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fylkesmannen.sharepoint.com/sites/Barnehageseksjonen/Delte dokumenter/Rekomp/Finnmark/Samarbeidsforum/Innstillingsmøte 4- 5. mars/Referat/"/>
    </mc:Choice>
  </mc:AlternateContent>
  <xr:revisionPtr revIDLastSave="0" documentId="8_{EFE9CED2-2F0C-4AFC-943C-D2BF725AB45B}" xr6:coauthVersionLast="47" xr6:coauthVersionMax="47" xr10:uidLastSave="{00000000-0000-0000-0000-000000000000}"/>
  <bookViews>
    <workbookView xWindow="1160" yWindow="1150" windowWidth="14380" windowHeight="8170" xr2:uid="{00000000-000D-0000-FFFF-FFFF00000000}"/>
  </bookViews>
  <sheets>
    <sheet name="Samarbeidsforum" sheetId="1" r:id="rId1"/>
    <sheet name="Prosjekter" sheetId="10" r:id="rId2"/>
    <sheet name="Tilretteleggingsmidler" sheetId="8" r:id="rId3"/>
    <sheet name="Kriterier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O10" i="10"/>
  <c r="Q10" i="10"/>
  <c r="P10" i="10"/>
  <c r="J10" i="10"/>
  <c r="R4" i="10"/>
  <c r="R5" i="10"/>
  <c r="R6" i="10"/>
  <c r="R7" i="10"/>
  <c r="R8" i="10"/>
  <c r="R9" i="10"/>
  <c r="R3" i="10"/>
  <c r="R10" i="10" l="1"/>
  <c r="Y10" i="10" l="1"/>
  <c r="X10" i="10"/>
  <c r="W10" i="10"/>
  <c r="U10" i="10"/>
  <c r="T10" i="10"/>
  <c r="S10" i="10"/>
  <c r="M10" i="10"/>
  <c r="L10" i="10"/>
  <c r="K10" i="10"/>
  <c r="G10" i="10"/>
  <c r="E10" i="10"/>
  <c r="C10" i="10"/>
  <c r="Z9" i="10"/>
  <c r="V9" i="10"/>
  <c r="N9" i="10"/>
  <c r="Z8" i="10"/>
  <c r="V8" i="10"/>
  <c r="N8" i="10"/>
  <c r="Z7" i="10"/>
  <c r="V7" i="10"/>
  <c r="N7" i="10"/>
  <c r="Z6" i="10"/>
  <c r="V6" i="10"/>
  <c r="N6" i="10"/>
  <c r="Z5" i="10"/>
  <c r="V5" i="10"/>
  <c r="N5" i="10"/>
  <c r="Z4" i="10"/>
  <c r="V4" i="10"/>
  <c r="N4" i="10"/>
  <c r="Z3" i="10"/>
  <c r="V3" i="10"/>
  <c r="N3" i="10"/>
  <c r="Z10" i="10" l="1"/>
  <c r="N10" i="10"/>
  <c r="V10" i="10"/>
  <c r="D25" i="1" l="1"/>
  <c r="B11" i="8" l="1"/>
  <c r="C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</rPr>
          <t>Denne tabellen fylles ut til slutt og skal gi en aggregert oversikt over de samlede beløpene i de aktuelle arkfanene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C6" authorId="0" shapeId="0" xr:uid="{00000000-0006-0000-0200-000001000000}">
      <text>
        <r>
          <rPr>
            <sz val="9"/>
            <color indexed="81"/>
            <rFont val="Tahoma"/>
            <family val="2"/>
          </rPr>
          <t>Sum kan ikke overstilge mer enn 30% total</t>
        </r>
      </text>
    </comment>
  </commentList>
</comments>
</file>

<file path=xl/sharedStrings.xml><?xml version="1.0" encoding="utf-8"?>
<sst xmlns="http://schemas.openxmlformats.org/spreadsheetml/2006/main" count="133" uniqueCount="113">
  <si>
    <t>Innstilling fra samarbeidsforum for lokal kompetanseutvikling</t>
  </si>
  <si>
    <t>Samarbeidsforum (fylke/region)</t>
  </si>
  <si>
    <t xml:space="preserve">Innstillingen gjelder (sett kryss for aktuelle ordninger) </t>
  </si>
  <si>
    <t xml:space="preserve">             a. regional ordning</t>
  </si>
  <si>
    <t xml:space="preserve">             b. desentralisert ordning</t>
  </si>
  <si>
    <t xml:space="preserve">             c. kompetanseløftet</t>
  </si>
  <si>
    <t xml:space="preserve">Samarbeidsforumets sammensetning </t>
  </si>
  <si>
    <t>Tilskuddsmottaker</t>
  </si>
  <si>
    <t>TOTAL SUM</t>
  </si>
  <si>
    <t>Totalt</t>
  </si>
  <si>
    <t xml:space="preserve">Sum </t>
  </si>
  <si>
    <t>Innstilling regional ordning (barnehage)</t>
  </si>
  <si>
    <t xml:space="preserve">Tiltak </t>
  </si>
  <si>
    <t>Fordeling av midler i kroner</t>
  </si>
  <si>
    <t xml:space="preserve">Prosentvis størrelse av totalbeløp tildelt regional ordning </t>
  </si>
  <si>
    <t>Kort beskrivelse av vurdering som ligger til grunn for bruk av midler på tiltaket</t>
  </si>
  <si>
    <t>Fagbrev i barne- og ungdomsarbeiderfaget</t>
  </si>
  <si>
    <t>Kompetansehevingsstudier for assistenter og barne- og ungdomsarbeidere</t>
  </si>
  <si>
    <t>Barnehagefaglig grunnkompetanse</t>
  </si>
  <si>
    <t>Tilretteleggingsmidler for lokal prioritering</t>
  </si>
  <si>
    <r>
      <t>Kriterier for tildeling av tilskuddsmidler,</t>
    </r>
    <r>
      <rPr>
        <b/>
        <sz val="14"/>
        <rFont val="Calibri"/>
        <family val="2"/>
        <scheme val="minor"/>
      </rPr>
      <t xml:space="preserve"> jf. pkt. 33 i retningslinjene:</t>
    </r>
  </si>
  <si>
    <t>Kompetanseutviklingstiltak er forankret i lokalt definerte behov</t>
  </si>
  <si>
    <t>Behovene for kompetanseutvikling skal være basert på lokale vurderinger av kompetansebehov i den enkelte barnehage og skole, og basert på faglig dialog med universitet eller høyskole.</t>
  </si>
  <si>
    <t>Lokale vurderinger av kompetanseutviklingsbehov skal forankres ved den enkelte barnehage og skole på en måte som involverer de ansatte og ledere.</t>
  </si>
  <si>
    <t>Midlene skal brukes til barnehage- og skolebasert kompetanseutvikling</t>
  </si>
  <si>
    <t>Tiltakene skal fremme kollektive prosesser for profesjonsutvikling som utvikler barnehagen og skolen.</t>
  </si>
  <si>
    <t>Tiltakene gjennomføres i partnerskap mellom barnehage- og skoleeiere og universiteter og høyskoler</t>
  </si>
  <si>
    <t>Eiere og universiteter og høyskoler skal samarbeide om å vurdere kompetansebehov, planlegge og gjennomføre tiltak i barnehager og skoler.</t>
  </si>
  <si>
    <t>Universiteter og høyskoler som bidrar i kompetanseutviklingen skal legge til rette for at erfaringene fra partnerskapet skal styrke lærerutdanningene.</t>
  </si>
  <si>
    <t>Særskilte kriterier for barnehage</t>
  </si>
  <si>
    <t>Samarbeidsforumet sin innstilling kan i tillegg til barnehagebasert kompetanseutvikling prioritere en tildeling der inntil 30 prosent av midlene benyttes til følgende kompetansetiltak, vurdert utfra behov lokalt:</t>
  </si>
  <si>
    <t>a) barnehagefaglig grunnkompetanse</t>
  </si>
  <si>
    <t>b) kompetansehevingsstudier for fagarbeidere og assistenter</t>
  </si>
  <si>
    <t>c) fagbrev som barne- og ungdomsarbeider (praksiskandidatordningen)</t>
  </si>
  <si>
    <t>d) tilretteleggingsmidler for lokal prioritering.</t>
  </si>
  <si>
    <t>Særskilte kriterier for kompetanseløftet for spesialpedagogikk og inkluderende praksis</t>
  </si>
  <si>
    <t>Kompetanseutvikling knyttet til kompetanseløftet for spesialpedagogikk og inkluderende praksis skal være tverrfaglige og være rettet mot en bredere målgruppe, jf. punkt 1.2.</t>
  </si>
  <si>
    <t>Fordeling av midler til  - andre tiltak enn barnehagebaserte kompetansetiltak (inntill 30% av midlene)</t>
  </si>
  <si>
    <t>Finnmark</t>
  </si>
  <si>
    <t>X</t>
  </si>
  <si>
    <t xml:space="preserve">Total sum for samlet tilskudd per tilskuddsmottaker  </t>
  </si>
  <si>
    <t>Villaveien barnehage</t>
  </si>
  <si>
    <t>Karasjok kommune</t>
  </si>
  <si>
    <t>Samisk høgskole</t>
  </si>
  <si>
    <t>Stor mangel på barnehagelærere i barnehagene</t>
  </si>
  <si>
    <t>Eier</t>
  </si>
  <si>
    <t>UH</t>
  </si>
  <si>
    <t>Antall komm</t>
  </si>
  <si>
    <t>Kommuner</t>
  </si>
  <si>
    <t>Antall komm. Bhg.</t>
  </si>
  <si>
    <t>Komm. Bhg</t>
  </si>
  <si>
    <t>Antall private</t>
  </si>
  <si>
    <t>Private bhg</t>
  </si>
  <si>
    <t>Tema</t>
  </si>
  <si>
    <t>Koordinator</t>
  </si>
  <si>
    <t>sum eier</t>
  </si>
  <si>
    <t>Sum UH</t>
  </si>
  <si>
    <t>Sum Totalt</t>
  </si>
  <si>
    <t>Alta kommune inkl. noen priv.</t>
  </si>
  <si>
    <t>UiT - Norges arktiske universitet</t>
  </si>
  <si>
    <t>Alta</t>
  </si>
  <si>
    <t>Aronnes, Breidablikk, Guovddás, Kaiskuru, Kronstad, Leirbotn, Oterfaret, Rafsbotn, Saga, Sentrum, Talvik, Tverrelvdalen</t>
  </si>
  <si>
    <t>Furua, Holmen, Komsatoppen, Nyland, Tornerose, Snehvit, Bossekop, Åsen, Rishaugen, Imi, Áltta Siida</t>
  </si>
  <si>
    <t>Psykisk sykdom, atfdferdsutfordringer og omsorgssvikt</t>
  </si>
  <si>
    <t>Hammerfest komm. Inkl. priv</t>
  </si>
  <si>
    <t>Hammerfest</t>
  </si>
  <si>
    <t>Elvetun, Forsøl, Håja, Kvalsund, Mylingen,  Radioen, Reindalen, Rypefjord, Tyven</t>
  </si>
  <si>
    <t>Isbjørnhiet, Prærien</t>
  </si>
  <si>
    <t>Inkluderende barnehagemiljø</t>
  </si>
  <si>
    <t>Sør-Varanger</t>
  </si>
  <si>
    <t>Barnehagen som pedagogisk virksomhet</t>
  </si>
  <si>
    <t>Måsøy, Loppa</t>
  </si>
  <si>
    <t>Høtten, Øksfjord</t>
  </si>
  <si>
    <t>Kommunikasjon og språk</t>
  </si>
  <si>
    <t>Karasjok</t>
  </si>
  <si>
    <t>Láttosluohkká mánáidgárdi</t>
  </si>
  <si>
    <t>Badjemáináid Beaiveruohktu SA</t>
  </si>
  <si>
    <t>Kautokeino</t>
  </si>
  <si>
    <t>Gartnertluohkka, Beazedieva, Gili, Maze</t>
  </si>
  <si>
    <t>Gahkkorcorru</t>
  </si>
  <si>
    <t>Priv. Eiere i Alta</t>
  </si>
  <si>
    <t>Furuly, Åsen, Holten, Læringsverkstedet Tornerose bhg, Snehvit, Breverud og Holmen gårds- og natur bhg</t>
  </si>
  <si>
    <t>Totalsum</t>
  </si>
  <si>
    <t>Antall kommuner</t>
  </si>
  <si>
    <t>Sum komm.bhg</t>
  </si>
  <si>
    <t>Sum private bhg</t>
  </si>
  <si>
    <t>Innstilling</t>
  </si>
  <si>
    <t>Midler på fond</t>
  </si>
  <si>
    <t>2024 - Meldt behov</t>
  </si>
  <si>
    <t>2024 - Innstilling</t>
  </si>
  <si>
    <t>2025 - meldt behov</t>
  </si>
  <si>
    <t>2026 - meldt behov</t>
  </si>
  <si>
    <t>Kautokeino komm. Inkl. private</t>
  </si>
  <si>
    <t>Måsøy og Loppa kommune</t>
  </si>
  <si>
    <t>Rammer*</t>
  </si>
  <si>
    <t>* fraregnget kr. 1 060 800 som ble øremerket til tilretteleggingsmidler og tillagt fondsmidler fra enkelt kommuner</t>
  </si>
  <si>
    <t>Diff. Rammer - tilskudd</t>
  </si>
  <si>
    <t>Sum eier</t>
  </si>
  <si>
    <t>To kommunale eiere, To private eiere, en barnehagemyndighet, to fra lokal UH (UiT og Samisk høgskole), en fra KS, en fra Utdanningsforbundet</t>
  </si>
  <si>
    <r>
      <rPr>
        <b/>
        <sz val="12"/>
        <rFont val="Calibri"/>
        <family val="2"/>
        <scheme val="minor"/>
      </rPr>
      <t>UiT Norges arktiske universitet</t>
    </r>
    <r>
      <rPr>
        <sz val="11"/>
        <rFont val="Calibri"/>
        <family val="2"/>
        <scheme val="minor"/>
      </rPr>
      <t xml:space="preserve">
       Partnerskap med Alta kommune inkl. private barnehager</t>
    </r>
  </si>
  <si>
    <t xml:space="preserve">       Partnerskap med Hammerfest kommune inkl. private bhg</t>
  </si>
  <si>
    <t xml:space="preserve">       Partnerskap med Villaveien barnehage</t>
  </si>
  <si>
    <t xml:space="preserve">       Partnerskap med Måsøy/Loppa</t>
  </si>
  <si>
    <t xml:space="preserve">       Partnerskap med private barnehager i Alta</t>
  </si>
  <si>
    <t xml:space="preserve">       Partnerskap med Kautokeino kommune inkl. privat bhg</t>
  </si>
  <si>
    <r>
      <rPr>
        <b/>
        <sz val="11"/>
        <rFont val="Calibri"/>
        <family val="2"/>
        <scheme val="minor"/>
      </rPr>
      <t>Samisk høgskole</t>
    </r>
    <r>
      <rPr>
        <sz val="11"/>
        <rFont val="Calibri"/>
        <family val="2"/>
        <scheme val="minor"/>
      </rPr>
      <t xml:space="preserve">
       Partnerskap med Karasjok kommune</t>
    </r>
  </si>
  <si>
    <r>
      <rPr>
        <b/>
        <sz val="11"/>
        <rFont val="Calibri"/>
        <family val="2"/>
        <scheme val="minor"/>
      </rPr>
      <t>Alta kommune inkl. private barnehager</t>
    </r>
    <r>
      <rPr>
        <sz val="11"/>
        <rFont val="Calibri"/>
        <family val="2"/>
        <scheme val="minor"/>
      </rPr>
      <t xml:space="preserve">
       Partnerskap med UiT Norges arktiske universitet</t>
    </r>
  </si>
  <si>
    <r>
      <rPr>
        <b/>
        <sz val="11"/>
        <rFont val="Calibri"/>
        <family val="2"/>
        <scheme val="minor"/>
      </rPr>
      <t>Hammerfest kommune inkl. private barnehager</t>
    </r>
    <r>
      <rPr>
        <sz val="11"/>
        <rFont val="Calibri"/>
        <family val="2"/>
        <scheme val="minor"/>
      </rPr>
      <t xml:space="preserve">
       Partnerskap med UiT Norges arktiske universitet</t>
    </r>
  </si>
  <si>
    <r>
      <rPr>
        <b/>
        <sz val="11"/>
        <rFont val="Calibri"/>
        <family val="2"/>
        <scheme val="minor"/>
      </rPr>
      <t>Måsøy/Loppa</t>
    </r>
    <r>
      <rPr>
        <sz val="11"/>
        <rFont val="Calibri"/>
        <family val="2"/>
        <scheme val="minor"/>
      </rPr>
      <t xml:space="preserve">
        Partnerskap med UiT Norges arktiske universitet</t>
    </r>
  </si>
  <si>
    <r>
      <rPr>
        <b/>
        <sz val="11"/>
        <rFont val="Calibri"/>
        <family val="2"/>
        <scheme val="minor"/>
      </rPr>
      <t>Villaveien barnehage</t>
    </r>
    <r>
      <rPr>
        <sz val="11"/>
        <rFont val="Calibri"/>
        <family val="2"/>
        <scheme val="minor"/>
      </rPr>
      <t xml:space="preserve">
        Partnerskap med UiT Norges arktiske universitet</t>
    </r>
  </si>
  <si>
    <r>
      <rPr>
        <b/>
        <sz val="11"/>
        <rFont val="Calibri"/>
        <family val="2"/>
        <scheme val="minor"/>
      </rPr>
      <t>Karasjok kommune</t>
    </r>
    <r>
      <rPr>
        <sz val="11"/>
        <rFont val="Calibri"/>
        <family val="2"/>
        <scheme val="minor"/>
      </rPr>
      <t xml:space="preserve">
        Partnerskap med Samisk høgskole</t>
    </r>
  </si>
  <si>
    <r>
      <rPr>
        <b/>
        <sz val="11"/>
        <rFont val="Calibri"/>
        <family val="2"/>
        <scheme val="minor"/>
      </rPr>
      <t>Kautokeino kommune inkl. private barnehager</t>
    </r>
    <r>
      <rPr>
        <sz val="11"/>
        <rFont val="Calibri"/>
        <family val="2"/>
        <scheme val="minor"/>
      </rPr>
      <t xml:space="preserve">
        Partnerskap med Samisk høgskole</t>
    </r>
  </si>
  <si>
    <r>
      <rPr>
        <b/>
        <sz val="11"/>
        <rFont val="Calibri"/>
        <family val="2"/>
        <scheme val="minor"/>
      </rPr>
      <t>Private barnehager - Alta</t>
    </r>
    <r>
      <rPr>
        <sz val="11"/>
        <rFont val="Calibri"/>
        <family val="2"/>
        <scheme val="minor"/>
      </rPr>
      <t xml:space="preserve">
        Partnerskap med UiT Norges arktiske universitet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</si>
</sst>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0" fillId="3" borderId="1" xfId="0" applyFill="1" applyBorder="1" applyAlignment="1">
      <alignment horizontal="left" vertical="top"/>
    </xf>
    <xf numFmtId="0" fontId="1" fillId="4" borderId="2" xfId="0" applyFont="1" applyFill="1" applyBorder="1" applyAlignment="1">
      <alignment vertical="top"/>
    </xf>
    <xf numFmtId="0" fontId="1" fillId="7" borderId="0" xfId="0" applyFont="1" applyFill="1"/>
    <xf numFmtId="0" fontId="0" fillId="7" borderId="0" xfId="0" applyFill="1"/>
    <xf numFmtId="0" fontId="0" fillId="7" borderId="0" xfId="0" applyFill="1" applyAlignment="1">
      <alignment wrapText="1"/>
    </xf>
    <xf numFmtId="0" fontId="2" fillId="8" borderId="0" xfId="0" applyFont="1" applyFill="1"/>
    <xf numFmtId="0" fontId="0" fillId="8" borderId="0" xfId="0" applyFill="1"/>
    <xf numFmtId="0" fontId="4" fillId="8" borderId="0" xfId="0" applyFont="1" applyFill="1"/>
    <xf numFmtId="0" fontId="0" fillId="4" borderId="4" xfId="0" applyFill="1" applyBorder="1" applyAlignment="1">
      <alignment wrapText="1"/>
    </xf>
    <xf numFmtId="0" fontId="1" fillId="4" borderId="22" xfId="0" applyFont="1" applyFill="1" applyBorder="1" applyAlignment="1">
      <alignment vertical="center" wrapText="1"/>
    </xf>
    <xf numFmtId="0" fontId="0" fillId="4" borderId="14" xfId="0" applyFill="1" applyBorder="1" applyAlignment="1">
      <alignment wrapText="1"/>
    </xf>
    <xf numFmtId="42" fontId="0" fillId="3" borderId="1" xfId="0" applyNumberFormat="1" applyFill="1" applyBorder="1"/>
    <xf numFmtId="42" fontId="0" fillId="3" borderId="5" xfId="0" applyNumberFormat="1" applyFill="1" applyBorder="1"/>
    <xf numFmtId="42" fontId="0" fillId="3" borderId="13" xfId="0" applyNumberFormat="1" applyFill="1" applyBorder="1"/>
    <xf numFmtId="0" fontId="0" fillId="3" borderId="1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7" borderId="0" xfId="0" applyFill="1" applyAlignment="1">
      <alignment horizontal="left" vertical="top" wrapText="1"/>
    </xf>
    <xf numFmtId="0" fontId="1" fillId="8" borderId="18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0" fillId="8" borderId="20" xfId="0" applyFill="1" applyBorder="1" applyAlignment="1">
      <alignment horizontal="left" vertical="top" wrapText="1"/>
    </xf>
    <xf numFmtId="0" fontId="1" fillId="8" borderId="20" xfId="0" applyFont="1" applyFill="1" applyBorder="1" applyAlignment="1">
      <alignment horizontal="left" vertical="top" wrapText="1"/>
    </xf>
    <xf numFmtId="0" fontId="1" fillId="8" borderId="5" xfId="0" applyFont="1" applyFill="1" applyBorder="1" applyAlignment="1">
      <alignment horizontal="left" vertical="top" wrapText="1"/>
    </xf>
    <xf numFmtId="0" fontId="0" fillId="8" borderId="15" xfId="0" applyFill="1" applyBorder="1" applyAlignment="1">
      <alignment horizontal="left" vertical="top" wrapText="1"/>
    </xf>
    <xf numFmtId="0" fontId="1" fillId="4" borderId="7" xfId="0" applyFont="1" applyFill="1" applyBorder="1" applyAlignment="1">
      <alignment vertical="top" wrapText="1"/>
    </xf>
    <xf numFmtId="0" fontId="2" fillId="7" borderId="0" xfId="0" applyFont="1" applyFill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5" fillId="5" borderId="2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5" fillId="2" borderId="1" xfId="0" applyFont="1" applyFill="1" applyBorder="1"/>
    <xf numFmtId="0" fontId="7" fillId="2" borderId="0" xfId="0" applyFont="1" applyFill="1"/>
    <xf numFmtId="0" fontId="8" fillId="2" borderId="1" xfId="0" applyFont="1" applyFill="1" applyBorder="1"/>
    <xf numFmtId="0" fontId="7" fillId="3" borderId="1" xfId="0" applyFont="1" applyFill="1" applyBorder="1"/>
    <xf numFmtId="44" fontId="7" fillId="3" borderId="1" xfId="0" applyNumberFormat="1" applyFont="1" applyFill="1" applyBorder="1"/>
    <xf numFmtId="49" fontId="0" fillId="3" borderId="1" xfId="0" applyNumberFormat="1" applyFill="1" applyBorder="1" applyAlignment="1">
      <alignment horizontal="left" vertical="top" wrapText="1"/>
    </xf>
    <xf numFmtId="0" fontId="2" fillId="0" borderId="0" xfId="0" applyFont="1"/>
    <xf numFmtId="0" fontId="1" fillId="10" borderId="17" xfId="0" applyFont="1" applyFill="1" applyBorder="1" applyAlignment="1">
      <alignment wrapText="1"/>
    </xf>
    <xf numFmtId="0" fontId="1" fillId="10" borderId="12" xfId="0" applyFont="1" applyFill="1" applyBorder="1" applyAlignment="1">
      <alignment wrapText="1"/>
    </xf>
    <xf numFmtId="0" fontId="1" fillId="10" borderId="12" xfId="0" applyFont="1" applyFill="1" applyBorder="1" applyAlignment="1">
      <alignment horizontal="center" wrapText="1"/>
    </xf>
    <xf numFmtId="0" fontId="1" fillId="10" borderId="23" xfId="0" applyFont="1" applyFill="1" applyBorder="1" applyAlignment="1">
      <alignment wrapText="1"/>
    </xf>
    <xf numFmtId="0" fontId="1" fillId="10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wrapText="1"/>
    </xf>
    <xf numFmtId="0" fontId="5" fillId="10" borderId="1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5" fillId="6" borderId="30" xfId="0" applyFont="1" applyFill="1" applyBorder="1" applyAlignment="1">
      <alignment wrapText="1"/>
    </xf>
    <xf numFmtId="0" fontId="7" fillId="6" borderId="21" xfId="0" applyFont="1" applyFill="1" applyBorder="1" applyAlignment="1">
      <alignment wrapText="1"/>
    </xf>
    <xf numFmtId="0" fontId="7" fillId="6" borderId="21" xfId="0" applyFont="1" applyFill="1" applyBorder="1" applyAlignment="1">
      <alignment horizontal="center" wrapText="1"/>
    </xf>
    <xf numFmtId="3" fontId="7" fillId="6" borderId="32" xfId="0" applyNumberFormat="1" applyFont="1" applyFill="1" applyBorder="1" applyAlignment="1">
      <alignment wrapText="1"/>
    </xf>
    <xf numFmtId="3" fontId="7" fillId="6" borderId="21" xfId="0" applyNumberFormat="1" applyFont="1" applyFill="1" applyBorder="1" applyAlignment="1">
      <alignment wrapText="1"/>
    </xf>
    <xf numFmtId="3" fontId="5" fillId="6" borderId="31" xfId="0" applyNumberFormat="1" applyFont="1" applyFill="1" applyBorder="1" applyAlignment="1">
      <alignment wrapText="1"/>
    </xf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3" fontId="0" fillId="0" borderId="0" xfId="0" applyNumberFormat="1"/>
    <xf numFmtId="0" fontId="9" fillId="0" borderId="0" xfId="0" applyFont="1"/>
    <xf numFmtId="3" fontId="10" fillId="0" borderId="0" xfId="0" applyNumberFormat="1" applyFont="1"/>
    <xf numFmtId="3" fontId="1" fillId="0" borderId="0" xfId="0" applyNumberFormat="1" applyFont="1"/>
    <xf numFmtId="0" fontId="5" fillId="10" borderId="17" xfId="0" applyFont="1" applyFill="1" applyBorder="1" applyAlignment="1">
      <alignment wrapText="1"/>
    </xf>
    <xf numFmtId="0" fontId="0" fillId="3" borderId="0" xfId="0" applyFill="1" applyAlignment="1">
      <alignment horizontal="center"/>
    </xf>
    <xf numFmtId="0" fontId="1" fillId="10" borderId="19" xfId="0" applyFont="1" applyFill="1" applyBorder="1" applyAlignment="1">
      <alignment wrapText="1"/>
    </xf>
    <xf numFmtId="3" fontId="7" fillId="3" borderId="32" xfId="0" applyNumberFormat="1" applyFont="1" applyFill="1" applyBorder="1" applyAlignment="1">
      <alignment wrapText="1"/>
    </xf>
    <xf numFmtId="3" fontId="7" fillId="3" borderId="21" xfId="0" applyNumberFormat="1" applyFont="1" applyFill="1" applyBorder="1" applyAlignment="1">
      <alignment wrapText="1"/>
    </xf>
    <xf numFmtId="3" fontId="7" fillId="3" borderId="31" xfId="0" applyNumberFormat="1" applyFont="1" applyFill="1" applyBorder="1" applyAlignment="1">
      <alignment wrapText="1"/>
    </xf>
    <xf numFmtId="0" fontId="5" fillId="3" borderId="30" xfId="0" applyFont="1" applyFill="1" applyBorder="1" applyAlignment="1">
      <alignment wrapText="1"/>
    </xf>
    <xf numFmtId="0" fontId="7" fillId="3" borderId="21" xfId="0" applyFont="1" applyFill="1" applyBorder="1" applyAlignment="1">
      <alignment wrapText="1"/>
    </xf>
    <xf numFmtId="0" fontId="7" fillId="3" borderId="21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wrapText="1"/>
    </xf>
    <xf numFmtId="3" fontId="5" fillId="3" borderId="21" xfId="0" applyNumberFormat="1" applyFont="1" applyFill="1" applyBorder="1" applyAlignment="1">
      <alignment wrapText="1"/>
    </xf>
    <xf numFmtId="0" fontId="4" fillId="3" borderId="2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wrapText="1"/>
    </xf>
    <xf numFmtId="0" fontId="7" fillId="6" borderId="21" xfId="0" quotePrefix="1" applyFont="1" applyFill="1" applyBorder="1" applyAlignment="1">
      <alignment wrapText="1"/>
    </xf>
    <xf numFmtId="3" fontId="7" fillId="6" borderId="21" xfId="0" applyNumberFormat="1" applyFont="1" applyFill="1" applyBorder="1"/>
    <xf numFmtId="3" fontId="5" fillId="6" borderId="21" xfId="0" applyNumberFormat="1" applyFont="1" applyFill="1" applyBorder="1" applyAlignment="1">
      <alignment wrapText="1"/>
    </xf>
    <xf numFmtId="0" fontId="5" fillId="0" borderId="0" xfId="0" applyFont="1"/>
    <xf numFmtId="3" fontId="7" fillId="3" borderId="24" xfId="0" applyNumberFormat="1" applyFont="1" applyFill="1" applyBorder="1" applyAlignment="1">
      <alignment wrapText="1"/>
    </xf>
    <xf numFmtId="3" fontId="7" fillId="6" borderId="24" xfId="0" applyNumberFormat="1" applyFont="1" applyFill="1" applyBorder="1" applyAlignment="1">
      <alignment wrapText="1"/>
    </xf>
    <xf numFmtId="3" fontId="7" fillId="4" borderId="30" xfId="0" applyNumberFormat="1" applyFont="1" applyFill="1" applyBorder="1" applyAlignment="1">
      <alignment wrapText="1"/>
    </xf>
    <xf numFmtId="3" fontId="7" fillId="4" borderId="21" xfId="0" applyNumberFormat="1" applyFont="1" applyFill="1" applyBorder="1" applyAlignment="1">
      <alignment wrapText="1"/>
    </xf>
    <xf numFmtId="3" fontId="5" fillId="4" borderId="31" xfId="0" applyNumberFormat="1" applyFont="1" applyFill="1" applyBorder="1" applyAlignment="1">
      <alignment wrapText="1"/>
    </xf>
    <xf numFmtId="3" fontId="5" fillId="4" borderId="21" xfId="0" applyNumberFormat="1" applyFont="1" applyFill="1" applyBorder="1" applyAlignment="1">
      <alignment wrapText="1"/>
    </xf>
    <xf numFmtId="0" fontId="1" fillId="4" borderId="0" xfId="0" applyFont="1" applyFill="1"/>
    <xf numFmtId="3" fontId="11" fillId="4" borderId="0" xfId="0" applyNumberFormat="1" applyFont="1" applyFill="1"/>
    <xf numFmtId="0" fontId="0" fillId="4" borderId="0" xfId="0" applyFill="1"/>
    <xf numFmtId="3" fontId="1" fillId="4" borderId="0" xfId="0" applyNumberFormat="1" applyFont="1" applyFill="1"/>
    <xf numFmtId="3" fontId="12" fillId="4" borderId="0" xfId="0" applyNumberFormat="1" applyFont="1" applyFill="1"/>
    <xf numFmtId="0" fontId="5" fillId="3" borderId="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11" borderId="6" xfId="0" applyFont="1" applyFill="1" applyBorder="1"/>
    <xf numFmtId="44" fontId="5" fillId="11" borderId="6" xfId="0" applyNumberFormat="1" applyFont="1" applyFill="1" applyBorder="1"/>
    <xf numFmtId="0" fontId="7" fillId="3" borderId="1" xfId="0" applyFont="1" applyFill="1" applyBorder="1" applyAlignment="1">
      <alignment wrapText="1"/>
    </xf>
    <xf numFmtId="0" fontId="13" fillId="3" borderId="10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wrapText="1"/>
    </xf>
    <xf numFmtId="3" fontId="7" fillId="3" borderId="1" xfId="0" applyNumberFormat="1" applyFont="1" applyFill="1" applyBorder="1"/>
    <xf numFmtId="44" fontId="5" fillId="3" borderId="1" xfId="0" applyNumberFormat="1" applyFont="1" applyFill="1" applyBorder="1"/>
    <xf numFmtId="0" fontId="7" fillId="2" borderId="0" xfId="0" applyFont="1" applyFill="1" applyAlignment="1">
      <alignment vertical="center" wrapText="1"/>
    </xf>
    <xf numFmtId="0" fontId="2" fillId="0" borderId="25" xfId="0" applyFont="1" applyBorder="1" applyAlignment="1">
      <alignment wrapText="1"/>
    </xf>
    <xf numFmtId="0" fontId="2" fillId="0" borderId="19" xfId="0" applyFont="1" applyBorder="1"/>
    <xf numFmtId="0" fontId="2" fillId="0" borderId="26" xfId="0" applyFont="1" applyBorder="1"/>
    <xf numFmtId="0" fontId="2" fillId="9" borderId="27" xfId="0" applyFont="1" applyFill="1" applyBorder="1" applyAlignment="1">
      <alignment horizontal="center"/>
    </xf>
    <xf numFmtId="0" fontId="2" fillId="9" borderId="28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6"/>
  <sheetViews>
    <sheetView tabSelected="1" zoomScale="115" zoomScaleNormal="115" workbookViewId="0">
      <selection activeCell="A2" sqref="A2"/>
    </sheetView>
  </sheetViews>
  <sheetFormatPr baseColWidth="10" defaultColWidth="11.453125" defaultRowHeight="14.5" x14ac:dyDescent="0.35"/>
  <cols>
    <col min="1" max="1" width="11.453125" style="2"/>
    <col min="2" max="2" width="57" style="2" customWidth="1"/>
    <col min="3" max="3" width="36.81640625" style="2" customWidth="1"/>
    <col min="4" max="4" width="20.54296875" style="2" customWidth="1"/>
    <col min="5" max="5" width="30.453125" style="2" customWidth="1"/>
    <col min="6" max="6" width="22" style="2" bestFit="1" customWidth="1"/>
    <col min="7" max="7" width="29.54296875" style="2" bestFit="1" customWidth="1"/>
    <col min="8" max="8" width="32" style="2" customWidth="1"/>
    <col min="9" max="16384" width="11.453125" style="2"/>
  </cols>
  <sheetData>
    <row r="1" spans="2:4" ht="53.15" customHeight="1" thickBot="1" x14ac:dyDescent="0.4">
      <c r="B1" s="1" t="s">
        <v>0</v>
      </c>
    </row>
    <row r="2" spans="2:4" ht="28.5" customHeight="1" x14ac:dyDescent="0.35">
      <c r="B2" s="30" t="s">
        <v>1</v>
      </c>
      <c r="C2" s="90" t="s">
        <v>38</v>
      </c>
    </row>
    <row r="3" spans="2:4" ht="28.5" customHeight="1" x14ac:dyDescent="0.35">
      <c r="B3" s="31" t="s">
        <v>2</v>
      </c>
      <c r="C3" s="91"/>
    </row>
    <row r="4" spans="2:4" ht="28.5" customHeight="1" x14ac:dyDescent="0.35">
      <c r="B4" s="31" t="s">
        <v>3</v>
      </c>
      <c r="C4" s="92" t="s">
        <v>39</v>
      </c>
    </row>
    <row r="5" spans="2:4" ht="28.5" customHeight="1" x14ac:dyDescent="0.35">
      <c r="B5" s="31" t="s">
        <v>4</v>
      </c>
      <c r="C5" s="32"/>
    </row>
    <row r="6" spans="2:4" ht="28.5" customHeight="1" x14ac:dyDescent="0.35">
      <c r="B6" s="31" t="s">
        <v>5</v>
      </c>
      <c r="C6" s="32"/>
    </row>
    <row r="7" spans="2:4" ht="55" customHeight="1" x14ac:dyDescent="0.35">
      <c r="B7" s="31" t="s">
        <v>6</v>
      </c>
      <c r="C7" s="96" t="s">
        <v>98</v>
      </c>
    </row>
    <row r="8" spans="2:4" x14ac:dyDescent="0.35">
      <c r="B8" s="100"/>
      <c r="C8" s="100"/>
    </row>
    <row r="9" spans="2:4" x14ac:dyDescent="0.35">
      <c r="B9" s="33" t="s">
        <v>40</v>
      </c>
      <c r="C9" s="34"/>
    </row>
    <row r="10" spans="2:4" ht="15.5" x14ac:dyDescent="0.35">
      <c r="B10" s="35" t="s">
        <v>7</v>
      </c>
      <c r="C10" s="35"/>
      <c r="D10" s="35" t="s">
        <v>8</v>
      </c>
    </row>
    <row r="11" spans="2:4" ht="30" x14ac:dyDescent="0.35">
      <c r="B11" s="95" t="s">
        <v>99</v>
      </c>
      <c r="C11" s="97">
        <v>310998</v>
      </c>
      <c r="D11" s="37"/>
    </row>
    <row r="12" spans="2:4" x14ac:dyDescent="0.35">
      <c r="B12" s="36" t="s">
        <v>100</v>
      </c>
      <c r="C12" s="98">
        <v>408720</v>
      </c>
      <c r="D12" s="37"/>
    </row>
    <row r="13" spans="2:4" x14ac:dyDescent="0.35">
      <c r="B13" s="36" t="s">
        <v>101</v>
      </c>
      <c r="C13" s="98">
        <v>220000</v>
      </c>
      <c r="D13" s="37"/>
    </row>
    <row r="14" spans="2:4" x14ac:dyDescent="0.35">
      <c r="B14" s="36" t="s">
        <v>102</v>
      </c>
      <c r="C14" s="98">
        <v>207360</v>
      </c>
      <c r="D14" s="37"/>
    </row>
    <row r="15" spans="2:4" x14ac:dyDescent="0.35">
      <c r="B15" s="36" t="s">
        <v>103</v>
      </c>
      <c r="C15" s="98">
        <v>244320</v>
      </c>
      <c r="D15" s="99">
        <f>C11+C12+C13+C14+C15</f>
        <v>1391398</v>
      </c>
    </row>
    <row r="16" spans="2:4" ht="29" x14ac:dyDescent="0.35">
      <c r="B16" s="95" t="s">
        <v>105</v>
      </c>
      <c r="C16" s="98">
        <v>197033</v>
      </c>
      <c r="D16" s="37"/>
    </row>
    <row r="17" spans="2:4" x14ac:dyDescent="0.35">
      <c r="B17" s="95" t="s">
        <v>104</v>
      </c>
      <c r="C17" s="98">
        <v>281539</v>
      </c>
      <c r="D17" s="99">
        <f>C16+C17</f>
        <v>478572</v>
      </c>
    </row>
    <row r="18" spans="2:4" ht="29" x14ac:dyDescent="0.35">
      <c r="B18" s="95" t="s">
        <v>106</v>
      </c>
      <c r="C18" s="98"/>
      <c r="D18" s="99">
        <v>231818</v>
      </c>
    </row>
    <row r="19" spans="2:4" ht="29" x14ac:dyDescent="0.35">
      <c r="B19" s="95" t="s">
        <v>107</v>
      </c>
      <c r="C19" s="98"/>
      <c r="D19" s="99">
        <v>225000</v>
      </c>
    </row>
    <row r="20" spans="2:4" ht="29" x14ac:dyDescent="0.35">
      <c r="B20" s="95" t="s">
        <v>109</v>
      </c>
      <c r="C20" s="98"/>
      <c r="D20" s="99">
        <v>0</v>
      </c>
    </row>
    <row r="21" spans="2:4" ht="29" x14ac:dyDescent="0.35">
      <c r="B21" s="95" t="s">
        <v>108</v>
      </c>
      <c r="C21" s="98"/>
      <c r="D21" s="99">
        <v>59500</v>
      </c>
    </row>
    <row r="22" spans="2:4" ht="29" x14ac:dyDescent="0.35">
      <c r="B22" s="95" t="s">
        <v>110</v>
      </c>
      <c r="C22" s="98"/>
      <c r="D22" s="99">
        <v>53000</v>
      </c>
    </row>
    <row r="23" spans="2:4" ht="29" x14ac:dyDescent="0.35">
      <c r="B23" s="95" t="s">
        <v>111</v>
      </c>
      <c r="C23" s="98"/>
      <c r="D23" s="99">
        <v>47000</v>
      </c>
    </row>
    <row r="24" spans="2:4" ht="29" x14ac:dyDescent="0.35">
      <c r="B24" s="95" t="s">
        <v>112</v>
      </c>
      <c r="C24" s="98"/>
      <c r="D24" s="99">
        <v>75000</v>
      </c>
    </row>
    <row r="25" spans="2:4" x14ac:dyDescent="0.35">
      <c r="B25" s="93" t="s">
        <v>9</v>
      </c>
      <c r="C25" s="93"/>
      <c r="D25" s="94">
        <f>SUM(D11:D24)</f>
        <v>2561288</v>
      </c>
    </row>
    <row r="26" spans="2:4" x14ac:dyDescent="0.35">
      <c r="B26" s="34"/>
      <c r="C26" s="34"/>
    </row>
  </sheetData>
  <mergeCells count="1">
    <mergeCell ref="B8:C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E09F-9D1B-47EA-909D-88DEF09F65E5}">
  <dimension ref="A1:AB21"/>
  <sheetViews>
    <sheetView workbookViewId="0">
      <selection sqref="A1:I1"/>
    </sheetView>
  </sheetViews>
  <sheetFormatPr baseColWidth="10" defaultRowHeight="14.5" x14ac:dyDescent="0.35"/>
  <cols>
    <col min="1" max="1" width="27.36328125" customWidth="1"/>
    <col min="2" max="2" width="26.90625" customWidth="1"/>
    <col min="3" max="3" width="7.7265625" customWidth="1"/>
    <col min="4" max="4" width="13.81640625" customWidth="1"/>
    <col min="6" max="6" width="38" customWidth="1"/>
    <col min="7" max="7" width="9" customWidth="1"/>
    <col min="8" max="8" width="28.6328125" customWidth="1"/>
    <col min="9" max="9" width="20.08984375" customWidth="1"/>
    <col min="11" max="11" width="13.54296875" customWidth="1"/>
  </cols>
  <sheetData>
    <row r="1" spans="1:28" s="39" customFormat="1" ht="19" thickBot="1" x14ac:dyDescent="0.5">
      <c r="A1" s="101"/>
      <c r="B1" s="102"/>
      <c r="C1" s="102"/>
      <c r="D1" s="102"/>
      <c r="E1" s="102"/>
      <c r="F1" s="102"/>
      <c r="G1" s="102"/>
      <c r="H1" s="102"/>
      <c r="I1" s="103"/>
      <c r="K1" s="104" t="s">
        <v>88</v>
      </c>
      <c r="L1" s="105"/>
      <c r="M1" s="105"/>
      <c r="N1" s="105"/>
      <c r="O1" s="104" t="s">
        <v>89</v>
      </c>
      <c r="P1" s="106"/>
      <c r="Q1" s="106"/>
      <c r="R1" s="107"/>
      <c r="S1" s="104" t="s">
        <v>90</v>
      </c>
      <c r="T1" s="106"/>
      <c r="U1" s="106"/>
      <c r="V1" s="107"/>
      <c r="W1" s="104" t="s">
        <v>91</v>
      </c>
      <c r="X1" s="108"/>
      <c r="Y1" s="108"/>
      <c r="Z1" s="109"/>
      <c r="AA1" s="55"/>
      <c r="AB1" s="55"/>
    </row>
    <row r="2" spans="1:28" s="47" customFormat="1" ht="66.650000000000006" customHeight="1" thickBot="1" x14ac:dyDescent="0.4">
      <c r="A2" s="40" t="s">
        <v>45</v>
      </c>
      <c r="B2" s="41" t="s">
        <v>46</v>
      </c>
      <c r="C2" s="41" t="s">
        <v>47</v>
      </c>
      <c r="D2" s="41" t="s">
        <v>48</v>
      </c>
      <c r="E2" s="42" t="s">
        <v>49</v>
      </c>
      <c r="F2" s="41" t="s">
        <v>50</v>
      </c>
      <c r="G2" s="42" t="s">
        <v>51</v>
      </c>
      <c r="H2" s="41" t="s">
        <v>52</v>
      </c>
      <c r="I2" s="43" t="s">
        <v>53</v>
      </c>
      <c r="J2" s="44" t="s">
        <v>87</v>
      </c>
      <c r="K2" s="45" t="s">
        <v>54</v>
      </c>
      <c r="L2" s="41" t="s">
        <v>55</v>
      </c>
      <c r="M2" s="41" t="s">
        <v>56</v>
      </c>
      <c r="N2" s="43" t="s">
        <v>57</v>
      </c>
      <c r="O2" s="64" t="s">
        <v>54</v>
      </c>
      <c r="P2" s="45" t="s">
        <v>97</v>
      </c>
      <c r="Q2" s="41" t="s">
        <v>56</v>
      </c>
      <c r="R2" s="43" t="s">
        <v>86</v>
      </c>
      <c r="S2" s="62" t="s">
        <v>54</v>
      </c>
      <c r="T2" s="41" t="s">
        <v>55</v>
      </c>
      <c r="U2" s="41" t="s">
        <v>56</v>
      </c>
      <c r="V2" s="43" t="s">
        <v>57</v>
      </c>
      <c r="W2" s="46" t="s">
        <v>54</v>
      </c>
      <c r="X2" s="41" t="s">
        <v>55</v>
      </c>
      <c r="Y2" s="41" t="s">
        <v>56</v>
      </c>
      <c r="Z2" s="43" t="s">
        <v>57</v>
      </c>
    </row>
    <row r="3" spans="1:28" s="54" customFormat="1" ht="58" customHeight="1" thickBot="1" x14ac:dyDescent="0.4">
      <c r="A3" s="68" t="s">
        <v>58</v>
      </c>
      <c r="B3" s="71" t="s">
        <v>59</v>
      </c>
      <c r="C3" s="69">
        <v>1</v>
      </c>
      <c r="D3" s="69" t="s">
        <v>60</v>
      </c>
      <c r="E3" s="70">
        <v>12</v>
      </c>
      <c r="F3" s="69" t="s">
        <v>61</v>
      </c>
      <c r="G3" s="70">
        <v>12</v>
      </c>
      <c r="H3" s="69" t="s">
        <v>62</v>
      </c>
      <c r="I3" s="69" t="s">
        <v>63</v>
      </c>
      <c r="J3" s="69"/>
      <c r="K3" s="66">
        <v>0</v>
      </c>
      <c r="L3" s="66">
        <v>385000</v>
      </c>
      <c r="M3" s="66">
        <v>635520</v>
      </c>
      <c r="N3" s="79">
        <f t="shared" ref="N3:N9" si="0">L3+M3</f>
        <v>1020520</v>
      </c>
      <c r="O3" s="81">
        <v>0</v>
      </c>
      <c r="P3" s="82">
        <v>231818</v>
      </c>
      <c r="Q3" s="82">
        <v>310998</v>
      </c>
      <c r="R3" s="83">
        <f>Q3+P3</f>
        <v>542816</v>
      </c>
      <c r="S3" s="65">
        <v>0</v>
      </c>
      <c r="T3" s="66">
        <v>410000</v>
      </c>
      <c r="U3" s="66">
        <v>640000</v>
      </c>
      <c r="V3" s="72">
        <f t="shared" ref="V3:V9" si="1">SUM(T3:U3)</f>
        <v>1050000</v>
      </c>
      <c r="W3" s="66">
        <v>0</v>
      </c>
      <c r="X3" s="66">
        <v>0</v>
      </c>
      <c r="Y3" s="66">
        <v>640000</v>
      </c>
      <c r="Z3" s="67">
        <f t="shared" ref="Z3:Z9" si="2">SUM(X3:Y3)</f>
        <v>640000</v>
      </c>
    </row>
    <row r="4" spans="1:28" s="54" customFormat="1" ht="28.5" customHeight="1" thickBot="1" x14ac:dyDescent="0.4">
      <c r="A4" s="68" t="s">
        <v>64</v>
      </c>
      <c r="B4" s="71" t="s">
        <v>59</v>
      </c>
      <c r="C4" s="69">
        <v>1</v>
      </c>
      <c r="D4" s="69" t="s">
        <v>65</v>
      </c>
      <c r="E4" s="70">
        <v>9</v>
      </c>
      <c r="F4" s="69" t="s">
        <v>66</v>
      </c>
      <c r="G4" s="70">
        <v>2</v>
      </c>
      <c r="H4" s="69" t="s">
        <v>67</v>
      </c>
      <c r="I4" s="69" t="s">
        <v>68</v>
      </c>
      <c r="J4" s="66"/>
      <c r="K4" s="66">
        <v>50000</v>
      </c>
      <c r="L4" s="66">
        <v>450000</v>
      </c>
      <c r="M4" s="66">
        <v>537120</v>
      </c>
      <c r="N4" s="79">
        <f t="shared" si="0"/>
        <v>987120</v>
      </c>
      <c r="O4" s="81">
        <v>0</v>
      </c>
      <c r="P4" s="82">
        <v>225000</v>
      </c>
      <c r="Q4" s="82">
        <v>408720</v>
      </c>
      <c r="R4" s="83">
        <f t="shared" ref="R4:R9" si="3">Q4+P4</f>
        <v>633720</v>
      </c>
      <c r="S4" s="65">
        <v>0</v>
      </c>
      <c r="T4" s="66">
        <v>250000</v>
      </c>
      <c r="U4" s="66">
        <v>540000</v>
      </c>
      <c r="V4" s="72">
        <f t="shared" si="1"/>
        <v>790000</v>
      </c>
      <c r="W4" s="66">
        <v>0</v>
      </c>
      <c r="X4" s="66"/>
      <c r="Y4" s="66"/>
      <c r="Z4" s="67">
        <f t="shared" si="2"/>
        <v>0</v>
      </c>
    </row>
    <row r="5" spans="1:28" s="54" customFormat="1" ht="28.5" customHeight="1" thickBot="1" x14ac:dyDescent="0.4">
      <c r="A5" s="68" t="s">
        <v>41</v>
      </c>
      <c r="B5" s="71" t="s">
        <v>59</v>
      </c>
      <c r="C5" s="69">
        <v>0</v>
      </c>
      <c r="D5" s="69" t="s">
        <v>69</v>
      </c>
      <c r="E5" s="70">
        <v>0</v>
      </c>
      <c r="F5" s="69"/>
      <c r="G5" s="70">
        <v>1</v>
      </c>
      <c r="H5" s="69" t="s">
        <v>41</v>
      </c>
      <c r="I5" s="69" t="s">
        <v>70</v>
      </c>
      <c r="J5" s="66"/>
      <c r="K5" s="66">
        <v>0</v>
      </c>
      <c r="L5" s="66">
        <v>36000</v>
      </c>
      <c r="M5" s="66">
        <v>377280</v>
      </c>
      <c r="N5" s="79">
        <f t="shared" si="0"/>
        <v>413280</v>
      </c>
      <c r="O5" s="81">
        <v>0</v>
      </c>
      <c r="P5" s="82">
        <v>0</v>
      </c>
      <c r="Q5" s="82">
        <v>220000</v>
      </c>
      <c r="R5" s="83">
        <f t="shared" si="3"/>
        <v>220000</v>
      </c>
      <c r="S5" s="65">
        <v>0</v>
      </c>
      <c r="T5" s="66">
        <v>22500</v>
      </c>
      <c r="U5" s="66">
        <v>380000</v>
      </c>
      <c r="V5" s="72">
        <f t="shared" si="1"/>
        <v>402500</v>
      </c>
      <c r="W5" s="66">
        <v>0</v>
      </c>
      <c r="X5" s="66">
        <v>17500</v>
      </c>
      <c r="Y5" s="66">
        <v>380000</v>
      </c>
      <c r="Z5" s="67">
        <f t="shared" si="2"/>
        <v>397500</v>
      </c>
    </row>
    <row r="6" spans="1:28" ht="28.5" customHeight="1" thickBot="1" x14ac:dyDescent="0.4">
      <c r="A6" s="68" t="s">
        <v>93</v>
      </c>
      <c r="B6" s="71" t="s">
        <v>59</v>
      </c>
      <c r="C6" s="69">
        <v>2</v>
      </c>
      <c r="D6" s="69" t="s">
        <v>71</v>
      </c>
      <c r="E6" s="70">
        <v>2</v>
      </c>
      <c r="F6" s="69" t="s">
        <v>72</v>
      </c>
      <c r="G6" s="73"/>
      <c r="H6" s="74"/>
      <c r="I6" s="69" t="s">
        <v>68</v>
      </c>
      <c r="J6" s="66">
        <v>20084</v>
      </c>
      <c r="K6" s="66">
        <v>0</v>
      </c>
      <c r="L6" s="66">
        <v>169500</v>
      </c>
      <c r="M6" s="66">
        <v>295680</v>
      </c>
      <c r="N6" s="79">
        <f t="shared" si="0"/>
        <v>465180</v>
      </c>
      <c r="O6" s="81">
        <v>0</v>
      </c>
      <c r="P6" s="82">
        <v>59500</v>
      </c>
      <c r="Q6" s="82">
        <v>207360</v>
      </c>
      <c r="R6" s="83">
        <f t="shared" si="3"/>
        <v>266860</v>
      </c>
      <c r="S6" s="65">
        <v>0</v>
      </c>
      <c r="T6" s="66">
        <v>169500</v>
      </c>
      <c r="U6" s="66">
        <v>300000</v>
      </c>
      <c r="V6" s="72">
        <f t="shared" si="1"/>
        <v>469500</v>
      </c>
      <c r="W6" s="66">
        <v>0</v>
      </c>
      <c r="X6" s="66">
        <v>0</v>
      </c>
      <c r="Y6" s="66">
        <v>0</v>
      </c>
      <c r="Z6" s="67">
        <f t="shared" si="2"/>
        <v>0</v>
      </c>
    </row>
    <row r="7" spans="1:28" ht="28.5" customHeight="1" thickBot="1" x14ac:dyDescent="0.4">
      <c r="A7" s="68" t="s">
        <v>42</v>
      </c>
      <c r="B7" s="71" t="s">
        <v>43</v>
      </c>
      <c r="C7" s="69">
        <v>1</v>
      </c>
      <c r="D7" s="69" t="s">
        <v>74</v>
      </c>
      <c r="E7" s="70">
        <v>1</v>
      </c>
      <c r="F7" s="69" t="s">
        <v>75</v>
      </c>
      <c r="G7" s="70">
        <v>1</v>
      </c>
      <c r="H7" s="69" t="s">
        <v>76</v>
      </c>
      <c r="I7" s="69" t="s">
        <v>68</v>
      </c>
      <c r="J7" s="66">
        <v>33002</v>
      </c>
      <c r="K7" s="66">
        <v>22800</v>
      </c>
      <c r="L7" s="66">
        <v>125000</v>
      </c>
      <c r="M7" s="66">
        <v>234465</v>
      </c>
      <c r="N7" s="79">
        <f t="shared" si="0"/>
        <v>359465</v>
      </c>
      <c r="O7" s="81">
        <v>0</v>
      </c>
      <c r="P7" s="82">
        <v>53000</v>
      </c>
      <c r="Q7" s="82">
        <v>197033</v>
      </c>
      <c r="R7" s="83">
        <f t="shared" si="3"/>
        <v>250033</v>
      </c>
      <c r="S7" s="65">
        <v>0</v>
      </c>
      <c r="T7" s="66">
        <v>0</v>
      </c>
      <c r="U7" s="66">
        <v>0</v>
      </c>
      <c r="V7" s="72">
        <f t="shared" si="1"/>
        <v>0</v>
      </c>
      <c r="W7" s="66">
        <v>0</v>
      </c>
      <c r="X7" s="66">
        <v>0</v>
      </c>
      <c r="Y7" s="66">
        <v>0</v>
      </c>
      <c r="Z7" s="67">
        <f t="shared" si="2"/>
        <v>0</v>
      </c>
    </row>
    <row r="8" spans="1:28" ht="28.5" customHeight="1" thickBot="1" x14ac:dyDescent="0.4">
      <c r="A8" s="68" t="s">
        <v>92</v>
      </c>
      <c r="B8" s="71" t="s">
        <v>43</v>
      </c>
      <c r="C8" s="69">
        <v>1</v>
      </c>
      <c r="D8" s="69" t="s">
        <v>77</v>
      </c>
      <c r="E8" s="70">
        <v>4</v>
      </c>
      <c r="F8" s="69" t="s">
        <v>78</v>
      </c>
      <c r="G8" s="70">
        <v>1</v>
      </c>
      <c r="H8" s="69" t="s">
        <v>79</v>
      </c>
      <c r="I8" s="69" t="s">
        <v>73</v>
      </c>
      <c r="J8" s="66">
        <v>33002</v>
      </c>
      <c r="K8" s="66">
        <v>32100</v>
      </c>
      <c r="L8" s="66">
        <v>152000</v>
      </c>
      <c r="M8" s="66">
        <v>472881</v>
      </c>
      <c r="N8" s="79">
        <f t="shared" si="0"/>
        <v>624881</v>
      </c>
      <c r="O8" s="81">
        <v>0</v>
      </c>
      <c r="P8" s="82">
        <v>47000</v>
      </c>
      <c r="Q8" s="82">
        <v>281539</v>
      </c>
      <c r="R8" s="83">
        <f t="shared" si="3"/>
        <v>328539</v>
      </c>
      <c r="S8" s="65">
        <v>0</v>
      </c>
      <c r="T8" s="66">
        <v>0</v>
      </c>
      <c r="U8" s="66">
        <v>0</v>
      </c>
      <c r="V8" s="72">
        <f t="shared" si="1"/>
        <v>0</v>
      </c>
      <c r="W8" s="66">
        <v>0</v>
      </c>
      <c r="X8" s="66">
        <v>0</v>
      </c>
      <c r="Y8" s="66">
        <v>0</v>
      </c>
      <c r="Z8" s="67">
        <f t="shared" si="2"/>
        <v>0</v>
      </c>
      <c r="AA8" s="54"/>
    </row>
    <row r="9" spans="1:28" s="54" customFormat="1" ht="28.5" customHeight="1" thickBot="1" x14ac:dyDescent="0.4">
      <c r="A9" s="68" t="s">
        <v>80</v>
      </c>
      <c r="B9" s="71" t="s">
        <v>59</v>
      </c>
      <c r="C9" s="69">
        <v>0</v>
      </c>
      <c r="D9" s="69" t="s">
        <v>60</v>
      </c>
      <c r="E9" s="70">
        <v>0</v>
      </c>
      <c r="F9" s="69"/>
      <c r="G9" s="70">
        <v>7</v>
      </c>
      <c r="H9" s="69" t="s">
        <v>81</v>
      </c>
      <c r="I9" s="69" t="s">
        <v>68</v>
      </c>
      <c r="J9" s="66"/>
      <c r="K9" s="66">
        <v>0</v>
      </c>
      <c r="L9" s="66">
        <v>150000</v>
      </c>
      <c r="M9" s="66">
        <v>392640</v>
      </c>
      <c r="N9" s="79">
        <f t="shared" si="0"/>
        <v>542640</v>
      </c>
      <c r="O9" s="81">
        <v>0</v>
      </c>
      <c r="P9" s="82">
        <v>75000</v>
      </c>
      <c r="Q9" s="82">
        <v>244320</v>
      </c>
      <c r="R9" s="83">
        <f t="shared" si="3"/>
        <v>319320</v>
      </c>
      <c r="S9" s="65">
        <v>0</v>
      </c>
      <c r="T9" s="66">
        <v>0</v>
      </c>
      <c r="U9" s="66">
        <v>0</v>
      </c>
      <c r="V9" s="72">
        <f t="shared" si="1"/>
        <v>0</v>
      </c>
      <c r="W9" s="66">
        <v>0</v>
      </c>
      <c r="X9" s="66">
        <v>0</v>
      </c>
      <c r="Y9" s="66">
        <v>0</v>
      </c>
      <c r="Z9" s="67">
        <f t="shared" si="2"/>
        <v>0</v>
      </c>
    </row>
    <row r="10" spans="1:28" s="54" customFormat="1" ht="28.5" customHeight="1" thickBot="1" x14ac:dyDescent="0.4">
      <c r="A10" s="48" t="s">
        <v>82</v>
      </c>
      <c r="B10" s="49" t="s">
        <v>83</v>
      </c>
      <c r="C10" s="49">
        <f>SUM(C3:C9)</f>
        <v>6</v>
      </c>
      <c r="D10" s="49" t="s">
        <v>84</v>
      </c>
      <c r="E10" s="50">
        <f>SUM(E3:E9)</f>
        <v>28</v>
      </c>
      <c r="F10" s="49" t="s">
        <v>85</v>
      </c>
      <c r="G10" s="50">
        <f>SUM(G3:G9)</f>
        <v>24</v>
      </c>
      <c r="H10" s="75"/>
      <c r="I10" s="49"/>
      <c r="J10" s="76">
        <f>SUM(J6:J9)</f>
        <v>86088</v>
      </c>
      <c r="K10" s="52">
        <f t="shared" ref="K10:Z10" si="4">SUM(K3:K9)</f>
        <v>104900</v>
      </c>
      <c r="L10" s="52">
        <f t="shared" si="4"/>
        <v>1467500</v>
      </c>
      <c r="M10" s="52">
        <f t="shared" si="4"/>
        <v>2945586</v>
      </c>
      <c r="N10" s="80">
        <f t="shared" si="4"/>
        <v>4413086</v>
      </c>
      <c r="O10" s="81">
        <f t="shared" si="4"/>
        <v>0</v>
      </c>
      <c r="P10" s="84">
        <f t="shared" si="4"/>
        <v>691318</v>
      </c>
      <c r="Q10" s="84">
        <f t="shared" si="4"/>
        <v>1869970</v>
      </c>
      <c r="R10" s="83">
        <f t="shared" si="4"/>
        <v>2561288</v>
      </c>
      <c r="S10" s="51">
        <f t="shared" si="4"/>
        <v>0</v>
      </c>
      <c r="T10" s="52">
        <f t="shared" si="4"/>
        <v>852000</v>
      </c>
      <c r="U10" s="52">
        <f t="shared" si="4"/>
        <v>1860000</v>
      </c>
      <c r="V10" s="77">
        <f t="shared" si="4"/>
        <v>2712000</v>
      </c>
      <c r="W10" s="52">
        <f t="shared" si="4"/>
        <v>0</v>
      </c>
      <c r="X10" s="52">
        <f t="shared" si="4"/>
        <v>17500</v>
      </c>
      <c r="Y10" s="52">
        <f t="shared" si="4"/>
        <v>1020000</v>
      </c>
      <c r="Z10" s="53">
        <f t="shared" si="4"/>
        <v>1037500</v>
      </c>
    </row>
    <row r="11" spans="1:28" x14ac:dyDescent="0.35">
      <c r="A11" s="47"/>
      <c r="E11" s="55"/>
      <c r="G11" s="55"/>
      <c r="N11" s="56"/>
      <c r="O11" s="85"/>
      <c r="P11" s="85"/>
      <c r="Q11" s="85" t="s">
        <v>94</v>
      </c>
      <c r="R11" s="86">
        <v>2561288</v>
      </c>
      <c r="S11" s="78" t="s">
        <v>95</v>
      </c>
      <c r="T11" s="56"/>
      <c r="U11" s="56"/>
      <c r="V11" s="56"/>
      <c r="W11" s="54"/>
      <c r="AA11" s="56"/>
    </row>
    <row r="12" spans="1:28" ht="22" customHeight="1" x14ac:dyDescent="0.35">
      <c r="A12" s="47"/>
      <c r="E12" s="55"/>
      <c r="F12" s="63"/>
      <c r="G12" s="63"/>
      <c r="J12" s="57"/>
      <c r="K12" s="57"/>
      <c r="N12" s="56"/>
      <c r="O12" s="87"/>
      <c r="P12" s="85" t="s">
        <v>96</v>
      </c>
      <c r="Q12" s="88"/>
      <c r="R12" s="89">
        <v>0</v>
      </c>
      <c r="S12" s="78"/>
      <c r="T12" s="56"/>
      <c r="U12" s="56"/>
      <c r="V12" s="56"/>
      <c r="W12" s="54"/>
      <c r="AA12" s="56"/>
    </row>
    <row r="13" spans="1:28" x14ac:dyDescent="0.35">
      <c r="A13" s="47"/>
      <c r="E13" s="55"/>
      <c r="G13" s="55"/>
      <c r="J13" s="59"/>
      <c r="N13" s="56"/>
      <c r="Q13" s="60"/>
      <c r="R13" s="60"/>
      <c r="S13" s="54"/>
      <c r="V13" s="56"/>
      <c r="W13" s="54"/>
      <c r="AA13" s="56"/>
    </row>
    <row r="14" spans="1:28" x14ac:dyDescent="0.35">
      <c r="A14" s="47"/>
      <c r="E14" s="55"/>
      <c r="G14" s="55"/>
      <c r="N14" s="56"/>
      <c r="Q14" s="58"/>
      <c r="R14" s="58"/>
      <c r="S14" s="54"/>
      <c r="V14" s="56"/>
      <c r="W14" s="54"/>
      <c r="AA14" s="56"/>
    </row>
    <row r="15" spans="1:28" x14ac:dyDescent="0.35">
      <c r="A15" s="47"/>
      <c r="E15" s="55"/>
      <c r="G15" s="55"/>
      <c r="N15" s="56"/>
      <c r="O15" s="56"/>
      <c r="P15" s="60"/>
      <c r="Q15" s="60"/>
      <c r="R15" s="60"/>
      <c r="S15" s="54"/>
      <c r="V15" s="56"/>
      <c r="W15" s="54"/>
      <c r="AA15" s="56"/>
    </row>
    <row r="16" spans="1:28" x14ac:dyDescent="0.35">
      <c r="A16" s="47"/>
      <c r="E16" s="55"/>
      <c r="G16" s="55"/>
      <c r="N16" s="56"/>
      <c r="O16" s="56"/>
      <c r="P16" s="61"/>
      <c r="Q16" s="61"/>
      <c r="R16" s="61"/>
      <c r="S16" s="54"/>
      <c r="V16" s="56"/>
      <c r="W16" s="54"/>
      <c r="AA16" s="56"/>
    </row>
    <row r="17" spans="1:27" ht="17.5" customHeight="1" x14ac:dyDescent="0.35">
      <c r="A17" s="47"/>
      <c r="E17" s="55"/>
      <c r="G17" s="55"/>
      <c r="N17" s="56"/>
      <c r="O17" s="56"/>
      <c r="P17" s="58"/>
      <c r="Q17" s="58"/>
      <c r="R17" s="58"/>
      <c r="S17" s="54"/>
      <c r="V17" s="56"/>
      <c r="W17" s="54"/>
      <c r="AA17" s="56"/>
    </row>
    <row r="18" spans="1:27" x14ac:dyDescent="0.35">
      <c r="A18" s="47"/>
      <c r="E18" s="55"/>
      <c r="G18" s="55"/>
      <c r="N18" s="56"/>
      <c r="O18" s="56"/>
      <c r="P18" s="58"/>
      <c r="Q18" s="58"/>
      <c r="R18" s="58"/>
      <c r="S18" s="54"/>
      <c r="V18" s="56"/>
      <c r="W18" s="54"/>
      <c r="AA18" s="56"/>
    </row>
    <row r="19" spans="1:27" ht="18.5" customHeight="1" x14ac:dyDescent="0.35">
      <c r="A19" s="47"/>
      <c r="E19" s="55"/>
      <c r="G19" s="55"/>
      <c r="N19" s="56"/>
      <c r="O19" s="56"/>
      <c r="P19" s="58"/>
      <c r="Q19" s="58"/>
      <c r="R19" s="58"/>
      <c r="S19" s="54"/>
      <c r="V19" s="56"/>
      <c r="W19" s="54"/>
      <c r="AA19" s="56"/>
    </row>
    <row r="20" spans="1:27" x14ac:dyDescent="0.35">
      <c r="A20" s="47"/>
      <c r="E20" s="55"/>
      <c r="G20" s="55"/>
      <c r="N20" s="56"/>
      <c r="S20" s="54"/>
      <c r="V20" s="56"/>
      <c r="W20" s="54"/>
      <c r="AA20" s="56"/>
    </row>
    <row r="21" spans="1:27" x14ac:dyDescent="0.35">
      <c r="A21" s="47"/>
      <c r="E21" s="55"/>
      <c r="G21" s="55"/>
      <c r="N21" s="56"/>
      <c r="S21" s="54"/>
      <c r="V21" s="56"/>
      <c r="W21" s="54"/>
      <c r="AA21" s="56"/>
    </row>
  </sheetData>
  <mergeCells count="5">
    <mergeCell ref="A1:I1"/>
    <mergeCell ref="K1:N1"/>
    <mergeCell ref="O1:R1"/>
    <mergeCell ref="S1:V1"/>
    <mergeCell ref="W1:Z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4"/>
  <sheetViews>
    <sheetView topLeftCell="A3" workbookViewId="0">
      <selection activeCell="A4" sqref="A4"/>
    </sheetView>
  </sheetViews>
  <sheetFormatPr baseColWidth="10" defaultColWidth="11.453125" defaultRowHeight="14.5" x14ac:dyDescent="0.35"/>
  <cols>
    <col min="1" max="1" width="35.54296875" style="2" customWidth="1"/>
    <col min="2" max="2" width="19.1796875" style="2" customWidth="1"/>
    <col min="3" max="3" width="16.54296875" style="2" customWidth="1"/>
    <col min="4" max="4" width="26.1796875" style="2" customWidth="1"/>
    <col min="5" max="16384" width="11.453125" style="2"/>
  </cols>
  <sheetData>
    <row r="1" spans="1:19" ht="18.5" x14ac:dyDescent="0.45">
      <c r="A1" s="8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8.5" x14ac:dyDescent="0.45">
      <c r="A2" s="8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" thickBo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58" x14ac:dyDescent="0.35">
      <c r="A6" s="4" t="s">
        <v>12</v>
      </c>
      <c r="B6" s="27" t="s">
        <v>13</v>
      </c>
      <c r="C6" s="27" t="s">
        <v>14</v>
      </c>
      <c r="D6" s="27" t="s">
        <v>15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7.9" customHeight="1" x14ac:dyDescent="0.35">
      <c r="A7" s="11" t="s">
        <v>16</v>
      </c>
      <c r="B7" s="14"/>
      <c r="C7" s="17"/>
      <c r="D7" s="3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46.5" customHeight="1" x14ac:dyDescent="0.35">
      <c r="A8" s="11" t="s">
        <v>17</v>
      </c>
      <c r="B8" s="14"/>
      <c r="C8" s="17"/>
      <c r="D8" s="3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35.5" customHeight="1" x14ac:dyDescent="0.35">
      <c r="A9" s="11" t="s">
        <v>18</v>
      </c>
      <c r="B9" s="14"/>
      <c r="C9" s="17"/>
      <c r="D9" s="2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46" customHeight="1" x14ac:dyDescent="0.35">
      <c r="A10" s="13" t="s">
        <v>19</v>
      </c>
      <c r="B10" s="15">
        <v>1060800</v>
      </c>
      <c r="C10" s="18">
        <v>30</v>
      </c>
      <c r="D10" s="38" t="s">
        <v>44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30" customHeight="1" x14ac:dyDescent="0.35">
      <c r="A11" s="12" t="s">
        <v>10</v>
      </c>
      <c r="B11" s="16">
        <f>SUM(B7:B10)</f>
        <v>1060800</v>
      </c>
      <c r="C11" s="19">
        <f>SUM(C7:C10)</f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35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</sheetData>
  <pageMargins left="0.7" right="0.7" top="0.75" bottom="0.75" header="0.3" footer="0.3"/>
  <pageSetup paperSize="9" scale="4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zoomScale="130" zoomScaleNormal="130" workbookViewId="0"/>
  </sheetViews>
  <sheetFormatPr baseColWidth="10" defaultColWidth="11.453125" defaultRowHeight="14.5" x14ac:dyDescent="0.35"/>
  <cols>
    <col min="1" max="1" width="113" style="7" customWidth="1"/>
    <col min="2" max="16384" width="11.453125" style="6"/>
  </cols>
  <sheetData>
    <row r="1" spans="1:5" ht="33" customHeight="1" x14ac:dyDescent="0.35">
      <c r="A1" s="28" t="s">
        <v>20</v>
      </c>
      <c r="B1" s="5"/>
      <c r="C1" s="5"/>
    </row>
    <row r="2" spans="1:5" x14ac:dyDescent="0.35">
      <c r="A2" s="21" t="s">
        <v>21</v>
      </c>
      <c r="B2" s="5"/>
      <c r="C2" s="5"/>
      <c r="D2" s="5"/>
      <c r="E2" s="5"/>
    </row>
    <row r="3" spans="1:5" ht="29" x14ac:dyDescent="0.35">
      <c r="A3" s="22" t="s">
        <v>22</v>
      </c>
    </row>
    <row r="4" spans="1:5" ht="29.5" customHeight="1" x14ac:dyDescent="0.35">
      <c r="A4" s="22" t="s">
        <v>23</v>
      </c>
    </row>
    <row r="5" spans="1:5" ht="18.649999999999999" customHeight="1" x14ac:dyDescent="0.35">
      <c r="A5" s="23"/>
    </row>
    <row r="6" spans="1:5" s="5" customFormat="1" x14ac:dyDescent="0.35">
      <c r="A6" s="24" t="s">
        <v>24</v>
      </c>
    </row>
    <row r="7" spans="1:5" x14ac:dyDescent="0.35">
      <c r="A7" s="22" t="s">
        <v>25</v>
      </c>
    </row>
    <row r="8" spans="1:5" x14ac:dyDescent="0.35">
      <c r="A8" s="23"/>
    </row>
    <row r="9" spans="1:5" s="5" customFormat="1" x14ac:dyDescent="0.35">
      <c r="A9" s="24" t="s">
        <v>26</v>
      </c>
    </row>
    <row r="10" spans="1:5" ht="29" x14ac:dyDescent="0.35">
      <c r="A10" s="22" t="s">
        <v>27</v>
      </c>
    </row>
    <row r="11" spans="1:5" ht="29" x14ac:dyDescent="0.35">
      <c r="A11" s="22" t="s">
        <v>28</v>
      </c>
    </row>
    <row r="12" spans="1:5" ht="22.15" customHeight="1" x14ac:dyDescent="0.35">
      <c r="A12" s="6"/>
    </row>
    <row r="13" spans="1:5" s="5" customFormat="1" x14ac:dyDescent="0.35">
      <c r="A13" s="25" t="s">
        <v>29</v>
      </c>
    </row>
    <row r="14" spans="1:5" ht="29" x14ac:dyDescent="0.35">
      <c r="A14" s="26" t="s">
        <v>30</v>
      </c>
    </row>
    <row r="15" spans="1:5" x14ac:dyDescent="0.35">
      <c r="A15" s="22" t="s">
        <v>31</v>
      </c>
    </row>
    <row r="16" spans="1:5" x14ac:dyDescent="0.35">
      <c r="A16" s="22" t="s">
        <v>32</v>
      </c>
    </row>
    <row r="17" spans="1:1" x14ac:dyDescent="0.35">
      <c r="A17" s="22" t="s">
        <v>33</v>
      </c>
    </row>
    <row r="18" spans="1:1" x14ac:dyDescent="0.35">
      <c r="A18" s="22" t="s">
        <v>34</v>
      </c>
    </row>
    <row r="19" spans="1:1" ht="22.9" customHeight="1" x14ac:dyDescent="0.35">
      <c r="A19" s="20"/>
    </row>
    <row r="20" spans="1:1" s="5" customFormat="1" x14ac:dyDescent="0.35">
      <c r="A20" s="25" t="s">
        <v>35</v>
      </c>
    </row>
    <row r="21" spans="1:1" ht="29" x14ac:dyDescent="0.35">
      <c r="A21" s="22" t="s">
        <v>36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9adcc3-18d7-48f1-93b2-6dda9a36e308">
      <Terms xmlns="http://schemas.microsoft.com/office/infopath/2007/PartnerControls"/>
    </lcf76f155ced4ddcb4097134ff3c332f>
    <TaxCatchAll xmlns="62b123f6-3560-434c-a2ce-471362a066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13" ma:contentTypeDescription="Opprett et nytt dokument." ma:contentTypeScope="" ma:versionID="22102c6f29d7d21cda5f0bd100850103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474e3476d5fb8116839b9150337eb54e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b46697f-4447-45b8-87fa-007cfcc692ea}" ma:internalName="TaxCatchAll" ma:showField="CatchAllData" ma:web="62b123f6-3560-434c-a2ce-471362a066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B64D2-53E9-4EAE-921F-21A54D0945CE}">
  <ds:schemaRefs>
    <ds:schemaRef ds:uri="http://www.w3.org/XML/1998/namespace"/>
    <ds:schemaRef ds:uri="http://purl.org/dc/elements/1.1/"/>
    <ds:schemaRef ds:uri="http://schemas.microsoft.com/office/2006/documentManagement/types"/>
    <ds:schemaRef ds:uri="259adcc3-18d7-48f1-93b2-6dda9a36e308"/>
    <ds:schemaRef ds:uri="http://purl.org/dc/terms/"/>
    <ds:schemaRef ds:uri="62b123f6-3560-434c-a2ce-471362a0665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E9F35BB-BBB1-46DD-B8A0-96C33A5C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adcc3-18d7-48f1-93b2-6dda9a36e308"/>
    <ds:schemaRef ds:uri="62b123f6-3560-434c-a2ce-471362a06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C39F8F-60E7-4E91-B330-9E58CFBB3A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Samarbeidsforum</vt:lpstr>
      <vt:lpstr>Prosjekter</vt:lpstr>
      <vt:lpstr>Tilretteleggingsmidler</vt:lpstr>
      <vt:lpstr>Kriterier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Eie</dc:creator>
  <cp:keywords/>
  <dc:description/>
  <cp:lastModifiedBy>Huru, Liv-Hanne</cp:lastModifiedBy>
  <cp:revision/>
  <cp:lastPrinted>2024-03-12T17:42:33Z</cp:lastPrinted>
  <dcterms:created xsi:type="dcterms:W3CDTF">2020-08-26T19:38:39Z</dcterms:created>
  <dcterms:modified xsi:type="dcterms:W3CDTF">2024-04-04T11:41:56Z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MediaServiceImageTags">
    <vt:lpwstr/>
  </property>
</Properties>
</file>