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ylkesmannen-my.sharepoint.com/personal/fmoahoe_fylkesmannen_no/Documents/Skrivebord/Statistikk/Statistikk 2020-2021/"/>
    </mc:Choice>
  </mc:AlternateContent>
  <xr:revisionPtr revIDLastSave="0" documentId="8_{D4B1D29C-BE2C-49A6-9DF8-F1A4F4905A78}" xr6:coauthVersionLast="47" xr6:coauthVersionMax="47" xr10:uidLastSave="{00000000-0000-0000-0000-000000000000}"/>
  <bookViews>
    <workbookView xWindow="-38520" yWindow="-3255" windowWidth="38640" windowHeight="21240" xr2:uid="{5CF02C9B-D3B0-4444-BAB4-8DABEE80D23C}"/>
  </bookViews>
  <sheets>
    <sheet name="Oslo" sheetId="1" r:id="rId1"/>
    <sheet name="Vik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53" i="2" l="1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Z53" i="2"/>
  <c r="Y53" i="2"/>
  <c r="X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53" i="2" s="1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E51" i="2"/>
  <c r="D51" i="2"/>
  <c r="C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X28" i="2"/>
  <c r="AA27" i="2"/>
  <c r="AA26" i="2"/>
  <c r="AA25" i="2"/>
  <c r="AA24" i="2"/>
  <c r="AA23" i="2"/>
  <c r="AA22" i="2"/>
  <c r="AA21" i="2"/>
  <c r="AA20" i="2"/>
  <c r="AA19" i="2"/>
  <c r="Z18" i="2"/>
  <c r="Z28" i="2" s="1"/>
  <c r="Y18" i="2"/>
  <c r="Y28" i="2" s="1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E24" i="2"/>
  <c r="D24" i="2"/>
  <c r="C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E42" i="1"/>
  <c r="D42" i="1"/>
  <c r="C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E22" i="1"/>
  <c r="D22" i="1"/>
  <c r="C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22" i="1" l="1"/>
  <c r="F42" i="1"/>
  <c r="AA18" i="2"/>
  <c r="AA28" i="2" s="1"/>
  <c r="F51" i="2"/>
  <c r="F24" i="2"/>
</calcChain>
</file>

<file path=xl/sharedStrings.xml><?xml version="1.0" encoding="utf-8"?>
<sst xmlns="http://schemas.openxmlformats.org/spreadsheetml/2006/main" count="252" uniqueCount="97">
  <si>
    <t>NAV-KONTOR</t>
  </si>
  <si>
    <t>Saker overført fra forrige periode</t>
  </si>
  <si>
    <t xml:space="preserve">Nye saker inn i perioden </t>
  </si>
  <si>
    <t>Saker avsluttet i perioden</t>
  </si>
  <si>
    <t>Saker v/rapporteringsslutt (overføres til neste periode)</t>
  </si>
  <si>
    <t>NAV/sosialtjenesten</t>
  </si>
  <si>
    <t>Selv</t>
  </si>
  <si>
    <t>Helsetjenesten (spesialisthelsetjeneste/fastlege)</t>
  </si>
  <si>
    <t>Andre</t>
  </si>
  <si>
    <t>Mottatt økonomisk sosialstønad</t>
  </si>
  <si>
    <t>Andre kommunale krav</t>
  </si>
  <si>
    <t>Avsluttet uten løsning for bruker</t>
  </si>
  <si>
    <t>Avsluttet med midlertidig løsning for bruker</t>
  </si>
  <si>
    <t>Avsluttet med varig løsning for bruker</t>
  </si>
  <si>
    <t>Avsluttet grunnet manglende medvirkning</t>
  </si>
  <si>
    <t>Henvist til Namsmann for søke gjeldsordning</t>
  </si>
  <si>
    <t>Antall saker Husbankens virkemidler blir benyttet</t>
  </si>
  <si>
    <t>Antall saker avtale frivillig/tv. forvaltning etablert</t>
  </si>
  <si>
    <t>Løst med enkel råd og veiledning (telefon, e-post, enkeltsamtale)</t>
  </si>
  <si>
    <t>Alna</t>
  </si>
  <si>
    <t>Bjerke</t>
  </si>
  <si>
    <t>Frogner</t>
  </si>
  <si>
    <t>Gamle Oslo</t>
  </si>
  <si>
    <t>Grorud</t>
  </si>
  <si>
    <t>Grünerløkka</t>
  </si>
  <si>
    <t>Nordre Aker</t>
  </si>
  <si>
    <t>Nordstrand</t>
  </si>
  <si>
    <t>Sagene</t>
  </si>
  <si>
    <t>St. Hanshaugen</t>
  </si>
  <si>
    <t>Stovner</t>
  </si>
  <si>
    <t>S. -Nordstrand</t>
  </si>
  <si>
    <t>Ullern</t>
  </si>
  <si>
    <t>Vestre Aker</t>
  </si>
  <si>
    <t>Østensjø</t>
  </si>
  <si>
    <t>KOMMUNE</t>
  </si>
  <si>
    <t>Sum 2020</t>
  </si>
  <si>
    <t>Sum 2019</t>
  </si>
  <si>
    <t>Sum 2018</t>
  </si>
  <si>
    <t>Sum Oslo 2020</t>
  </si>
  <si>
    <t>Sum Oslo 2021</t>
  </si>
  <si>
    <t>STATUS SAKER:</t>
  </si>
  <si>
    <t>NYE SAKER PERIODEN:</t>
  </si>
  <si>
    <t>AVSLUTTEDE SAKER:</t>
  </si>
  <si>
    <t xml:space="preserve">ANNET :  </t>
  </si>
  <si>
    <t>Nye saker henvist fra:</t>
  </si>
  <si>
    <t>Resultat av rådgivning:</t>
  </si>
  <si>
    <t>Asker</t>
  </si>
  <si>
    <t>Aurskog Høland</t>
  </si>
  <si>
    <t>Bærum</t>
  </si>
  <si>
    <t>Eidsvoll</t>
  </si>
  <si>
    <t>Enebakk</t>
  </si>
  <si>
    <t>Frogn</t>
  </si>
  <si>
    <t>Gjerdrum</t>
  </si>
  <si>
    <t>Hurdal</t>
  </si>
  <si>
    <t>*statistik blir ikke levert</t>
  </si>
  <si>
    <t>Lillestrøm</t>
  </si>
  <si>
    <t>Lørenskog</t>
  </si>
  <si>
    <t>Nannestad</t>
  </si>
  <si>
    <t>Nes</t>
  </si>
  <si>
    <t>Nesodden</t>
  </si>
  <si>
    <t>Nittedal</t>
  </si>
  <si>
    <t>Nordre Follo</t>
  </si>
  <si>
    <t>Rælingen</t>
  </si>
  <si>
    <t>Ullensaker</t>
  </si>
  <si>
    <t>Vestby</t>
  </si>
  <si>
    <t>Ås</t>
  </si>
  <si>
    <t>Drammen</t>
  </si>
  <si>
    <t>Fredrikstad</t>
  </si>
  <si>
    <t>Halden-Aremark</t>
  </si>
  <si>
    <t>Hallingdal</t>
  </si>
  <si>
    <t>*kun 2. halvår</t>
  </si>
  <si>
    <t>Hole</t>
  </si>
  <si>
    <t>Hvaler</t>
  </si>
  <si>
    <t>Indre Østfold</t>
  </si>
  <si>
    <t>Jevnaker</t>
  </si>
  <si>
    <t>Kongsberg</t>
  </si>
  <si>
    <t>Krødsherad</t>
  </si>
  <si>
    <t>Lier</t>
  </si>
  <si>
    <t>Marker</t>
  </si>
  <si>
    <t>Modum</t>
  </si>
  <si>
    <t>Moss</t>
  </si>
  <si>
    <t>*Statsforvalteren har rekonstruert basert på tall</t>
  </si>
  <si>
    <t>Numedal</t>
  </si>
  <si>
    <t>Rakkestad</t>
  </si>
  <si>
    <t>Ringerike</t>
  </si>
  <si>
    <t>Råde</t>
  </si>
  <si>
    <t>Sarpsborg</t>
  </si>
  <si>
    <t>Sigdal</t>
  </si>
  <si>
    <t>Skiptvet</t>
  </si>
  <si>
    <t>Våler</t>
  </si>
  <si>
    <t>Øvre Eiker</t>
  </si>
  <si>
    <t>Midt-Buskerud</t>
  </si>
  <si>
    <t>Skiptvet - Marker</t>
  </si>
  <si>
    <t>Totalt 2021</t>
  </si>
  <si>
    <t>Totalt 2020</t>
  </si>
  <si>
    <t>Totalt Ahus 2020</t>
  </si>
  <si>
    <t>Komm. kobling: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</si>
</sst>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7">
    <xf numFmtId="0" fontId="0" fillId="0" borderId="0" xfId="0"/>
    <xf numFmtId="0" fontId="2" fillId="0" borderId="1" xfId="0" applyFont="1" applyBorder="1" applyAlignment="1">
      <alignment textRotation="90"/>
    </xf>
    <xf numFmtId="0" fontId="2" fillId="2" borderId="2" xfId="0" applyFont="1" applyFill="1" applyBorder="1" applyAlignment="1">
      <alignment horizontal="right" textRotation="90" shrinkToFit="1"/>
    </xf>
    <xf numFmtId="0" fontId="2" fillId="2" borderId="2" xfId="0" applyFont="1" applyFill="1" applyBorder="1" applyAlignment="1">
      <alignment horizontal="right" textRotation="90" wrapText="1" shrinkToFit="1"/>
    </xf>
    <xf numFmtId="0" fontId="2" fillId="2" borderId="3" xfId="0" applyFont="1" applyFill="1" applyBorder="1" applyAlignment="1">
      <alignment horizontal="right" textRotation="90" wrapText="1" readingOrder="1"/>
    </xf>
    <xf numFmtId="0" fontId="2" fillId="2" borderId="3" xfId="0" applyFont="1" applyFill="1" applyBorder="1" applyAlignment="1">
      <alignment horizontal="left" textRotation="90" wrapText="1" readingOrder="1"/>
    </xf>
    <xf numFmtId="0" fontId="2" fillId="3" borderId="4" xfId="0" applyFont="1" applyFill="1" applyBorder="1" applyAlignment="1">
      <alignment vertical="justify" textRotation="90" wrapText="1"/>
    </xf>
    <xf numFmtId="0" fontId="2" fillId="3" borderId="3" xfId="0" applyFont="1" applyFill="1" applyBorder="1" applyAlignment="1">
      <alignment vertical="justify" textRotation="90" wrapText="1"/>
    </xf>
    <xf numFmtId="0" fontId="2" fillId="3" borderId="5" xfId="0" applyFont="1" applyFill="1" applyBorder="1" applyAlignment="1">
      <alignment vertical="justify" textRotation="90" wrapText="1"/>
    </xf>
    <xf numFmtId="0" fontId="2" fillId="3" borderId="6" xfId="0" applyFont="1" applyFill="1" applyBorder="1" applyAlignment="1">
      <alignment vertical="justify" textRotation="90" wrapText="1"/>
    </xf>
    <xf numFmtId="0" fontId="2" fillId="3" borderId="2" xfId="0" applyFont="1" applyFill="1" applyBorder="1" applyAlignment="1">
      <alignment vertical="justify" textRotation="90" wrapText="1"/>
    </xf>
    <xf numFmtId="0" fontId="2" fillId="4" borderId="7" xfId="0" applyFont="1" applyFill="1" applyBorder="1" applyAlignment="1">
      <alignment horizontal="right" vertical="justify" textRotation="90"/>
    </xf>
    <xf numFmtId="0" fontId="2" fillId="4" borderId="8" xfId="0" applyFont="1" applyFill="1" applyBorder="1" applyAlignment="1">
      <alignment horizontal="right" vertical="justify" textRotation="90"/>
    </xf>
    <xf numFmtId="0" fontId="2" fillId="4" borderId="8" xfId="0" applyFont="1" applyFill="1" applyBorder="1" applyAlignment="1">
      <alignment horizontal="right" vertical="justify" textRotation="90" wrapText="1"/>
    </xf>
    <xf numFmtId="0" fontId="2" fillId="4" borderId="9" xfId="0" applyFont="1" applyFill="1" applyBorder="1" applyAlignment="1">
      <alignment horizontal="right" textRotation="90" wrapText="1"/>
    </xf>
    <xf numFmtId="0" fontId="2" fillId="5" borderId="0" xfId="0" applyFont="1" applyFill="1" applyAlignment="1">
      <alignment horizontal="justify" textRotation="90" wrapText="1" readingOrder="1"/>
    </xf>
    <xf numFmtId="0" fontId="2" fillId="5" borderId="10" xfId="0" applyFont="1" applyFill="1" applyBorder="1" applyAlignment="1">
      <alignment horizontal="justify" textRotation="90" readingOrder="1"/>
    </xf>
    <xf numFmtId="0" fontId="0" fillId="0" borderId="12" xfId="0" applyBorder="1"/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5" fillId="0" borderId="24" xfId="0" applyFont="1" applyBorder="1"/>
    <xf numFmtId="0" fontId="3" fillId="2" borderId="25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3" borderId="28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5" fillId="0" borderId="30" xfId="0" applyFont="1" applyBorder="1"/>
    <xf numFmtId="0" fontId="0" fillId="0" borderId="32" xfId="0" applyBorder="1"/>
    <xf numFmtId="0" fontId="3" fillId="7" borderId="27" xfId="0" applyFont="1" applyFill="1" applyBorder="1" applyAlignment="1">
      <alignment horizontal="center" wrapText="1"/>
    </xf>
    <xf numFmtId="0" fontId="0" fillId="0" borderId="33" xfId="0" applyBorder="1"/>
    <xf numFmtId="0" fontId="3" fillId="7" borderId="34" xfId="0" applyFont="1" applyFill="1" applyBorder="1" applyAlignment="1">
      <alignment horizontal="center" wrapText="1"/>
    </xf>
    <xf numFmtId="0" fontId="0" fillId="7" borderId="33" xfId="0" applyFill="1" applyBorder="1"/>
    <xf numFmtId="0" fontId="6" fillId="2" borderId="13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5" borderId="43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wrapText="1"/>
    </xf>
    <xf numFmtId="0" fontId="6" fillId="3" borderId="21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5" borderId="46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wrapText="1"/>
    </xf>
    <xf numFmtId="0" fontId="8" fillId="0" borderId="12" xfId="0" applyFont="1" applyBorder="1"/>
    <xf numFmtId="0" fontId="6" fillId="2" borderId="25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wrapText="1"/>
    </xf>
    <xf numFmtId="0" fontId="6" fillId="2" borderId="31" xfId="0" applyFont="1" applyFill="1" applyBorder="1" applyAlignment="1">
      <alignment horizontal="center" wrapText="1"/>
    </xf>
    <xf numFmtId="0" fontId="6" fillId="3" borderId="28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5" borderId="47" xfId="0" applyFont="1" applyFill="1" applyBorder="1" applyAlignment="1">
      <alignment horizontal="center"/>
    </xf>
    <xf numFmtId="0" fontId="6" fillId="5" borderId="29" xfId="0" applyFont="1" applyFill="1" applyBorder="1" applyAlignment="1">
      <alignment horizontal="center"/>
    </xf>
    <xf numFmtId="0" fontId="6" fillId="5" borderId="27" xfId="0" applyFont="1" applyFill="1" applyBorder="1" applyAlignment="1">
      <alignment horizontal="center"/>
    </xf>
    <xf numFmtId="0" fontId="8" fillId="0" borderId="48" xfId="0" applyFont="1" applyBorder="1"/>
    <xf numFmtId="0" fontId="6" fillId="3" borderId="50" xfId="0" applyFont="1" applyFill="1" applyBorder="1" applyAlignment="1">
      <alignment horizontal="center"/>
    </xf>
    <xf numFmtId="0" fontId="6" fillId="4" borderId="51" xfId="0" applyFont="1" applyFill="1" applyBorder="1" applyAlignment="1">
      <alignment horizontal="center"/>
    </xf>
    <xf numFmtId="0" fontId="6" fillId="5" borderId="50" xfId="0" applyFont="1" applyFill="1" applyBorder="1" applyAlignment="1">
      <alignment horizontal="center"/>
    </xf>
    <xf numFmtId="0" fontId="2" fillId="0" borderId="53" xfId="0" applyFont="1" applyBorder="1" applyAlignment="1">
      <alignment textRotation="90"/>
    </xf>
    <xf numFmtId="0" fontId="0" fillId="0" borderId="1" xfId="0" applyBorder="1"/>
    <xf numFmtId="0" fontId="6" fillId="2" borderId="27" xfId="0" applyFont="1" applyFill="1" applyBorder="1" applyAlignment="1">
      <alignment horizontal="center" wrapText="1"/>
    </xf>
    <xf numFmtId="0" fontId="8" fillId="0" borderId="33" xfId="0" applyFont="1" applyBorder="1"/>
    <xf numFmtId="0" fontId="2" fillId="5" borderId="10" xfId="0" applyFont="1" applyFill="1" applyBorder="1" applyAlignment="1">
      <alignment horizontal="justify" textRotation="90" wrapText="1" readingOrder="1"/>
    </xf>
    <xf numFmtId="0" fontId="6" fillId="2" borderId="32" xfId="0" applyFont="1" applyFill="1" applyBorder="1" applyAlignment="1">
      <alignment horizontal="center" wrapText="1"/>
    </xf>
    <xf numFmtId="0" fontId="6" fillId="3" borderId="32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6" fillId="5" borderId="32" xfId="0" applyFont="1" applyFill="1" applyBorder="1" applyAlignment="1">
      <alignment horizontal="center"/>
    </xf>
    <xf numFmtId="0" fontId="8" fillId="0" borderId="56" xfId="0" applyFont="1" applyBorder="1"/>
    <xf numFmtId="0" fontId="6" fillId="7" borderId="40" xfId="1" applyNumberFormat="1" applyFont="1" applyFill="1" applyBorder="1" applyAlignment="1">
      <alignment horizontal="center"/>
    </xf>
    <xf numFmtId="0" fontId="6" fillId="7" borderId="37" xfId="1" applyNumberFormat="1" applyFont="1" applyFill="1" applyBorder="1" applyAlignment="1">
      <alignment horizontal="center"/>
    </xf>
    <xf numFmtId="0" fontId="6" fillId="7" borderId="39" xfId="1" applyNumberFormat="1" applyFont="1" applyFill="1" applyBorder="1" applyAlignment="1">
      <alignment horizontal="center"/>
    </xf>
    <xf numFmtId="0" fontId="8" fillId="0" borderId="53" xfId="0" applyFont="1" applyBorder="1"/>
    <xf numFmtId="0" fontId="6" fillId="7" borderId="44" xfId="1" applyNumberFormat="1" applyFont="1" applyFill="1" applyBorder="1" applyAlignment="1">
      <alignment horizontal="center"/>
    </xf>
    <xf numFmtId="0" fontId="6" fillId="7" borderId="45" xfId="1" applyNumberFormat="1" applyFont="1" applyFill="1" applyBorder="1" applyAlignment="1">
      <alignment horizontal="center"/>
    </xf>
    <xf numFmtId="0" fontId="8" fillId="7" borderId="33" xfId="0" applyFont="1" applyFill="1" applyBorder="1"/>
    <xf numFmtId="0" fontId="6" fillId="2" borderId="16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 wrapText="1"/>
    </xf>
    <xf numFmtId="0" fontId="6" fillId="2" borderId="28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2" fillId="5" borderId="33" xfId="0" applyFont="1" applyFill="1" applyBorder="1" applyAlignment="1">
      <alignment horizontal="justify" textRotation="90" wrapText="1" readingOrder="1"/>
    </xf>
    <xf numFmtId="0" fontId="2" fillId="5" borderId="33" xfId="0" applyFont="1" applyFill="1" applyBorder="1" applyAlignment="1">
      <alignment horizontal="justify" textRotation="90" readingOrder="1"/>
    </xf>
    <xf numFmtId="0" fontId="6" fillId="5" borderId="59" xfId="0" applyFont="1" applyFill="1" applyBorder="1" applyAlignment="1">
      <alignment horizontal="center"/>
    </xf>
    <xf numFmtId="0" fontId="6" fillId="5" borderId="35" xfId="0" applyFont="1" applyFill="1" applyBorder="1" applyAlignment="1">
      <alignment horizontal="center"/>
    </xf>
    <xf numFmtId="0" fontId="8" fillId="0" borderId="52" xfId="0" applyFont="1" applyBorder="1"/>
    <xf numFmtId="0" fontId="6" fillId="2" borderId="57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center" wrapText="1"/>
    </xf>
    <xf numFmtId="0" fontId="6" fillId="3" borderId="56" xfId="0" applyFont="1" applyFill="1" applyBorder="1" applyAlignment="1">
      <alignment horizontal="center"/>
    </xf>
    <xf numFmtId="0" fontId="2" fillId="2" borderId="60" xfId="0" applyFont="1" applyFill="1" applyBorder="1" applyAlignment="1">
      <alignment horizontal="right" textRotation="90" shrinkToFit="1"/>
    </xf>
    <xf numFmtId="0" fontId="2" fillId="2" borderId="61" xfId="0" applyFont="1" applyFill="1" applyBorder="1" applyAlignment="1">
      <alignment horizontal="right" textRotation="90" wrapText="1" shrinkToFit="1"/>
    </xf>
    <xf numFmtId="0" fontId="2" fillId="2" borderId="8" xfId="0" applyFont="1" applyFill="1" applyBorder="1" applyAlignment="1">
      <alignment horizontal="right" textRotation="90" wrapText="1" readingOrder="1"/>
    </xf>
    <xf numFmtId="0" fontId="2" fillId="2" borderId="8" xfId="0" applyFont="1" applyFill="1" applyBorder="1" applyAlignment="1">
      <alignment horizontal="left" textRotation="90" wrapText="1" readingOrder="1"/>
    </xf>
    <xf numFmtId="0" fontId="2" fillId="3" borderId="60" xfId="0" applyFont="1" applyFill="1" applyBorder="1" applyAlignment="1">
      <alignment vertical="justify" textRotation="90" wrapText="1"/>
    </xf>
    <xf numFmtId="0" fontId="2" fillId="3" borderId="8" xfId="0" applyFont="1" applyFill="1" applyBorder="1" applyAlignment="1">
      <alignment vertical="justify" textRotation="90" wrapText="1"/>
    </xf>
    <xf numFmtId="0" fontId="2" fillId="3" borderId="62" xfId="0" applyFont="1" applyFill="1" applyBorder="1" applyAlignment="1">
      <alignment vertical="justify" textRotation="90" wrapText="1"/>
    </xf>
    <xf numFmtId="0" fontId="2" fillId="3" borderId="9" xfId="0" applyFont="1" applyFill="1" applyBorder="1" applyAlignment="1">
      <alignment vertical="justify" textRotation="90" wrapText="1"/>
    </xf>
    <xf numFmtId="0" fontId="2" fillId="3" borderId="61" xfId="0" applyFont="1" applyFill="1" applyBorder="1" applyAlignment="1">
      <alignment vertical="justify" textRotation="90" wrapText="1"/>
    </xf>
    <xf numFmtId="0" fontId="6" fillId="5" borderId="63" xfId="0" applyFont="1" applyFill="1" applyBorder="1" applyAlignment="1">
      <alignment horizontal="center"/>
    </xf>
    <xf numFmtId="0" fontId="6" fillId="2" borderId="58" xfId="0" applyFont="1" applyFill="1" applyBorder="1" applyAlignment="1">
      <alignment horizontal="center" wrapText="1"/>
    </xf>
    <xf numFmtId="0" fontId="6" fillId="2" borderId="52" xfId="0" applyFont="1" applyFill="1" applyBorder="1" applyAlignment="1">
      <alignment horizontal="center" wrapText="1"/>
    </xf>
    <xf numFmtId="0" fontId="6" fillId="3" borderId="52" xfId="0" applyFont="1" applyFill="1" applyBorder="1" applyAlignment="1">
      <alignment horizontal="center"/>
    </xf>
    <xf numFmtId="0" fontId="8" fillId="0" borderId="57" xfId="0" applyFont="1" applyBorder="1"/>
    <xf numFmtId="0" fontId="2" fillId="2" borderId="61" xfId="0" applyFont="1" applyFill="1" applyBorder="1" applyAlignment="1">
      <alignment horizontal="right" textRotation="90" shrinkToFit="1"/>
    </xf>
    <xf numFmtId="0" fontId="0" fillId="0" borderId="48" xfId="0" applyBorder="1"/>
    <xf numFmtId="0" fontId="0" fillId="5" borderId="7" xfId="0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0" fontId="2" fillId="2" borderId="30" xfId="0" applyFont="1" applyFill="1" applyBorder="1" applyAlignment="1">
      <alignment horizontal="right" textRotation="90" shrinkToFit="1"/>
    </xf>
    <xf numFmtId="0" fontId="2" fillId="2" borderId="30" xfId="0" applyFont="1" applyFill="1" applyBorder="1" applyAlignment="1">
      <alignment horizontal="right" textRotation="90" wrapText="1" shrinkToFit="1"/>
    </xf>
    <xf numFmtId="0" fontId="2" fillId="2" borderId="64" xfId="0" applyFont="1" applyFill="1" applyBorder="1" applyAlignment="1">
      <alignment horizontal="right" textRotation="90" wrapText="1" readingOrder="1"/>
    </xf>
    <xf numFmtId="0" fontId="2" fillId="2" borderId="64" xfId="0" applyFont="1" applyFill="1" applyBorder="1" applyAlignment="1">
      <alignment horizontal="left" textRotation="90" wrapText="1" readingOrder="1"/>
    </xf>
    <xf numFmtId="0" fontId="2" fillId="3" borderId="38" xfId="0" applyFont="1" applyFill="1" applyBorder="1" applyAlignment="1">
      <alignment vertical="justify" textRotation="90" wrapText="1"/>
    </xf>
    <xf numFmtId="0" fontId="2" fillId="3" borderId="64" xfId="0" applyFont="1" applyFill="1" applyBorder="1" applyAlignment="1">
      <alignment vertical="justify" textRotation="90" wrapText="1"/>
    </xf>
    <xf numFmtId="0" fontId="2" fillId="3" borderId="36" xfId="0" applyFont="1" applyFill="1" applyBorder="1" applyAlignment="1">
      <alignment vertical="justify" textRotation="90" wrapText="1"/>
    </xf>
    <xf numFmtId="0" fontId="2" fillId="3" borderId="65" xfId="0" applyFont="1" applyFill="1" applyBorder="1" applyAlignment="1">
      <alignment vertical="justify" textRotation="90" wrapText="1"/>
    </xf>
    <xf numFmtId="0" fontId="2" fillId="3" borderId="30" xfId="0" applyFont="1" applyFill="1" applyBorder="1" applyAlignment="1">
      <alignment vertical="justify" textRotation="90" wrapText="1"/>
    </xf>
    <xf numFmtId="0" fontId="2" fillId="4" borderId="40" xfId="0" applyFont="1" applyFill="1" applyBorder="1" applyAlignment="1">
      <alignment horizontal="right" vertical="justify" textRotation="90"/>
    </xf>
    <xf numFmtId="0" fontId="2" fillId="4" borderId="64" xfId="0" applyFont="1" applyFill="1" applyBorder="1" applyAlignment="1">
      <alignment horizontal="right" vertical="justify" textRotation="90"/>
    </xf>
    <xf numFmtId="0" fontId="2" fillId="4" borderId="64" xfId="0" applyFont="1" applyFill="1" applyBorder="1" applyAlignment="1">
      <alignment horizontal="right" vertical="justify" textRotation="90" wrapText="1"/>
    </xf>
    <xf numFmtId="0" fontId="2" fillId="4" borderId="65" xfId="0" applyFont="1" applyFill="1" applyBorder="1" applyAlignment="1">
      <alignment horizontal="right" textRotation="90" wrapText="1"/>
    </xf>
    <xf numFmtId="0" fontId="2" fillId="5" borderId="37" xfId="0" applyFont="1" applyFill="1" applyBorder="1" applyAlignment="1">
      <alignment horizontal="justify" textRotation="90" wrapText="1" readingOrder="1"/>
    </xf>
    <xf numFmtId="0" fontId="2" fillId="5" borderId="36" xfId="0" applyFont="1" applyFill="1" applyBorder="1" applyAlignment="1">
      <alignment horizontal="justify" textRotation="90" readingOrder="1"/>
    </xf>
    <xf numFmtId="0" fontId="2" fillId="5" borderId="65" xfId="0" applyFont="1" applyFill="1" applyBorder="1" applyAlignment="1">
      <alignment horizontal="justify" textRotation="90" wrapText="1" readingOrder="1"/>
    </xf>
    <xf numFmtId="0" fontId="2" fillId="4" borderId="36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2" fillId="5" borderId="40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 wrapText="1"/>
    </xf>
    <xf numFmtId="0" fontId="2" fillId="3" borderId="40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2" borderId="43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7" fillId="4" borderId="40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0" fontId="7" fillId="4" borderId="39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 wrapText="1"/>
    </xf>
    <xf numFmtId="0" fontId="6" fillId="2" borderId="49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7" fillId="3" borderId="40" xfId="0" applyFont="1" applyFill="1" applyBorder="1" applyAlignment="1">
      <alignment horizontal="center" wrapText="1"/>
    </xf>
    <xf numFmtId="0" fontId="7" fillId="3" borderId="37" xfId="0" applyFont="1" applyFill="1" applyBorder="1" applyAlignment="1">
      <alignment horizontal="center" wrapText="1"/>
    </xf>
    <xf numFmtId="0" fontId="7" fillId="3" borderId="39" xfId="0" applyFont="1" applyFill="1" applyBorder="1" applyAlignment="1">
      <alignment horizontal="center" wrapText="1"/>
    </xf>
    <xf numFmtId="0" fontId="0" fillId="0" borderId="53" xfId="0" applyBorder="1" applyAlignment="1">
      <alignment horizontal="center"/>
    </xf>
    <xf numFmtId="0" fontId="0" fillId="0" borderId="52" xfId="0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2">
    <cellStyle name="Normal" xfId="0" builtinId="0"/>
    <cellStyle name="Prosent" xfId="1" builtinId="5"/>
  </cellStyles>
  <dxfs count="9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indexed="64"/>
          <bgColor indexed="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indexed="64"/>
          <bgColor indexed="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indexed="64"/>
          <bgColor indexed="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indexed="64"/>
          <bgColor indexed="42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indexed="64"/>
          <bgColor indexed="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indexed="64"/>
          <bgColor indexed="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indexed="64"/>
          <bgColor indexed="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indexed="64"/>
          <bgColor indexed="42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right style="medium">
          <color indexed="64"/>
        </right>
        <bottom style="medium">
          <color indexed="64"/>
        </bottom>
      </border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1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1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13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2"/>
        </patternFill>
      </fill>
      <alignment horizontal="center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1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1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13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2"/>
        </patternFill>
      </fill>
      <alignment horizontal="center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1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1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13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2"/>
        </patternFill>
      </fill>
      <alignment horizontal="center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1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1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13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42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C786E41-616E-4F52-B5A1-48A2303F001F}" name="Tabell5" displayName="Tabell5" ref="C6:T22" totalsRowShown="0" tableBorderDxfId="19">
  <autoFilter ref="C6:T22" xr:uid="{3C786E41-616E-4F52-B5A1-48A2303F001F}"/>
  <tableColumns count="18">
    <tableColumn id="1" xr3:uid="{6DDEC9CC-BCE0-4E5F-AF07-774E77F662BA}" name="Saker overført fra forrige periode" dataDxfId="18"/>
    <tableColumn id="2" xr3:uid="{3A93E90D-0A72-4871-9A9B-902DA2B57D76}" name="Nye saker inn i perioden " dataDxfId="17"/>
    <tableColumn id="3" xr3:uid="{2601E099-FAFA-4D5B-8239-AC95715A9D1C}" name="Saker avsluttet i perioden" dataDxfId="16"/>
    <tableColumn id="4" xr3:uid="{1C2D0D33-C5FB-423A-869C-0C3EC9DD8C4A}" name="Saker v/rapporteringsslutt (overføres til neste periode)" dataDxfId="15"/>
    <tableColumn id="5" xr3:uid="{3072123F-856B-418F-B916-3A6A1E648DEC}" name="NAV/sosialtjenesten"/>
    <tableColumn id="6" xr3:uid="{8C5D9598-B7DE-42A8-ACE0-5FD1D079FF2D}" name="Selv" dataDxfId="14"/>
    <tableColumn id="7" xr3:uid="{F384C79E-0012-4A2D-BE3F-7A6A65D5ED88}" name="Helsetjenesten (spesialisthelsetjeneste/fastlege)" dataDxfId="13"/>
    <tableColumn id="8" xr3:uid="{2EF8899E-65D1-45B3-BB75-761B8B5E7A6F}" name="Andre" dataDxfId="12"/>
    <tableColumn id="9" xr3:uid="{01EABCD3-8ECB-46FC-9DD9-6E45C668AFDD}" name="Mottatt økonomisk sosialstønad" dataDxfId="11"/>
    <tableColumn id="10" xr3:uid="{CA6E76AD-57A8-49D1-A640-4F1ADBB80A88}" name="Andre kommunale krav" dataDxfId="10"/>
    <tableColumn id="11" xr3:uid="{856FAE53-3FE1-49E6-ADB0-0E5588F0DADD}" name="Avsluttet uten løsning for bruker"/>
    <tableColumn id="12" xr3:uid="{9C0483F9-6F63-4876-907D-A77B656DFF1D}" name="Avsluttet med midlertidig løsning for bruker"/>
    <tableColumn id="13" xr3:uid="{0B5056F1-6E9C-41B7-8689-2F6563C9F5F9}" name="Avsluttet med varig løsning for bruker"/>
    <tableColumn id="14" xr3:uid="{8B8334D4-EC0E-4E2B-B31F-508ACE3368DD}" name="Avsluttet grunnet manglende medvirkning"/>
    <tableColumn id="15" xr3:uid="{746C9707-746E-4D91-A006-541E2EFA18D4}" name="Henvist til Namsmann for søke gjeldsordning"/>
    <tableColumn id="16" xr3:uid="{85D06C44-9941-499C-BDA7-C59747BEDC20}" name="Antall saker Husbankens virkemidler blir benyttet"/>
    <tableColumn id="17" xr3:uid="{EBF64EB0-6164-40BE-8EBD-1237D486C727}" name="Antall saker avtale frivillig/tv. forvaltning etablert"/>
    <tableColumn id="18" xr3:uid="{21BAFAD3-4E46-4E02-9B9E-71CA614B194F}" name="Løst med enkel råd og veiledning (telefon, e-post, enkeltsamtale)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C1682D5-769B-4A83-9B41-B76BBB88379E}" name="Tabell6" displayName="Tabell6" ref="C26:T42" totalsRowShown="0" tableBorderDxfId="9">
  <autoFilter ref="C26:T42" xr:uid="{6C1682D5-769B-4A83-9B41-B76BBB88379E}"/>
  <tableColumns count="18">
    <tableColumn id="1" xr3:uid="{743CDA73-BF99-4315-AFAD-064FECA8088F}" name="Saker overført fra forrige periode" dataDxfId="8"/>
    <tableColumn id="2" xr3:uid="{D3F913BE-BFE0-4EF9-9C43-B25CCAA07D28}" name="Nye saker inn i perioden " dataDxfId="7"/>
    <tableColumn id="3" xr3:uid="{D5F1C5F3-D266-4D56-82AC-4753A884F613}" name="Saker avsluttet i perioden" dataDxfId="6"/>
    <tableColumn id="4" xr3:uid="{FC2F50F1-422E-47E4-9312-73E6BA7D5010}" name="Saker v/rapporteringsslutt (overføres til neste periode)" dataDxfId="5"/>
    <tableColumn id="5" xr3:uid="{A129CC10-B4CC-4B2F-8196-43C5D353F41C}" name="NAV/sosialtjenesten"/>
    <tableColumn id="6" xr3:uid="{56412F0D-C323-4F10-BA71-479C0BE19290}" name="Selv" dataDxfId="4"/>
    <tableColumn id="7" xr3:uid="{0F1F720C-9484-4466-9E59-68CBF899835B}" name="Helsetjenesten (spesialisthelsetjeneste/fastlege)" dataDxfId="3"/>
    <tableColumn id="8" xr3:uid="{1D9B6376-0115-4308-A338-C75390925A98}" name="Andre" dataDxfId="2"/>
    <tableColumn id="9" xr3:uid="{4F54B5FA-C2FE-44E7-ADAB-B63662B0B102}" name="Mottatt økonomisk sosialstønad" dataDxfId="1"/>
    <tableColumn id="10" xr3:uid="{97DDDC61-8A7E-4D39-A37D-73A297A6C2F2}" name="Andre kommunale krav" dataDxfId="0"/>
    <tableColumn id="11" xr3:uid="{4206CB73-EC61-45A3-AB01-7F3EF39473E3}" name="Avsluttet uten løsning for bruker"/>
    <tableColumn id="12" xr3:uid="{B0FAEDC7-6D12-4624-9308-AA736B377F4E}" name="Avsluttet med midlertidig løsning for bruker"/>
    <tableColumn id="13" xr3:uid="{712A2366-F40C-4B7C-BC25-9B5B8BBA7420}" name="Avsluttet med varig løsning for bruker"/>
    <tableColumn id="14" xr3:uid="{871A19B4-53A2-48FE-AB24-03E9C0374B44}" name="Avsluttet grunnet manglende medvirkning"/>
    <tableColumn id="15" xr3:uid="{B983D368-6E0A-4A5E-8E64-433A523ED69B}" name="Henvist til Namsmann for søke gjeldsordning"/>
    <tableColumn id="16" xr3:uid="{755F496F-FEC7-406A-BAF5-16EEE54B4CA3}" name="Antall saker Husbankens virkemidler blir benyttet"/>
    <tableColumn id="17" xr3:uid="{4B7BAD30-9742-422E-8749-47FBE6594E66}" name="Antall saker avtale frivillig/tv. forvaltning etablert"/>
    <tableColumn id="18" xr3:uid="{172BF650-0B29-4A27-A54E-3CF351FF2DAA}" name="Løst med enkel råd og veiledning (telefon, e-post, enkeltsamtale)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CDF93AC-DC25-4697-A9B0-2AB2A29D3401}" name="Tabell1" displayName="Tabell1" ref="B31:T51" totalsRowShown="0" tableBorderDxfId="94">
  <autoFilter ref="B31:T51" xr:uid="{0CDF93AC-DC25-4697-A9B0-2AB2A29D3401}"/>
  <tableColumns count="19">
    <tableColumn id="1" xr3:uid="{4C277A0B-9D3A-4E86-9A3B-7747ED4919BA}" name="KOMMUNE" dataDxfId="93"/>
    <tableColumn id="4" xr3:uid="{192D97C4-3F4E-4CD7-B3C8-F120B321BC72}" name="Saker overført fra forrige periode" dataDxfId="92"/>
    <tableColumn id="5" xr3:uid="{571AD2E2-C71E-4643-B827-387724523FB6}" name="Nye saker inn i perioden " dataDxfId="91"/>
    <tableColumn id="6" xr3:uid="{225CEDB7-4807-4EBA-AC86-4AC55C2EE7EC}" name="Saker avsluttet i perioden" dataDxfId="90"/>
    <tableColumn id="7" xr3:uid="{5458CE0E-83F7-4685-B6E5-8B9630E5616F}" name="Saker v/rapporteringsslutt (overføres til neste periode)"/>
    <tableColumn id="8" xr3:uid="{580478A0-B473-415F-92FC-7A45E3D2346B}" name="NAV/sosialtjenesten" dataDxfId="89"/>
    <tableColumn id="9" xr3:uid="{6A0CA4A6-8EA9-42E2-85C1-7829D5BDE436}" name="Selv" dataDxfId="88"/>
    <tableColumn id="10" xr3:uid="{1F390D45-2956-464E-941E-D1E0408E9236}" name="Helsetjenesten (spesialisthelsetjeneste/fastlege)" dataDxfId="87"/>
    <tableColumn id="11" xr3:uid="{E8F535C0-EE6E-4CF1-94AE-3B0E6390412D}" name="Andre" dataDxfId="86"/>
    <tableColumn id="12" xr3:uid="{71901664-C4B6-4C01-B82B-8E6CFDF2713E}" name="Mottatt økonomisk sosialstønad" dataDxfId="85"/>
    <tableColumn id="13" xr3:uid="{DF41F71C-1196-46DE-B976-CF8AA03AA5F9}" name="Andre kommunale krav" dataDxfId="84"/>
    <tableColumn id="14" xr3:uid="{0E2F6B27-C057-4707-A157-E585F7AD8156}" name="Avsluttet uten løsning for bruker" dataDxfId="83"/>
    <tableColumn id="18" xr3:uid="{A458F8CB-ABA4-4432-9853-2BE79CB04CAD}" name="Avsluttet med midlertidig løsning for bruker" dataDxfId="82"/>
    <tableColumn id="19" xr3:uid="{6C99FFE1-C797-4043-BE01-EE39A9FDD96D}" name="Avsluttet med varig løsning for bruker" dataDxfId="81"/>
    <tableColumn id="20" xr3:uid="{B6BDD69F-EBE6-4774-A272-16ACAA7CFB65}" name="Avsluttet grunnet manglende medvirkning" dataDxfId="80"/>
    <tableColumn id="21" xr3:uid="{4DC598E3-C4BC-4121-8BA0-A3B2DA2F06CA}" name="Henvist til Namsmann for søke gjeldsordning" dataDxfId="79"/>
    <tableColumn id="22" xr3:uid="{48AAA50C-246C-4541-949B-E017B7B95BFD}" name="Antall saker Husbankens virkemidler blir benyttet" dataDxfId="78"/>
    <tableColumn id="23" xr3:uid="{3A79A69F-B44D-476C-A2BC-225C6831E253}" name="Antall saker avtale frivillig/tv. forvaltning etablert" dataDxfId="77"/>
    <tableColumn id="24" xr3:uid="{E47AEDFE-84E5-4F48-A09D-190FB9EBDAC3}" name="Løst med enkel råd og veiledning (telefon, e-post, enkeltsamtale)" dataDxfId="76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8277440-2119-4E4C-B8BD-FFEE9ADA942E}" name="Tabell2" displayName="Tabell2" ref="C4:T24" totalsRowShown="0" headerRowBorderDxfId="20" tableBorderDxfId="75">
  <autoFilter ref="C4:T24" xr:uid="{68277440-2119-4E4C-B8BD-FFEE9ADA942E}"/>
  <tableColumns count="18">
    <tableColumn id="1" xr3:uid="{F994D947-0889-4780-8541-30BB37C3278D}" name="Saker overført fra forrige periode" dataDxfId="74"/>
    <tableColumn id="2" xr3:uid="{F1F6EE71-B4B6-466F-8EF1-6D4CD7C43487}" name="Nye saker inn i perioden " dataDxfId="73"/>
    <tableColumn id="3" xr3:uid="{5D9F463D-C5BB-4A92-82E7-DDE61DE08528}" name="Saker avsluttet i perioden" dataDxfId="72"/>
    <tableColumn id="4" xr3:uid="{0EB8BA58-13E6-4661-B298-5431CED6C393}" name="Saker v/rapporteringsslutt (overføres til neste periode)"/>
    <tableColumn id="5" xr3:uid="{0A397BDE-FCBF-405D-9E8C-FFBA6C41FFF6}" name="NAV/sosialtjenesten" dataDxfId="71"/>
    <tableColumn id="6" xr3:uid="{902E1F12-F892-4965-B5F5-4337169A259A}" name="Selv" dataDxfId="70"/>
    <tableColumn id="7" xr3:uid="{BF045E7B-2B3C-41CE-9B8D-6EE44EA34F5C}" name="Helsetjenesten (spesialisthelsetjeneste/fastlege)" dataDxfId="69"/>
    <tableColumn id="8" xr3:uid="{6732BF76-7970-4440-8C2E-747EF26AA2F5}" name="Andre" dataDxfId="68"/>
    <tableColumn id="9" xr3:uid="{361FF47A-B502-4348-B196-8C0FA83D68FE}" name="Mottatt økonomisk sosialstønad" dataDxfId="67"/>
    <tableColumn id="10" xr3:uid="{900CA873-1390-4FEF-AC11-9ECC9257560F}" name="Andre kommunale krav" dataDxfId="66"/>
    <tableColumn id="11" xr3:uid="{016269D7-05AB-4C78-9100-0CA0EBC44CE8}" name="Avsluttet uten løsning for bruker" dataDxfId="65"/>
    <tableColumn id="12" xr3:uid="{A63B819E-F891-4E99-91AF-CF9E0EF2530C}" name="Avsluttet med midlertidig løsning for bruker" dataDxfId="64"/>
    <tableColumn id="13" xr3:uid="{2D1DF456-2CB4-4FDF-835A-B685918531B3}" name="Avsluttet med varig løsning for bruker" dataDxfId="63"/>
    <tableColumn id="14" xr3:uid="{6FE6336F-15F2-4E00-968E-A3C6BABC2125}" name="Avsluttet grunnet manglende medvirkning" dataDxfId="62"/>
    <tableColumn id="15" xr3:uid="{A3D02DF1-9C04-4454-B9A4-95654B50BF6C}" name="Henvist til Namsmann for søke gjeldsordning" dataDxfId="61"/>
    <tableColumn id="16" xr3:uid="{B93A1451-03A8-44D8-A658-4A233A6BB44C}" name="Antall saker Husbankens virkemidler blir benyttet" dataDxfId="60"/>
    <tableColumn id="17" xr3:uid="{6E147C4F-F5C5-432F-9747-3A9ADF895F5E}" name="Antall saker avtale frivillig/tv. forvaltning etablert" dataDxfId="59"/>
    <tableColumn id="18" xr3:uid="{99E70559-6F2D-4073-97D0-547209C1B9B7}" name="Løst med enkel råd og veiledning (telefon, e-post, enkeltsamtale)" dataDxfId="5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E14ECF3-7F09-4C21-8745-6656D55F2174}" name="Tabell3" displayName="Tabell3" ref="X4:AO28" totalsRowShown="0" tableBorderDxfId="57">
  <autoFilter ref="X4:AO28" xr:uid="{0E14ECF3-7F09-4C21-8745-6656D55F2174}"/>
  <tableColumns count="18">
    <tableColumn id="1" xr3:uid="{4FBD01D5-7766-4B44-AD47-36661BC51037}" name="Saker overført fra forrige periode" dataDxfId="56"/>
    <tableColumn id="2" xr3:uid="{BC9895B5-88BD-4B6F-A3A5-3E7EA3456A9A}" name="Nye saker inn i perioden " dataDxfId="55"/>
    <tableColumn id="3" xr3:uid="{72169BD8-6264-4B35-8F18-40D09083FCF2}" name="Saker avsluttet i perioden" dataDxfId="54"/>
    <tableColumn id="4" xr3:uid="{0A40DD33-48D6-4AB6-8C27-82A6BDF4F54D}" name="Saker v/rapporteringsslutt (overføres til neste periode)" dataDxfId="53"/>
    <tableColumn id="5" xr3:uid="{C4902C32-0F2F-42CC-802B-429E54A1BF92}" name="NAV/sosialtjenesten" dataDxfId="52"/>
    <tableColumn id="6" xr3:uid="{4C961AAE-B139-4E6D-A035-3E57665617FC}" name="Selv" dataDxfId="51"/>
    <tableColumn id="7" xr3:uid="{6ECDF373-8D2D-4A20-84E8-700B3D5480DC}" name="Helsetjenesten (spesialisthelsetjeneste/fastlege)" dataDxfId="50"/>
    <tableColumn id="8" xr3:uid="{13494098-4AB5-40F7-BABE-AF0C8353ACF6}" name="Andre" dataDxfId="49"/>
    <tableColumn id="9" xr3:uid="{721A1CE1-900E-409E-91EB-73648D93677E}" name="Mottatt økonomisk sosialstønad" dataDxfId="48"/>
    <tableColumn id="10" xr3:uid="{5623268E-0B64-46A5-8119-97F6CFE8FEB1}" name="Andre kommunale krav" dataDxfId="47"/>
    <tableColumn id="11" xr3:uid="{C75D6F48-EC09-4547-8114-C7539FE0C9AE}" name="Avsluttet uten løsning for bruker" dataDxfId="46"/>
    <tableColumn id="12" xr3:uid="{696D32D2-7041-4AEB-9A8B-9B8D5B8590F9}" name="Avsluttet med midlertidig løsning for bruker" dataDxfId="45"/>
    <tableColumn id="13" xr3:uid="{09B48FA8-2503-47CE-864D-0328C6B3053B}" name="Avsluttet med varig løsning for bruker" dataDxfId="44"/>
    <tableColumn id="14" xr3:uid="{AAEFE7F9-8EBD-4605-B2B8-EB56E7776F97}" name="Avsluttet grunnet manglende medvirkning" dataDxfId="43"/>
    <tableColumn id="15" xr3:uid="{C08657E3-3D25-4AD7-84A5-419AAA4CABCD}" name="Henvist til Namsmann for søke gjeldsordning" dataDxfId="42"/>
    <tableColumn id="16" xr3:uid="{0D6E1FE9-0A3D-4DD5-BBDD-3088407CBAE9}" name="Antall saker Husbankens virkemidler blir benyttet" dataDxfId="41"/>
    <tableColumn id="17" xr3:uid="{894C53DE-972B-40CA-8C79-9FAF3DD593B6}" name="Antall saker avtale frivillig/tv. forvaltning etablert" dataDxfId="40"/>
    <tableColumn id="18" xr3:uid="{0470D9B0-3FAD-478D-B8E3-EE889EE7A3A7}" name="Løst med enkel råd og veiledning (telefon, e-post, enkeltsamtale)" dataDxfId="3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7FE048B-91AA-4050-BAB5-B1D9B4E67618}" name="Tabell4" displayName="Tabell4" ref="X31:AO54" totalsRowShown="0" tableBorderDxfId="38">
  <autoFilter ref="X31:AO54" xr:uid="{87FE048B-91AA-4050-BAB5-B1D9B4E67618}"/>
  <tableColumns count="18">
    <tableColumn id="1" xr3:uid="{92220F9E-CBFA-4BF1-8BDA-7518E1AD1899}" name="Saker overført fra forrige periode" dataDxfId="37"/>
    <tableColumn id="2" xr3:uid="{C729916D-836E-4D54-B97B-4F6620580B46}" name="Nye saker inn i perioden " dataDxfId="36"/>
    <tableColumn id="3" xr3:uid="{A38DB402-58C6-4047-AA55-35C082DA2194}" name="Saker avsluttet i perioden" dataDxfId="35"/>
    <tableColumn id="4" xr3:uid="{28DD0842-D02E-40C9-88A3-32F51D5B6037}" name="Saker v/rapporteringsslutt (overføres til neste periode)"/>
    <tableColumn id="5" xr3:uid="{4130B584-44FB-4B5A-8EC1-345A066B6B67}" name="NAV/sosialtjenesten" dataDxfId="34"/>
    <tableColumn id="6" xr3:uid="{258AB790-0054-406E-B4BB-868D4A7E2D21}" name="Selv" dataDxfId="33"/>
    <tableColumn id="7" xr3:uid="{2BDF6A2C-4121-43A1-BF47-08F6B7DFD8D8}" name="Helsetjenesten (spesialisthelsetjeneste/fastlege)" dataDxfId="32"/>
    <tableColumn id="8" xr3:uid="{7C927085-4C02-4260-B227-D29504A9FBC9}" name="Andre" dataDxfId="31"/>
    <tableColumn id="9" xr3:uid="{D2483E00-62D8-4D2D-9680-80857AC21E81}" name="Mottatt økonomisk sosialstønad" dataDxfId="30"/>
    <tableColumn id="10" xr3:uid="{3526F582-CBAF-41CF-B397-EBDB97FF1B79}" name="Andre kommunale krav" dataDxfId="29"/>
    <tableColumn id="11" xr3:uid="{4F4F2193-58E0-4E6C-B90E-0D85D75D60DF}" name="Avsluttet uten løsning for bruker" dataDxfId="28"/>
    <tableColumn id="12" xr3:uid="{7A53ECD3-D3D9-4B63-9FB1-690B17C3249E}" name="Avsluttet med midlertidig løsning for bruker" dataDxfId="27"/>
    <tableColumn id="13" xr3:uid="{2541594A-71E4-467A-9C80-6AC80AE3C802}" name="Avsluttet med varig løsning for bruker" dataDxfId="26"/>
    <tableColumn id="14" xr3:uid="{4883537B-D60D-4766-859D-19430680A438}" name="Avsluttet grunnet manglende medvirkning" dataDxfId="25"/>
    <tableColumn id="15" xr3:uid="{DED8A870-1CC3-483B-B750-DDAFB47CA9BD}" name="Henvist til Namsmann for søke gjeldsordning" dataDxfId="24"/>
    <tableColumn id="16" xr3:uid="{AD20E8D9-42A1-4766-ABE4-6BE5DA696C60}" name="Antall saker Husbankens virkemidler blir benyttet" dataDxfId="23"/>
    <tableColumn id="17" xr3:uid="{3C2A2D85-A338-4CD1-B8CF-EC77B5683D4B}" name="Antall saker avtale frivillig/tv. forvaltning etablert" dataDxfId="22"/>
    <tableColumn id="18" xr3:uid="{2F49D6B4-C92B-49F5-B4F3-2DC8E57538A7}" name="Løst med enkel råd og veiledning (telefon, e-post, enkeltsamtale)" dataDxfId="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F8FBE-C782-4FD3-8DFD-E279A5C2192F}">
  <dimension ref="B3:T45"/>
  <sheetViews>
    <sheetView tabSelected="1" workbookViewId="0">
      <selection activeCell="Z26" sqref="Z26"/>
    </sheetView>
  </sheetViews>
  <sheetFormatPr baseColWidth="10" defaultRowHeight="15" x14ac:dyDescent="0.25"/>
  <cols>
    <col min="2" max="2" width="14.5703125" bestFit="1" customWidth="1"/>
  </cols>
  <sheetData>
    <row r="3" spans="2:20" ht="15.75" thickBot="1" x14ac:dyDescent="0.3"/>
    <row r="4" spans="2:20" ht="15.75" thickBot="1" x14ac:dyDescent="0.3">
      <c r="B4" s="209"/>
      <c r="C4" s="195" t="s">
        <v>40</v>
      </c>
      <c r="D4" s="196"/>
      <c r="E4" s="196"/>
      <c r="F4" s="197"/>
      <c r="G4" s="193" t="s">
        <v>41</v>
      </c>
      <c r="H4" s="192"/>
      <c r="I4" s="192"/>
      <c r="J4" s="192"/>
      <c r="K4" s="192"/>
      <c r="L4" s="194"/>
      <c r="M4" s="186" t="s">
        <v>42</v>
      </c>
      <c r="N4" s="187"/>
      <c r="O4" s="187"/>
      <c r="P4" s="187"/>
      <c r="Q4" s="188"/>
      <c r="R4" s="189" t="s">
        <v>43</v>
      </c>
      <c r="S4" s="190"/>
      <c r="T4" s="191"/>
    </row>
    <row r="5" spans="2:20" ht="15.75" thickBot="1" x14ac:dyDescent="0.3">
      <c r="B5" s="210"/>
      <c r="C5" s="203"/>
      <c r="D5" s="204"/>
      <c r="E5" s="204"/>
      <c r="F5" s="205"/>
      <c r="G5" s="206" t="s">
        <v>44</v>
      </c>
      <c r="H5" s="207"/>
      <c r="I5" s="207"/>
      <c r="J5" s="208"/>
      <c r="K5" s="201" t="s">
        <v>96</v>
      </c>
      <c r="L5" s="202"/>
      <c r="M5" s="198" t="s">
        <v>45</v>
      </c>
      <c r="N5" s="199"/>
      <c r="O5" s="199"/>
      <c r="P5" s="199"/>
      <c r="Q5" s="200"/>
      <c r="R5" s="167"/>
      <c r="S5" s="168"/>
      <c r="T5" s="169"/>
    </row>
    <row r="6" spans="2:20" ht="166.5" thickBot="1" x14ac:dyDescent="0.3">
      <c r="B6" s="1" t="s">
        <v>0</v>
      </c>
      <c r="C6" s="2" t="s">
        <v>1</v>
      </c>
      <c r="D6" s="3" t="s">
        <v>2</v>
      </c>
      <c r="E6" s="4" t="s">
        <v>3</v>
      </c>
      <c r="F6" s="5" t="s">
        <v>4</v>
      </c>
      <c r="G6" s="6" t="s">
        <v>5</v>
      </c>
      <c r="H6" s="7" t="s">
        <v>6</v>
      </c>
      <c r="I6" s="8" t="s">
        <v>7</v>
      </c>
      <c r="J6" s="9" t="s">
        <v>8</v>
      </c>
      <c r="K6" s="10" t="s">
        <v>9</v>
      </c>
      <c r="L6" s="8" t="s">
        <v>10</v>
      </c>
      <c r="M6" s="11" t="s">
        <v>11</v>
      </c>
      <c r="N6" s="12" t="s">
        <v>12</v>
      </c>
      <c r="O6" s="13" t="s">
        <v>13</v>
      </c>
      <c r="P6" s="13" t="s">
        <v>14</v>
      </c>
      <c r="Q6" s="14" t="s">
        <v>15</v>
      </c>
      <c r="R6" s="15" t="s">
        <v>16</v>
      </c>
      <c r="S6" s="16" t="s">
        <v>17</v>
      </c>
      <c r="T6" s="126" t="s">
        <v>18</v>
      </c>
    </row>
    <row r="7" spans="2:20" x14ac:dyDescent="0.25">
      <c r="B7" s="17" t="s">
        <v>19</v>
      </c>
      <c r="C7" s="18">
        <v>53</v>
      </c>
      <c r="D7" s="19">
        <v>188</v>
      </c>
      <c r="E7" s="19">
        <v>187</v>
      </c>
      <c r="F7" s="20">
        <f>C7+D7-E7</f>
        <v>54</v>
      </c>
      <c r="G7" s="21">
        <v>113</v>
      </c>
      <c r="H7" s="22">
        <v>67</v>
      </c>
      <c r="I7" s="22">
        <v>6</v>
      </c>
      <c r="J7" s="23">
        <v>2</v>
      </c>
      <c r="K7" s="24">
        <v>44</v>
      </c>
      <c r="L7" s="25">
        <v>29</v>
      </c>
      <c r="M7" s="26">
        <v>27</v>
      </c>
      <c r="N7" s="27">
        <v>70</v>
      </c>
      <c r="O7" s="27">
        <v>46</v>
      </c>
      <c r="P7" s="27">
        <v>21</v>
      </c>
      <c r="Q7" s="28">
        <v>23</v>
      </c>
      <c r="R7" s="29">
        <v>3</v>
      </c>
      <c r="S7" s="30">
        <v>11</v>
      </c>
      <c r="T7" s="211">
        <v>28</v>
      </c>
    </row>
    <row r="8" spans="2:20" x14ac:dyDescent="0.25">
      <c r="B8" s="17" t="s">
        <v>20</v>
      </c>
      <c r="C8" s="31">
        <v>11</v>
      </c>
      <c r="D8" s="32">
        <v>79</v>
      </c>
      <c r="E8" s="32">
        <v>86</v>
      </c>
      <c r="F8" s="33">
        <f>C8+D8-E8</f>
        <v>4</v>
      </c>
      <c r="G8" s="34">
        <v>33</v>
      </c>
      <c r="H8" s="35">
        <v>41</v>
      </c>
      <c r="I8" s="36">
        <v>2</v>
      </c>
      <c r="J8" s="36">
        <v>4</v>
      </c>
      <c r="K8" s="37">
        <v>23</v>
      </c>
      <c r="L8" s="38">
        <v>14</v>
      </c>
      <c r="M8" s="39">
        <v>1</v>
      </c>
      <c r="N8" s="40">
        <v>38</v>
      </c>
      <c r="O8" s="41">
        <v>17</v>
      </c>
      <c r="P8" s="42">
        <v>9</v>
      </c>
      <c r="Q8" s="43">
        <v>21</v>
      </c>
      <c r="R8" s="44">
        <v>5</v>
      </c>
      <c r="S8" s="45">
        <v>2</v>
      </c>
      <c r="T8" s="45">
        <v>111</v>
      </c>
    </row>
    <row r="9" spans="2:20" x14ac:dyDescent="0.25">
      <c r="B9" s="17" t="s">
        <v>21</v>
      </c>
      <c r="C9" s="31">
        <v>26</v>
      </c>
      <c r="D9" s="32">
        <v>211</v>
      </c>
      <c r="E9" s="32">
        <v>213</v>
      </c>
      <c r="F9" s="33">
        <f t="shared" ref="F9:F11" si="0">C9+D9-E9</f>
        <v>24</v>
      </c>
      <c r="G9" s="46">
        <v>67</v>
      </c>
      <c r="H9" s="35">
        <v>138</v>
      </c>
      <c r="I9" s="35">
        <v>6</v>
      </c>
      <c r="J9" s="36">
        <v>2</v>
      </c>
      <c r="K9" s="37">
        <v>0</v>
      </c>
      <c r="L9" s="38">
        <v>0</v>
      </c>
      <c r="M9" s="39">
        <v>12</v>
      </c>
      <c r="N9" s="47">
        <v>79</v>
      </c>
      <c r="O9" s="47">
        <v>18</v>
      </c>
      <c r="P9" s="47">
        <v>59</v>
      </c>
      <c r="Q9" s="48">
        <v>45</v>
      </c>
      <c r="R9" s="49">
        <v>0</v>
      </c>
      <c r="S9" s="50">
        <v>0</v>
      </c>
      <c r="T9" s="45">
        <v>35</v>
      </c>
    </row>
    <row r="10" spans="2:20" x14ac:dyDescent="0.25">
      <c r="B10" s="17" t="s">
        <v>22</v>
      </c>
      <c r="C10" s="31">
        <v>26</v>
      </c>
      <c r="D10" s="32">
        <v>560</v>
      </c>
      <c r="E10" s="32">
        <v>580</v>
      </c>
      <c r="F10" s="33">
        <f t="shared" si="0"/>
        <v>6</v>
      </c>
      <c r="G10" s="34">
        <v>311</v>
      </c>
      <c r="H10" s="35">
        <v>218</v>
      </c>
      <c r="I10" s="35">
        <v>17</v>
      </c>
      <c r="J10" s="36">
        <v>14</v>
      </c>
      <c r="K10" s="37">
        <v>270</v>
      </c>
      <c r="L10" s="38">
        <v>121</v>
      </c>
      <c r="M10" s="51">
        <v>25</v>
      </c>
      <c r="N10" s="52">
        <v>248</v>
      </c>
      <c r="O10" s="52">
        <v>176</v>
      </c>
      <c r="P10" s="52">
        <v>32</v>
      </c>
      <c r="Q10" s="53">
        <v>99</v>
      </c>
      <c r="R10" s="54">
        <v>1</v>
      </c>
      <c r="S10" s="55">
        <v>0</v>
      </c>
      <c r="T10" s="212">
        <v>126</v>
      </c>
    </row>
    <row r="11" spans="2:20" x14ac:dyDescent="0.25">
      <c r="B11" s="17" t="s">
        <v>23</v>
      </c>
      <c r="C11" s="31">
        <v>42</v>
      </c>
      <c r="D11" s="32">
        <v>240</v>
      </c>
      <c r="E11" s="32">
        <v>230</v>
      </c>
      <c r="F11" s="33">
        <f t="shared" si="0"/>
        <v>52</v>
      </c>
      <c r="G11" s="46">
        <v>95</v>
      </c>
      <c r="H11" s="35">
        <v>133</v>
      </c>
      <c r="I11" s="35">
        <v>12</v>
      </c>
      <c r="J11" s="36">
        <v>0</v>
      </c>
      <c r="K11" s="37">
        <v>74</v>
      </c>
      <c r="L11" s="38">
        <v>0</v>
      </c>
      <c r="M11" s="39">
        <v>16</v>
      </c>
      <c r="N11" s="47">
        <v>95</v>
      </c>
      <c r="O11" s="47">
        <v>68</v>
      </c>
      <c r="P11" s="47">
        <v>41</v>
      </c>
      <c r="Q11" s="48">
        <v>10</v>
      </c>
      <c r="R11" s="49">
        <v>7</v>
      </c>
      <c r="S11" s="50">
        <v>4</v>
      </c>
      <c r="T11" s="45">
        <v>100</v>
      </c>
    </row>
    <row r="12" spans="2:20" x14ac:dyDescent="0.25">
      <c r="B12" s="17" t="s">
        <v>24</v>
      </c>
      <c r="C12" s="31">
        <v>33</v>
      </c>
      <c r="D12" s="32">
        <v>201</v>
      </c>
      <c r="E12" s="32">
        <v>189</v>
      </c>
      <c r="F12" s="33">
        <f>C12+D12-E12</f>
        <v>45</v>
      </c>
      <c r="G12" s="34">
        <v>122</v>
      </c>
      <c r="H12" s="35">
        <v>77</v>
      </c>
      <c r="I12" s="35">
        <v>0</v>
      </c>
      <c r="J12" s="36">
        <v>2</v>
      </c>
      <c r="K12" s="37">
        <v>65</v>
      </c>
      <c r="L12" s="38">
        <v>79</v>
      </c>
      <c r="M12" s="51">
        <v>4</v>
      </c>
      <c r="N12" s="52">
        <v>107</v>
      </c>
      <c r="O12" s="52">
        <v>40</v>
      </c>
      <c r="P12" s="52">
        <v>1</v>
      </c>
      <c r="Q12" s="53">
        <v>36</v>
      </c>
      <c r="R12" s="54">
        <v>1</v>
      </c>
      <c r="S12" s="55">
        <v>0</v>
      </c>
      <c r="T12" s="212">
        <v>1</v>
      </c>
    </row>
    <row r="13" spans="2:20" x14ac:dyDescent="0.25">
      <c r="B13" s="17" t="s">
        <v>25</v>
      </c>
      <c r="C13" s="31">
        <v>19</v>
      </c>
      <c r="D13" s="32">
        <v>85</v>
      </c>
      <c r="E13" s="32">
        <v>83</v>
      </c>
      <c r="F13" s="33">
        <f>C13+D13-E13</f>
        <v>21</v>
      </c>
      <c r="G13" s="46">
        <v>27</v>
      </c>
      <c r="H13" s="35">
        <v>43</v>
      </c>
      <c r="I13" s="35">
        <v>4</v>
      </c>
      <c r="J13" s="36">
        <v>10</v>
      </c>
      <c r="K13" s="37">
        <v>13</v>
      </c>
      <c r="L13" s="38">
        <v>4</v>
      </c>
      <c r="M13" s="39">
        <v>20</v>
      </c>
      <c r="N13" s="47">
        <v>20</v>
      </c>
      <c r="O13" s="47">
        <v>18</v>
      </c>
      <c r="P13" s="47">
        <v>12</v>
      </c>
      <c r="Q13" s="48">
        <v>13</v>
      </c>
      <c r="R13" s="49">
        <v>10</v>
      </c>
      <c r="S13" s="50">
        <v>3</v>
      </c>
      <c r="T13" s="45">
        <v>100</v>
      </c>
    </row>
    <row r="14" spans="2:20" x14ac:dyDescent="0.25">
      <c r="B14" s="17" t="s">
        <v>26</v>
      </c>
      <c r="C14" s="31">
        <v>72</v>
      </c>
      <c r="D14" s="32">
        <v>91</v>
      </c>
      <c r="E14" s="32">
        <v>103</v>
      </c>
      <c r="F14" s="33">
        <f t="shared" ref="F14:F16" si="1">C14+D14-E14</f>
        <v>60</v>
      </c>
      <c r="G14" s="34">
        <v>91</v>
      </c>
      <c r="H14" s="35">
        <v>0</v>
      </c>
      <c r="I14" s="35">
        <v>0</v>
      </c>
      <c r="J14" s="36">
        <v>0</v>
      </c>
      <c r="K14" s="37">
        <v>4</v>
      </c>
      <c r="L14" s="38">
        <v>0</v>
      </c>
      <c r="M14" s="51">
        <v>19</v>
      </c>
      <c r="N14" s="52">
        <v>6</v>
      </c>
      <c r="O14" s="52">
        <v>53</v>
      </c>
      <c r="P14" s="52">
        <v>4</v>
      </c>
      <c r="Q14" s="53">
        <v>21</v>
      </c>
      <c r="R14" s="54">
        <v>0</v>
      </c>
      <c r="S14" s="55">
        <v>0</v>
      </c>
      <c r="T14" s="213">
        <v>0</v>
      </c>
    </row>
    <row r="15" spans="2:20" x14ac:dyDescent="0.25">
      <c r="B15" s="17" t="s">
        <v>27</v>
      </c>
      <c r="C15" s="31">
        <v>23</v>
      </c>
      <c r="D15" s="32">
        <v>162</v>
      </c>
      <c r="E15" s="32">
        <v>145</v>
      </c>
      <c r="F15" s="33">
        <f t="shared" si="1"/>
        <v>40</v>
      </c>
      <c r="G15" s="46">
        <v>80</v>
      </c>
      <c r="H15" s="35">
        <v>70</v>
      </c>
      <c r="I15" s="35">
        <v>5</v>
      </c>
      <c r="J15" s="36">
        <v>7</v>
      </c>
      <c r="K15" s="37">
        <v>58</v>
      </c>
      <c r="L15" s="38">
        <v>23</v>
      </c>
      <c r="M15" s="39">
        <v>16</v>
      </c>
      <c r="N15" s="47">
        <v>42</v>
      </c>
      <c r="O15" s="47">
        <v>40</v>
      </c>
      <c r="P15" s="47">
        <v>16</v>
      </c>
      <c r="Q15" s="48">
        <v>31</v>
      </c>
      <c r="R15" s="49">
        <v>5</v>
      </c>
      <c r="S15" s="50">
        <v>5</v>
      </c>
      <c r="T15" s="45">
        <v>25</v>
      </c>
    </row>
    <row r="16" spans="2:20" x14ac:dyDescent="0.25">
      <c r="B16" s="17" t="s">
        <v>28</v>
      </c>
      <c r="C16" s="31">
        <v>50</v>
      </c>
      <c r="D16" s="32">
        <v>112</v>
      </c>
      <c r="E16" s="32">
        <v>104</v>
      </c>
      <c r="F16" s="33">
        <f t="shared" si="1"/>
        <v>58</v>
      </c>
      <c r="G16" s="46">
        <v>48</v>
      </c>
      <c r="H16" s="35">
        <v>53</v>
      </c>
      <c r="I16" s="35">
        <v>8</v>
      </c>
      <c r="J16" s="36">
        <v>3</v>
      </c>
      <c r="K16" s="37">
        <v>44</v>
      </c>
      <c r="L16" s="38">
        <v>19</v>
      </c>
      <c r="M16" s="39">
        <v>0</v>
      </c>
      <c r="N16" s="47">
        <v>31</v>
      </c>
      <c r="O16" s="47">
        <v>14</v>
      </c>
      <c r="P16" s="47">
        <v>27</v>
      </c>
      <c r="Q16" s="48">
        <v>32</v>
      </c>
      <c r="R16" s="49">
        <v>33</v>
      </c>
      <c r="S16" s="50">
        <v>4</v>
      </c>
      <c r="T16" s="45">
        <v>46</v>
      </c>
    </row>
    <row r="17" spans="2:20" x14ac:dyDescent="0.25">
      <c r="B17" s="17" t="s">
        <v>29</v>
      </c>
      <c r="C17" s="31">
        <v>25</v>
      </c>
      <c r="D17" s="32">
        <v>131</v>
      </c>
      <c r="E17" s="32">
        <v>135</v>
      </c>
      <c r="F17" s="33">
        <f>C17+D17-E17</f>
        <v>21</v>
      </c>
      <c r="G17" s="34">
        <v>64</v>
      </c>
      <c r="H17" s="35">
        <v>54</v>
      </c>
      <c r="I17" s="35">
        <v>5</v>
      </c>
      <c r="J17" s="36">
        <v>8</v>
      </c>
      <c r="K17" s="37">
        <v>20</v>
      </c>
      <c r="L17" s="38">
        <v>45</v>
      </c>
      <c r="M17" s="39">
        <v>0</v>
      </c>
      <c r="N17" s="47">
        <v>50</v>
      </c>
      <c r="O17" s="47">
        <v>35</v>
      </c>
      <c r="P17" s="47">
        <v>11</v>
      </c>
      <c r="Q17" s="48">
        <v>39</v>
      </c>
      <c r="R17" s="49">
        <v>7</v>
      </c>
      <c r="S17" s="50">
        <v>14</v>
      </c>
      <c r="T17" s="45">
        <v>11</v>
      </c>
    </row>
    <row r="18" spans="2:20" x14ac:dyDescent="0.25">
      <c r="B18" s="17" t="s">
        <v>30</v>
      </c>
      <c r="C18" s="31">
        <v>83</v>
      </c>
      <c r="D18" s="32">
        <v>147</v>
      </c>
      <c r="E18" s="32">
        <v>168</v>
      </c>
      <c r="F18" s="33">
        <f t="shared" ref="F18" si="2">C18+D18-E18</f>
        <v>62</v>
      </c>
      <c r="G18" s="34">
        <v>50</v>
      </c>
      <c r="H18" s="35">
        <v>89</v>
      </c>
      <c r="I18" s="35">
        <v>1</v>
      </c>
      <c r="J18" s="36">
        <v>7</v>
      </c>
      <c r="K18" s="37">
        <v>25</v>
      </c>
      <c r="L18" s="38">
        <v>0</v>
      </c>
      <c r="M18" s="39">
        <v>19</v>
      </c>
      <c r="N18" s="47">
        <v>44</v>
      </c>
      <c r="O18" s="47">
        <v>50</v>
      </c>
      <c r="P18" s="47">
        <v>7</v>
      </c>
      <c r="Q18" s="48">
        <v>48</v>
      </c>
      <c r="R18" s="49">
        <v>2</v>
      </c>
      <c r="S18" s="50">
        <v>4</v>
      </c>
      <c r="T18" s="45">
        <v>45</v>
      </c>
    </row>
    <row r="19" spans="2:20" x14ac:dyDescent="0.25">
      <c r="B19" s="17" t="s">
        <v>31</v>
      </c>
      <c r="C19" s="31">
        <v>21</v>
      </c>
      <c r="D19" s="32">
        <v>82</v>
      </c>
      <c r="E19" s="32">
        <v>92</v>
      </c>
      <c r="F19" s="33">
        <f>C19+D19-E19</f>
        <v>11</v>
      </c>
      <c r="G19" s="35">
        <v>29</v>
      </c>
      <c r="H19" s="35">
        <v>40</v>
      </c>
      <c r="I19" s="35">
        <v>13</v>
      </c>
      <c r="J19" s="36">
        <v>0</v>
      </c>
      <c r="K19" s="37">
        <v>43</v>
      </c>
      <c r="L19" s="38">
        <v>30</v>
      </c>
      <c r="M19" s="51">
        <v>2</v>
      </c>
      <c r="N19" s="52">
        <v>38</v>
      </c>
      <c r="O19" s="52">
        <v>16</v>
      </c>
      <c r="P19" s="52">
        <v>13</v>
      </c>
      <c r="Q19" s="53">
        <v>23</v>
      </c>
      <c r="R19" s="54">
        <v>2</v>
      </c>
      <c r="S19" s="55">
        <v>2</v>
      </c>
      <c r="T19" s="212">
        <v>40</v>
      </c>
    </row>
    <row r="20" spans="2:20" x14ac:dyDescent="0.25">
      <c r="B20" s="17" t="s">
        <v>32</v>
      </c>
      <c r="C20" s="31">
        <v>58</v>
      </c>
      <c r="D20" s="32">
        <v>47</v>
      </c>
      <c r="E20" s="32">
        <v>78</v>
      </c>
      <c r="F20" s="33">
        <f>C20+D20-E20</f>
        <v>27</v>
      </c>
      <c r="G20" s="34">
        <v>23</v>
      </c>
      <c r="H20" s="35">
        <v>18</v>
      </c>
      <c r="I20" s="35">
        <v>1</v>
      </c>
      <c r="J20" s="36">
        <v>5</v>
      </c>
      <c r="K20" s="37">
        <v>2</v>
      </c>
      <c r="L20" s="38">
        <v>4</v>
      </c>
      <c r="M20" s="39">
        <v>8</v>
      </c>
      <c r="N20" s="47">
        <v>20</v>
      </c>
      <c r="O20" s="47">
        <v>24</v>
      </c>
      <c r="P20" s="47">
        <v>23</v>
      </c>
      <c r="Q20" s="48">
        <v>3</v>
      </c>
      <c r="R20" s="49">
        <v>2</v>
      </c>
      <c r="S20" s="50">
        <v>19</v>
      </c>
      <c r="T20" s="45">
        <v>15</v>
      </c>
    </row>
    <row r="21" spans="2:20" ht="15.75" thickBot="1" x14ac:dyDescent="0.3">
      <c r="B21" s="56" t="s">
        <v>33</v>
      </c>
      <c r="C21" s="57">
        <v>27</v>
      </c>
      <c r="D21" s="58">
        <v>164</v>
      </c>
      <c r="E21" s="58">
        <v>145</v>
      </c>
      <c r="F21" s="59">
        <f>C21+D21-E21</f>
        <v>46</v>
      </c>
      <c r="G21" s="60">
        <v>17</v>
      </c>
      <c r="H21" s="61">
        <v>141</v>
      </c>
      <c r="I21" s="61">
        <v>5</v>
      </c>
      <c r="J21" s="62">
        <v>1</v>
      </c>
      <c r="K21" s="63">
        <v>45</v>
      </c>
      <c r="L21" s="64">
        <v>29</v>
      </c>
      <c r="M21" s="65">
        <v>4</v>
      </c>
      <c r="N21" s="66">
        <v>0</v>
      </c>
      <c r="O21" s="66">
        <v>95</v>
      </c>
      <c r="P21" s="66">
        <v>9</v>
      </c>
      <c r="Q21" s="67">
        <v>37</v>
      </c>
      <c r="R21" s="68">
        <v>4</v>
      </c>
      <c r="S21" s="69">
        <v>2</v>
      </c>
      <c r="T21" s="214">
        <v>126</v>
      </c>
    </row>
    <row r="22" spans="2:20" ht="15.75" thickBot="1" x14ac:dyDescent="0.3">
      <c r="B22" s="70" t="s">
        <v>38</v>
      </c>
      <c r="C22" s="215">
        <f t="shared" ref="C22:M22" si="3">SUM(C7:C21)</f>
        <v>569</v>
      </c>
      <c r="D22" s="215">
        <f t="shared" si="3"/>
        <v>2500</v>
      </c>
      <c r="E22" s="215">
        <f t="shared" si="3"/>
        <v>2538</v>
      </c>
      <c r="F22" s="215">
        <f t="shared" si="3"/>
        <v>531</v>
      </c>
      <c r="G22" s="215">
        <f t="shared" si="3"/>
        <v>1170</v>
      </c>
      <c r="H22" s="215">
        <f t="shared" si="3"/>
        <v>1182</v>
      </c>
      <c r="I22" s="215">
        <f t="shared" si="3"/>
        <v>85</v>
      </c>
      <c r="J22" s="215">
        <f t="shared" si="3"/>
        <v>65</v>
      </c>
      <c r="K22" s="215">
        <f t="shared" si="3"/>
        <v>730</v>
      </c>
      <c r="L22" s="215">
        <f t="shared" si="3"/>
        <v>397</v>
      </c>
      <c r="M22" s="215">
        <f t="shared" si="3"/>
        <v>173</v>
      </c>
      <c r="N22" s="215">
        <f t="shared" ref="N22:T22" si="4">SUM(N7:N21)</f>
        <v>888</v>
      </c>
      <c r="O22" s="215">
        <f t="shared" si="4"/>
        <v>710</v>
      </c>
      <c r="P22" s="215">
        <f t="shared" si="4"/>
        <v>285</v>
      </c>
      <c r="Q22" s="215">
        <f t="shared" si="4"/>
        <v>481</v>
      </c>
      <c r="R22" s="215">
        <f t="shared" si="4"/>
        <v>82</v>
      </c>
      <c r="S22" s="215">
        <f t="shared" si="4"/>
        <v>70</v>
      </c>
      <c r="T22" s="216">
        <f t="shared" si="4"/>
        <v>809</v>
      </c>
    </row>
    <row r="25" spans="2:20" ht="15.75" thickBot="1" x14ac:dyDescent="0.3"/>
    <row r="26" spans="2:20" ht="166.5" thickBot="1" x14ac:dyDescent="0.3">
      <c r="B26" s="1" t="s">
        <v>34</v>
      </c>
      <c r="C26" s="2" t="s">
        <v>1</v>
      </c>
      <c r="D26" s="3" t="s">
        <v>2</v>
      </c>
      <c r="E26" s="4" t="s">
        <v>3</v>
      </c>
      <c r="F26" s="5" t="s">
        <v>4</v>
      </c>
      <c r="G26" s="6" t="s">
        <v>5</v>
      </c>
      <c r="H26" s="7" t="s">
        <v>6</v>
      </c>
      <c r="I26" s="8" t="s">
        <v>7</v>
      </c>
      <c r="J26" s="9" t="s">
        <v>8</v>
      </c>
      <c r="K26" s="10" t="s">
        <v>9</v>
      </c>
      <c r="L26" s="8" t="s">
        <v>10</v>
      </c>
      <c r="M26" s="11" t="s">
        <v>11</v>
      </c>
      <c r="N26" s="12" t="s">
        <v>12</v>
      </c>
      <c r="O26" s="13" t="s">
        <v>13</v>
      </c>
      <c r="P26" s="13" t="s">
        <v>14</v>
      </c>
      <c r="Q26" s="14" t="s">
        <v>15</v>
      </c>
      <c r="R26" s="15" t="s">
        <v>16</v>
      </c>
      <c r="S26" s="16" t="s">
        <v>17</v>
      </c>
      <c r="T26" s="126" t="s">
        <v>18</v>
      </c>
    </row>
    <row r="27" spans="2:20" x14ac:dyDescent="0.25">
      <c r="B27" s="17" t="s">
        <v>19</v>
      </c>
      <c r="C27" s="18">
        <v>54</v>
      </c>
      <c r="D27" s="19">
        <v>122</v>
      </c>
      <c r="E27" s="19">
        <v>134</v>
      </c>
      <c r="F27" s="20">
        <f>C27+D27-E27</f>
        <v>42</v>
      </c>
      <c r="G27" s="21">
        <v>75</v>
      </c>
      <c r="H27" s="22">
        <v>42</v>
      </c>
      <c r="I27" s="22">
        <v>0</v>
      </c>
      <c r="J27" s="23">
        <v>5</v>
      </c>
      <c r="K27" s="24">
        <v>42</v>
      </c>
      <c r="L27" s="25">
        <v>20</v>
      </c>
      <c r="M27" s="26">
        <v>20</v>
      </c>
      <c r="N27" s="27">
        <v>42</v>
      </c>
      <c r="O27" s="27">
        <v>20</v>
      </c>
      <c r="P27" s="27">
        <v>42</v>
      </c>
      <c r="Q27" s="28">
        <v>20</v>
      </c>
      <c r="R27" s="29">
        <v>1</v>
      </c>
      <c r="S27" s="30">
        <v>18</v>
      </c>
      <c r="T27" s="211">
        <v>32</v>
      </c>
    </row>
    <row r="28" spans="2:20" x14ac:dyDescent="0.25">
      <c r="B28" s="17" t="s">
        <v>20</v>
      </c>
      <c r="C28" s="31">
        <v>124</v>
      </c>
      <c r="D28" s="32">
        <v>66</v>
      </c>
      <c r="E28" s="32">
        <v>53</v>
      </c>
      <c r="F28" s="33">
        <f>C28+D28-E28</f>
        <v>137</v>
      </c>
      <c r="G28" s="34">
        <v>28</v>
      </c>
      <c r="H28" s="35">
        <v>34</v>
      </c>
      <c r="I28" s="36">
        <v>0</v>
      </c>
      <c r="J28" s="36">
        <v>4</v>
      </c>
      <c r="K28" s="37">
        <v>12</v>
      </c>
      <c r="L28" s="38">
        <v>3</v>
      </c>
      <c r="M28" s="39">
        <v>4</v>
      </c>
      <c r="N28" s="40">
        <v>22</v>
      </c>
      <c r="O28" s="41">
        <v>15</v>
      </c>
      <c r="P28" s="42">
        <v>2</v>
      </c>
      <c r="Q28" s="43">
        <v>10</v>
      </c>
      <c r="R28" s="44">
        <v>2</v>
      </c>
      <c r="S28" s="45">
        <v>3</v>
      </c>
      <c r="T28" s="45">
        <v>61</v>
      </c>
    </row>
    <row r="29" spans="2:20" x14ac:dyDescent="0.25">
      <c r="B29" s="17" t="s">
        <v>21</v>
      </c>
      <c r="C29" s="31">
        <v>24</v>
      </c>
      <c r="D29" s="32">
        <v>242</v>
      </c>
      <c r="E29" s="32">
        <v>215</v>
      </c>
      <c r="F29" s="33">
        <f t="shared" ref="F29:F31" si="5">C29+D29-E29</f>
        <v>51</v>
      </c>
      <c r="G29" s="46">
        <v>70</v>
      </c>
      <c r="H29" s="35">
        <v>149</v>
      </c>
      <c r="I29" s="35">
        <v>15</v>
      </c>
      <c r="J29" s="36">
        <v>14</v>
      </c>
      <c r="K29" s="37">
        <v>82</v>
      </c>
      <c r="L29" s="38">
        <v>0</v>
      </c>
      <c r="M29" s="39">
        <v>18</v>
      </c>
      <c r="N29" s="47">
        <v>94</v>
      </c>
      <c r="O29" s="47">
        <v>31</v>
      </c>
      <c r="P29" s="47">
        <v>37</v>
      </c>
      <c r="Q29" s="48">
        <v>41</v>
      </c>
      <c r="R29" s="49">
        <v>0</v>
      </c>
      <c r="S29" s="50">
        <v>0</v>
      </c>
      <c r="T29" s="45">
        <v>23</v>
      </c>
    </row>
    <row r="30" spans="2:20" x14ac:dyDescent="0.25">
      <c r="B30" s="17" t="s">
        <v>22</v>
      </c>
      <c r="C30" s="31">
        <v>16</v>
      </c>
      <c r="D30" s="32">
        <v>550</v>
      </c>
      <c r="E30" s="32">
        <v>540</v>
      </c>
      <c r="F30" s="33">
        <f>C30+D30-E30</f>
        <v>26</v>
      </c>
      <c r="G30" s="34">
        <v>267</v>
      </c>
      <c r="H30" s="35">
        <v>221</v>
      </c>
      <c r="I30" s="35">
        <v>31</v>
      </c>
      <c r="J30" s="36">
        <v>31</v>
      </c>
      <c r="K30" s="37">
        <v>268</v>
      </c>
      <c r="L30" s="38">
        <v>113</v>
      </c>
      <c r="M30" s="51">
        <v>60</v>
      </c>
      <c r="N30" s="52">
        <v>274</v>
      </c>
      <c r="O30" s="52">
        <v>98</v>
      </c>
      <c r="P30" s="52">
        <v>35</v>
      </c>
      <c r="Q30" s="53">
        <v>73</v>
      </c>
      <c r="R30" s="54">
        <v>1</v>
      </c>
      <c r="S30" s="55">
        <v>0</v>
      </c>
      <c r="T30" s="212">
        <v>158</v>
      </c>
    </row>
    <row r="31" spans="2:20" x14ac:dyDescent="0.25">
      <c r="B31" s="17" t="s">
        <v>23</v>
      </c>
      <c r="C31" s="31">
        <v>55</v>
      </c>
      <c r="D31" s="32">
        <v>231</v>
      </c>
      <c r="E31" s="32">
        <v>215</v>
      </c>
      <c r="F31" s="33">
        <f t="shared" si="5"/>
        <v>71</v>
      </c>
      <c r="G31" s="46">
        <v>126</v>
      </c>
      <c r="H31" s="35">
        <v>123</v>
      </c>
      <c r="I31" s="35">
        <v>0</v>
      </c>
      <c r="J31" s="36">
        <v>22</v>
      </c>
      <c r="K31" s="37">
        <v>41</v>
      </c>
      <c r="L31" s="38">
        <v>0</v>
      </c>
      <c r="M31" s="39">
        <v>6</v>
      </c>
      <c r="N31" s="47">
        <v>84</v>
      </c>
      <c r="O31" s="47">
        <v>65</v>
      </c>
      <c r="P31" s="47">
        <v>35</v>
      </c>
      <c r="Q31" s="48">
        <v>15</v>
      </c>
      <c r="R31" s="49">
        <v>42</v>
      </c>
      <c r="S31" s="50">
        <v>15</v>
      </c>
      <c r="T31" s="45">
        <v>103</v>
      </c>
    </row>
    <row r="32" spans="2:20" x14ac:dyDescent="0.25">
      <c r="B32" s="17" t="s">
        <v>24</v>
      </c>
      <c r="C32" s="31">
        <v>45</v>
      </c>
      <c r="D32" s="32">
        <v>198</v>
      </c>
      <c r="E32" s="32">
        <v>204</v>
      </c>
      <c r="F32" s="33">
        <f>C32+D32-E32</f>
        <v>39</v>
      </c>
      <c r="G32" s="34">
        <v>122</v>
      </c>
      <c r="H32" s="35">
        <v>73</v>
      </c>
      <c r="I32" s="35">
        <v>3</v>
      </c>
      <c r="J32" s="36">
        <v>0</v>
      </c>
      <c r="K32" s="37">
        <v>78</v>
      </c>
      <c r="L32" s="38">
        <v>86</v>
      </c>
      <c r="M32" s="51">
        <v>0</v>
      </c>
      <c r="N32" s="52">
        <v>129</v>
      </c>
      <c r="O32" s="52">
        <v>37</v>
      </c>
      <c r="P32" s="52">
        <v>2</v>
      </c>
      <c r="Q32" s="53">
        <v>35</v>
      </c>
      <c r="R32" s="54">
        <v>0</v>
      </c>
      <c r="S32" s="55">
        <v>0</v>
      </c>
      <c r="T32" s="212">
        <v>1</v>
      </c>
    </row>
    <row r="33" spans="2:20" x14ac:dyDescent="0.25">
      <c r="B33" s="17" t="s">
        <v>25</v>
      </c>
      <c r="C33" s="31">
        <v>21</v>
      </c>
      <c r="D33" s="32">
        <v>83</v>
      </c>
      <c r="E33" s="32">
        <v>65</v>
      </c>
      <c r="F33" s="33">
        <f>C33+D33-E33</f>
        <v>39</v>
      </c>
      <c r="G33" s="46">
        <v>24</v>
      </c>
      <c r="H33" s="35">
        <v>48</v>
      </c>
      <c r="I33" s="35">
        <v>7</v>
      </c>
      <c r="J33" s="36">
        <v>4</v>
      </c>
      <c r="K33" s="37">
        <v>13</v>
      </c>
      <c r="L33" s="38">
        <v>12</v>
      </c>
      <c r="M33" s="39">
        <v>12</v>
      </c>
      <c r="N33" s="47">
        <v>15</v>
      </c>
      <c r="O33" s="47">
        <v>15</v>
      </c>
      <c r="P33" s="47">
        <v>13</v>
      </c>
      <c r="Q33" s="48">
        <v>10</v>
      </c>
      <c r="R33" s="49">
        <v>4</v>
      </c>
      <c r="S33" s="50">
        <v>0</v>
      </c>
      <c r="T33" s="45">
        <v>110</v>
      </c>
    </row>
    <row r="34" spans="2:20" x14ac:dyDescent="0.25">
      <c r="B34" s="17" t="s">
        <v>26</v>
      </c>
      <c r="C34" s="31">
        <v>57</v>
      </c>
      <c r="D34" s="32">
        <v>106</v>
      </c>
      <c r="E34" s="32">
        <v>90</v>
      </c>
      <c r="F34" s="33">
        <f t="shared" ref="F34:F36" si="6">C34+D34-E34</f>
        <v>73</v>
      </c>
      <c r="G34" s="34">
        <v>106</v>
      </c>
      <c r="H34" s="35">
        <v>0</v>
      </c>
      <c r="I34" s="35">
        <v>0</v>
      </c>
      <c r="J34" s="36">
        <v>0</v>
      </c>
      <c r="K34" s="37">
        <v>5</v>
      </c>
      <c r="L34" s="38">
        <v>0</v>
      </c>
      <c r="M34" s="51">
        <v>4</v>
      </c>
      <c r="N34" s="52">
        <v>19</v>
      </c>
      <c r="O34" s="52">
        <v>37</v>
      </c>
      <c r="P34" s="52">
        <v>5</v>
      </c>
      <c r="Q34" s="53">
        <v>25</v>
      </c>
      <c r="R34" s="54">
        <v>0</v>
      </c>
      <c r="S34" s="55">
        <v>0</v>
      </c>
      <c r="T34" s="213">
        <v>0</v>
      </c>
    </row>
    <row r="35" spans="2:20" x14ac:dyDescent="0.25">
      <c r="B35" s="17" t="s">
        <v>27</v>
      </c>
      <c r="C35" s="31">
        <v>32</v>
      </c>
      <c r="D35" s="32">
        <v>155</v>
      </c>
      <c r="E35" s="32">
        <v>120</v>
      </c>
      <c r="F35" s="33">
        <f t="shared" si="6"/>
        <v>67</v>
      </c>
      <c r="G35" s="46">
        <v>67</v>
      </c>
      <c r="H35" s="35">
        <v>74</v>
      </c>
      <c r="I35" s="35">
        <v>8</v>
      </c>
      <c r="J35" s="36">
        <v>6</v>
      </c>
      <c r="K35" s="37">
        <v>51</v>
      </c>
      <c r="L35" s="38">
        <v>25</v>
      </c>
      <c r="M35" s="39">
        <v>10</v>
      </c>
      <c r="N35" s="47">
        <v>31</v>
      </c>
      <c r="O35" s="47">
        <v>26</v>
      </c>
      <c r="P35" s="47">
        <v>10</v>
      </c>
      <c r="Q35" s="48">
        <v>43</v>
      </c>
      <c r="R35" s="49">
        <v>3</v>
      </c>
      <c r="S35" s="50">
        <v>2</v>
      </c>
      <c r="T35" s="45">
        <v>11</v>
      </c>
    </row>
    <row r="36" spans="2:20" x14ac:dyDescent="0.25">
      <c r="B36" s="17" t="s">
        <v>28</v>
      </c>
      <c r="C36" s="31">
        <v>58</v>
      </c>
      <c r="D36" s="32">
        <v>138</v>
      </c>
      <c r="E36" s="32">
        <v>140</v>
      </c>
      <c r="F36" s="33">
        <f t="shared" si="6"/>
        <v>56</v>
      </c>
      <c r="G36" s="46">
        <v>64</v>
      </c>
      <c r="H36" s="35">
        <v>65</v>
      </c>
      <c r="I36" s="35">
        <v>6</v>
      </c>
      <c r="J36" s="36">
        <v>3</v>
      </c>
      <c r="K36" s="37">
        <v>66</v>
      </c>
      <c r="L36" s="38">
        <v>18</v>
      </c>
      <c r="M36" s="39">
        <v>0</v>
      </c>
      <c r="N36" s="47">
        <v>56</v>
      </c>
      <c r="O36" s="47">
        <v>20</v>
      </c>
      <c r="P36" s="47">
        <v>33</v>
      </c>
      <c r="Q36" s="48">
        <v>31</v>
      </c>
      <c r="R36" s="49">
        <v>48</v>
      </c>
      <c r="S36" s="50">
        <v>5</v>
      </c>
      <c r="T36" s="45">
        <v>31</v>
      </c>
    </row>
    <row r="37" spans="2:20" x14ac:dyDescent="0.25">
      <c r="B37" s="17" t="s">
        <v>29</v>
      </c>
      <c r="C37" s="31">
        <v>21</v>
      </c>
      <c r="D37" s="32">
        <v>140</v>
      </c>
      <c r="E37" s="32">
        <v>148</v>
      </c>
      <c r="F37" s="33">
        <f>C37+D37-E37</f>
        <v>13</v>
      </c>
      <c r="G37" s="34">
        <v>88</v>
      </c>
      <c r="H37" s="35">
        <v>40</v>
      </c>
      <c r="I37" s="35">
        <v>0</v>
      </c>
      <c r="J37" s="36">
        <v>12</v>
      </c>
      <c r="K37" s="37">
        <v>36</v>
      </c>
      <c r="L37" s="38">
        <v>35</v>
      </c>
      <c r="M37" s="39">
        <v>2</v>
      </c>
      <c r="N37" s="47">
        <v>48</v>
      </c>
      <c r="O37" s="47">
        <v>31</v>
      </c>
      <c r="P37" s="47">
        <v>21</v>
      </c>
      <c r="Q37" s="48">
        <v>46</v>
      </c>
      <c r="R37" s="49">
        <v>18</v>
      </c>
      <c r="S37" s="50">
        <v>0</v>
      </c>
      <c r="T37" s="45">
        <v>24</v>
      </c>
    </row>
    <row r="38" spans="2:20" x14ac:dyDescent="0.25">
      <c r="B38" s="17" t="s">
        <v>30</v>
      </c>
      <c r="C38" s="31">
        <v>62</v>
      </c>
      <c r="D38" s="32">
        <v>131</v>
      </c>
      <c r="E38" s="32">
        <v>156</v>
      </c>
      <c r="F38" s="33">
        <f>C38+D38-E38</f>
        <v>37</v>
      </c>
      <c r="G38" s="34">
        <v>42</v>
      </c>
      <c r="H38" s="35">
        <v>83</v>
      </c>
      <c r="I38" s="35">
        <v>3</v>
      </c>
      <c r="J38" s="36">
        <v>3</v>
      </c>
      <c r="K38" s="37">
        <v>32</v>
      </c>
      <c r="L38" s="38">
        <v>0</v>
      </c>
      <c r="M38" s="39">
        <v>12</v>
      </c>
      <c r="N38" s="47">
        <v>36</v>
      </c>
      <c r="O38" s="47">
        <v>49</v>
      </c>
      <c r="P38" s="47">
        <v>30</v>
      </c>
      <c r="Q38" s="48">
        <v>29</v>
      </c>
      <c r="R38" s="49">
        <v>2</v>
      </c>
      <c r="S38" s="50">
        <v>3</v>
      </c>
      <c r="T38" s="45">
        <v>51</v>
      </c>
    </row>
    <row r="39" spans="2:20" x14ac:dyDescent="0.25">
      <c r="B39" s="17" t="s">
        <v>31</v>
      </c>
      <c r="C39" s="31">
        <v>11</v>
      </c>
      <c r="D39" s="32">
        <v>63</v>
      </c>
      <c r="E39" s="32">
        <v>57</v>
      </c>
      <c r="F39" s="33">
        <f t="shared" ref="F39" si="7">C39+D39-E39</f>
        <v>17</v>
      </c>
      <c r="G39" s="35">
        <v>41</v>
      </c>
      <c r="H39" s="35">
        <v>40</v>
      </c>
      <c r="I39" s="35">
        <v>4</v>
      </c>
      <c r="J39" s="36">
        <v>13</v>
      </c>
      <c r="K39" s="37">
        <v>58</v>
      </c>
      <c r="L39" s="38">
        <v>18</v>
      </c>
      <c r="M39" s="51">
        <v>1</v>
      </c>
      <c r="N39" s="52">
        <v>50</v>
      </c>
      <c r="O39" s="52">
        <v>17</v>
      </c>
      <c r="P39" s="52">
        <v>9</v>
      </c>
      <c r="Q39" s="53">
        <v>7</v>
      </c>
      <c r="R39" s="54">
        <v>1</v>
      </c>
      <c r="S39" s="55">
        <v>1</v>
      </c>
      <c r="T39" s="212">
        <v>18</v>
      </c>
    </row>
    <row r="40" spans="2:20" x14ac:dyDescent="0.25">
      <c r="B40" s="17" t="s">
        <v>32</v>
      </c>
      <c r="C40" s="31">
        <v>29</v>
      </c>
      <c r="D40" s="32">
        <v>92</v>
      </c>
      <c r="E40" s="32">
        <v>97</v>
      </c>
      <c r="F40" s="33">
        <f>C40+D40-E40</f>
        <v>24</v>
      </c>
      <c r="G40" s="34">
        <v>72</v>
      </c>
      <c r="H40" s="35">
        <v>10</v>
      </c>
      <c r="I40" s="35">
        <v>9</v>
      </c>
      <c r="J40" s="36">
        <v>1</v>
      </c>
      <c r="K40" s="37">
        <v>3</v>
      </c>
      <c r="L40" s="38">
        <v>1</v>
      </c>
      <c r="M40" s="39">
        <v>15</v>
      </c>
      <c r="N40" s="47">
        <v>11</v>
      </c>
      <c r="O40" s="47">
        <v>28</v>
      </c>
      <c r="P40" s="47">
        <v>39</v>
      </c>
      <c r="Q40" s="48">
        <v>4</v>
      </c>
      <c r="R40" s="49">
        <v>4</v>
      </c>
      <c r="S40" s="50">
        <v>16</v>
      </c>
      <c r="T40" s="45">
        <v>2</v>
      </c>
    </row>
    <row r="41" spans="2:20" ht="15.75" thickBot="1" x14ac:dyDescent="0.3">
      <c r="B41" s="56" t="s">
        <v>33</v>
      </c>
      <c r="C41" s="57">
        <v>46</v>
      </c>
      <c r="D41" s="58">
        <v>147</v>
      </c>
      <c r="E41" s="58">
        <v>133</v>
      </c>
      <c r="F41" s="59">
        <f>C41+D41-E41</f>
        <v>60</v>
      </c>
      <c r="G41" s="60">
        <v>13</v>
      </c>
      <c r="H41" s="61">
        <v>126</v>
      </c>
      <c r="I41" s="61">
        <v>4</v>
      </c>
      <c r="J41" s="62">
        <v>4</v>
      </c>
      <c r="K41" s="63">
        <v>43</v>
      </c>
      <c r="L41" s="64">
        <v>30</v>
      </c>
      <c r="M41" s="65">
        <v>2</v>
      </c>
      <c r="N41" s="66">
        <v>0</v>
      </c>
      <c r="O41" s="66">
        <v>92</v>
      </c>
      <c r="P41" s="66">
        <v>8</v>
      </c>
      <c r="Q41" s="67">
        <v>31</v>
      </c>
      <c r="R41" s="68">
        <v>1</v>
      </c>
      <c r="S41" s="69">
        <v>1</v>
      </c>
      <c r="T41" s="214">
        <v>165</v>
      </c>
    </row>
    <row r="42" spans="2:20" ht="15.75" thickBot="1" x14ac:dyDescent="0.3">
      <c r="B42" s="70" t="s">
        <v>39</v>
      </c>
      <c r="C42" s="215">
        <f t="shared" ref="C42:M42" si="8">SUM(C27:C41)</f>
        <v>655</v>
      </c>
      <c r="D42" s="215">
        <f t="shared" si="8"/>
        <v>2464</v>
      </c>
      <c r="E42" s="215">
        <f t="shared" si="8"/>
        <v>2367</v>
      </c>
      <c r="F42" s="215">
        <f t="shared" si="8"/>
        <v>752</v>
      </c>
      <c r="G42" s="215">
        <f t="shared" si="8"/>
        <v>1205</v>
      </c>
      <c r="H42" s="215">
        <f t="shared" si="8"/>
        <v>1128</v>
      </c>
      <c r="I42" s="215">
        <f t="shared" si="8"/>
        <v>90</v>
      </c>
      <c r="J42" s="215">
        <f t="shared" si="8"/>
        <v>122</v>
      </c>
      <c r="K42" s="215">
        <f t="shared" si="8"/>
        <v>830</v>
      </c>
      <c r="L42" s="215">
        <f t="shared" si="8"/>
        <v>361</v>
      </c>
      <c r="M42" s="215">
        <f t="shared" si="8"/>
        <v>166</v>
      </c>
      <c r="N42" s="215">
        <f t="shared" ref="N42:T42" si="9">SUM(N27:N41)</f>
        <v>911</v>
      </c>
      <c r="O42" s="215">
        <f t="shared" si="9"/>
        <v>581</v>
      </c>
      <c r="P42" s="215">
        <f t="shared" si="9"/>
        <v>321</v>
      </c>
      <c r="Q42" s="215">
        <f>SUM(Q27:Q41)</f>
        <v>420</v>
      </c>
      <c r="R42" s="215">
        <f t="shared" si="9"/>
        <v>127</v>
      </c>
      <c r="S42" s="215">
        <f t="shared" si="9"/>
        <v>64</v>
      </c>
      <c r="T42" s="216">
        <f t="shared" si="9"/>
        <v>790</v>
      </c>
    </row>
    <row r="43" spans="2:20" ht="15.75" thickBot="1" x14ac:dyDescent="0.3">
      <c r="B43" s="71" t="s">
        <v>35</v>
      </c>
      <c r="C43" s="72">
        <v>569</v>
      </c>
      <c r="D43" s="72">
        <v>2500</v>
      </c>
      <c r="E43" s="72">
        <v>2538</v>
      </c>
      <c r="F43" s="72">
        <v>531</v>
      </c>
      <c r="G43" s="72">
        <v>1170</v>
      </c>
      <c r="H43" s="72">
        <v>1182</v>
      </c>
      <c r="I43" s="72">
        <v>85</v>
      </c>
      <c r="J43" s="72">
        <v>65</v>
      </c>
      <c r="K43" s="72">
        <v>730</v>
      </c>
      <c r="L43" s="72">
        <v>397</v>
      </c>
      <c r="M43" s="72">
        <v>173</v>
      </c>
      <c r="N43" s="72">
        <v>888</v>
      </c>
      <c r="O43" s="72">
        <v>710</v>
      </c>
      <c r="P43" s="72">
        <v>285</v>
      </c>
      <c r="Q43" s="72">
        <v>481</v>
      </c>
      <c r="R43" s="72">
        <v>82</v>
      </c>
      <c r="S43" s="72">
        <v>70</v>
      </c>
      <c r="T43" s="72">
        <v>809</v>
      </c>
    </row>
    <row r="44" spans="2:20" ht="15.75" thickBot="1" x14ac:dyDescent="0.3">
      <c r="B44" s="73" t="s">
        <v>36</v>
      </c>
      <c r="C44" s="74">
        <v>522</v>
      </c>
      <c r="D44" s="72">
        <v>2781</v>
      </c>
      <c r="E44" s="72">
        <v>2641</v>
      </c>
      <c r="F44" s="72">
        <v>662</v>
      </c>
      <c r="G44" s="72">
        <v>1227</v>
      </c>
      <c r="H44" s="72">
        <v>1181</v>
      </c>
      <c r="I44" s="72">
        <v>81</v>
      </c>
      <c r="J44" s="72">
        <v>105</v>
      </c>
      <c r="K44" s="72">
        <v>816</v>
      </c>
      <c r="L44" s="72">
        <v>558</v>
      </c>
      <c r="M44" s="72">
        <v>181</v>
      </c>
      <c r="N44" s="72">
        <v>798</v>
      </c>
      <c r="O44" s="72">
        <v>698</v>
      </c>
      <c r="P44" s="72">
        <v>279</v>
      </c>
      <c r="Q44" s="72">
        <v>461</v>
      </c>
      <c r="R44" s="72">
        <v>66</v>
      </c>
      <c r="S44" s="72">
        <v>87</v>
      </c>
      <c r="T44" s="72">
        <v>604</v>
      </c>
    </row>
    <row r="45" spans="2:20" ht="15.75" thickBot="1" x14ac:dyDescent="0.3">
      <c r="B45" s="75" t="s">
        <v>37</v>
      </c>
      <c r="C45" s="74">
        <v>634</v>
      </c>
      <c r="D45" s="72">
        <v>2624</v>
      </c>
      <c r="E45" s="72">
        <v>2443</v>
      </c>
      <c r="F45" s="72">
        <v>815</v>
      </c>
      <c r="G45" s="72">
        <v>1182</v>
      </c>
      <c r="H45" s="72">
        <v>1210</v>
      </c>
      <c r="I45" s="72">
        <v>111</v>
      </c>
      <c r="J45" s="72">
        <v>121</v>
      </c>
      <c r="K45" s="72">
        <v>915</v>
      </c>
      <c r="L45" s="72">
        <v>457</v>
      </c>
      <c r="M45" s="72">
        <v>144</v>
      </c>
      <c r="N45" s="72">
        <v>878</v>
      </c>
      <c r="O45" s="72">
        <v>698</v>
      </c>
      <c r="P45" s="72">
        <v>283</v>
      </c>
      <c r="Q45" s="72">
        <v>428</v>
      </c>
      <c r="R45" s="72">
        <v>49</v>
      </c>
      <c r="S45" s="72">
        <v>45</v>
      </c>
      <c r="T45" s="72">
        <v>709</v>
      </c>
    </row>
  </sheetData>
  <mergeCells count="9">
    <mergeCell ref="B4:B5"/>
    <mergeCell ref="C4:F4"/>
    <mergeCell ref="G4:L4"/>
    <mergeCell ref="M4:Q4"/>
    <mergeCell ref="R4:T4"/>
    <mergeCell ref="C5:F5"/>
    <mergeCell ref="G5:J5"/>
    <mergeCell ref="K5:L5"/>
    <mergeCell ref="M5:Q5"/>
  </mergeCells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B4915-C942-4246-AEEC-722F68BD60C8}">
  <dimension ref="B1:AP54"/>
  <sheetViews>
    <sheetView topLeftCell="A4" workbookViewId="0">
      <selection activeCell="A4" sqref="A4"/>
    </sheetView>
  </sheetViews>
  <sheetFormatPr baseColWidth="10" defaultRowHeight="15" x14ac:dyDescent="0.25"/>
  <cols>
    <col min="2" max="2" width="15" bestFit="1" customWidth="1"/>
    <col min="23" max="23" width="15.5703125" bestFit="1" customWidth="1"/>
  </cols>
  <sheetData>
    <row r="1" spans="2:42" ht="15.75" thickBot="1" x14ac:dyDescent="0.3"/>
    <row r="2" spans="2:42" ht="27" customHeight="1" thickBot="1" x14ac:dyDescent="0.3">
      <c r="B2" s="209"/>
      <c r="C2" s="195" t="s">
        <v>40</v>
      </c>
      <c r="D2" s="196"/>
      <c r="E2" s="196"/>
      <c r="F2" s="197"/>
      <c r="G2" s="193" t="s">
        <v>41</v>
      </c>
      <c r="H2" s="192"/>
      <c r="I2" s="192"/>
      <c r="J2" s="192"/>
      <c r="K2" s="192"/>
      <c r="L2" s="194"/>
      <c r="M2" s="186" t="s">
        <v>42</v>
      </c>
      <c r="N2" s="187"/>
      <c r="O2" s="187"/>
      <c r="P2" s="187"/>
      <c r="Q2" s="188"/>
      <c r="R2" s="189" t="s">
        <v>43</v>
      </c>
      <c r="S2" s="190"/>
      <c r="T2" s="191"/>
    </row>
    <row r="3" spans="2:42" ht="24" customHeight="1" thickBot="1" x14ac:dyDescent="0.3">
      <c r="B3" s="210"/>
      <c r="C3" s="203"/>
      <c r="D3" s="204"/>
      <c r="E3" s="204"/>
      <c r="F3" s="205"/>
      <c r="G3" s="206" t="s">
        <v>44</v>
      </c>
      <c r="H3" s="207"/>
      <c r="I3" s="207"/>
      <c r="J3" s="208"/>
      <c r="K3" s="201" t="s">
        <v>96</v>
      </c>
      <c r="L3" s="202"/>
      <c r="M3" s="198" t="s">
        <v>45</v>
      </c>
      <c r="N3" s="199"/>
      <c r="O3" s="199"/>
      <c r="P3" s="199"/>
      <c r="Q3" s="200"/>
      <c r="R3" s="167"/>
      <c r="S3" s="168"/>
      <c r="T3" s="169"/>
    </row>
    <row r="4" spans="2:42" ht="166.5" thickBot="1" x14ac:dyDescent="0.3">
      <c r="B4" s="1" t="s">
        <v>34</v>
      </c>
      <c r="C4" s="170" t="s">
        <v>1</v>
      </c>
      <c r="D4" s="171" t="s">
        <v>2</v>
      </c>
      <c r="E4" s="172" t="s">
        <v>3</v>
      </c>
      <c r="F4" s="173" t="s">
        <v>4</v>
      </c>
      <c r="G4" s="174" t="s">
        <v>5</v>
      </c>
      <c r="H4" s="175" t="s">
        <v>6</v>
      </c>
      <c r="I4" s="176" t="s">
        <v>7</v>
      </c>
      <c r="J4" s="177" t="s">
        <v>8</v>
      </c>
      <c r="K4" s="178" t="s">
        <v>9</v>
      </c>
      <c r="L4" s="176" t="s">
        <v>10</v>
      </c>
      <c r="M4" s="179" t="s">
        <v>11</v>
      </c>
      <c r="N4" s="180" t="s">
        <v>12</v>
      </c>
      <c r="O4" s="181" t="s">
        <v>13</v>
      </c>
      <c r="P4" s="181" t="s">
        <v>14</v>
      </c>
      <c r="Q4" s="182" t="s">
        <v>15</v>
      </c>
      <c r="R4" s="183" t="s">
        <v>16</v>
      </c>
      <c r="S4" s="184" t="s">
        <v>17</v>
      </c>
      <c r="T4" s="185" t="s">
        <v>18</v>
      </c>
      <c r="W4" s="122" t="s">
        <v>34</v>
      </c>
      <c r="X4" s="151" t="s">
        <v>1</v>
      </c>
      <c r="Y4" s="152" t="s">
        <v>2</v>
      </c>
      <c r="Z4" s="153" t="s">
        <v>3</v>
      </c>
      <c r="AA4" s="154" t="s">
        <v>4</v>
      </c>
      <c r="AB4" s="155" t="s">
        <v>5</v>
      </c>
      <c r="AC4" s="156" t="s">
        <v>6</v>
      </c>
      <c r="AD4" s="157" t="s">
        <v>7</v>
      </c>
      <c r="AE4" s="158" t="s">
        <v>8</v>
      </c>
      <c r="AF4" s="159" t="s">
        <v>9</v>
      </c>
      <c r="AG4" s="157" t="s">
        <v>10</v>
      </c>
      <c r="AH4" s="11" t="s">
        <v>11</v>
      </c>
      <c r="AI4" s="12" t="s">
        <v>12</v>
      </c>
      <c r="AJ4" s="13" t="s">
        <v>13</v>
      </c>
      <c r="AK4" s="13" t="s">
        <v>14</v>
      </c>
      <c r="AL4" s="14" t="s">
        <v>15</v>
      </c>
      <c r="AM4" s="143" t="s">
        <v>16</v>
      </c>
      <c r="AN4" s="144" t="s">
        <v>17</v>
      </c>
      <c r="AO4" s="143" t="s">
        <v>18</v>
      </c>
    </row>
    <row r="5" spans="2:42" x14ac:dyDescent="0.25">
      <c r="B5" s="17" t="s">
        <v>46</v>
      </c>
      <c r="C5" s="139">
        <v>69</v>
      </c>
      <c r="D5" s="77">
        <v>125</v>
      </c>
      <c r="E5" s="77">
        <v>110</v>
      </c>
      <c r="F5" s="78">
        <v>84</v>
      </c>
      <c r="G5" s="79">
        <v>25</v>
      </c>
      <c r="H5" s="80">
        <v>66</v>
      </c>
      <c r="I5" s="80">
        <v>22</v>
      </c>
      <c r="J5" s="81">
        <v>12</v>
      </c>
      <c r="K5" s="82">
        <v>25</v>
      </c>
      <c r="L5" s="81">
        <v>14</v>
      </c>
      <c r="M5" s="83">
        <v>5</v>
      </c>
      <c r="N5" s="84">
        <v>56</v>
      </c>
      <c r="O5" s="84">
        <v>16</v>
      </c>
      <c r="P5" s="84">
        <v>13</v>
      </c>
      <c r="Q5" s="85">
        <v>20</v>
      </c>
      <c r="R5" s="86">
        <v>5</v>
      </c>
      <c r="S5" s="87">
        <v>2</v>
      </c>
      <c r="T5" s="87">
        <v>140</v>
      </c>
      <c r="W5" s="123" t="s">
        <v>66</v>
      </c>
      <c r="X5" s="139">
        <v>0</v>
      </c>
      <c r="Y5" s="77">
        <v>331</v>
      </c>
      <c r="Z5" s="77">
        <v>173</v>
      </c>
      <c r="AA5" s="78">
        <f t="shared" ref="AA5:AA27" si="0">X5+Y5-Z5</f>
        <v>158</v>
      </c>
      <c r="AB5" s="82">
        <v>62</v>
      </c>
      <c r="AC5" s="80">
        <v>230</v>
      </c>
      <c r="AD5" s="80">
        <v>21</v>
      </c>
      <c r="AE5" s="81">
        <v>18</v>
      </c>
      <c r="AF5" s="82">
        <v>0</v>
      </c>
      <c r="AG5" s="81">
        <v>0</v>
      </c>
      <c r="AH5" s="96">
        <v>27</v>
      </c>
      <c r="AI5" s="97">
        <v>58</v>
      </c>
      <c r="AJ5" s="97">
        <v>49</v>
      </c>
      <c r="AK5" s="97">
        <v>15</v>
      </c>
      <c r="AL5" s="98">
        <v>25</v>
      </c>
      <c r="AM5" s="145">
        <v>0</v>
      </c>
      <c r="AN5" s="146">
        <v>0</v>
      </c>
      <c r="AO5" s="160">
        <v>0</v>
      </c>
    </row>
    <row r="6" spans="2:42" x14ac:dyDescent="0.25">
      <c r="B6" s="17" t="s">
        <v>47</v>
      </c>
      <c r="C6" s="140">
        <v>36</v>
      </c>
      <c r="D6" s="90">
        <v>27</v>
      </c>
      <c r="E6" s="90">
        <v>28</v>
      </c>
      <c r="F6" s="91">
        <f t="shared" ref="F6:F23" si="1">C6+D6-E6</f>
        <v>35</v>
      </c>
      <c r="G6" s="92">
        <v>6</v>
      </c>
      <c r="H6" s="93">
        <v>15</v>
      </c>
      <c r="I6" s="93">
        <v>6</v>
      </c>
      <c r="J6" s="94">
        <v>0</v>
      </c>
      <c r="K6" s="95">
        <v>9</v>
      </c>
      <c r="L6" s="94">
        <v>0</v>
      </c>
      <c r="M6" s="96">
        <v>0</v>
      </c>
      <c r="N6" s="97">
        <v>0</v>
      </c>
      <c r="O6" s="97">
        <v>2</v>
      </c>
      <c r="P6" s="97">
        <v>15</v>
      </c>
      <c r="Q6" s="98">
        <v>7</v>
      </c>
      <c r="R6" s="99">
        <v>1</v>
      </c>
      <c r="S6" s="100">
        <v>1</v>
      </c>
      <c r="T6" s="100">
        <v>39</v>
      </c>
      <c r="W6" s="17" t="s">
        <v>67</v>
      </c>
      <c r="X6" s="140">
        <v>144</v>
      </c>
      <c r="Y6" s="90">
        <v>479</v>
      </c>
      <c r="Z6" s="90">
        <v>449</v>
      </c>
      <c r="AA6" s="102">
        <f t="shared" si="0"/>
        <v>174</v>
      </c>
      <c r="AB6" s="95">
        <v>120</v>
      </c>
      <c r="AC6" s="93">
        <v>316</v>
      </c>
      <c r="AD6" s="93">
        <v>27</v>
      </c>
      <c r="AE6" s="94">
        <v>16</v>
      </c>
      <c r="AF6" s="95">
        <v>62</v>
      </c>
      <c r="AG6" s="94">
        <v>0</v>
      </c>
      <c r="AH6" s="96">
        <v>18</v>
      </c>
      <c r="AI6" s="97">
        <v>252</v>
      </c>
      <c r="AJ6" s="97">
        <v>24</v>
      </c>
      <c r="AK6" s="97">
        <v>26</v>
      </c>
      <c r="AL6" s="98">
        <v>41</v>
      </c>
      <c r="AM6" s="99">
        <v>27</v>
      </c>
      <c r="AN6" s="100">
        <v>2</v>
      </c>
      <c r="AO6" s="101">
        <v>88</v>
      </c>
    </row>
    <row r="7" spans="2:42" x14ac:dyDescent="0.25">
      <c r="B7" s="17" t="s">
        <v>48</v>
      </c>
      <c r="C7" s="140">
        <v>146</v>
      </c>
      <c r="D7" s="90">
        <v>200</v>
      </c>
      <c r="E7" s="90">
        <v>244</v>
      </c>
      <c r="F7" s="91">
        <f t="shared" si="1"/>
        <v>102</v>
      </c>
      <c r="G7" s="92">
        <v>66</v>
      </c>
      <c r="H7" s="93">
        <v>98</v>
      </c>
      <c r="I7" s="93">
        <v>36</v>
      </c>
      <c r="J7" s="94">
        <v>0</v>
      </c>
      <c r="K7" s="95">
        <v>33</v>
      </c>
      <c r="L7" s="94">
        <v>80</v>
      </c>
      <c r="M7" s="96">
        <v>0</v>
      </c>
      <c r="N7" s="97">
        <v>90</v>
      </c>
      <c r="O7" s="97">
        <v>78</v>
      </c>
      <c r="P7" s="97">
        <v>25</v>
      </c>
      <c r="Q7" s="98">
        <v>51</v>
      </c>
      <c r="R7" s="99">
        <v>25</v>
      </c>
      <c r="S7" s="100">
        <v>10</v>
      </c>
      <c r="T7" s="100">
        <v>90</v>
      </c>
      <c r="W7" s="17" t="s">
        <v>68</v>
      </c>
      <c r="X7" s="140">
        <v>60</v>
      </c>
      <c r="Y7" s="90">
        <v>160</v>
      </c>
      <c r="Z7" s="90">
        <v>38</v>
      </c>
      <c r="AA7" s="91">
        <f t="shared" si="0"/>
        <v>182</v>
      </c>
      <c r="AB7" s="95">
        <v>37</v>
      </c>
      <c r="AC7" s="93">
        <v>91</v>
      </c>
      <c r="AD7" s="93">
        <v>8</v>
      </c>
      <c r="AE7" s="94">
        <v>23</v>
      </c>
      <c r="AF7" s="95">
        <v>36</v>
      </c>
      <c r="AG7" s="94">
        <v>0</v>
      </c>
      <c r="AH7" s="96">
        <v>2</v>
      </c>
      <c r="AI7" s="97">
        <v>6</v>
      </c>
      <c r="AJ7" s="97">
        <v>5</v>
      </c>
      <c r="AK7" s="97">
        <v>10</v>
      </c>
      <c r="AL7" s="98">
        <v>15</v>
      </c>
      <c r="AM7" s="99">
        <v>0</v>
      </c>
      <c r="AN7" s="100">
        <v>3</v>
      </c>
      <c r="AO7" s="101">
        <v>20</v>
      </c>
    </row>
    <row r="8" spans="2:42" x14ac:dyDescent="0.25">
      <c r="B8" s="17" t="s">
        <v>49</v>
      </c>
      <c r="C8" s="140">
        <v>36</v>
      </c>
      <c r="D8" s="90">
        <v>155</v>
      </c>
      <c r="E8" s="90">
        <v>166</v>
      </c>
      <c r="F8" s="91">
        <f t="shared" si="1"/>
        <v>25</v>
      </c>
      <c r="G8" s="92">
        <v>47</v>
      </c>
      <c r="H8" s="93">
        <v>88</v>
      </c>
      <c r="I8" s="93">
        <v>8</v>
      </c>
      <c r="J8" s="94">
        <v>12</v>
      </c>
      <c r="K8" s="95">
        <v>43</v>
      </c>
      <c r="L8" s="94">
        <v>9</v>
      </c>
      <c r="M8" s="96">
        <v>7</v>
      </c>
      <c r="N8" s="97">
        <v>90</v>
      </c>
      <c r="O8" s="97">
        <v>33</v>
      </c>
      <c r="P8" s="97">
        <v>13</v>
      </c>
      <c r="Q8" s="98">
        <v>23</v>
      </c>
      <c r="R8" s="99">
        <v>27</v>
      </c>
      <c r="S8" s="100">
        <v>5</v>
      </c>
      <c r="T8" s="100">
        <v>5</v>
      </c>
      <c r="W8" s="17" t="s">
        <v>69</v>
      </c>
      <c r="X8" s="140">
        <v>41</v>
      </c>
      <c r="Y8" s="90">
        <v>32</v>
      </c>
      <c r="Z8" s="90">
        <v>33</v>
      </c>
      <c r="AA8" s="91">
        <f t="shared" si="0"/>
        <v>40</v>
      </c>
      <c r="AB8" s="95">
        <v>32</v>
      </c>
      <c r="AC8" s="93"/>
      <c r="AD8" s="93"/>
      <c r="AE8" s="94"/>
      <c r="AF8" s="95"/>
      <c r="AG8" s="94"/>
      <c r="AH8" s="96">
        <v>3</v>
      </c>
      <c r="AI8" s="97">
        <v>2</v>
      </c>
      <c r="AJ8" s="97">
        <v>9</v>
      </c>
      <c r="AK8" s="97">
        <v>4</v>
      </c>
      <c r="AL8" s="98">
        <v>14</v>
      </c>
      <c r="AM8" s="99"/>
      <c r="AN8" s="100">
        <v>7</v>
      </c>
      <c r="AO8" s="101"/>
      <c r="AP8" t="s">
        <v>70</v>
      </c>
    </row>
    <row r="9" spans="2:42" x14ac:dyDescent="0.25">
      <c r="B9" s="17" t="s">
        <v>50</v>
      </c>
      <c r="C9" s="140">
        <v>53</v>
      </c>
      <c r="D9" s="90">
        <v>43</v>
      </c>
      <c r="E9" s="90">
        <v>37</v>
      </c>
      <c r="F9" s="91">
        <f t="shared" si="1"/>
        <v>59</v>
      </c>
      <c r="G9" s="92">
        <v>0</v>
      </c>
      <c r="H9" s="93">
        <v>32</v>
      </c>
      <c r="I9" s="93">
        <v>5</v>
      </c>
      <c r="J9" s="94">
        <v>5</v>
      </c>
      <c r="K9" s="95">
        <v>1</v>
      </c>
      <c r="L9" s="94">
        <v>0</v>
      </c>
      <c r="M9" s="96">
        <v>3</v>
      </c>
      <c r="N9" s="97">
        <v>7</v>
      </c>
      <c r="O9" s="97">
        <v>10</v>
      </c>
      <c r="P9" s="97">
        <v>10</v>
      </c>
      <c r="Q9" s="98">
        <v>7</v>
      </c>
      <c r="R9" s="99">
        <v>0</v>
      </c>
      <c r="S9" s="100">
        <v>0</v>
      </c>
      <c r="T9" s="100">
        <v>46</v>
      </c>
      <c r="W9" s="17" t="s">
        <v>71</v>
      </c>
      <c r="X9" s="140">
        <v>41</v>
      </c>
      <c r="Y9" s="90">
        <v>20</v>
      </c>
      <c r="Z9" s="90">
        <v>37</v>
      </c>
      <c r="AA9" s="91">
        <f t="shared" si="0"/>
        <v>24</v>
      </c>
      <c r="AB9" s="95">
        <v>20</v>
      </c>
      <c r="AC9" s="93">
        <v>21</v>
      </c>
      <c r="AD9" s="93">
        <v>12</v>
      </c>
      <c r="AE9" s="94">
        <v>6</v>
      </c>
      <c r="AF9" s="95">
        <v>0</v>
      </c>
      <c r="AG9" s="94">
        <v>18</v>
      </c>
      <c r="AH9" s="96">
        <v>3</v>
      </c>
      <c r="AI9" s="97">
        <v>4</v>
      </c>
      <c r="AJ9" s="97">
        <v>18</v>
      </c>
      <c r="AK9" s="97">
        <v>6</v>
      </c>
      <c r="AL9" s="98">
        <v>8</v>
      </c>
      <c r="AM9" s="99">
        <v>4</v>
      </c>
      <c r="AN9" s="100">
        <v>33</v>
      </c>
      <c r="AO9" s="101">
        <v>1</v>
      </c>
    </row>
    <row r="10" spans="2:42" x14ac:dyDescent="0.25">
      <c r="B10" s="17" t="s">
        <v>51</v>
      </c>
      <c r="C10" s="140">
        <v>20</v>
      </c>
      <c r="D10" s="90">
        <v>34</v>
      </c>
      <c r="E10" s="90">
        <v>25</v>
      </c>
      <c r="F10" s="91">
        <f t="shared" si="1"/>
        <v>29</v>
      </c>
      <c r="G10" s="92">
        <v>9</v>
      </c>
      <c r="H10" s="93">
        <v>22</v>
      </c>
      <c r="I10" s="93">
        <v>2</v>
      </c>
      <c r="J10" s="94">
        <v>1</v>
      </c>
      <c r="K10" s="95">
        <v>7</v>
      </c>
      <c r="L10" s="94">
        <v>0</v>
      </c>
      <c r="M10" s="96">
        <v>2</v>
      </c>
      <c r="N10" s="97">
        <v>5</v>
      </c>
      <c r="O10" s="97">
        <v>9</v>
      </c>
      <c r="P10" s="97">
        <v>7</v>
      </c>
      <c r="Q10" s="98">
        <v>2</v>
      </c>
      <c r="R10" s="99">
        <v>0</v>
      </c>
      <c r="S10" s="100">
        <v>0</v>
      </c>
      <c r="T10" s="100">
        <v>137</v>
      </c>
      <c r="W10" s="17" t="s">
        <v>72</v>
      </c>
      <c r="X10" s="140"/>
      <c r="Y10" s="90"/>
      <c r="Z10" s="90"/>
      <c r="AA10" s="91">
        <f t="shared" si="0"/>
        <v>0</v>
      </c>
      <c r="AB10" s="95"/>
      <c r="AC10" s="93"/>
      <c r="AD10" s="93"/>
      <c r="AE10" s="94"/>
      <c r="AF10" s="95"/>
      <c r="AG10" s="94"/>
      <c r="AH10" s="96"/>
      <c r="AI10" s="97"/>
      <c r="AJ10" s="97"/>
      <c r="AK10" s="97"/>
      <c r="AL10" s="98"/>
      <c r="AM10" s="99"/>
      <c r="AN10" s="100"/>
      <c r="AO10" s="101"/>
    </row>
    <row r="11" spans="2:42" x14ac:dyDescent="0.25">
      <c r="B11" s="17" t="s">
        <v>52</v>
      </c>
      <c r="C11" s="140">
        <v>2</v>
      </c>
      <c r="D11" s="90">
        <v>17</v>
      </c>
      <c r="E11" s="90">
        <v>11</v>
      </c>
      <c r="F11" s="102">
        <f t="shared" si="1"/>
        <v>8</v>
      </c>
      <c r="G11" s="92">
        <v>5</v>
      </c>
      <c r="H11" s="93">
        <v>10</v>
      </c>
      <c r="I11" s="93">
        <v>2</v>
      </c>
      <c r="J11" s="94">
        <v>0</v>
      </c>
      <c r="K11" s="95">
        <v>4</v>
      </c>
      <c r="L11" s="94">
        <v>0</v>
      </c>
      <c r="M11" s="96">
        <v>3</v>
      </c>
      <c r="N11" s="97">
        <v>0</v>
      </c>
      <c r="O11" s="97">
        <v>6</v>
      </c>
      <c r="P11" s="97">
        <v>1</v>
      </c>
      <c r="Q11" s="98">
        <v>1</v>
      </c>
      <c r="R11" s="99">
        <v>3</v>
      </c>
      <c r="S11" s="100">
        <v>2</v>
      </c>
      <c r="T11" s="100">
        <v>35</v>
      </c>
      <c r="W11" s="103" t="s">
        <v>73</v>
      </c>
      <c r="X11" s="140">
        <v>56</v>
      </c>
      <c r="Y11" s="90">
        <v>190</v>
      </c>
      <c r="Z11" s="90">
        <v>83</v>
      </c>
      <c r="AA11" s="91">
        <f t="shared" si="0"/>
        <v>163</v>
      </c>
      <c r="AB11" s="95">
        <v>14</v>
      </c>
      <c r="AC11" s="93">
        <v>157</v>
      </c>
      <c r="AD11" s="93">
        <v>2</v>
      </c>
      <c r="AE11" s="94">
        <v>16</v>
      </c>
      <c r="AF11" s="95">
        <v>46</v>
      </c>
      <c r="AG11" s="94">
        <v>16</v>
      </c>
      <c r="AH11" s="96">
        <v>32</v>
      </c>
      <c r="AI11" s="97">
        <v>16</v>
      </c>
      <c r="AJ11" s="97">
        <v>13</v>
      </c>
      <c r="AK11" s="97">
        <v>17</v>
      </c>
      <c r="AL11" s="98">
        <v>5</v>
      </c>
      <c r="AM11" s="99">
        <v>12</v>
      </c>
      <c r="AN11" s="100">
        <v>6</v>
      </c>
      <c r="AO11" s="101">
        <v>0</v>
      </c>
    </row>
    <row r="12" spans="2:42" x14ac:dyDescent="0.25">
      <c r="B12" s="17" t="s">
        <v>53</v>
      </c>
      <c r="C12" s="140"/>
      <c r="D12" s="90"/>
      <c r="E12" s="90"/>
      <c r="F12" s="91">
        <f t="shared" si="1"/>
        <v>0</v>
      </c>
      <c r="G12" s="92"/>
      <c r="H12" s="93"/>
      <c r="I12" s="93"/>
      <c r="J12" s="94"/>
      <c r="K12" s="95"/>
      <c r="L12" s="94"/>
      <c r="M12" s="96"/>
      <c r="N12" s="97"/>
      <c r="O12" s="97"/>
      <c r="P12" s="97"/>
      <c r="Q12" s="98"/>
      <c r="R12" s="99"/>
      <c r="S12" s="100"/>
      <c r="T12" s="100"/>
      <c r="U12" t="s">
        <v>54</v>
      </c>
      <c r="W12" s="103" t="s">
        <v>74</v>
      </c>
      <c r="X12" s="140">
        <v>5</v>
      </c>
      <c r="Y12" s="90">
        <v>3</v>
      </c>
      <c r="Z12" s="90">
        <v>5</v>
      </c>
      <c r="AA12" s="91">
        <f t="shared" si="0"/>
        <v>3</v>
      </c>
      <c r="AB12" s="95">
        <v>0</v>
      </c>
      <c r="AC12" s="93">
        <v>2</v>
      </c>
      <c r="AD12" s="93">
        <v>0</v>
      </c>
      <c r="AE12" s="94">
        <v>1</v>
      </c>
      <c r="AF12" s="95">
        <v>1</v>
      </c>
      <c r="AG12" s="94">
        <v>1</v>
      </c>
      <c r="AH12" s="96">
        <v>1</v>
      </c>
      <c r="AI12" s="97">
        <v>0</v>
      </c>
      <c r="AJ12" s="97">
        <v>1</v>
      </c>
      <c r="AK12" s="97">
        <v>2</v>
      </c>
      <c r="AL12" s="98">
        <v>1</v>
      </c>
      <c r="AM12" s="99">
        <v>1</v>
      </c>
      <c r="AN12" s="100">
        <v>1</v>
      </c>
      <c r="AO12" s="101">
        <v>24</v>
      </c>
    </row>
    <row r="13" spans="2:42" x14ac:dyDescent="0.25">
      <c r="B13" s="17" t="s">
        <v>55</v>
      </c>
      <c r="C13" s="140">
        <v>127</v>
      </c>
      <c r="D13" s="90">
        <v>235</v>
      </c>
      <c r="E13" s="90">
        <v>303</v>
      </c>
      <c r="F13" s="90">
        <f t="shared" si="1"/>
        <v>59</v>
      </c>
      <c r="G13" s="92">
        <v>117</v>
      </c>
      <c r="H13" s="93">
        <v>60</v>
      </c>
      <c r="I13" s="93">
        <v>34</v>
      </c>
      <c r="J13" s="94">
        <v>20</v>
      </c>
      <c r="K13" s="95">
        <v>0</v>
      </c>
      <c r="L13" s="94">
        <v>0</v>
      </c>
      <c r="M13" s="96">
        <v>115</v>
      </c>
      <c r="N13" s="97">
        <v>45</v>
      </c>
      <c r="O13" s="97">
        <v>33</v>
      </c>
      <c r="P13" s="97">
        <v>56</v>
      </c>
      <c r="Q13" s="98">
        <v>53</v>
      </c>
      <c r="R13" s="99">
        <v>0</v>
      </c>
      <c r="S13" s="100">
        <v>0</v>
      </c>
      <c r="T13" s="100">
        <v>309</v>
      </c>
      <c r="W13" s="103" t="s">
        <v>75</v>
      </c>
      <c r="X13" s="140"/>
      <c r="Y13" s="90"/>
      <c r="Z13" s="90"/>
      <c r="AA13" s="91">
        <f t="shared" si="0"/>
        <v>0</v>
      </c>
      <c r="AB13" s="95"/>
      <c r="AC13" s="93"/>
      <c r="AD13" s="93"/>
      <c r="AE13" s="94"/>
      <c r="AF13" s="95"/>
      <c r="AG13" s="94"/>
      <c r="AH13" s="96"/>
      <c r="AI13" s="97"/>
      <c r="AJ13" s="97"/>
      <c r="AK13" s="97"/>
      <c r="AL13" s="98"/>
      <c r="AM13" s="99"/>
      <c r="AN13" s="100"/>
      <c r="AO13" s="101"/>
    </row>
    <row r="14" spans="2:42" x14ac:dyDescent="0.25">
      <c r="B14" s="17" t="s">
        <v>56</v>
      </c>
      <c r="C14" s="140">
        <v>60</v>
      </c>
      <c r="D14" s="90">
        <v>93</v>
      </c>
      <c r="E14" s="90">
        <v>118</v>
      </c>
      <c r="F14" s="102">
        <f t="shared" si="1"/>
        <v>35</v>
      </c>
      <c r="G14" s="92">
        <v>58</v>
      </c>
      <c r="H14" s="93">
        <v>20</v>
      </c>
      <c r="I14" s="93">
        <v>15</v>
      </c>
      <c r="J14" s="94">
        <v>0</v>
      </c>
      <c r="K14" s="95">
        <v>27</v>
      </c>
      <c r="L14" s="94">
        <v>17</v>
      </c>
      <c r="M14" s="96">
        <v>22</v>
      </c>
      <c r="N14" s="97">
        <v>35</v>
      </c>
      <c r="O14" s="97">
        <v>18</v>
      </c>
      <c r="P14" s="97">
        <v>13</v>
      </c>
      <c r="Q14" s="98">
        <v>30</v>
      </c>
      <c r="R14" s="99">
        <v>2</v>
      </c>
      <c r="S14" s="100">
        <v>2</v>
      </c>
      <c r="T14" s="100">
        <v>52</v>
      </c>
      <c r="W14" s="103" t="s">
        <v>76</v>
      </c>
      <c r="X14" s="140"/>
      <c r="Y14" s="90"/>
      <c r="Z14" s="90"/>
      <c r="AA14" s="91">
        <f t="shared" si="0"/>
        <v>0</v>
      </c>
      <c r="AB14" s="95"/>
      <c r="AC14" s="93"/>
      <c r="AD14" s="93"/>
      <c r="AE14" s="94"/>
      <c r="AF14" s="95"/>
      <c r="AG14" s="94"/>
      <c r="AH14" s="96"/>
      <c r="AI14" s="97"/>
      <c r="AJ14" s="97"/>
      <c r="AK14" s="97"/>
      <c r="AL14" s="98"/>
      <c r="AM14" s="99"/>
      <c r="AN14" s="100"/>
      <c r="AO14" s="101"/>
    </row>
    <row r="15" spans="2:42" x14ac:dyDescent="0.25">
      <c r="B15" s="103" t="s">
        <v>57</v>
      </c>
      <c r="C15" s="140">
        <v>60</v>
      </c>
      <c r="D15" s="90">
        <v>84</v>
      </c>
      <c r="E15" s="90">
        <v>85</v>
      </c>
      <c r="F15" s="91">
        <f t="shared" si="1"/>
        <v>59</v>
      </c>
      <c r="G15" s="92">
        <v>19</v>
      </c>
      <c r="H15" s="93">
        <v>59</v>
      </c>
      <c r="I15" s="93">
        <v>6</v>
      </c>
      <c r="J15" s="94">
        <v>0</v>
      </c>
      <c r="K15" s="95">
        <v>14</v>
      </c>
      <c r="L15" s="94">
        <v>2</v>
      </c>
      <c r="M15" s="96">
        <v>27</v>
      </c>
      <c r="N15" s="97">
        <v>32</v>
      </c>
      <c r="O15" s="97">
        <v>11</v>
      </c>
      <c r="P15" s="97">
        <v>7</v>
      </c>
      <c r="Q15" s="98">
        <v>8</v>
      </c>
      <c r="R15" s="99">
        <v>5</v>
      </c>
      <c r="S15" s="100">
        <v>0</v>
      </c>
      <c r="T15" s="100">
        <v>0</v>
      </c>
      <c r="W15" s="103" t="s">
        <v>77</v>
      </c>
      <c r="X15" s="140">
        <v>31</v>
      </c>
      <c r="Y15" s="90">
        <v>22</v>
      </c>
      <c r="Z15" s="90">
        <v>20</v>
      </c>
      <c r="AA15" s="91">
        <f t="shared" si="0"/>
        <v>33</v>
      </c>
      <c r="AB15" s="95"/>
      <c r="AC15" s="93"/>
      <c r="AD15" s="93"/>
      <c r="AE15" s="94"/>
      <c r="AF15" s="95"/>
      <c r="AG15" s="94"/>
      <c r="AH15" s="96">
        <v>3</v>
      </c>
      <c r="AI15" s="97">
        <v>0</v>
      </c>
      <c r="AJ15" s="97">
        <v>4</v>
      </c>
      <c r="AK15" s="97">
        <v>4</v>
      </c>
      <c r="AL15" s="98">
        <v>9</v>
      </c>
      <c r="AM15" s="99">
        <v>11</v>
      </c>
      <c r="AN15" s="100"/>
      <c r="AO15" s="101"/>
    </row>
    <row r="16" spans="2:42" x14ac:dyDescent="0.25">
      <c r="B16" s="103" t="s">
        <v>58</v>
      </c>
      <c r="C16" s="140">
        <v>27</v>
      </c>
      <c r="D16" s="90">
        <v>48</v>
      </c>
      <c r="E16" s="90">
        <v>58</v>
      </c>
      <c r="F16" s="102">
        <f t="shared" si="1"/>
        <v>17</v>
      </c>
      <c r="G16" s="92">
        <v>2</v>
      </c>
      <c r="H16" s="93">
        <v>25</v>
      </c>
      <c r="I16" s="93">
        <v>3</v>
      </c>
      <c r="J16" s="94">
        <v>4</v>
      </c>
      <c r="K16" s="95">
        <v>1</v>
      </c>
      <c r="L16" s="94">
        <v>0</v>
      </c>
      <c r="M16" s="96">
        <v>2</v>
      </c>
      <c r="N16" s="97">
        <v>22</v>
      </c>
      <c r="O16" s="97">
        <v>13</v>
      </c>
      <c r="P16" s="97">
        <v>9</v>
      </c>
      <c r="Q16" s="98">
        <v>12</v>
      </c>
      <c r="R16" s="99">
        <v>2</v>
      </c>
      <c r="S16" s="100">
        <v>0</v>
      </c>
      <c r="T16" s="100">
        <v>49</v>
      </c>
      <c r="W16" s="103" t="s">
        <v>78</v>
      </c>
      <c r="X16" s="140"/>
      <c r="Y16" s="90"/>
      <c r="Z16" s="90"/>
      <c r="AA16" s="91">
        <f t="shared" si="0"/>
        <v>0</v>
      </c>
      <c r="AB16" s="95"/>
      <c r="AC16" s="93"/>
      <c r="AD16" s="93"/>
      <c r="AE16" s="94"/>
      <c r="AF16" s="95"/>
      <c r="AG16" s="94"/>
      <c r="AH16" s="96"/>
      <c r="AI16" s="97"/>
      <c r="AJ16" s="97"/>
      <c r="AK16" s="97"/>
      <c r="AL16" s="98"/>
      <c r="AM16" s="99"/>
      <c r="AN16" s="100"/>
      <c r="AO16" s="101"/>
    </row>
    <row r="17" spans="2:42" x14ac:dyDescent="0.25">
      <c r="B17" s="103" t="s">
        <v>59</v>
      </c>
      <c r="C17" s="140">
        <v>43</v>
      </c>
      <c r="D17" s="90">
        <v>33</v>
      </c>
      <c r="E17" s="90">
        <v>48</v>
      </c>
      <c r="F17" s="91">
        <f t="shared" si="1"/>
        <v>28</v>
      </c>
      <c r="G17" s="92">
        <v>11</v>
      </c>
      <c r="H17" s="93">
        <v>8</v>
      </c>
      <c r="I17" s="93">
        <v>4</v>
      </c>
      <c r="J17" s="94">
        <v>10</v>
      </c>
      <c r="K17" s="95">
        <v>5</v>
      </c>
      <c r="L17" s="94">
        <v>3</v>
      </c>
      <c r="M17" s="96">
        <v>9</v>
      </c>
      <c r="N17" s="97">
        <v>13</v>
      </c>
      <c r="O17" s="97">
        <v>15</v>
      </c>
      <c r="P17" s="97">
        <v>4</v>
      </c>
      <c r="Q17" s="98">
        <v>8</v>
      </c>
      <c r="R17" s="99">
        <v>6</v>
      </c>
      <c r="S17" s="100">
        <v>1</v>
      </c>
      <c r="T17" s="100">
        <v>33</v>
      </c>
      <c r="W17" s="103" t="s">
        <v>79</v>
      </c>
      <c r="X17" s="140"/>
      <c r="Y17" s="90"/>
      <c r="Z17" s="90"/>
      <c r="AA17" s="91">
        <f t="shared" si="0"/>
        <v>0</v>
      </c>
      <c r="AB17" s="95"/>
      <c r="AC17" s="93"/>
      <c r="AD17" s="93"/>
      <c r="AE17" s="94"/>
      <c r="AF17" s="95"/>
      <c r="AG17" s="94"/>
      <c r="AH17" s="96"/>
      <c r="AI17" s="97"/>
      <c r="AJ17" s="97"/>
      <c r="AK17" s="97"/>
      <c r="AL17" s="98"/>
      <c r="AM17" s="99"/>
      <c r="AN17" s="100"/>
      <c r="AO17" s="101"/>
    </row>
    <row r="18" spans="2:42" x14ac:dyDescent="0.25">
      <c r="B18" s="103" t="s">
        <v>60</v>
      </c>
      <c r="C18" s="140">
        <v>82</v>
      </c>
      <c r="D18" s="90">
        <v>91</v>
      </c>
      <c r="E18" s="90">
        <v>37</v>
      </c>
      <c r="F18" s="102">
        <f t="shared" si="1"/>
        <v>136</v>
      </c>
      <c r="G18" s="92">
        <v>17</v>
      </c>
      <c r="H18" s="93">
        <v>67</v>
      </c>
      <c r="I18" s="93">
        <v>7</v>
      </c>
      <c r="J18" s="94">
        <v>5</v>
      </c>
      <c r="K18" s="95">
        <v>15</v>
      </c>
      <c r="L18" s="94">
        <v>0</v>
      </c>
      <c r="M18" s="96">
        <v>5</v>
      </c>
      <c r="N18" s="97">
        <v>18</v>
      </c>
      <c r="O18" s="97">
        <v>4</v>
      </c>
      <c r="P18" s="97">
        <v>2</v>
      </c>
      <c r="Q18" s="98">
        <v>7</v>
      </c>
      <c r="R18" s="99">
        <v>31</v>
      </c>
      <c r="S18" s="100">
        <v>0</v>
      </c>
      <c r="T18" s="100">
        <v>6</v>
      </c>
      <c r="W18" s="103" t="s">
        <v>80</v>
      </c>
      <c r="X18" s="140">
        <v>0</v>
      </c>
      <c r="Y18" s="90">
        <f>AB18+AC18+AD18+AE18</f>
        <v>237</v>
      </c>
      <c r="Z18" s="90">
        <f>AH18+AI18+AJ18+AK18+AL18</f>
        <v>195</v>
      </c>
      <c r="AA18" s="91">
        <f>X18+Y18-Z18</f>
        <v>42</v>
      </c>
      <c r="AB18" s="95">
        <v>98</v>
      </c>
      <c r="AC18" s="93">
        <v>132</v>
      </c>
      <c r="AD18" s="93">
        <v>6</v>
      </c>
      <c r="AE18" s="94">
        <v>1</v>
      </c>
      <c r="AF18" s="95">
        <v>200</v>
      </c>
      <c r="AG18" s="94"/>
      <c r="AH18" s="96">
        <v>68</v>
      </c>
      <c r="AI18" s="97">
        <v>10</v>
      </c>
      <c r="AJ18" s="97">
        <v>16</v>
      </c>
      <c r="AK18" s="97">
        <v>63</v>
      </c>
      <c r="AL18" s="98">
        <v>38</v>
      </c>
      <c r="AM18" s="99"/>
      <c r="AN18" s="100"/>
      <c r="AO18" s="101"/>
      <c r="AP18" t="s">
        <v>81</v>
      </c>
    </row>
    <row r="19" spans="2:42" x14ac:dyDescent="0.25">
      <c r="B19" s="103" t="s">
        <v>61</v>
      </c>
      <c r="C19" s="140">
        <v>37</v>
      </c>
      <c r="D19" s="90">
        <v>120</v>
      </c>
      <c r="E19" s="90">
        <v>101</v>
      </c>
      <c r="F19" s="91">
        <f t="shared" si="1"/>
        <v>56</v>
      </c>
      <c r="G19" s="92">
        <v>24</v>
      </c>
      <c r="H19" s="93">
        <v>86</v>
      </c>
      <c r="I19" s="93">
        <v>6</v>
      </c>
      <c r="J19" s="94">
        <v>4</v>
      </c>
      <c r="K19" s="95">
        <v>19</v>
      </c>
      <c r="L19" s="94">
        <v>8</v>
      </c>
      <c r="M19" s="96">
        <v>11</v>
      </c>
      <c r="N19" s="97">
        <v>37</v>
      </c>
      <c r="O19" s="97">
        <v>35</v>
      </c>
      <c r="P19" s="97">
        <v>7</v>
      </c>
      <c r="Q19" s="98">
        <v>10</v>
      </c>
      <c r="R19" s="99">
        <v>8</v>
      </c>
      <c r="S19" s="100">
        <v>2</v>
      </c>
      <c r="T19" s="100">
        <v>49</v>
      </c>
      <c r="W19" s="103" t="s">
        <v>82</v>
      </c>
      <c r="X19" s="140">
        <v>6</v>
      </c>
      <c r="Y19" s="90">
        <v>22</v>
      </c>
      <c r="Z19" s="90">
        <v>12</v>
      </c>
      <c r="AA19" s="91">
        <f t="shared" si="0"/>
        <v>16</v>
      </c>
      <c r="AB19" s="95">
        <v>2</v>
      </c>
      <c r="AC19" s="93">
        <v>9</v>
      </c>
      <c r="AD19" s="93">
        <v>5</v>
      </c>
      <c r="AE19" s="94">
        <v>1</v>
      </c>
      <c r="AF19" s="95">
        <v>2</v>
      </c>
      <c r="AG19" s="94">
        <v>3</v>
      </c>
      <c r="AH19" s="96">
        <v>0</v>
      </c>
      <c r="AI19" s="97">
        <v>1</v>
      </c>
      <c r="AJ19" s="97">
        <v>0</v>
      </c>
      <c r="AK19" s="97">
        <v>3</v>
      </c>
      <c r="AL19" s="98">
        <v>2</v>
      </c>
      <c r="AM19" s="99">
        <v>0</v>
      </c>
      <c r="AN19" s="100">
        <v>0</v>
      </c>
      <c r="AO19" s="101">
        <v>12</v>
      </c>
    </row>
    <row r="20" spans="2:42" x14ac:dyDescent="0.25">
      <c r="B20" s="103" t="s">
        <v>62</v>
      </c>
      <c r="C20" s="140">
        <v>8</v>
      </c>
      <c r="D20" s="90">
        <v>40</v>
      </c>
      <c r="E20" s="90">
        <v>35</v>
      </c>
      <c r="F20" s="90">
        <f t="shared" si="1"/>
        <v>13</v>
      </c>
      <c r="G20" s="92">
        <v>18</v>
      </c>
      <c r="H20" s="93">
        <v>16</v>
      </c>
      <c r="I20" s="93">
        <v>4</v>
      </c>
      <c r="J20" s="94">
        <v>0</v>
      </c>
      <c r="K20" s="95">
        <v>0</v>
      </c>
      <c r="L20" s="94">
        <v>0</v>
      </c>
      <c r="M20" s="96">
        <v>1</v>
      </c>
      <c r="N20" s="97">
        <v>11</v>
      </c>
      <c r="O20" s="97">
        <v>0</v>
      </c>
      <c r="P20" s="97">
        <v>5</v>
      </c>
      <c r="Q20" s="98">
        <v>6</v>
      </c>
      <c r="R20" s="99">
        <v>4</v>
      </c>
      <c r="S20" s="100">
        <v>0</v>
      </c>
      <c r="T20" s="100">
        <v>13</v>
      </c>
      <c r="W20" s="103" t="s">
        <v>83</v>
      </c>
      <c r="X20" s="140"/>
      <c r="Y20" s="90"/>
      <c r="Z20" s="90"/>
      <c r="AA20" s="91">
        <f t="shared" si="0"/>
        <v>0</v>
      </c>
      <c r="AB20" s="95"/>
      <c r="AC20" s="93"/>
      <c r="AD20" s="93"/>
      <c r="AE20" s="94"/>
      <c r="AF20" s="95"/>
      <c r="AG20" s="94"/>
      <c r="AH20" s="96"/>
      <c r="AI20" s="97"/>
      <c r="AJ20" s="97"/>
      <c r="AK20" s="97"/>
      <c r="AL20" s="98"/>
      <c r="AM20" s="99"/>
      <c r="AN20" s="100"/>
      <c r="AO20" s="101"/>
    </row>
    <row r="21" spans="2:42" x14ac:dyDescent="0.25">
      <c r="B21" s="103" t="s">
        <v>63</v>
      </c>
      <c r="C21" s="140">
        <v>138</v>
      </c>
      <c r="D21" s="90">
        <v>142</v>
      </c>
      <c r="E21" s="90">
        <v>151</v>
      </c>
      <c r="F21" s="102">
        <f t="shared" si="1"/>
        <v>129</v>
      </c>
      <c r="G21" s="92">
        <v>34</v>
      </c>
      <c r="H21" s="93">
        <v>79</v>
      </c>
      <c r="I21" s="93">
        <v>0</v>
      </c>
      <c r="J21" s="94">
        <v>29</v>
      </c>
      <c r="K21" s="95">
        <v>13</v>
      </c>
      <c r="L21" s="94">
        <v>6</v>
      </c>
      <c r="M21" s="96">
        <v>22</v>
      </c>
      <c r="N21" s="97">
        <v>48</v>
      </c>
      <c r="O21" s="97">
        <v>32</v>
      </c>
      <c r="P21" s="97">
        <v>33</v>
      </c>
      <c r="Q21" s="98">
        <v>16</v>
      </c>
      <c r="R21" s="99">
        <v>11</v>
      </c>
      <c r="S21" s="100">
        <v>7</v>
      </c>
      <c r="T21" s="100">
        <v>45</v>
      </c>
      <c r="W21" s="103" t="s">
        <v>84</v>
      </c>
      <c r="X21" s="140"/>
      <c r="Y21" s="90"/>
      <c r="Z21" s="90"/>
      <c r="AA21" s="91">
        <f t="shared" si="0"/>
        <v>0</v>
      </c>
      <c r="AB21" s="95"/>
      <c r="AC21" s="93"/>
      <c r="AD21" s="93"/>
      <c r="AE21" s="94"/>
      <c r="AF21" s="95"/>
      <c r="AG21" s="94"/>
      <c r="AH21" s="96"/>
      <c r="AI21" s="97"/>
      <c r="AJ21" s="97"/>
      <c r="AK21" s="97"/>
      <c r="AL21" s="98"/>
      <c r="AM21" s="99"/>
      <c r="AN21" s="100"/>
      <c r="AO21" s="101"/>
    </row>
    <row r="22" spans="2:42" x14ac:dyDescent="0.25">
      <c r="B22" s="103" t="s">
        <v>64</v>
      </c>
      <c r="C22" s="140">
        <v>36</v>
      </c>
      <c r="D22" s="90">
        <v>63</v>
      </c>
      <c r="E22" s="90">
        <v>52</v>
      </c>
      <c r="F22" s="91">
        <f t="shared" si="1"/>
        <v>47</v>
      </c>
      <c r="G22" s="92">
        <v>12</v>
      </c>
      <c r="H22" s="93">
        <v>38</v>
      </c>
      <c r="I22" s="93">
        <v>3</v>
      </c>
      <c r="J22" s="94">
        <v>10</v>
      </c>
      <c r="K22" s="95">
        <v>7</v>
      </c>
      <c r="L22" s="94">
        <v>0</v>
      </c>
      <c r="M22" s="96">
        <v>15</v>
      </c>
      <c r="N22" s="97">
        <v>4</v>
      </c>
      <c r="O22" s="97">
        <v>7</v>
      </c>
      <c r="P22" s="97">
        <v>15</v>
      </c>
      <c r="Q22" s="98">
        <v>11</v>
      </c>
      <c r="R22" s="99">
        <v>0</v>
      </c>
      <c r="S22" s="100">
        <v>0</v>
      </c>
      <c r="T22" s="100">
        <v>21</v>
      </c>
      <c r="W22" s="103" t="s">
        <v>85</v>
      </c>
      <c r="X22" s="140">
        <v>21</v>
      </c>
      <c r="Y22" s="90">
        <v>31</v>
      </c>
      <c r="Z22" s="90">
        <v>24</v>
      </c>
      <c r="AA22" s="91">
        <f t="shared" si="0"/>
        <v>28</v>
      </c>
      <c r="AB22" s="95">
        <v>17</v>
      </c>
      <c r="AC22" s="93">
        <v>14</v>
      </c>
      <c r="AD22" s="93">
        <v>0</v>
      </c>
      <c r="AE22" s="94">
        <v>0</v>
      </c>
      <c r="AF22" s="95">
        <v>16</v>
      </c>
      <c r="AG22" s="94">
        <v>5</v>
      </c>
      <c r="AH22" s="96">
        <v>1</v>
      </c>
      <c r="AI22" s="97">
        <v>0</v>
      </c>
      <c r="AJ22" s="97">
        <v>3</v>
      </c>
      <c r="AK22" s="97">
        <v>17</v>
      </c>
      <c r="AL22" s="98">
        <v>3</v>
      </c>
      <c r="AM22" s="99">
        <v>3</v>
      </c>
      <c r="AN22" s="100">
        <v>5</v>
      </c>
      <c r="AO22" s="101">
        <v>11</v>
      </c>
    </row>
    <row r="23" spans="2:42" ht="15.75" thickBot="1" x14ac:dyDescent="0.3">
      <c r="B23" s="17" t="s">
        <v>65</v>
      </c>
      <c r="C23" s="141">
        <v>48</v>
      </c>
      <c r="D23" s="105">
        <v>49</v>
      </c>
      <c r="E23" s="105">
        <v>52</v>
      </c>
      <c r="F23" s="106">
        <f t="shared" si="1"/>
        <v>45</v>
      </c>
      <c r="G23" s="107">
        <v>11</v>
      </c>
      <c r="H23" s="108">
        <v>20</v>
      </c>
      <c r="I23" s="109">
        <v>7</v>
      </c>
      <c r="J23" s="110">
        <v>11</v>
      </c>
      <c r="K23" s="111">
        <v>13</v>
      </c>
      <c r="L23" s="110">
        <v>23</v>
      </c>
      <c r="M23" s="112">
        <v>10</v>
      </c>
      <c r="N23" s="113">
        <v>18</v>
      </c>
      <c r="O23" s="113">
        <v>14</v>
      </c>
      <c r="P23" s="113">
        <v>3</v>
      </c>
      <c r="Q23" s="114">
        <v>7</v>
      </c>
      <c r="R23" s="115">
        <v>4</v>
      </c>
      <c r="S23" s="116">
        <v>9</v>
      </c>
      <c r="T23" s="116">
        <v>40</v>
      </c>
      <c r="W23" s="103" t="s">
        <v>86</v>
      </c>
      <c r="X23" s="140">
        <v>181</v>
      </c>
      <c r="Y23" s="90">
        <v>236</v>
      </c>
      <c r="Z23" s="90">
        <v>245</v>
      </c>
      <c r="AA23" s="91">
        <f t="shared" si="0"/>
        <v>172</v>
      </c>
      <c r="AB23" s="95">
        <v>37</v>
      </c>
      <c r="AC23" s="93">
        <v>196</v>
      </c>
      <c r="AD23" s="93">
        <v>3</v>
      </c>
      <c r="AE23" s="94">
        <v>0</v>
      </c>
      <c r="AF23" s="95">
        <v>19</v>
      </c>
      <c r="AG23" s="94">
        <v>0</v>
      </c>
      <c r="AH23" s="96">
        <v>31</v>
      </c>
      <c r="AI23" s="97">
        <v>31</v>
      </c>
      <c r="AJ23" s="97">
        <v>24</v>
      </c>
      <c r="AK23" s="97">
        <v>66</v>
      </c>
      <c r="AL23" s="98">
        <v>24</v>
      </c>
      <c r="AM23" s="99">
        <v>9</v>
      </c>
      <c r="AN23" s="100">
        <v>4</v>
      </c>
      <c r="AO23" s="101">
        <v>14</v>
      </c>
    </row>
    <row r="24" spans="2:42" ht="15.75" thickBot="1" x14ac:dyDescent="0.3">
      <c r="B24" s="118" t="s">
        <v>95</v>
      </c>
      <c r="C24" s="142">
        <f t="shared" ref="C24:M24" si="2">SUM(C5:C23)</f>
        <v>1028</v>
      </c>
      <c r="D24" s="127">
        <f t="shared" si="2"/>
        <v>1599</v>
      </c>
      <c r="E24" s="127">
        <f t="shared" si="2"/>
        <v>1661</v>
      </c>
      <c r="F24" s="127">
        <f t="shared" si="2"/>
        <v>966</v>
      </c>
      <c r="G24" s="128">
        <f t="shared" si="2"/>
        <v>481</v>
      </c>
      <c r="H24" s="128">
        <f t="shared" si="2"/>
        <v>809</v>
      </c>
      <c r="I24" s="128">
        <f t="shared" si="2"/>
        <v>170</v>
      </c>
      <c r="J24" s="128">
        <f t="shared" si="2"/>
        <v>123</v>
      </c>
      <c r="K24" s="128">
        <f t="shared" si="2"/>
        <v>236</v>
      </c>
      <c r="L24" s="128">
        <f t="shared" si="2"/>
        <v>162</v>
      </c>
      <c r="M24" s="129">
        <f t="shared" si="2"/>
        <v>259</v>
      </c>
      <c r="N24" s="129">
        <f t="shared" ref="N24:T24" si="3">SUM(N5:N23)</f>
        <v>531</v>
      </c>
      <c r="O24" s="129">
        <f t="shared" si="3"/>
        <v>336</v>
      </c>
      <c r="P24" s="129">
        <f t="shared" si="3"/>
        <v>238</v>
      </c>
      <c r="Q24" s="129">
        <f t="shared" si="3"/>
        <v>279</v>
      </c>
      <c r="R24" s="130">
        <f t="shared" si="3"/>
        <v>134</v>
      </c>
      <c r="S24" s="130">
        <f t="shared" si="3"/>
        <v>41</v>
      </c>
      <c r="T24" s="130">
        <f t="shared" si="3"/>
        <v>1109</v>
      </c>
      <c r="W24" s="103" t="s">
        <v>87</v>
      </c>
      <c r="X24" s="140"/>
      <c r="Y24" s="90"/>
      <c r="Z24" s="90"/>
      <c r="AA24" s="91">
        <f t="shared" si="0"/>
        <v>0</v>
      </c>
      <c r="AB24" s="95"/>
      <c r="AC24" s="93"/>
      <c r="AD24" s="93"/>
      <c r="AE24" s="94"/>
      <c r="AF24" s="95"/>
      <c r="AG24" s="94"/>
      <c r="AH24" s="96"/>
      <c r="AI24" s="97"/>
      <c r="AJ24" s="97"/>
      <c r="AK24" s="97"/>
      <c r="AL24" s="98"/>
      <c r="AM24" s="99"/>
      <c r="AN24" s="100"/>
      <c r="AO24" s="101"/>
    </row>
    <row r="25" spans="2:42" x14ac:dyDescent="0.25">
      <c r="W25" s="103" t="s">
        <v>88</v>
      </c>
      <c r="X25" s="140">
        <v>10</v>
      </c>
      <c r="Y25" s="90">
        <v>23</v>
      </c>
      <c r="Z25" s="90">
        <v>27</v>
      </c>
      <c r="AA25" s="91">
        <f t="shared" si="0"/>
        <v>6</v>
      </c>
      <c r="AB25" s="95">
        <v>6</v>
      </c>
      <c r="AC25" s="93">
        <v>15</v>
      </c>
      <c r="AD25" s="93">
        <v>0</v>
      </c>
      <c r="AE25" s="94">
        <v>0</v>
      </c>
      <c r="AF25" s="95">
        <v>2</v>
      </c>
      <c r="AG25" s="94">
        <v>0</v>
      </c>
      <c r="AH25" s="96">
        <v>2</v>
      </c>
      <c r="AI25" s="97">
        <v>0</v>
      </c>
      <c r="AJ25" s="97">
        <v>7</v>
      </c>
      <c r="AK25" s="97">
        <v>4</v>
      </c>
      <c r="AL25" s="98">
        <v>3</v>
      </c>
      <c r="AM25" s="99">
        <v>0</v>
      </c>
      <c r="AN25" s="100">
        <v>0</v>
      </c>
      <c r="AO25" s="101">
        <v>11</v>
      </c>
    </row>
    <row r="26" spans="2:42" x14ac:dyDescent="0.25">
      <c r="W26" s="103" t="s">
        <v>89</v>
      </c>
      <c r="X26" s="140">
        <v>12</v>
      </c>
      <c r="Y26" s="90">
        <v>28</v>
      </c>
      <c r="Z26" s="90">
        <v>31</v>
      </c>
      <c r="AA26" s="102">
        <f t="shared" si="0"/>
        <v>9</v>
      </c>
      <c r="AB26" s="95">
        <v>1</v>
      </c>
      <c r="AC26" s="93">
        <v>25</v>
      </c>
      <c r="AD26" s="93">
        <v>0</v>
      </c>
      <c r="AE26" s="94">
        <v>0</v>
      </c>
      <c r="AF26" s="95">
        <v>0</v>
      </c>
      <c r="AG26" s="94">
        <v>0</v>
      </c>
      <c r="AH26" s="96">
        <v>0</v>
      </c>
      <c r="AI26" s="97">
        <v>0</v>
      </c>
      <c r="AJ26" s="97">
        <v>12</v>
      </c>
      <c r="AK26" s="97">
        <v>4</v>
      </c>
      <c r="AL26" s="98">
        <v>7</v>
      </c>
      <c r="AM26" s="99">
        <v>2</v>
      </c>
      <c r="AN26" s="100">
        <v>0</v>
      </c>
      <c r="AO26" s="101">
        <v>5</v>
      </c>
    </row>
    <row r="27" spans="2:42" ht="15.75" thickBot="1" x14ac:dyDescent="0.3">
      <c r="W27" s="118" t="s">
        <v>90</v>
      </c>
      <c r="X27" s="141">
        <v>20</v>
      </c>
      <c r="Y27" s="105">
        <v>64</v>
      </c>
      <c r="Z27" s="105">
        <v>39</v>
      </c>
      <c r="AA27" s="124">
        <f t="shared" si="0"/>
        <v>45</v>
      </c>
      <c r="AB27" s="111">
        <v>13</v>
      </c>
      <c r="AC27" s="108">
        <v>38</v>
      </c>
      <c r="AD27" s="108">
        <v>8</v>
      </c>
      <c r="AE27" s="110">
        <v>4</v>
      </c>
      <c r="AF27" s="111">
        <v>9</v>
      </c>
      <c r="AG27" s="110">
        <v>0</v>
      </c>
      <c r="AH27" s="112">
        <v>8</v>
      </c>
      <c r="AI27" s="113">
        <v>8</v>
      </c>
      <c r="AJ27" s="113">
        <v>3</v>
      </c>
      <c r="AK27" s="113">
        <v>10</v>
      </c>
      <c r="AL27" s="114">
        <v>8</v>
      </c>
      <c r="AM27" s="115">
        <v>2</v>
      </c>
      <c r="AN27" s="116">
        <v>4</v>
      </c>
      <c r="AO27" s="117">
        <v>14</v>
      </c>
    </row>
    <row r="28" spans="2:42" ht="15.75" thickBot="1" x14ac:dyDescent="0.3">
      <c r="W28" s="147" t="s">
        <v>94</v>
      </c>
      <c r="X28" s="148">
        <f t="shared" ref="X28:AH28" si="4">SUM(X5:X27)</f>
        <v>628</v>
      </c>
      <c r="Y28" s="149">
        <f t="shared" si="4"/>
        <v>1878</v>
      </c>
      <c r="Z28" s="149">
        <f t="shared" si="4"/>
        <v>1411</v>
      </c>
      <c r="AA28" s="149">
        <f t="shared" si="4"/>
        <v>1095</v>
      </c>
      <c r="AB28" s="128">
        <f t="shared" si="4"/>
        <v>459</v>
      </c>
      <c r="AC28" s="128">
        <f t="shared" si="4"/>
        <v>1246</v>
      </c>
      <c r="AD28" s="128">
        <f t="shared" si="4"/>
        <v>92</v>
      </c>
      <c r="AE28" s="128">
        <f t="shared" si="4"/>
        <v>86</v>
      </c>
      <c r="AF28" s="150">
        <f t="shared" si="4"/>
        <v>393</v>
      </c>
      <c r="AG28" s="150">
        <f t="shared" si="4"/>
        <v>43</v>
      </c>
      <c r="AH28" s="129">
        <f t="shared" si="4"/>
        <v>199</v>
      </c>
      <c r="AI28" s="129">
        <f t="shared" ref="AI28:AO28" si="5">SUM(AI5:AI27)</f>
        <v>388</v>
      </c>
      <c r="AJ28" s="129">
        <f t="shared" si="5"/>
        <v>188</v>
      </c>
      <c r="AK28" s="129">
        <f t="shared" si="5"/>
        <v>251</v>
      </c>
      <c r="AL28" s="129">
        <f t="shared" si="5"/>
        <v>203</v>
      </c>
      <c r="AM28" s="130">
        <f t="shared" si="5"/>
        <v>71</v>
      </c>
      <c r="AN28" s="130">
        <f t="shared" si="5"/>
        <v>65</v>
      </c>
      <c r="AO28" s="130">
        <f t="shared" si="5"/>
        <v>200</v>
      </c>
    </row>
    <row r="30" spans="2:42" ht="15.75" thickBot="1" x14ac:dyDescent="0.3"/>
    <row r="31" spans="2:42" ht="166.5" thickBot="1" x14ac:dyDescent="0.3">
      <c r="B31" s="1" t="s">
        <v>34</v>
      </c>
      <c r="C31" s="165" t="s">
        <v>1</v>
      </c>
      <c r="D31" s="152" t="s">
        <v>2</v>
      </c>
      <c r="E31" s="153" t="s">
        <v>3</v>
      </c>
      <c r="F31" s="154" t="s">
        <v>4</v>
      </c>
      <c r="G31" s="155" t="s">
        <v>5</v>
      </c>
      <c r="H31" s="156" t="s">
        <v>6</v>
      </c>
      <c r="I31" s="157" t="s">
        <v>7</v>
      </c>
      <c r="J31" s="158" t="s">
        <v>8</v>
      </c>
      <c r="K31" s="159" t="s">
        <v>9</v>
      </c>
      <c r="L31" s="157" t="s">
        <v>10</v>
      </c>
      <c r="M31" s="11" t="s">
        <v>11</v>
      </c>
      <c r="N31" s="12" t="s">
        <v>12</v>
      </c>
      <c r="O31" s="13" t="s">
        <v>13</v>
      </c>
      <c r="P31" s="13" t="s">
        <v>14</v>
      </c>
      <c r="Q31" s="14" t="s">
        <v>15</v>
      </c>
      <c r="R31" s="143" t="s">
        <v>16</v>
      </c>
      <c r="S31" s="144" t="s">
        <v>17</v>
      </c>
      <c r="T31" s="143" t="s">
        <v>18</v>
      </c>
      <c r="W31" s="122" t="s">
        <v>34</v>
      </c>
      <c r="X31" s="151" t="s">
        <v>1</v>
      </c>
      <c r="Y31" s="152" t="s">
        <v>2</v>
      </c>
      <c r="Z31" s="153" t="s">
        <v>3</v>
      </c>
      <c r="AA31" s="154" t="s">
        <v>4</v>
      </c>
      <c r="AB31" s="155" t="s">
        <v>5</v>
      </c>
      <c r="AC31" s="156" t="s">
        <v>6</v>
      </c>
      <c r="AD31" s="157" t="s">
        <v>7</v>
      </c>
      <c r="AE31" s="158" t="s">
        <v>8</v>
      </c>
      <c r="AF31" s="159" t="s">
        <v>9</v>
      </c>
      <c r="AG31" s="157" t="s">
        <v>10</v>
      </c>
      <c r="AH31" s="11" t="s">
        <v>11</v>
      </c>
      <c r="AI31" s="12" t="s">
        <v>12</v>
      </c>
      <c r="AJ31" s="13" t="s">
        <v>13</v>
      </c>
      <c r="AK31" s="13" t="s">
        <v>14</v>
      </c>
      <c r="AL31" s="14" t="s">
        <v>15</v>
      </c>
      <c r="AM31" s="143" t="s">
        <v>16</v>
      </c>
      <c r="AN31" s="144" t="s">
        <v>17</v>
      </c>
      <c r="AO31" s="143" t="s">
        <v>18</v>
      </c>
    </row>
    <row r="32" spans="2:42" x14ac:dyDescent="0.25">
      <c r="B32" s="17" t="s">
        <v>46</v>
      </c>
      <c r="C32" s="76">
        <v>84</v>
      </c>
      <c r="D32" s="77">
        <v>153</v>
      </c>
      <c r="E32" s="77">
        <v>142</v>
      </c>
      <c r="F32" s="78">
        <f>C32+D32-E32</f>
        <v>95</v>
      </c>
      <c r="G32" s="79">
        <v>62</v>
      </c>
      <c r="H32" s="80">
        <v>73</v>
      </c>
      <c r="I32" s="80">
        <v>6</v>
      </c>
      <c r="J32" s="81">
        <v>12</v>
      </c>
      <c r="K32" s="82">
        <v>33</v>
      </c>
      <c r="L32" s="81">
        <v>113</v>
      </c>
      <c r="M32" s="83">
        <v>23</v>
      </c>
      <c r="N32" s="84">
        <v>53</v>
      </c>
      <c r="O32" s="84">
        <v>15</v>
      </c>
      <c r="P32" s="84">
        <v>16</v>
      </c>
      <c r="Q32" s="85">
        <v>35</v>
      </c>
      <c r="R32" s="86">
        <v>8</v>
      </c>
      <c r="S32" s="87">
        <v>2</v>
      </c>
      <c r="T32" s="88">
        <v>111</v>
      </c>
      <c r="W32" s="123" t="s">
        <v>66</v>
      </c>
      <c r="X32" s="139">
        <v>156</v>
      </c>
      <c r="Y32" s="77">
        <v>221</v>
      </c>
      <c r="Z32" s="77">
        <v>107</v>
      </c>
      <c r="AA32" s="78">
        <f t="shared" ref="AA32:AA40" si="6">X32+Y32-Z32</f>
        <v>270</v>
      </c>
      <c r="AB32" s="82">
        <v>66</v>
      </c>
      <c r="AC32" s="80">
        <v>140</v>
      </c>
      <c r="AD32" s="80">
        <v>9</v>
      </c>
      <c r="AE32" s="81">
        <v>6</v>
      </c>
      <c r="AF32" s="82">
        <v>0</v>
      </c>
      <c r="AG32" s="81">
        <v>0</v>
      </c>
      <c r="AH32" s="96">
        <v>34</v>
      </c>
      <c r="AI32" s="97">
        <v>31</v>
      </c>
      <c r="AJ32" s="97">
        <v>20</v>
      </c>
      <c r="AK32" s="97">
        <v>4</v>
      </c>
      <c r="AL32" s="98">
        <v>18</v>
      </c>
      <c r="AM32" s="145">
        <v>0</v>
      </c>
      <c r="AN32" s="146">
        <v>0</v>
      </c>
      <c r="AO32" s="160">
        <v>0</v>
      </c>
    </row>
    <row r="33" spans="2:41" x14ac:dyDescent="0.25">
      <c r="B33" s="17" t="s">
        <v>47</v>
      </c>
      <c r="C33" s="89">
        <v>35</v>
      </c>
      <c r="D33" s="90">
        <v>29</v>
      </c>
      <c r="E33" s="90">
        <v>27</v>
      </c>
      <c r="F33" s="91">
        <f t="shared" ref="F33:F50" si="7">C33+D33-E33</f>
        <v>37</v>
      </c>
      <c r="G33" s="92">
        <v>5</v>
      </c>
      <c r="H33" s="93">
        <v>20</v>
      </c>
      <c r="I33" s="93">
        <v>3</v>
      </c>
      <c r="J33" s="94">
        <v>1</v>
      </c>
      <c r="K33" s="95">
        <v>1</v>
      </c>
      <c r="L33" s="94">
        <v>0</v>
      </c>
      <c r="M33" s="96">
        <v>2</v>
      </c>
      <c r="N33" s="97">
        <v>2</v>
      </c>
      <c r="O33" s="97">
        <v>9</v>
      </c>
      <c r="P33" s="97">
        <v>13</v>
      </c>
      <c r="Q33" s="98">
        <v>1</v>
      </c>
      <c r="R33" s="99">
        <v>1</v>
      </c>
      <c r="S33" s="100">
        <v>1</v>
      </c>
      <c r="T33" s="101">
        <v>49</v>
      </c>
      <c r="W33" s="17" t="s">
        <v>67</v>
      </c>
      <c r="X33" s="140">
        <v>176</v>
      </c>
      <c r="Y33" s="90">
        <v>511</v>
      </c>
      <c r="Z33" s="90">
        <v>510</v>
      </c>
      <c r="AA33" s="102">
        <f t="shared" si="6"/>
        <v>177</v>
      </c>
      <c r="AB33" s="95">
        <v>141</v>
      </c>
      <c r="AC33" s="93">
        <v>307</v>
      </c>
      <c r="AD33" s="93">
        <v>36</v>
      </c>
      <c r="AE33" s="94">
        <v>27</v>
      </c>
      <c r="AF33" s="95">
        <v>48</v>
      </c>
      <c r="AG33" s="94">
        <v>0</v>
      </c>
      <c r="AH33" s="96">
        <v>16</v>
      </c>
      <c r="AI33" s="97">
        <v>372</v>
      </c>
      <c r="AJ33" s="97">
        <v>22</v>
      </c>
      <c r="AK33" s="97">
        <v>40</v>
      </c>
      <c r="AL33" s="98">
        <v>60</v>
      </c>
      <c r="AM33" s="99">
        <v>0</v>
      </c>
      <c r="AN33" s="100">
        <v>0</v>
      </c>
      <c r="AO33" s="101">
        <v>0</v>
      </c>
    </row>
    <row r="34" spans="2:41" x14ac:dyDescent="0.25">
      <c r="B34" s="17" t="s">
        <v>48</v>
      </c>
      <c r="C34" s="89">
        <v>102</v>
      </c>
      <c r="D34" s="90">
        <v>218</v>
      </c>
      <c r="E34" s="90">
        <v>212</v>
      </c>
      <c r="F34" s="91">
        <f t="shared" si="7"/>
        <v>108</v>
      </c>
      <c r="G34" s="92">
        <v>87</v>
      </c>
      <c r="H34" s="93">
        <v>109</v>
      </c>
      <c r="I34" s="93">
        <v>22</v>
      </c>
      <c r="J34" s="94">
        <v>0</v>
      </c>
      <c r="K34" s="95">
        <v>55</v>
      </c>
      <c r="L34" s="94">
        <v>70</v>
      </c>
      <c r="M34" s="96">
        <v>0</v>
      </c>
      <c r="N34" s="97">
        <v>78</v>
      </c>
      <c r="O34" s="97">
        <v>68</v>
      </c>
      <c r="P34" s="97">
        <v>21</v>
      </c>
      <c r="Q34" s="98">
        <v>45</v>
      </c>
      <c r="R34" s="99">
        <v>24</v>
      </c>
      <c r="S34" s="100">
        <v>5</v>
      </c>
      <c r="T34" s="101">
        <v>90</v>
      </c>
      <c r="W34" s="17" t="s">
        <v>68</v>
      </c>
      <c r="X34" s="140">
        <v>162</v>
      </c>
      <c r="Y34" s="90">
        <v>99</v>
      </c>
      <c r="Z34" s="90">
        <v>31</v>
      </c>
      <c r="AA34" s="91">
        <f t="shared" si="6"/>
        <v>230</v>
      </c>
      <c r="AB34" s="95">
        <v>27</v>
      </c>
      <c r="AC34" s="93">
        <v>58</v>
      </c>
      <c r="AD34" s="93">
        <v>6</v>
      </c>
      <c r="AE34" s="94">
        <v>8</v>
      </c>
      <c r="AF34" s="95">
        <v>20</v>
      </c>
      <c r="AG34" s="94">
        <v>0</v>
      </c>
      <c r="AH34" s="96">
        <v>0</v>
      </c>
      <c r="AI34" s="97">
        <v>2</v>
      </c>
      <c r="AJ34" s="97">
        <v>5</v>
      </c>
      <c r="AK34" s="97">
        <v>14</v>
      </c>
      <c r="AL34" s="98">
        <v>12</v>
      </c>
      <c r="AM34" s="99">
        <v>1</v>
      </c>
      <c r="AN34" s="100">
        <v>2</v>
      </c>
      <c r="AO34" s="101">
        <v>55</v>
      </c>
    </row>
    <row r="35" spans="2:41" x14ac:dyDescent="0.25">
      <c r="B35" s="17" t="s">
        <v>49</v>
      </c>
      <c r="C35" s="89">
        <v>25</v>
      </c>
      <c r="D35" s="90">
        <v>133</v>
      </c>
      <c r="E35" s="90">
        <v>133</v>
      </c>
      <c r="F35" s="91">
        <f t="shared" si="7"/>
        <v>25</v>
      </c>
      <c r="G35" s="92">
        <v>38</v>
      </c>
      <c r="H35" s="93">
        <v>74</v>
      </c>
      <c r="I35" s="93">
        <v>12</v>
      </c>
      <c r="J35" s="94">
        <v>9</v>
      </c>
      <c r="K35" s="95">
        <v>11</v>
      </c>
      <c r="L35" s="94">
        <v>7</v>
      </c>
      <c r="M35" s="96">
        <v>3</v>
      </c>
      <c r="N35" s="97">
        <v>59</v>
      </c>
      <c r="O35" s="97">
        <v>22</v>
      </c>
      <c r="P35" s="97">
        <v>29</v>
      </c>
      <c r="Q35" s="98">
        <v>20</v>
      </c>
      <c r="R35" s="99">
        <v>10</v>
      </c>
      <c r="S35" s="100">
        <v>7</v>
      </c>
      <c r="T35" s="101">
        <v>24</v>
      </c>
      <c r="W35" s="17" t="s">
        <v>69</v>
      </c>
      <c r="X35" s="140">
        <v>44</v>
      </c>
      <c r="Y35" s="90">
        <v>61</v>
      </c>
      <c r="Z35" s="90">
        <v>66</v>
      </c>
      <c r="AA35" s="91">
        <f t="shared" si="6"/>
        <v>39</v>
      </c>
      <c r="AB35" s="95">
        <v>60</v>
      </c>
      <c r="AC35" s="93">
        <v>0</v>
      </c>
      <c r="AD35" s="93">
        <v>0</v>
      </c>
      <c r="AE35" s="94">
        <v>1</v>
      </c>
      <c r="AF35" s="95">
        <v>12</v>
      </c>
      <c r="AG35" s="94">
        <v>0</v>
      </c>
      <c r="AH35" s="96">
        <v>15</v>
      </c>
      <c r="AI35" s="97">
        <v>8</v>
      </c>
      <c r="AJ35" s="97">
        <v>7</v>
      </c>
      <c r="AK35" s="97">
        <v>20</v>
      </c>
      <c r="AL35" s="98">
        <v>16</v>
      </c>
      <c r="AM35" s="99">
        <v>1</v>
      </c>
      <c r="AN35" s="100">
        <v>7</v>
      </c>
      <c r="AO35" s="101">
        <v>0</v>
      </c>
    </row>
    <row r="36" spans="2:41" x14ac:dyDescent="0.25">
      <c r="B36" s="17" t="s">
        <v>50</v>
      </c>
      <c r="C36" s="89">
        <v>59</v>
      </c>
      <c r="D36" s="90">
        <v>25</v>
      </c>
      <c r="E36" s="90">
        <v>26</v>
      </c>
      <c r="F36" s="91">
        <f t="shared" si="7"/>
        <v>58</v>
      </c>
      <c r="G36" s="92">
        <v>2</v>
      </c>
      <c r="H36" s="93">
        <v>16</v>
      </c>
      <c r="I36" s="93">
        <v>1</v>
      </c>
      <c r="J36" s="94">
        <v>0</v>
      </c>
      <c r="K36" s="95">
        <v>0</v>
      </c>
      <c r="L36" s="94">
        <v>0</v>
      </c>
      <c r="M36" s="96">
        <v>3</v>
      </c>
      <c r="N36" s="97">
        <v>8</v>
      </c>
      <c r="O36" s="97">
        <v>2</v>
      </c>
      <c r="P36" s="97">
        <v>4</v>
      </c>
      <c r="Q36" s="98">
        <v>9</v>
      </c>
      <c r="R36" s="99">
        <v>0</v>
      </c>
      <c r="S36" s="100">
        <v>3</v>
      </c>
      <c r="T36" s="101">
        <v>35</v>
      </c>
      <c r="W36" s="17" t="s">
        <v>71</v>
      </c>
      <c r="X36" s="140">
        <v>23</v>
      </c>
      <c r="Y36" s="90">
        <v>10</v>
      </c>
      <c r="Z36" s="90">
        <v>11</v>
      </c>
      <c r="AA36" s="91">
        <f t="shared" si="6"/>
        <v>22</v>
      </c>
      <c r="AB36" s="95">
        <v>3</v>
      </c>
      <c r="AC36" s="93">
        <v>11</v>
      </c>
      <c r="AD36" s="93">
        <v>0</v>
      </c>
      <c r="AE36" s="94">
        <v>12</v>
      </c>
      <c r="AF36" s="95">
        <v>3</v>
      </c>
      <c r="AG36" s="94">
        <v>0</v>
      </c>
      <c r="AH36" s="96">
        <v>0</v>
      </c>
      <c r="AI36" s="97">
        <v>4</v>
      </c>
      <c r="AJ36" s="97">
        <v>3</v>
      </c>
      <c r="AK36" s="97">
        <v>3</v>
      </c>
      <c r="AL36" s="98">
        <v>1</v>
      </c>
      <c r="AM36" s="99">
        <v>0</v>
      </c>
      <c r="AN36" s="100">
        <v>3</v>
      </c>
      <c r="AO36" s="101">
        <v>1</v>
      </c>
    </row>
    <row r="37" spans="2:41" x14ac:dyDescent="0.25">
      <c r="B37" s="17" t="s">
        <v>51</v>
      </c>
      <c r="C37" s="89">
        <v>29</v>
      </c>
      <c r="D37" s="90">
        <v>18</v>
      </c>
      <c r="E37" s="90">
        <v>21</v>
      </c>
      <c r="F37" s="91">
        <f t="shared" si="7"/>
        <v>26</v>
      </c>
      <c r="G37" s="92">
        <v>5</v>
      </c>
      <c r="H37" s="93">
        <v>10</v>
      </c>
      <c r="I37" s="93">
        <v>2</v>
      </c>
      <c r="J37" s="94">
        <v>1</v>
      </c>
      <c r="K37" s="95">
        <v>0</v>
      </c>
      <c r="L37" s="94">
        <v>0</v>
      </c>
      <c r="M37" s="96">
        <v>4</v>
      </c>
      <c r="N37" s="97">
        <v>0</v>
      </c>
      <c r="O37" s="97">
        <v>4</v>
      </c>
      <c r="P37" s="97">
        <v>8</v>
      </c>
      <c r="Q37" s="98">
        <v>5</v>
      </c>
      <c r="R37" s="99">
        <v>0</v>
      </c>
      <c r="S37" s="100">
        <v>0</v>
      </c>
      <c r="T37" s="101">
        <v>73</v>
      </c>
      <c r="W37" s="17" t="s">
        <v>72</v>
      </c>
      <c r="X37" s="140"/>
      <c r="Y37" s="90"/>
      <c r="Z37" s="90"/>
      <c r="AA37" s="91">
        <f t="shared" si="6"/>
        <v>0</v>
      </c>
      <c r="AB37" s="95"/>
      <c r="AC37" s="93"/>
      <c r="AD37" s="93"/>
      <c r="AE37" s="94"/>
      <c r="AF37" s="95"/>
      <c r="AG37" s="94"/>
      <c r="AH37" s="96"/>
      <c r="AI37" s="97"/>
      <c r="AJ37" s="97"/>
      <c r="AK37" s="97"/>
      <c r="AL37" s="98"/>
      <c r="AM37" s="99"/>
      <c r="AN37" s="100"/>
      <c r="AO37" s="101"/>
    </row>
    <row r="38" spans="2:41" x14ac:dyDescent="0.25">
      <c r="B38" s="17" t="s">
        <v>52</v>
      </c>
      <c r="C38" s="89">
        <v>8</v>
      </c>
      <c r="D38" s="90">
        <v>20</v>
      </c>
      <c r="E38" s="90">
        <v>10</v>
      </c>
      <c r="F38" s="102">
        <f t="shared" si="7"/>
        <v>18</v>
      </c>
      <c r="G38" s="92">
        <v>6</v>
      </c>
      <c r="H38" s="93">
        <v>13</v>
      </c>
      <c r="I38" s="93">
        <v>1</v>
      </c>
      <c r="J38" s="94">
        <v>0</v>
      </c>
      <c r="K38" s="95">
        <v>2</v>
      </c>
      <c r="L38" s="94">
        <v>0</v>
      </c>
      <c r="M38" s="96">
        <v>0</v>
      </c>
      <c r="N38" s="97">
        <v>5</v>
      </c>
      <c r="O38" s="97">
        <v>3</v>
      </c>
      <c r="P38" s="97">
        <v>1</v>
      </c>
      <c r="Q38" s="98">
        <v>1</v>
      </c>
      <c r="R38" s="99">
        <v>3</v>
      </c>
      <c r="S38" s="100">
        <v>0</v>
      </c>
      <c r="T38" s="101">
        <v>0</v>
      </c>
      <c r="W38" s="103" t="s">
        <v>73</v>
      </c>
      <c r="X38" s="140">
        <v>153</v>
      </c>
      <c r="Y38" s="90">
        <v>146</v>
      </c>
      <c r="Z38" s="90">
        <v>113</v>
      </c>
      <c r="AA38" s="91">
        <f t="shared" si="6"/>
        <v>186</v>
      </c>
      <c r="AB38" s="95">
        <v>17</v>
      </c>
      <c r="AC38" s="93">
        <v>112</v>
      </c>
      <c r="AD38" s="93">
        <v>4</v>
      </c>
      <c r="AE38" s="94">
        <v>8</v>
      </c>
      <c r="AF38" s="95">
        <v>44</v>
      </c>
      <c r="AG38" s="94">
        <v>14</v>
      </c>
      <c r="AH38" s="96">
        <v>25</v>
      </c>
      <c r="AI38" s="97">
        <v>27</v>
      </c>
      <c r="AJ38" s="97">
        <v>27</v>
      </c>
      <c r="AK38" s="97">
        <v>17</v>
      </c>
      <c r="AL38" s="98">
        <v>17</v>
      </c>
      <c r="AM38" s="99">
        <v>17</v>
      </c>
      <c r="AN38" s="100">
        <v>3</v>
      </c>
      <c r="AO38" s="101">
        <v>8</v>
      </c>
    </row>
    <row r="39" spans="2:41" x14ac:dyDescent="0.25">
      <c r="B39" s="17" t="s">
        <v>53</v>
      </c>
      <c r="C39" s="89">
        <v>0</v>
      </c>
      <c r="D39" s="90">
        <v>11</v>
      </c>
      <c r="E39" s="90">
        <v>8</v>
      </c>
      <c r="F39" s="91">
        <f t="shared" si="7"/>
        <v>3</v>
      </c>
      <c r="G39" s="92">
        <v>11</v>
      </c>
      <c r="H39" s="93">
        <v>0</v>
      </c>
      <c r="I39" s="93">
        <v>0</v>
      </c>
      <c r="J39" s="94">
        <v>0</v>
      </c>
      <c r="K39" s="95">
        <v>1</v>
      </c>
      <c r="L39" s="94">
        <v>2</v>
      </c>
      <c r="M39" s="96">
        <v>0</v>
      </c>
      <c r="N39" s="97">
        <v>7</v>
      </c>
      <c r="O39" s="97">
        <v>1</v>
      </c>
      <c r="P39" s="97">
        <v>0</v>
      </c>
      <c r="Q39" s="98">
        <v>0</v>
      </c>
      <c r="R39" s="99">
        <v>2</v>
      </c>
      <c r="S39" s="100">
        <v>0</v>
      </c>
      <c r="T39" s="101">
        <v>0</v>
      </c>
      <c r="W39" s="103" t="s">
        <v>74</v>
      </c>
      <c r="X39" s="140">
        <v>3</v>
      </c>
      <c r="Y39" s="90">
        <v>10</v>
      </c>
      <c r="Z39" s="90">
        <v>4</v>
      </c>
      <c r="AA39" s="91">
        <f t="shared" si="6"/>
        <v>9</v>
      </c>
      <c r="AB39" s="95">
        <v>0</v>
      </c>
      <c r="AC39" s="93">
        <v>7</v>
      </c>
      <c r="AD39" s="93">
        <v>1</v>
      </c>
      <c r="AE39" s="94">
        <v>1</v>
      </c>
      <c r="AF39" s="95">
        <v>3</v>
      </c>
      <c r="AG39" s="94">
        <v>0</v>
      </c>
      <c r="AH39" s="96">
        <v>1</v>
      </c>
      <c r="AI39" s="97">
        <v>2</v>
      </c>
      <c r="AJ39" s="97">
        <v>0</v>
      </c>
      <c r="AK39" s="97">
        <v>0</v>
      </c>
      <c r="AL39" s="98">
        <v>1</v>
      </c>
      <c r="AM39" s="99">
        <v>9</v>
      </c>
      <c r="AN39" s="100">
        <v>0</v>
      </c>
      <c r="AO39" s="101">
        <v>25</v>
      </c>
    </row>
    <row r="40" spans="2:41" x14ac:dyDescent="0.25">
      <c r="B40" s="17" t="s">
        <v>55</v>
      </c>
      <c r="C40" s="89">
        <v>15</v>
      </c>
      <c r="D40" s="90">
        <v>144</v>
      </c>
      <c r="E40" s="90">
        <v>158</v>
      </c>
      <c r="F40" s="90">
        <f t="shared" si="7"/>
        <v>1</v>
      </c>
      <c r="G40" s="92">
        <v>58</v>
      </c>
      <c r="H40" s="93">
        <v>43</v>
      </c>
      <c r="I40" s="93">
        <v>29</v>
      </c>
      <c r="J40" s="94">
        <v>14</v>
      </c>
      <c r="K40" s="95">
        <v>9</v>
      </c>
      <c r="L40" s="94">
        <v>0</v>
      </c>
      <c r="M40" s="96">
        <v>35</v>
      </c>
      <c r="N40" s="97">
        <v>11</v>
      </c>
      <c r="O40" s="97">
        <v>14</v>
      </c>
      <c r="P40" s="97">
        <v>42</v>
      </c>
      <c r="Q40" s="98">
        <v>56</v>
      </c>
      <c r="R40" s="99">
        <v>2</v>
      </c>
      <c r="S40" s="100">
        <v>1</v>
      </c>
      <c r="T40" s="101">
        <v>243</v>
      </c>
      <c r="W40" s="103" t="s">
        <v>75</v>
      </c>
      <c r="X40" s="140"/>
      <c r="Y40" s="90"/>
      <c r="Z40" s="90"/>
      <c r="AA40" s="91">
        <f t="shared" si="6"/>
        <v>0</v>
      </c>
      <c r="AB40" s="95"/>
      <c r="AC40" s="93"/>
      <c r="AD40" s="93"/>
      <c r="AE40" s="94"/>
      <c r="AF40" s="95"/>
      <c r="AG40" s="94"/>
      <c r="AH40" s="96"/>
      <c r="AI40" s="97"/>
      <c r="AJ40" s="97"/>
      <c r="AK40" s="97"/>
      <c r="AL40" s="98"/>
      <c r="AM40" s="99"/>
      <c r="AN40" s="100"/>
      <c r="AO40" s="101"/>
    </row>
    <row r="41" spans="2:41" x14ac:dyDescent="0.25">
      <c r="B41" s="17" t="s">
        <v>56</v>
      </c>
      <c r="C41" s="89">
        <v>36</v>
      </c>
      <c r="D41" s="90">
        <v>136</v>
      </c>
      <c r="E41" s="90">
        <v>151</v>
      </c>
      <c r="F41" s="102">
        <f t="shared" si="7"/>
        <v>21</v>
      </c>
      <c r="G41" s="92">
        <v>88</v>
      </c>
      <c r="H41" s="93">
        <v>23</v>
      </c>
      <c r="I41" s="93">
        <v>25</v>
      </c>
      <c r="J41" s="94">
        <v>0</v>
      </c>
      <c r="K41" s="95">
        <v>39</v>
      </c>
      <c r="L41" s="94">
        <v>20</v>
      </c>
      <c r="M41" s="96">
        <v>32</v>
      </c>
      <c r="N41" s="97">
        <v>43</v>
      </c>
      <c r="O41" s="97">
        <v>24</v>
      </c>
      <c r="P41" s="97">
        <v>34</v>
      </c>
      <c r="Q41" s="98">
        <v>18</v>
      </c>
      <c r="R41" s="99">
        <v>0</v>
      </c>
      <c r="S41" s="100">
        <v>2</v>
      </c>
      <c r="T41" s="101">
        <v>68</v>
      </c>
      <c r="W41" s="103" t="s">
        <v>77</v>
      </c>
      <c r="X41" s="140">
        <v>31</v>
      </c>
      <c r="Y41" s="90">
        <v>19</v>
      </c>
      <c r="Z41" s="90">
        <v>29</v>
      </c>
      <c r="AA41" s="91">
        <f>X41+Y41-Z41</f>
        <v>21</v>
      </c>
      <c r="AB41" s="95">
        <v>3</v>
      </c>
      <c r="AC41" s="93">
        <v>3</v>
      </c>
      <c r="AD41" s="93">
        <v>0</v>
      </c>
      <c r="AE41" s="94">
        <v>0</v>
      </c>
      <c r="AF41" s="95">
        <v>0</v>
      </c>
      <c r="AG41" s="94">
        <v>0</v>
      </c>
      <c r="AH41" s="96">
        <v>4</v>
      </c>
      <c r="AI41" s="97">
        <v>2</v>
      </c>
      <c r="AJ41" s="97">
        <v>2</v>
      </c>
      <c r="AK41" s="97">
        <v>1</v>
      </c>
      <c r="AL41" s="98">
        <v>14</v>
      </c>
      <c r="AM41" s="99">
        <v>6</v>
      </c>
      <c r="AN41" s="100">
        <v>0</v>
      </c>
      <c r="AO41" s="101">
        <v>9</v>
      </c>
    </row>
    <row r="42" spans="2:41" x14ac:dyDescent="0.25">
      <c r="B42" s="103" t="s">
        <v>57</v>
      </c>
      <c r="C42" s="89">
        <v>59</v>
      </c>
      <c r="D42" s="90">
        <v>78</v>
      </c>
      <c r="E42" s="90">
        <v>49</v>
      </c>
      <c r="F42" s="91">
        <f t="shared" si="7"/>
        <v>88</v>
      </c>
      <c r="G42" s="92">
        <v>19</v>
      </c>
      <c r="H42" s="93">
        <v>50</v>
      </c>
      <c r="I42" s="93">
        <v>5</v>
      </c>
      <c r="J42" s="94">
        <v>2</v>
      </c>
      <c r="K42" s="95">
        <v>6</v>
      </c>
      <c r="L42" s="94">
        <v>0</v>
      </c>
      <c r="M42" s="96">
        <v>4</v>
      </c>
      <c r="N42" s="97">
        <v>17</v>
      </c>
      <c r="O42" s="97">
        <v>14</v>
      </c>
      <c r="P42" s="97">
        <v>5</v>
      </c>
      <c r="Q42" s="98">
        <v>8</v>
      </c>
      <c r="R42" s="99">
        <v>7</v>
      </c>
      <c r="S42" s="100">
        <v>4</v>
      </c>
      <c r="T42" s="101">
        <v>0</v>
      </c>
      <c r="W42" s="103" t="s">
        <v>78</v>
      </c>
      <c r="X42" s="140"/>
      <c r="Y42" s="90"/>
      <c r="Z42" s="90"/>
      <c r="AA42" s="91">
        <f>X42+Y42-Z42</f>
        <v>0</v>
      </c>
      <c r="AB42" s="95"/>
      <c r="AC42" s="93"/>
      <c r="AD42" s="93"/>
      <c r="AE42" s="94"/>
      <c r="AF42" s="95"/>
      <c r="AG42" s="94"/>
      <c r="AH42" s="96"/>
      <c r="AI42" s="97"/>
      <c r="AJ42" s="97"/>
      <c r="AK42" s="97"/>
      <c r="AL42" s="98">
        <v>9</v>
      </c>
      <c r="AM42" s="99"/>
      <c r="AN42" s="100"/>
      <c r="AO42" s="101">
        <v>2</v>
      </c>
    </row>
    <row r="43" spans="2:41" x14ac:dyDescent="0.25">
      <c r="B43" s="103" t="s">
        <v>58</v>
      </c>
      <c r="C43" s="89">
        <v>17</v>
      </c>
      <c r="D43" s="90">
        <v>85</v>
      </c>
      <c r="E43" s="90">
        <v>84</v>
      </c>
      <c r="F43" s="102">
        <f t="shared" si="7"/>
        <v>18</v>
      </c>
      <c r="G43" s="92">
        <v>14</v>
      </c>
      <c r="H43" s="93">
        <v>55</v>
      </c>
      <c r="I43" s="93">
        <v>3</v>
      </c>
      <c r="J43" s="94">
        <v>7</v>
      </c>
      <c r="K43" s="95">
        <v>5</v>
      </c>
      <c r="L43" s="94">
        <v>1</v>
      </c>
      <c r="M43" s="96">
        <v>6</v>
      </c>
      <c r="N43" s="97">
        <v>25</v>
      </c>
      <c r="O43" s="97">
        <v>25</v>
      </c>
      <c r="P43" s="97">
        <v>9</v>
      </c>
      <c r="Q43" s="98">
        <v>19</v>
      </c>
      <c r="R43" s="99">
        <v>4</v>
      </c>
      <c r="S43" s="100">
        <v>0</v>
      </c>
      <c r="T43" s="101">
        <v>15</v>
      </c>
      <c r="W43" s="103" t="s">
        <v>91</v>
      </c>
      <c r="X43" s="140"/>
      <c r="Y43" s="90"/>
      <c r="Z43" s="90"/>
      <c r="AA43" s="91">
        <f>X43+Y43-Z43</f>
        <v>0</v>
      </c>
      <c r="AB43" s="95"/>
      <c r="AC43" s="93"/>
      <c r="AD43" s="93"/>
      <c r="AE43" s="94"/>
      <c r="AF43" s="95"/>
      <c r="AG43" s="94"/>
      <c r="AH43" s="96"/>
      <c r="AI43" s="97"/>
      <c r="AJ43" s="97"/>
      <c r="AK43" s="97"/>
      <c r="AL43" s="98"/>
      <c r="AM43" s="99"/>
      <c r="AN43" s="100"/>
      <c r="AO43" s="101"/>
    </row>
    <row r="44" spans="2:41" x14ac:dyDescent="0.25">
      <c r="B44" s="103" t="s">
        <v>59</v>
      </c>
      <c r="C44" s="89">
        <v>28</v>
      </c>
      <c r="D44" s="90">
        <v>32</v>
      </c>
      <c r="E44" s="90">
        <v>30</v>
      </c>
      <c r="F44" s="91">
        <f t="shared" si="7"/>
        <v>30</v>
      </c>
      <c r="G44" s="92">
        <v>15</v>
      </c>
      <c r="H44" s="93">
        <v>9</v>
      </c>
      <c r="I44" s="93">
        <v>4</v>
      </c>
      <c r="J44" s="94">
        <v>4</v>
      </c>
      <c r="K44" s="95">
        <v>9</v>
      </c>
      <c r="L44" s="94">
        <v>2</v>
      </c>
      <c r="M44" s="96">
        <v>6</v>
      </c>
      <c r="N44" s="97">
        <v>10</v>
      </c>
      <c r="O44" s="97">
        <v>11</v>
      </c>
      <c r="P44" s="97">
        <v>3</v>
      </c>
      <c r="Q44" s="98">
        <v>5</v>
      </c>
      <c r="R44" s="99">
        <v>6</v>
      </c>
      <c r="S44" s="100">
        <v>1</v>
      </c>
      <c r="T44" s="101">
        <v>40</v>
      </c>
      <c r="W44" s="103" t="s">
        <v>80</v>
      </c>
      <c r="X44" s="140">
        <v>170</v>
      </c>
      <c r="Y44" s="90">
        <v>336</v>
      </c>
      <c r="Z44" s="90">
        <v>286</v>
      </c>
      <c r="AA44" s="91">
        <f>X44+Y44-Z44</f>
        <v>220</v>
      </c>
      <c r="AB44" s="95">
        <v>141</v>
      </c>
      <c r="AC44" s="93">
        <v>116</v>
      </c>
      <c r="AD44" s="93">
        <v>17</v>
      </c>
      <c r="AE44" s="94">
        <v>5</v>
      </c>
      <c r="AF44" s="95">
        <v>94</v>
      </c>
      <c r="AG44" s="94">
        <v>29</v>
      </c>
      <c r="AH44" s="96">
        <v>96</v>
      </c>
      <c r="AI44" s="97">
        <v>40</v>
      </c>
      <c r="AJ44" s="97">
        <v>17</v>
      </c>
      <c r="AK44" s="97">
        <v>66</v>
      </c>
      <c r="AL44" s="98">
        <v>84</v>
      </c>
      <c r="AM44" s="99">
        <v>9</v>
      </c>
      <c r="AN44" s="100">
        <v>9</v>
      </c>
      <c r="AO44" s="101">
        <v>7</v>
      </c>
    </row>
    <row r="45" spans="2:41" x14ac:dyDescent="0.25">
      <c r="B45" s="103" t="s">
        <v>60</v>
      </c>
      <c r="C45" s="89">
        <v>136</v>
      </c>
      <c r="D45" s="90">
        <v>112</v>
      </c>
      <c r="E45" s="90">
        <v>86</v>
      </c>
      <c r="F45" s="102">
        <f t="shared" si="7"/>
        <v>162</v>
      </c>
      <c r="G45" s="92">
        <v>42</v>
      </c>
      <c r="H45" s="93">
        <v>62</v>
      </c>
      <c r="I45" s="93">
        <v>5</v>
      </c>
      <c r="J45" s="94">
        <v>2</v>
      </c>
      <c r="K45" s="95">
        <v>31</v>
      </c>
      <c r="L45" s="94">
        <v>4</v>
      </c>
      <c r="M45" s="96">
        <v>28</v>
      </c>
      <c r="N45" s="97">
        <v>29</v>
      </c>
      <c r="O45" s="97">
        <v>24</v>
      </c>
      <c r="P45" s="97">
        <v>0</v>
      </c>
      <c r="Q45" s="98">
        <v>5</v>
      </c>
      <c r="R45" s="99">
        <v>9</v>
      </c>
      <c r="S45" s="100">
        <v>9</v>
      </c>
      <c r="T45" s="101">
        <v>47</v>
      </c>
      <c r="W45" s="103" t="s">
        <v>82</v>
      </c>
      <c r="X45" s="140">
        <v>0</v>
      </c>
      <c r="Y45" s="90">
        <v>48</v>
      </c>
      <c r="Z45" s="90">
        <v>35</v>
      </c>
      <c r="AA45" s="91">
        <f>X45+Y45-Z45</f>
        <v>13</v>
      </c>
      <c r="AB45" s="95">
        <v>4</v>
      </c>
      <c r="AC45" s="93">
        <v>12</v>
      </c>
      <c r="AD45" s="93">
        <v>6</v>
      </c>
      <c r="AE45" s="94">
        <v>3</v>
      </c>
      <c r="AF45" s="95">
        <v>2</v>
      </c>
      <c r="AG45" s="94">
        <v>3</v>
      </c>
      <c r="AH45" s="96">
        <v>0</v>
      </c>
      <c r="AI45" s="97">
        <v>0</v>
      </c>
      <c r="AJ45" s="97">
        <v>0</v>
      </c>
      <c r="AK45" s="97">
        <v>6</v>
      </c>
      <c r="AL45" s="98">
        <v>4</v>
      </c>
      <c r="AM45" s="99">
        <v>0</v>
      </c>
      <c r="AN45" s="100">
        <v>2</v>
      </c>
      <c r="AO45" s="101">
        <v>23</v>
      </c>
    </row>
    <row r="46" spans="2:41" x14ac:dyDescent="0.25">
      <c r="B46" s="103" t="s">
        <v>61</v>
      </c>
      <c r="C46" s="89">
        <v>56</v>
      </c>
      <c r="D46" s="90">
        <v>123</v>
      </c>
      <c r="E46" s="90">
        <v>128</v>
      </c>
      <c r="F46" s="91">
        <f t="shared" si="7"/>
        <v>51</v>
      </c>
      <c r="G46" s="92">
        <v>53</v>
      </c>
      <c r="H46" s="93">
        <v>60</v>
      </c>
      <c r="I46" s="93">
        <v>6</v>
      </c>
      <c r="J46" s="94">
        <v>4</v>
      </c>
      <c r="K46" s="95">
        <v>0</v>
      </c>
      <c r="L46" s="94">
        <v>0</v>
      </c>
      <c r="M46" s="96">
        <v>15</v>
      </c>
      <c r="N46" s="97">
        <v>34</v>
      </c>
      <c r="O46" s="97">
        <v>42</v>
      </c>
      <c r="P46" s="97">
        <v>21</v>
      </c>
      <c r="Q46" s="98">
        <v>16</v>
      </c>
      <c r="R46" s="99">
        <v>2</v>
      </c>
      <c r="S46" s="100">
        <v>0</v>
      </c>
      <c r="T46" s="101">
        <v>59</v>
      </c>
      <c r="W46" s="103" t="s">
        <v>83</v>
      </c>
      <c r="X46" s="140"/>
      <c r="Y46" s="90"/>
      <c r="Z46" s="90"/>
      <c r="AA46" s="91">
        <f t="shared" ref="AA46:AA52" si="8">X46+Y46-Z46</f>
        <v>0</v>
      </c>
      <c r="AB46" s="95"/>
      <c r="AC46" s="93"/>
      <c r="AD46" s="93"/>
      <c r="AE46" s="94"/>
      <c r="AF46" s="95"/>
      <c r="AG46" s="94"/>
      <c r="AH46" s="96"/>
      <c r="AI46" s="97"/>
      <c r="AJ46" s="97"/>
      <c r="AK46" s="97"/>
      <c r="AL46" s="98"/>
      <c r="AM46" s="99"/>
      <c r="AN46" s="100"/>
      <c r="AO46" s="101"/>
    </row>
    <row r="47" spans="2:41" x14ac:dyDescent="0.25">
      <c r="B47" s="103" t="s">
        <v>62</v>
      </c>
      <c r="C47" s="89">
        <v>13</v>
      </c>
      <c r="D47" s="90">
        <v>59</v>
      </c>
      <c r="E47" s="90">
        <v>39</v>
      </c>
      <c r="F47" s="90">
        <f t="shared" si="7"/>
        <v>33</v>
      </c>
      <c r="G47" s="92">
        <v>34</v>
      </c>
      <c r="H47" s="93">
        <v>16</v>
      </c>
      <c r="I47" s="93">
        <v>9</v>
      </c>
      <c r="J47" s="94">
        <v>0</v>
      </c>
      <c r="K47" s="95">
        <v>0</v>
      </c>
      <c r="L47" s="94">
        <v>0</v>
      </c>
      <c r="M47" s="96">
        <v>0</v>
      </c>
      <c r="N47" s="97">
        <v>9</v>
      </c>
      <c r="O47" s="97">
        <v>3</v>
      </c>
      <c r="P47" s="97">
        <v>5</v>
      </c>
      <c r="Q47" s="98">
        <v>7</v>
      </c>
      <c r="R47" s="99">
        <v>0</v>
      </c>
      <c r="S47" s="100">
        <v>0</v>
      </c>
      <c r="T47" s="101">
        <v>15</v>
      </c>
      <c r="W47" s="103" t="s">
        <v>84</v>
      </c>
      <c r="X47" s="140">
        <v>88</v>
      </c>
      <c r="Y47" s="90">
        <v>70</v>
      </c>
      <c r="Z47" s="90">
        <v>79</v>
      </c>
      <c r="AA47" s="91">
        <f t="shared" si="8"/>
        <v>79</v>
      </c>
      <c r="AB47" s="95">
        <v>17</v>
      </c>
      <c r="AC47" s="93">
        <v>51</v>
      </c>
      <c r="AD47" s="93">
        <v>1</v>
      </c>
      <c r="AE47" s="94">
        <v>1</v>
      </c>
      <c r="AF47" s="95">
        <v>16</v>
      </c>
      <c r="AG47" s="94">
        <v>0</v>
      </c>
      <c r="AH47" s="96">
        <v>14</v>
      </c>
      <c r="AI47" s="97">
        <v>3</v>
      </c>
      <c r="AJ47" s="97">
        <v>6</v>
      </c>
      <c r="AK47" s="97">
        <v>9</v>
      </c>
      <c r="AL47" s="98">
        <v>16</v>
      </c>
      <c r="AM47" s="99">
        <v>5</v>
      </c>
      <c r="AN47" s="100">
        <v>6</v>
      </c>
      <c r="AO47" s="101">
        <v>11</v>
      </c>
    </row>
    <row r="48" spans="2:41" x14ac:dyDescent="0.25">
      <c r="B48" s="103" t="s">
        <v>63</v>
      </c>
      <c r="C48" s="89">
        <v>129</v>
      </c>
      <c r="D48" s="90">
        <v>149</v>
      </c>
      <c r="E48" s="90">
        <v>188</v>
      </c>
      <c r="F48" s="102">
        <f t="shared" si="7"/>
        <v>90</v>
      </c>
      <c r="G48" s="92">
        <v>50</v>
      </c>
      <c r="H48" s="93">
        <v>73</v>
      </c>
      <c r="I48" s="93">
        <v>0</v>
      </c>
      <c r="J48" s="94">
        <v>26</v>
      </c>
      <c r="K48" s="95">
        <v>23</v>
      </c>
      <c r="L48" s="94">
        <v>9</v>
      </c>
      <c r="M48" s="96">
        <v>26</v>
      </c>
      <c r="N48" s="97">
        <v>60</v>
      </c>
      <c r="O48" s="97">
        <v>32</v>
      </c>
      <c r="P48" s="97">
        <v>45</v>
      </c>
      <c r="Q48" s="98">
        <v>25</v>
      </c>
      <c r="R48" s="99">
        <v>8</v>
      </c>
      <c r="S48" s="100">
        <v>3</v>
      </c>
      <c r="T48" s="101">
        <v>65</v>
      </c>
      <c r="W48" s="103" t="s">
        <v>85</v>
      </c>
      <c r="X48" s="140"/>
      <c r="Y48" s="90"/>
      <c r="Z48" s="90"/>
      <c r="AA48" s="91">
        <f t="shared" si="8"/>
        <v>0</v>
      </c>
      <c r="AB48" s="95"/>
      <c r="AC48" s="93"/>
      <c r="AD48" s="93"/>
      <c r="AE48" s="94"/>
      <c r="AF48" s="95"/>
      <c r="AG48" s="94"/>
      <c r="AH48" s="96"/>
      <c r="AI48" s="97"/>
      <c r="AJ48" s="97"/>
      <c r="AK48" s="97"/>
      <c r="AL48" s="98"/>
      <c r="AM48" s="99"/>
      <c r="AN48" s="100"/>
      <c r="AO48" s="101"/>
    </row>
    <row r="49" spans="2:41" x14ac:dyDescent="0.25">
      <c r="B49" s="103" t="s">
        <v>64</v>
      </c>
      <c r="C49" s="89">
        <v>58</v>
      </c>
      <c r="D49" s="90">
        <v>70</v>
      </c>
      <c r="E49" s="90">
        <v>81</v>
      </c>
      <c r="F49" s="91">
        <f t="shared" si="7"/>
        <v>47</v>
      </c>
      <c r="G49" s="92">
        <v>25</v>
      </c>
      <c r="H49" s="93">
        <v>31</v>
      </c>
      <c r="I49" s="93">
        <v>5</v>
      </c>
      <c r="J49" s="94">
        <v>4</v>
      </c>
      <c r="K49" s="95">
        <v>20</v>
      </c>
      <c r="L49" s="94">
        <v>0</v>
      </c>
      <c r="M49" s="96">
        <v>11</v>
      </c>
      <c r="N49" s="97">
        <v>18</v>
      </c>
      <c r="O49" s="97">
        <v>7</v>
      </c>
      <c r="P49" s="97">
        <v>20</v>
      </c>
      <c r="Q49" s="98">
        <v>16</v>
      </c>
      <c r="R49" s="99">
        <v>0</v>
      </c>
      <c r="S49" s="100">
        <v>2</v>
      </c>
      <c r="T49" s="101">
        <v>21</v>
      </c>
      <c r="W49" s="103" t="s">
        <v>86</v>
      </c>
      <c r="X49" s="140">
        <v>165</v>
      </c>
      <c r="Y49" s="90">
        <v>234</v>
      </c>
      <c r="Z49" s="90">
        <v>278</v>
      </c>
      <c r="AA49" s="91">
        <f t="shared" si="8"/>
        <v>121</v>
      </c>
      <c r="AB49" s="95">
        <v>41</v>
      </c>
      <c r="AC49" s="93">
        <v>186</v>
      </c>
      <c r="AD49" s="93">
        <v>7</v>
      </c>
      <c r="AE49" s="94">
        <v>0</v>
      </c>
      <c r="AF49" s="95">
        <v>0</v>
      </c>
      <c r="AG49" s="94">
        <v>0</v>
      </c>
      <c r="AH49" s="96">
        <v>50</v>
      </c>
      <c r="AI49" s="97">
        <v>54</v>
      </c>
      <c r="AJ49" s="97">
        <v>29</v>
      </c>
      <c r="AK49" s="97">
        <v>110</v>
      </c>
      <c r="AL49" s="98">
        <v>35</v>
      </c>
      <c r="AM49" s="99">
        <v>10</v>
      </c>
      <c r="AN49" s="100">
        <v>5</v>
      </c>
      <c r="AO49" s="101">
        <v>10</v>
      </c>
    </row>
    <row r="50" spans="2:41" ht="15.75" thickBot="1" x14ac:dyDescent="0.3">
      <c r="B50" s="166" t="s">
        <v>65</v>
      </c>
      <c r="C50" s="104">
        <v>44</v>
      </c>
      <c r="D50" s="105">
        <v>55</v>
      </c>
      <c r="E50" s="105">
        <v>56</v>
      </c>
      <c r="F50" s="106">
        <f t="shared" si="7"/>
        <v>43</v>
      </c>
      <c r="G50" s="107">
        <v>14</v>
      </c>
      <c r="H50" s="108">
        <v>18</v>
      </c>
      <c r="I50" s="109">
        <v>4</v>
      </c>
      <c r="J50" s="110">
        <v>19</v>
      </c>
      <c r="K50" s="111">
        <v>19</v>
      </c>
      <c r="L50" s="110">
        <v>11</v>
      </c>
      <c r="M50" s="112">
        <v>11</v>
      </c>
      <c r="N50" s="113">
        <v>17</v>
      </c>
      <c r="O50" s="113">
        <v>15</v>
      </c>
      <c r="P50" s="113">
        <v>6</v>
      </c>
      <c r="Q50" s="114">
        <v>7</v>
      </c>
      <c r="R50" s="115">
        <v>12</v>
      </c>
      <c r="S50" s="116">
        <v>7</v>
      </c>
      <c r="T50" s="117">
        <v>12</v>
      </c>
      <c r="W50" s="103" t="s">
        <v>92</v>
      </c>
      <c r="X50" s="140">
        <v>3</v>
      </c>
      <c r="Y50" s="90">
        <v>23</v>
      </c>
      <c r="Z50" s="90">
        <v>20</v>
      </c>
      <c r="AA50" s="91">
        <f t="shared" si="8"/>
        <v>6</v>
      </c>
      <c r="AB50" s="95">
        <v>3</v>
      </c>
      <c r="AC50" s="93">
        <v>19</v>
      </c>
      <c r="AD50" s="93">
        <v>1</v>
      </c>
      <c r="AE50" s="94">
        <v>0</v>
      </c>
      <c r="AF50" s="95">
        <v>0</v>
      </c>
      <c r="AG50" s="94">
        <v>0</v>
      </c>
      <c r="AH50" s="96">
        <v>2</v>
      </c>
      <c r="AI50" s="97">
        <v>5</v>
      </c>
      <c r="AJ50" s="97">
        <v>7</v>
      </c>
      <c r="AK50" s="97">
        <v>4</v>
      </c>
      <c r="AL50" s="98">
        <v>2</v>
      </c>
      <c r="AM50" s="99">
        <v>0</v>
      </c>
      <c r="AN50" s="100">
        <v>0</v>
      </c>
      <c r="AO50" s="101">
        <v>8</v>
      </c>
    </row>
    <row r="51" spans="2:41" ht="15.75" thickBot="1" x14ac:dyDescent="0.3">
      <c r="B51" s="164">
        <v>2021</v>
      </c>
      <c r="C51" s="127">
        <f t="shared" ref="C51:M51" si="9">SUM(C32:C50)</f>
        <v>933</v>
      </c>
      <c r="D51" s="127">
        <f t="shared" si="9"/>
        <v>1650</v>
      </c>
      <c r="E51" s="127">
        <f t="shared" si="9"/>
        <v>1629</v>
      </c>
      <c r="F51" s="127">
        <f t="shared" si="9"/>
        <v>954</v>
      </c>
      <c r="G51" s="128">
        <f t="shared" si="9"/>
        <v>628</v>
      </c>
      <c r="H51" s="128">
        <f t="shared" si="9"/>
        <v>755</v>
      </c>
      <c r="I51" s="128">
        <f t="shared" si="9"/>
        <v>142</v>
      </c>
      <c r="J51" s="128">
        <f t="shared" si="9"/>
        <v>105</v>
      </c>
      <c r="K51" s="128">
        <f t="shared" si="9"/>
        <v>264</v>
      </c>
      <c r="L51" s="128">
        <f t="shared" si="9"/>
        <v>239</v>
      </c>
      <c r="M51" s="129">
        <f t="shared" si="9"/>
        <v>209</v>
      </c>
      <c r="N51" s="129">
        <f t="shared" ref="N51:T51" si="10">SUM(N32:N50)</f>
        <v>485</v>
      </c>
      <c r="O51" s="129">
        <f t="shared" si="10"/>
        <v>335</v>
      </c>
      <c r="P51" s="129">
        <f t="shared" si="10"/>
        <v>282</v>
      </c>
      <c r="Q51" s="129">
        <f t="shared" si="10"/>
        <v>298</v>
      </c>
      <c r="R51" s="130">
        <f t="shared" si="10"/>
        <v>98</v>
      </c>
      <c r="S51" s="130">
        <f t="shared" si="10"/>
        <v>47</v>
      </c>
      <c r="T51" s="130">
        <f t="shared" si="10"/>
        <v>967</v>
      </c>
      <c r="W51" s="103" t="s">
        <v>89</v>
      </c>
      <c r="X51" s="140">
        <v>10</v>
      </c>
      <c r="Y51" s="90">
        <v>13</v>
      </c>
      <c r="Z51" s="90">
        <v>14</v>
      </c>
      <c r="AA51" s="102">
        <f t="shared" si="8"/>
        <v>9</v>
      </c>
      <c r="AB51" s="95">
        <v>3</v>
      </c>
      <c r="AC51" s="93">
        <v>7</v>
      </c>
      <c r="AD51" s="93">
        <v>0</v>
      </c>
      <c r="AE51" s="94">
        <v>0</v>
      </c>
      <c r="AF51" s="95">
        <v>0</v>
      </c>
      <c r="AG51" s="94">
        <v>0</v>
      </c>
      <c r="AH51" s="96">
        <v>4</v>
      </c>
      <c r="AI51" s="97">
        <v>0</v>
      </c>
      <c r="AJ51" s="97">
        <v>1</v>
      </c>
      <c r="AK51" s="97">
        <v>3</v>
      </c>
      <c r="AL51" s="98">
        <v>2</v>
      </c>
      <c r="AM51" s="99">
        <v>0</v>
      </c>
      <c r="AN51" s="100">
        <v>0</v>
      </c>
      <c r="AO51" s="101">
        <v>4</v>
      </c>
    </row>
    <row r="52" spans="2:41" ht="15.75" thickBot="1" x14ac:dyDescent="0.3">
      <c r="B52" s="131">
        <v>2020</v>
      </c>
      <c r="C52" s="132">
        <v>1028</v>
      </c>
      <c r="D52" s="133">
        <v>1599</v>
      </c>
      <c r="E52" s="133">
        <v>1661</v>
      </c>
      <c r="F52" s="133">
        <v>966</v>
      </c>
      <c r="G52" s="133">
        <v>481</v>
      </c>
      <c r="H52" s="133">
        <v>809</v>
      </c>
      <c r="I52" s="133">
        <v>170</v>
      </c>
      <c r="J52" s="133">
        <v>123</v>
      </c>
      <c r="K52" s="133">
        <v>236</v>
      </c>
      <c r="L52" s="133">
        <v>162</v>
      </c>
      <c r="M52" s="133">
        <v>259</v>
      </c>
      <c r="N52" s="133">
        <v>531</v>
      </c>
      <c r="O52" s="133">
        <v>336</v>
      </c>
      <c r="P52" s="133">
        <v>238</v>
      </c>
      <c r="Q52" s="133">
        <v>279</v>
      </c>
      <c r="R52" s="133">
        <v>134</v>
      </c>
      <c r="S52" s="133">
        <v>41</v>
      </c>
      <c r="T52" s="134">
        <v>1109</v>
      </c>
      <c r="W52" s="118" t="s">
        <v>90</v>
      </c>
      <c r="X52" s="141">
        <v>45</v>
      </c>
      <c r="Y52" s="105">
        <v>92</v>
      </c>
      <c r="Z52" s="105">
        <v>59</v>
      </c>
      <c r="AA52" s="124">
        <f t="shared" si="8"/>
        <v>78</v>
      </c>
      <c r="AB52" s="111">
        <v>28</v>
      </c>
      <c r="AC52" s="108">
        <v>53</v>
      </c>
      <c r="AD52" s="108">
        <v>7</v>
      </c>
      <c r="AE52" s="110">
        <v>2</v>
      </c>
      <c r="AF52" s="111">
        <v>12</v>
      </c>
      <c r="AG52" s="110">
        <v>0</v>
      </c>
      <c r="AH52" s="112">
        <v>14</v>
      </c>
      <c r="AI52" s="113">
        <v>15</v>
      </c>
      <c r="AJ52" s="113">
        <v>1</v>
      </c>
      <c r="AK52" s="113">
        <v>13</v>
      </c>
      <c r="AL52" s="114">
        <v>18</v>
      </c>
      <c r="AM52" s="115">
        <v>1</v>
      </c>
      <c r="AN52" s="116">
        <v>0</v>
      </c>
      <c r="AO52" s="117">
        <v>10</v>
      </c>
    </row>
    <row r="53" spans="2:41" ht="15.75" thickBot="1" x14ac:dyDescent="0.3">
      <c r="B53" s="135">
        <v>2019</v>
      </c>
      <c r="C53" s="136">
        <v>1214</v>
      </c>
      <c r="D53" s="136">
        <v>1747</v>
      </c>
      <c r="E53" s="136">
        <v>1878</v>
      </c>
      <c r="F53" s="136">
        <v>1083</v>
      </c>
      <c r="G53" s="136">
        <v>558</v>
      </c>
      <c r="H53" s="136">
        <v>857</v>
      </c>
      <c r="I53" s="136">
        <v>166</v>
      </c>
      <c r="J53" s="136">
        <v>155</v>
      </c>
      <c r="K53" s="136">
        <v>306</v>
      </c>
      <c r="L53" s="136">
        <v>236</v>
      </c>
      <c r="M53" s="136">
        <v>311</v>
      </c>
      <c r="N53" s="136">
        <v>594</v>
      </c>
      <c r="O53" s="136">
        <v>360</v>
      </c>
      <c r="P53" s="136">
        <v>360</v>
      </c>
      <c r="Q53" s="136">
        <v>236</v>
      </c>
      <c r="R53" s="136">
        <v>138</v>
      </c>
      <c r="S53" s="136">
        <v>53</v>
      </c>
      <c r="T53" s="137">
        <v>1356</v>
      </c>
      <c r="W53" s="147" t="s">
        <v>93</v>
      </c>
      <c r="X53" s="161">
        <f t="shared" ref="X53:AH53" si="11">SUM(X32:X52)</f>
        <v>1229</v>
      </c>
      <c r="Y53" s="162">
        <f t="shared" si="11"/>
        <v>1893</v>
      </c>
      <c r="Z53" s="162">
        <f t="shared" si="11"/>
        <v>1642</v>
      </c>
      <c r="AA53" s="162">
        <f t="shared" si="11"/>
        <v>1480</v>
      </c>
      <c r="AB53" s="119">
        <f t="shared" si="11"/>
        <v>554</v>
      </c>
      <c r="AC53" s="119">
        <f t="shared" si="11"/>
        <v>1082</v>
      </c>
      <c r="AD53" s="119">
        <f t="shared" si="11"/>
        <v>95</v>
      </c>
      <c r="AE53" s="119">
        <f t="shared" si="11"/>
        <v>74</v>
      </c>
      <c r="AF53" s="163">
        <f t="shared" si="11"/>
        <v>254</v>
      </c>
      <c r="AG53" s="163">
        <f t="shared" si="11"/>
        <v>46</v>
      </c>
      <c r="AH53" s="120">
        <f t="shared" si="11"/>
        <v>275</v>
      </c>
      <c r="AI53" s="120">
        <f t="shared" ref="AI53:AO53" si="12">SUM(AI32:AI52)</f>
        <v>565</v>
      </c>
      <c r="AJ53" s="120">
        <f t="shared" si="12"/>
        <v>147</v>
      </c>
      <c r="AK53" s="120">
        <f t="shared" si="12"/>
        <v>310</v>
      </c>
      <c r="AL53" s="120">
        <f t="shared" si="12"/>
        <v>309</v>
      </c>
      <c r="AM53" s="121">
        <f t="shared" si="12"/>
        <v>59</v>
      </c>
      <c r="AN53" s="121">
        <f t="shared" si="12"/>
        <v>37</v>
      </c>
      <c r="AO53" s="121">
        <f t="shared" si="12"/>
        <v>173</v>
      </c>
    </row>
    <row r="54" spans="2:41" ht="15.75" thickBot="1" x14ac:dyDescent="0.3">
      <c r="B54" s="138">
        <v>2018</v>
      </c>
      <c r="C54" s="132">
        <v>1259</v>
      </c>
      <c r="D54" s="133">
        <v>1783</v>
      </c>
      <c r="E54" s="133">
        <v>1815</v>
      </c>
      <c r="F54" s="133">
        <v>1227</v>
      </c>
      <c r="G54" s="133">
        <v>520</v>
      </c>
      <c r="H54" s="133">
        <v>935</v>
      </c>
      <c r="I54" s="133">
        <v>163</v>
      </c>
      <c r="J54" s="133">
        <v>156</v>
      </c>
      <c r="K54" s="133">
        <v>363</v>
      </c>
      <c r="L54" s="133">
        <v>214</v>
      </c>
      <c r="M54" s="133">
        <v>219</v>
      </c>
      <c r="N54" s="133">
        <v>565</v>
      </c>
      <c r="O54" s="133">
        <v>451</v>
      </c>
      <c r="P54" s="133">
        <v>337</v>
      </c>
      <c r="Q54" s="133">
        <v>252</v>
      </c>
      <c r="R54" s="133">
        <v>164</v>
      </c>
      <c r="S54" s="133">
        <v>63</v>
      </c>
      <c r="T54" s="134">
        <v>1604</v>
      </c>
      <c r="W54" s="125" t="s">
        <v>35</v>
      </c>
      <c r="X54" s="136">
        <v>628</v>
      </c>
      <c r="Y54" s="136">
        <v>1878</v>
      </c>
      <c r="Z54" s="136">
        <v>1411</v>
      </c>
      <c r="AA54" s="136">
        <v>1095</v>
      </c>
      <c r="AB54" s="136">
        <v>459</v>
      </c>
      <c r="AC54" s="136">
        <v>1246</v>
      </c>
      <c r="AD54" s="136">
        <v>92</v>
      </c>
      <c r="AE54" s="136">
        <v>86</v>
      </c>
      <c r="AF54" s="136">
        <v>393</v>
      </c>
      <c r="AG54" s="136">
        <v>43</v>
      </c>
      <c r="AH54" s="136">
        <v>199</v>
      </c>
      <c r="AI54" s="136">
        <v>388</v>
      </c>
      <c r="AJ54" s="136">
        <v>188</v>
      </c>
      <c r="AK54" s="136">
        <v>251</v>
      </c>
      <c r="AL54" s="136">
        <v>203</v>
      </c>
      <c r="AM54" s="136">
        <v>71</v>
      </c>
      <c r="AN54" s="136">
        <v>65</v>
      </c>
      <c r="AO54" s="136">
        <v>200</v>
      </c>
    </row>
  </sheetData>
  <mergeCells count="9">
    <mergeCell ref="B2:B3"/>
    <mergeCell ref="M2:Q2"/>
    <mergeCell ref="R2:T2"/>
    <mergeCell ref="G2:L2"/>
    <mergeCell ref="C2:F2"/>
    <mergeCell ref="M3:Q3"/>
    <mergeCell ref="K3:L3"/>
    <mergeCell ref="C3:F3"/>
    <mergeCell ref="G3:J3"/>
  </mergeCell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Oslo</vt:lpstr>
      <vt:lpstr>Viken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Øren, Hallvard</dc:creator>
  <cp:lastModifiedBy>Øren, Hallvard</cp:lastModifiedBy>
  <dcterms:created xsi:type="dcterms:W3CDTF">2022-07-28T10:53:50Z</dcterms:created>
  <dcterms:modified xsi:type="dcterms:W3CDTF">2022-07-28T11:05:23Z</dcterms:modified>
</cp:coreProperties>
</file>