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vdeling\KOM\STAB KOMMUNAL\Kommuneøkonomi\Statsbudsjettet\2026\"/>
    </mc:Choice>
  </mc:AlternateContent>
  <xr:revisionPtr revIDLastSave="0" documentId="13_ncr:1_{27CDA53D-AC0D-4B92-9974-59138AC94E30}" xr6:coauthVersionLast="47" xr6:coauthVersionMax="47" xr10:uidLastSave="{00000000-0000-0000-0000-000000000000}"/>
  <bookViews>
    <workbookView xWindow="67080" yWindow="-120" windowWidth="38640" windowHeight="21120" xr2:uid="{6B238F21-F454-4FF2-A355-88AE25C78902}"/>
  </bookViews>
  <sheets>
    <sheet name="KOMMU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 s="1"/>
  <c r="I13" i="1"/>
  <c r="J13" i="1" s="1"/>
  <c r="I15" i="1"/>
  <c r="J15" i="1" s="1"/>
  <c r="I16" i="1"/>
  <c r="J16" i="1" s="1"/>
  <c r="I17" i="1"/>
  <c r="J17" i="1" s="1"/>
  <c r="I18" i="1"/>
  <c r="J18" i="1" s="1"/>
  <c r="I19" i="1"/>
  <c r="J19" i="1" s="1"/>
  <c r="I21" i="1"/>
  <c r="J21" i="1" s="1"/>
  <c r="I22" i="1"/>
  <c r="J22" i="1" s="1"/>
  <c r="I23" i="1"/>
  <c r="J23" i="1" s="1"/>
  <c r="I24" i="1"/>
  <c r="J24" i="1" s="1"/>
  <c r="I25" i="1"/>
  <c r="J25" i="1" s="1"/>
  <c r="I27" i="1"/>
  <c r="J27" i="1" s="1"/>
  <c r="I28" i="1"/>
  <c r="I29" i="1"/>
  <c r="J29" i="1" s="1"/>
  <c r="I30" i="1"/>
  <c r="J30" i="1" s="1"/>
  <c r="I31" i="1"/>
  <c r="J31" i="1" s="1"/>
  <c r="I33" i="1"/>
  <c r="J33" i="1" s="1"/>
  <c r="I34" i="1"/>
  <c r="J34" i="1" s="1"/>
  <c r="I35" i="1"/>
  <c r="J35" i="1" s="1"/>
  <c r="I36" i="1"/>
  <c r="J36" i="1" s="1"/>
  <c r="I37" i="1"/>
  <c r="J37" i="1" s="1"/>
  <c r="I39" i="1"/>
  <c r="J39" i="1" s="1"/>
  <c r="I40" i="1"/>
  <c r="J40" i="1" s="1"/>
  <c r="I41" i="1"/>
  <c r="J41" i="1" s="1"/>
  <c r="I42" i="1"/>
  <c r="J42" i="1" s="1"/>
  <c r="I43" i="1"/>
  <c r="J43" i="1" s="1"/>
  <c r="I45" i="1"/>
  <c r="J45" i="1" s="1"/>
  <c r="I46" i="1"/>
  <c r="J46" i="1" s="1"/>
  <c r="I47" i="1"/>
  <c r="J47" i="1" s="1"/>
  <c r="I48" i="1"/>
  <c r="J48" i="1" s="1"/>
  <c r="I49" i="1"/>
  <c r="J49" i="1" s="1"/>
  <c r="I51" i="1"/>
  <c r="J51" i="1" s="1"/>
  <c r="I52" i="1"/>
  <c r="J52" i="1" s="1"/>
  <c r="I53" i="1"/>
  <c r="J53" i="1" s="1"/>
  <c r="I54" i="1"/>
  <c r="J54" i="1" s="1"/>
  <c r="I55" i="1"/>
  <c r="J55" i="1" s="1"/>
  <c r="I57" i="1"/>
  <c r="J57" i="1" s="1"/>
  <c r="I58" i="1"/>
  <c r="J58" i="1" s="1"/>
  <c r="I59" i="1"/>
  <c r="J59" i="1" s="1"/>
  <c r="I9" i="1"/>
  <c r="J9" i="1" s="1"/>
  <c r="J28" i="1"/>
  <c r="I60" i="1"/>
  <c r="J60" i="1"/>
  <c r="C61" i="1"/>
  <c r="G61" i="1"/>
  <c r="H61" i="1"/>
  <c r="E61" i="1"/>
  <c r="F61" i="1"/>
  <c r="B61" i="1"/>
  <c r="K61" i="1"/>
  <c r="D61" i="1"/>
  <c r="I61" i="1" l="1"/>
  <c r="J61" i="1"/>
</calcChain>
</file>

<file path=xl/sharedStrings.xml><?xml version="1.0" encoding="utf-8"?>
<sst xmlns="http://schemas.openxmlformats.org/spreadsheetml/2006/main" count="154" uniqueCount="61">
  <si>
    <t>KOMMUNE</t>
  </si>
  <si>
    <t>Bergen</t>
  </si>
  <si>
    <t>Etne</t>
  </si>
  <si>
    <t>Sveio</t>
  </si>
  <si>
    <t>Bømlo</t>
  </si>
  <si>
    <t xml:space="preserve"> 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</si>
  <si>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</si>
  <si>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</si>
  <si>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</si>
  <si>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</si>
  <si>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</si>
  <si>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</si>
  <si>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</si>
  <si>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</si>
  <si>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</si>
  <si>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</si>
  <si>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Austevoll</t>
  </si>
  <si>
    <t>Askøy</t>
  </si>
  <si>
    <t>Vaksdal</t>
  </si>
  <si>
    <t>Modalen</t>
  </si>
  <si>
    <t>Osterøy</t>
  </si>
  <si>
    <t>Øygarden</t>
  </si>
  <si>
    <t>Austrheim</t>
  </si>
  <si>
    <t>Fedje</t>
  </si>
  <si>
    <t>Masfjorden</t>
  </si>
  <si>
    <t>OVERFØRING</t>
  </si>
  <si>
    <t>Ikkje fordelt</t>
  </si>
  <si>
    <t>Heile landet</t>
  </si>
  <si>
    <t>Kinn</t>
  </si>
  <si>
    <t>Bjørnafjorden</t>
  </si>
  <si>
    <t>Alver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</si>
  <si>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</si>
  <si>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</si>
  <si>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</si>
  <si>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</si>
  <si>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</si>
  <si>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</si>
  <si>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</si>
  <si>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</si>
  <si>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</si>
  <si>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</si>
  <si>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</si>
  <si>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</si>
  <si>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</si>
  <si>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</si>
  <si>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</si>
  <si>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</si>
  <si>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</si>
  <si>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Vestland</t>
  </si>
  <si>
    <t>KR 1000,-</t>
  </si>
  <si>
    <t>Distrikts- tilskot</t>
  </si>
  <si>
    <t>Småkommunetilskot</t>
  </si>
  <si>
    <t>Inndelings-tilskot inngår i  innbygg. tilskot</t>
  </si>
  <si>
    <t>Komp. endring reglar Eigedomssk. Inngår i innbygg. tilskot</t>
  </si>
  <si>
    <t>Ordinært skjøn</t>
  </si>
  <si>
    <t>SUM rammeoverføring</t>
  </si>
  <si>
    <t>Pårekna skatt + inntekts utj.</t>
  </si>
  <si>
    <t>SUM pårekna frie inntekter</t>
  </si>
  <si>
    <t>Pårekna vekst i % frå rekneskap 2025 til 2026</t>
  </si>
  <si>
    <t xml:space="preserve">Storby- og vekst-tilskot </t>
  </si>
  <si>
    <t>Innbyggjar tilskot m/utg.utj. g  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</si>
</sst>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8" x14ac:knownFonts="1">
    <font>
      <sz val="10"/>
      <name val="Helv"/>
    </font>
    <font>
      <b/>
      <sz val="10"/>
      <name val="Helv"/>
    </font>
    <font>
      <b/>
      <sz val="8"/>
      <name val="Helv"/>
    </font>
    <font>
      <sz val="8"/>
      <name val="Helv"/>
    </font>
    <font>
      <sz val="10"/>
      <name val="Helv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0" borderId="0" xfId="0" applyFont="1"/>
    <xf numFmtId="164" fontId="6" fillId="0" borderId="0" xfId="0" applyNumberFormat="1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5" fontId="7" fillId="0" borderId="0" xfId="1" applyNumberFormat="1" applyFont="1"/>
    <xf numFmtId="165" fontId="7" fillId="0" borderId="1" xfId="1" applyNumberFormat="1" applyFont="1" applyBorder="1"/>
    <xf numFmtId="166" fontId="7" fillId="0" borderId="0" xfId="1" applyNumberFormat="1" applyFont="1"/>
    <xf numFmtId="166" fontId="6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CD13-7C87-42B6-AC18-9763FA627773}">
  <dimension ref="A1:N66"/>
  <sheetViews>
    <sheetView tabSelected="1" topLeftCell="A6" workbookViewId="0">
      <selection activeCell="M8" sqref="M8"/>
    </sheetView>
  </sheetViews>
  <sheetFormatPr baseColWidth="10" defaultColWidth="11.1796875" defaultRowHeight="13" x14ac:dyDescent="0.3"/>
  <cols>
    <col min="1" max="1" width="11.1796875" customWidth="1"/>
    <col min="2" max="2" width="10" customWidth="1"/>
    <col min="3" max="3" width="8.1796875" customWidth="1"/>
    <col min="4" max="4" width="8.26953125" customWidth="1"/>
    <col min="5" max="5" width="9.7265625" customWidth="1"/>
    <col min="6" max="6" width="10.54296875" customWidth="1"/>
    <col min="7" max="7" width="8.7265625" customWidth="1"/>
    <col min="8" max="8" width="9.81640625" customWidth="1"/>
    <col min="9" max="9" width="14.36328125" customWidth="1"/>
    <col min="10" max="10" width="12" customWidth="1"/>
    <col min="11" max="11" width="12.1796875" customWidth="1"/>
    <col min="12" max="12" width="15.08984375" customWidth="1"/>
  </cols>
  <sheetData>
    <row r="1" spans="1:12" x14ac:dyDescent="0.3">
      <c r="A1" s="6" t="s">
        <v>25</v>
      </c>
      <c r="B1" s="6"/>
      <c r="C1" s="6" t="s">
        <v>5</v>
      </c>
      <c r="D1" s="6" t="s">
        <v>5</v>
      </c>
      <c r="E1" s="6" t="s">
        <v>5</v>
      </c>
      <c r="F1" s="11"/>
      <c r="G1" s="6"/>
      <c r="H1" s="6" t="s">
        <v>5</v>
      </c>
      <c r="I1" s="6"/>
      <c r="J1" s="6"/>
      <c r="K1" s="6"/>
      <c r="L1" s="7"/>
    </row>
    <row r="2" spans="1:12" x14ac:dyDescent="0.3">
      <c r="A2" s="6" t="s">
        <v>49</v>
      </c>
      <c r="B2" s="6"/>
      <c r="C2" s="6" t="s">
        <v>5</v>
      </c>
      <c r="D2" s="6" t="s">
        <v>5</v>
      </c>
      <c r="E2" s="6" t="s">
        <v>5</v>
      </c>
      <c r="F2" s="6"/>
      <c r="G2" s="6"/>
      <c r="H2" s="6"/>
      <c r="I2" s="6"/>
      <c r="J2" s="6"/>
      <c r="K2" s="6"/>
      <c r="L2" s="7"/>
    </row>
    <row r="3" spans="1:12" x14ac:dyDescent="0.3">
      <c r="A3" s="6">
        <v>2026</v>
      </c>
      <c r="B3" s="6"/>
      <c r="C3" s="6" t="s">
        <v>5</v>
      </c>
      <c r="D3" s="6" t="s">
        <v>5</v>
      </c>
      <c r="E3" s="6" t="s">
        <v>5</v>
      </c>
      <c r="F3" s="6"/>
      <c r="G3" s="6"/>
      <c r="H3" s="6"/>
      <c r="I3" s="6"/>
      <c r="J3" s="6"/>
      <c r="K3" s="6"/>
      <c r="L3" s="7"/>
    </row>
    <row r="4" spans="1:12" x14ac:dyDescent="0.3">
      <c r="A4" s="6"/>
      <c r="B4" s="6"/>
      <c r="C4" s="6" t="s">
        <v>5</v>
      </c>
      <c r="D4" s="6" t="s">
        <v>5</v>
      </c>
      <c r="E4" s="6" t="s">
        <v>5</v>
      </c>
      <c r="F4" s="11"/>
      <c r="G4" s="6"/>
      <c r="H4" s="6"/>
      <c r="I4" s="6"/>
      <c r="J4" s="6"/>
      <c r="K4" s="6"/>
      <c r="L4" s="7"/>
    </row>
    <row r="5" spans="1:12" x14ac:dyDescent="0.3">
      <c r="A5" s="6"/>
      <c r="B5" s="6"/>
      <c r="C5" s="6"/>
      <c r="D5" s="11"/>
      <c r="E5" s="11"/>
      <c r="F5" s="11"/>
      <c r="G5" s="6"/>
      <c r="H5" s="6"/>
      <c r="I5" s="6"/>
      <c r="J5" s="6"/>
      <c r="K5" s="6"/>
      <c r="L5" s="6"/>
    </row>
    <row r="6" spans="1:12" ht="53" x14ac:dyDescent="0.3">
      <c r="A6" s="6" t="s">
        <v>0</v>
      </c>
      <c r="B6" s="11" t="s">
        <v>60</v>
      </c>
      <c r="C6" s="11" t="s">
        <v>59</v>
      </c>
      <c r="D6" s="11" t="s">
        <v>50</v>
      </c>
      <c r="E6" s="11" t="s">
        <v>51</v>
      </c>
      <c r="F6" s="11" t="s">
        <v>53</v>
      </c>
      <c r="G6" s="11" t="s">
        <v>52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</row>
    <row r="7" spans="1:12" x14ac:dyDescent="0.3">
      <c r="A7" s="6"/>
      <c r="B7" s="8"/>
      <c r="C7" s="8"/>
      <c r="D7" s="8"/>
      <c r="E7" s="8"/>
      <c r="F7" s="12"/>
      <c r="G7" s="8" t="s">
        <v>5</v>
      </c>
      <c r="H7" s="8"/>
      <c r="I7" s="8"/>
      <c r="J7" s="8"/>
      <c r="K7" s="8"/>
      <c r="L7" s="8"/>
    </row>
    <row r="8" spans="1:12" x14ac:dyDescent="0.3">
      <c r="A8" s="6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10"/>
    </row>
    <row r="9" spans="1:12" x14ac:dyDescent="0.3">
      <c r="A9" s="6" t="s">
        <v>1</v>
      </c>
      <c r="B9" s="13">
        <v>9079778</v>
      </c>
      <c r="C9" s="13">
        <v>125707</v>
      </c>
      <c r="D9" s="13">
        <v>0</v>
      </c>
      <c r="E9" s="13">
        <v>0</v>
      </c>
      <c r="F9" s="13">
        <v>0</v>
      </c>
      <c r="G9" s="13">
        <v>0</v>
      </c>
      <c r="H9" s="13">
        <v>12000</v>
      </c>
      <c r="I9" s="13">
        <f>B9+H9+C9+D9+E9</f>
        <v>9217485</v>
      </c>
      <c r="J9" s="13">
        <f>K9-I9</f>
        <v>13186339</v>
      </c>
      <c r="K9" s="13">
        <v>22403824</v>
      </c>
      <c r="L9" s="15">
        <v>4.0999999999999996</v>
      </c>
    </row>
    <row r="10" spans="1:12" x14ac:dyDescent="0.3">
      <c r="A10" s="6" t="s">
        <v>28</v>
      </c>
      <c r="B10" s="13">
        <v>704881</v>
      </c>
      <c r="C10" s="13">
        <v>0</v>
      </c>
      <c r="D10" s="13">
        <v>15321</v>
      </c>
      <c r="E10" s="13">
        <v>0</v>
      </c>
      <c r="F10" s="13">
        <v>0</v>
      </c>
      <c r="G10" s="13">
        <v>20115</v>
      </c>
      <c r="H10" s="13">
        <v>9000</v>
      </c>
      <c r="I10" s="13">
        <f t="shared" ref="I10:I59" si="0">B10+H10+C10+D10+E10</f>
        <v>729202</v>
      </c>
      <c r="J10" s="13">
        <f t="shared" ref="J10:J60" si="1">K10-I10</f>
        <v>778921</v>
      </c>
      <c r="K10" s="13">
        <v>1508123</v>
      </c>
      <c r="L10" s="15">
        <v>4</v>
      </c>
    </row>
    <row r="11" spans="1:12" x14ac:dyDescent="0.3">
      <c r="A11" s="6" t="s">
        <v>2</v>
      </c>
      <c r="B11" s="13">
        <v>190286</v>
      </c>
      <c r="C11" s="13">
        <v>0</v>
      </c>
      <c r="D11" s="13">
        <v>5735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196021</v>
      </c>
      <c r="J11" s="13">
        <f t="shared" si="1"/>
        <v>178734</v>
      </c>
      <c r="K11" s="13">
        <v>374755</v>
      </c>
      <c r="L11" s="15">
        <v>3.2</v>
      </c>
    </row>
    <row r="12" spans="1:12" x14ac:dyDescent="0.3">
      <c r="A12" s="6" t="s">
        <v>3</v>
      </c>
      <c r="B12" s="13">
        <v>238995</v>
      </c>
      <c r="C12" s="13">
        <v>0</v>
      </c>
      <c r="D12" s="13">
        <v>1899</v>
      </c>
      <c r="E12" s="13">
        <v>0</v>
      </c>
      <c r="F12" s="13">
        <v>0</v>
      </c>
      <c r="G12" s="13">
        <v>0</v>
      </c>
      <c r="H12" s="13">
        <v>2500</v>
      </c>
      <c r="I12" s="13">
        <f t="shared" si="0"/>
        <v>243394</v>
      </c>
      <c r="J12" s="13">
        <f t="shared" si="1"/>
        <v>249518</v>
      </c>
      <c r="K12" s="13">
        <v>492912</v>
      </c>
      <c r="L12" s="15">
        <v>3.5</v>
      </c>
    </row>
    <row r="13" spans="1:12" x14ac:dyDescent="0.3">
      <c r="A13" s="6" t="s">
        <v>4</v>
      </c>
      <c r="B13" s="13">
        <v>472682</v>
      </c>
      <c r="C13" s="13">
        <v>0</v>
      </c>
      <c r="D13" s="13">
        <v>7433</v>
      </c>
      <c r="E13" s="13">
        <v>0</v>
      </c>
      <c r="F13" s="13">
        <v>0</v>
      </c>
      <c r="G13" s="13">
        <v>0</v>
      </c>
      <c r="H13" s="13">
        <v>6300</v>
      </c>
      <c r="I13" s="13">
        <f t="shared" si="0"/>
        <v>486415</v>
      </c>
      <c r="J13" s="13">
        <f t="shared" si="1"/>
        <v>536476</v>
      </c>
      <c r="K13" s="13">
        <v>1022891</v>
      </c>
      <c r="L13" s="15">
        <v>4.0999999999999996</v>
      </c>
    </row>
    <row r="14" spans="1:12" x14ac:dyDescent="0.3">
      <c r="A14" s="6" t="s">
        <v>5</v>
      </c>
      <c r="B14" s="13" t="s">
        <v>5</v>
      </c>
      <c r="C14" s="13" t="s">
        <v>5</v>
      </c>
      <c r="D14" s="13" t="s">
        <v>5</v>
      </c>
      <c r="E14" s="13" t="s">
        <v>5</v>
      </c>
      <c r="F14" s="13" t="s">
        <v>5</v>
      </c>
      <c r="G14" s="13"/>
      <c r="H14" s="13" t="s">
        <v>5</v>
      </c>
      <c r="I14" s="13" t="s">
        <v>5</v>
      </c>
      <c r="J14" s="13" t="s">
        <v>5</v>
      </c>
      <c r="K14" s="13" t="s">
        <v>5</v>
      </c>
      <c r="L14" s="15" t="s">
        <v>5</v>
      </c>
    </row>
    <row r="15" spans="1:12" x14ac:dyDescent="0.3">
      <c r="A15" s="6" t="s">
        <v>6</v>
      </c>
      <c r="B15" s="13">
        <v>697490</v>
      </c>
      <c r="C15" s="13">
        <v>0</v>
      </c>
      <c r="D15" s="13">
        <v>5666</v>
      </c>
      <c r="E15" s="13">
        <v>0</v>
      </c>
      <c r="F15" s="13">
        <v>0</v>
      </c>
      <c r="G15" s="13">
        <v>0</v>
      </c>
      <c r="H15" s="13">
        <v>5000</v>
      </c>
      <c r="I15" s="13">
        <f t="shared" si="0"/>
        <v>708156</v>
      </c>
      <c r="J15" s="13">
        <f t="shared" si="1"/>
        <v>897465</v>
      </c>
      <c r="K15" s="13">
        <v>1605621</v>
      </c>
      <c r="L15" s="15">
        <v>4.3</v>
      </c>
    </row>
    <row r="16" spans="1:12" x14ac:dyDescent="0.3">
      <c r="A16" s="6" t="s">
        <v>7</v>
      </c>
      <c r="B16" s="13">
        <v>141468</v>
      </c>
      <c r="C16" s="13">
        <v>0</v>
      </c>
      <c r="D16" s="13">
        <v>3568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145036</v>
      </c>
      <c r="J16" s="13">
        <f t="shared" si="1"/>
        <v>138490</v>
      </c>
      <c r="K16" s="13">
        <v>283526</v>
      </c>
      <c r="L16" s="15">
        <v>2.9</v>
      </c>
    </row>
    <row r="17" spans="1:12" x14ac:dyDescent="0.3">
      <c r="A17" s="6" t="s">
        <v>8</v>
      </c>
      <c r="B17" s="13">
        <v>152171</v>
      </c>
      <c r="C17" s="13">
        <v>0</v>
      </c>
      <c r="D17" s="13">
        <v>0</v>
      </c>
      <c r="E17" s="13">
        <v>4922</v>
      </c>
      <c r="F17" s="13">
        <v>0</v>
      </c>
      <c r="G17" s="13">
        <v>0</v>
      </c>
      <c r="H17" s="13">
        <v>0</v>
      </c>
      <c r="I17" s="13">
        <f t="shared" si="0"/>
        <v>157093</v>
      </c>
      <c r="J17" s="13">
        <f t="shared" si="1"/>
        <v>137395</v>
      </c>
      <c r="K17" s="13">
        <v>294488</v>
      </c>
      <c r="L17" s="15">
        <v>2.5</v>
      </c>
    </row>
    <row r="18" spans="1:12" x14ac:dyDescent="0.3">
      <c r="A18" s="6" t="s">
        <v>9</v>
      </c>
      <c r="B18" s="13">
        <v>511666</v>
      </c>
      <c r="C18" s="13">
        <v>0</v>
      </c>
      <c r="D18" s="13">
        <v>19690</v>
      </c>
      <c r="E18" s="13">
        <v>0</v>
      </c>
      <c r="F18" s="13">
        <v>0</v>
      </c>
      <c r="G18" s="13">
        <v>0</v>
      </c>
      <c r="H18" s="13">
        <v>0</v>
      </c>
      <c r="I18" s="13">
        <f t="shared" si="0"/>
        <v>531356</v>
      </c>
      <c r="J18" s="13">
        <f t="shared" si="1"/>
        <v>576548</v>
      </c>
      <c r="K18" s="13">
        <v>1107904</v>
      </c>
      <c r="L18" s="15">
        <v>3.6</v>
      </c>
    </row>
    <row r="19" spans="1:12" x14ac:dyDescent="0.3">
      <c r="A19" s="6" t="s">
        <v>10</v>
      </c>
      <c r="B19" s="13">
        <v>520131</v>
      </c>
      <c r="C19" s="13">
        <v>0</v>
      </c>
      <c r="D19" s="13">
        <v>0</v>
      </c>
      <c r="E19" s="13">
        <v>0</v>
      </c>
      <c r="F19" s="13">
        <v>0</v>
      </c>
      <c r="G19" s="13">
        <v>47309</v>
      </c>
      <c r="H19" s="13">
        <v>0</v>
      </c>
      <c r="I19" s="13">
        <f t="shared" si="0"/>
        <v>520131</v>
      </c>
      <c r="J19" s="13">
        <f t="shared" si="1"/>
        <v>514864</v>
      </c>
      <c r="K19" s="13">
        <v>1034995</v>
      </c>
      <c r="L19" s="15">
        <v>3.5</v>
      </c>
    </row>
    <row r="20" spans="1:12" x14ac:dyDescent="0.3">
      <c r="A20" s="6" t="s">
        <v>5</v>
      </c>
      <c r="B20" s="13" t="s">
        <v>5</v>
      </c>
      <c r="C20" s="13" t="s">
        <v>5</v>
      </c>
      <c r="D20" s="13" t="s">
        <v>5</v>
      </c>
      <c r="E20" s="13"/>
      <c r="F20" s="13" t="s">
        <v>5</v>
      </c>
      <c r="G20" s="13"/>
      <c r="H20" s="13" t="s">
        <v>5</v>
      </c>
      <c r="I20" s="13" t="s">
        <v>5</v>
      </c>
      <c r="J20" s="13" t="s">
        <v>5</v>
      </c>
      <c r="K20" s="13" t="s">
        <v>5</v>
      </c>
      <c r="L20" s="15" t="s">
        <v>5</v>
      </c>
    </row>
    <row r="21" spans="1:12" x14ac:dyDescent="0.3">
      <c r="A21" s="6" t="s">
        <v>11</v>
      </c>
      <c r="B21" s="13">
        <v>62814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f t="shared" si="0"/>
        <v>62814</v>
      </c>
      <c r="J21" s="13">
        <f t="shared" si="1"/>
        <v>52573</v>
      </c>
      <c r="K21" s="13">
        <v>115387</v>
      </c>
      <c r="L21" s="15">
        <v>5.3</v>
      </c>
    </row>
    <row r="22" spans="1:12" x14ac:dyDescent="0.3">
      <c r="A22" s="6" t="s">
        <v>12</v>
      </c>
      <c r="B22" s="13">
        <v>74518</v>
      </c>
      <c r="C22" s="13">
        <v>35</v>
      </c>
      <c r="D22" s="13">
        <v>0</v>
      </c>
      <c r="E22" s="13">
        <v>7032</v>
      </c>
      <c r="F22" s="13">
        <v>0</v>
      </c>
      <c r="G22" s="13">
        <v>0</v>
      </c>
      <c r="H22" s="13">
        <v>0</v>
      </c>
      <c r="I22" s="13">
        <f t="shared" si="0"/>
        <v>81585</v>
      </c>
      <c r="J22" s="13">
        <f t="shared" si="1"/>
        <v>50071</v>
      </c>
      <c r="K22" s="13">
        <v>131656</v>
      </c>
      <c r="L22" s="15">
        <v>6.2</v>
      </c>
    </row>
    <row r="23" spans="1:12" x14ac:dyDescent="0.3">
      <c r="A23" s="6" t="s">
        <v>13</v>
      </c>
      <c r="B23" s="13">
        <v>708242</v>
      </c>
      <c r="C23" s="13">
        <v>0</v>
      </c>
      <c r="D23" s="13">
        <v>0</v>
      </c>
      <c r="E23" s="13">
        <v>0</v>
      </c>
      <c r="F23" s="13">
        <v>0</v>
      </c>
      <c r="G23" s="13">
        <v>21647</v>
      </c>
      <c r="H23" s="13">
        <v>6400</v>
      </c>
      <c r="I23" s="13">
        <f t="shared" si="0"/>
        <v>714642</v>
      </c>
      <c r="J23" s="13">
        <f t="shared" si="1"/>
        <v>709526</v>
      </c>
      <c r="K23" s="13">
        <v>1424168</v>
      </c>
      <c r="L23" s="15">
        <v>4.3</v>
      </c>
    </row>
    <row r="24" spans="1:12" x14ac:dyDescent="0.3">
      <c r="A24" s="6" t="s">
        <v>14</v>
      </c>
      <c r="B24" s="13">
        <v>371275</v>
      </c>
      <c r="C24" s="13">
        <v>0</v>
      </c>
      <c r="D24" s="13">
        <v>7959</v>
      </c>
      <c r="E24" s="13">
        <v>0</v>
      </c>
      <c r="F24" s="13">
        <v>0</v>
      </c>
      <c r="G24" s="13">
        <v>0</v>
      </c>
      <c r="H24" s="13">
        <v>0</v>
      </c>
      <c r="I24" s="13">
        <f t="shared" si="0"/>
        <v>379234</v>
      </c>
      <c r="J24" s="13">
        <f t="shared" si="1"/>
        <v>369591</v>
      </c>
      <c r="K24" s="13">
        <v>748825</v>
      </c>
      <c r="L24" s="15">
        <v>5.0999999999999996</v>
      </c>
    </row>
    <row r="25" spans="1:12" x14ac:dyDescent="0.3">
      <c r="A25" s="6" t="s">
        <v>15</v>
      </c>
      <c r="B25" s="13">
        <v>116098</v>
      </c>
      <c r="C25" s="13">
        <v>0</v>
      </c>
      <c r="D25" s="13">
        <v>0</v>
      </c>
      <c r="E25" s="13">
        <v>4922</v>
      </c>
      <c r="F25" s="13">
        <v>0</v>
      </c>
      <c r="G25" s="13">
        <v>0</v>
      </c>
      <c r="H25" s="13">
        <v>0</v>
      </c>
      <c r="I25" s="13">
        <f t="shared" si="0"/>
        <v>121020</v>
      </c>
      <c r="J25" s="13">
        <f t="shared" si="1"/>
        <v>108282</v>
      </c>
      <c r="K25" s="13">
        <v>229302</v>
      </c>
      <c r="L25" s="15">
        <v>3.4</v>
      </c>
    </row>
    <row r="26" spans="1:12" x14ac:dyDescent="0.3">
      <c r="A26" s="6" t="s">
        <v>5</v>
      </c>
      <c r="B26" s="13" t="s">
        <v>5</v>
      </c>
      <c r="C26" s="13" t="s">
        <v>5</v>
      </c>
      <c r="D26" s="13" t="s">
        <v>5</v>
      </c>
      <c r="E26" s="13" t="s">
        <v>5</v>
      </c>
      <c r="F26" s="13" t="s">
        <v>5</v>
      </c>
      <c r="G26" s="13"/>
      <c r="H26" s="13" t="s">
        <v>5</v>
      </c>
      <c r="I26" s="13" t="s">
        <v>5</v>
      </c>
      <c r="J26" s="13" t="s">
        <v>5</v>
      </c>
      <c r="K26" s="13" t="s">
        <v>5</v>
      </c>
      <c r="L26" s="15" t="s">
        <v>5</v>
      </c>
    </row>
    <row r="27" spans="1:12" x14ac:dyDescent="0.3">
      <c r="A27" s="6" t="s">
        <v>29</v>
      </c>
      <c r="B27" s="13">
        <v>968263</v>
      </c>
      <c r="C27" s="13">
        <v>451</v>
      </c>
      <c r="D27" s="13">
        <v>0</v>
      </c>
      <c r="E27" s="13">
        <v>0</v>
      </c>
      <c r="F27" s="13">
        <v>0</v>
      </c>
      <c r="G27" s="13">
        <v>18049</v>
      </c>
      <c r="H27" s="13">
        <v>6500</v>
      </c>
      <c r="I27" s="13">
        <f t="shared" si="0"/>
        <v>975214</v>
      </c>
      <c r="J27" s="13">
        <f t="shared" si="1"/>
        <v>1146772</v>
      </c>
      <c r="K27" s="13">
        <v>2121986</v>
      </c>
      <c r="L27" s="15">
        <v>4.2</v>
      </c>
    </row>
    <row r="28" spans="1:12" x14ac:dyDescent="0.3">
      <c r="A28" s="6" t="s">
        <v>16</v>
      </c>
      <c r="B28" s="13">
        <v>233892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f t="shared" si="0"/>
        <v>233892</v>
      </c>
      <c r="J28" s="13">
        <f t="shared" si="1"/>
        <v>265204</v>
      </c>
      <c r="K28" s="13">
        <v>499096</v>
      </c>
      <c r="L28" s="15">
        <v>1.2</v>
      </c>
    </row>
    <row r="29" spans="1:12" x14ac:dyDescent="0.3">
      <c r="A29" s="6" t="s">
        <v>21</v>
      </c>
      <c r="B29" s="13">
        <v>1393105</v>
      </c>
      <c r="C29" s="13">
        <v>0</v>
      </c>
      <c r="D29" s="13">
        <v>0</v>
      </c>
      <c r="E29" s="13">
        <v>0</v>
      </c>
      <c r="F29" s="13">
        <v>7746</v>
      </c>
      <c r="G29" s="13">
        <v>36097</v>
      </c>
      <c r="H29" s="13">
        <v>5000</v>
      </c>
      <c r="I29" s="13">
        <f t="shared" si="0"/>
        <v>1398105</v>
      </c>
      <c r="J29" s="13">
        <f t="shared" si="1"/>
        <v>1732472</v>
      </c>
      <c r="K29" s="13">
        <v>3130577</v>
      </c>
      <c r="L29" s="15">
        <v>4.3</v>
      </c>
    </row>
    <row r="30" spans="1:12" x14ac:dyDescent="0.3">
      <c r="A30" s="6" t="s">
        <v>17</v>
      </c>
      <c r="B30" s="13">
        <v>1065081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5500</v>
      </c>
      <c r="I30" s="13">
        <f t="shared" si="0"/>
        <v>1070581</v>
      </c>
      <c r="J30" s="13">
        <f t="shared" si="1"/>
        <v>1295818</v>
      </c>
      <c r="K30" s="13">
        <v>2366399</v>
      </c>
      <c r="L30" s="15">
        <v>3.8</v>
      </c>
    </row>
    <row r="31" spans="1:12" x14ac:dyDescent="0.3">
      <c r="A31" s="6" t="s">
        <v>18</v>
      </c>
      <c r="B31" s="13">
        <v>182820</v>
      </c>
      <c r="C31" s="13">
        <v>0</v>
      </c>
      <c r="D31" s="13">
        <v>6866</v>
      </c>
      <c r="E31" s="13">
        <v>0</v>
      </c>
      <c r="F31" s="13">
        <v>0</v>
      </c>
      <c r="G31" s="13">
        <v>0</v>
      </c>
      <c r="H31" s="13">
        <v>0</v>
      </c>
      <c r="I31" s="13">
        <f t="shared" si="0"/>
        <v>189686</v>
      </c>
      <c r="J31" s="13">
        <f t="shared" si="1"/>
        <v>168385</v>
      </c>
      <c r="K31" s="13">
        <v>358071</v>
      </c>
      <c r="L31" s="15">
        <v>3.3</v>
      </c>
    </row>
    <row r="32" spans="1:12" x14ac:dyDescent="0.3">
      <c r="A32" s="6" t="s">
        <v>5</v>
      </c>
      <c r="B32" s="13" t="s">
        <v>5</v>
      </c>
      <c r="C32" s="13" t="s">
        <v>5</v>
      </c>
      <c r="D32" s="13" t="s">
        <v>5</v>
      </c>
      <c r="E32" s="13" t="s">
        <v>5</v>
      </c>
      <c r="F32" s="13" t="s">
        <v>5</v>
      </c>
      <c r="G32" s="13"/>
      <c r="H32" s="13" t="s">
        <v>5</v>
      </c>
      <c r="I32" s="13" t="s">
        <v>5</v>
      </c>
      <c r="J32" s="13" t="s">
        <v>5</v>
      </c>
      <c r="K32" s="13" t="s">
        <v>5</v>
      </c>
      <c r="L32" s="15" t="s">
        <v>5</v>
      </c>
    </row>
    <row r="33" spans="1:12" x14ac:dyDescent="0.3">
      <c r="A33" s="6" t="s">
        <v>19</v>
      </c>
      <c r="B33" s="13">
        <v>47293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f t="shared" si="0"/>
        <v>47293</v>
      </c>
      <c r="J33" s="13">
        <f t="shared" si="1"/>
        <v>21483</v>
      </c>
      <c r="K33" s="13">
        <v>68776</v>
      </c>
      <c r="L33" s="15">
        <v>3.4</v>
      </c>
    </row>
    <row r="34" spans="1:12" x14ac:dyDescent="0.3">
      <c r="A34" s="6" t="s">
        <v>20</v>
      </c>
      <c r="B34" s="13">
        <v>307526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5000</v>
      </c>
      <c r="I34" s="13">
        <f t="shared" si="0"/>
        <v>312526</v>
      </c>
      <c r="J34" s="13">
        <f t="shared" si="1"/>
        <v>348366</v>
      </c>
      <c r="K34" s="13">
        <v>660892</v>
      </c>
      <c r="L34" s="15">
        <v>5.2</v>
      </c>
    </row>
    <row r="35" spans="1:12" x14ac:dyDescent="0.3">
      <c r="A35" s="6" t="s">
        <v>30</v>
      </c>
      <c r="B35" s="13">
        <v>1227060</v>
      </c>
      <c r="C35" s="13">
        <v>0</v>
      </c>
      <c r="D35" s="13">
        <v>0</v>
      </c>
      <c r="E35" s="13">
        <v>0</v>
      </c>
      <c r="F35" s="13">
        <v>119877</v>
      </c>
      <c r="G35" s="13">
        <v>36097</v>
      </c>
      <c r="H35" s="13">
        <v>7400</v>
      </c>
      <c r="I35" s="13">
        <f t="shared" si="0"/>
        <v>1234460</v>
      </c>
      <c r="J35" s="13">
        <f t="shared" si="1"/>
        <v>1293244</v>
      </c>
      <c r="K35" s="13">
        <v>2527704</v>
      </c>
      <c r="L35" s="15">
        <v>3.7</v>
      </c>
    </row>
    <row r="36" spans="1:12" x14ac:dyDescent="0.3">
      <c r="A36" s="6" t="s">
        <v>22</v>
      </c>
      <c r="B36" s="13">
        <v>133873</v>
      </c>
      <c r="C36" s="13">
        <v>0</v>
      </c>
      <c r="D36" s="13">
        <v>0</v>
      </c>
      <c r="E36" s="13">
        <v>7032</v>
      </c>
      <c r="F36" s="13">
        <v>1804</v>
      </c>
      <c r="G36" s="13">
        <v>0</v>
      </c>
      <c r="H36" s="13">
        <v>0</v>
      </c>
      <c r="I36" s="13">
        <f t="shared" si="0"/>
        <v>140905</v>
      </c>
      <c r="J36" s="13">
        <f t="shared" si="1"/>
        <v>143367</v>
      </c>
      <c r="K36" s="13">
        <v>284272</v>
      </c>
      <c r="L36" s="15">
        <v>4.4000000000000004</v>
      </c>
    </row>
    <row r="37" spans="1:12" x14ac:dyDescent="0.3">
      <c r="A37" s="6" t="s">
        <v>23</v>
      </c>
      <c r="B37" s="13">
        <v>48140</v>
      </c>
      <c r="C37" s="13">
        <v>0</v>
      </c>
      <c r="D37" s="13">
        <v>0</v>
      </c>
      <c r="E37" s="13">
        <v>7032</v>
      </c>
      <c r="F37" s="13">
        <v>0</v>
      </c>
      <c r="G37" s="13">
        <v>0</v>
      </c>
      <c r="H37" s="13">
        <v>1000</v>
      </c>
      <c r="I37" s="13">
        <f t="shared" si="0"/>
        <v>56172</v>
      </c>
      <c r="J37" s="13">
        <f t="shared" si="1"/>
        <v>22374</v>
      </c>
      <c r="K37" s="13">
        <v>78546</v>
      </c>
      <c r="L37" s="15">
        <v>5.5</v>
      </c>
    </row>
    <row r="38" spans="1:12" x14ac:dyDescent="0.3">
      <c r="A38" s="6" t="s">
        <v>5</v>
      </c>
      <c r="B38" s="13" t="s">
        <v>5</v>
      </c>
      <c r="C38" s="13" t="s">
        <v>5</v>
      </c>
      <c r="D38" s="13" t="s">
        <v>5</v>
      </c>
      <c r="E38" s="13" t="s">
        <v>5</v>
      </c>
      <c r="F38" s="13" t="s">
        <v>5</v>
      </c>
      <c r="G38" s="13"/>
      <c r="H38" s="13" t="s">
        <v>5</v>
      </c>
      <c r="I38" s="13" t="s">
        <v>5</v>
      </c>
      <c r="J38" s="13" t="s">
        <v>5</v>
      </c>
      <c r="K38" s="13" t="s">
        <v>5</v>
      </c>
      <c r="L38" s="15" t="s">
        <v>5</v>
      </c>
    </row>
    <row r="39" spans="1:12" x14ac:dyDescent="0.3">
      <c r="A39" s="6" t="s">
        <v>24</v>
      </c>
      <c r="B39" s="13">
        <v>107647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f t="shared" si="0"/>
        <v>107647</v>
      </c>
      <c r="J39" s="13">
        <f t="shared" si="1"/>
        <v>77851</v>
      </c>
      <c r="K39" s="13">
        <v>185498</v>
      </c>
      <c r="L39" s="15">
        <v>3.2</v>
      </c>
    </row>
    <row r="40" spans="1:12" x14ac:dyDescent="0.3">
      <c r="A40" s="6" t="s">
        <v>31</v>
      </c>
      <c r="B40" s="13">
        <v>128607</v>
      </c>
      <c r="C40" s="13">
        <v>0</v>
      </c>
      <c r="D40" s="13">
        <v>0</v>
      </c>
      <c r="E40" s="13">
        <v>0</v>
      </c>
      <c r="F40" s="13">
        <v>845</v>
      </c>
      <c r="G40" s="13">
        <v>0</v>
      </c>
      <c r="H40" s="13">
        <v>0</v>
      </c>
      <c r="I40" s="13">
        <f t="shared" si="0"/>
        <v>128607</v>
      </c>
      <c r="J40" s="13">
        <f t="shared" si="1"/>
        <v>100356</v>
      </c>
      <c r="K40" s="13">
        <v>228963</v>
      </c>
      <c r="L40" s="15">
        <v>2.6</v>
      </c>
    </row>
    <row r="41" spans="1:12" x14ac:dyDescent="0.3">
      <c r="A41" s="6" t="s">
        <v>32</v>
      </c>
      <c r="B41" s="13">
        <v>58395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f t="shared" si="0"/>
        <v>58395</v>
      </c>
      <c r="J41" s="13">
        <f t="shared" si="1"/>
        <v>34148</v>
      </c>
      <c r="K41" s="13">
        <v>92543</v>
      </c>
      <c r="L41" s="15">
        <v>0.8</v>
      </c>
    </row>
    <row r="42" spans="1:12" x14ac:dyDescent="0.3">
      <c r="A42" s="6" t="s">
        <v>33</v>
      </c>
      <c r="B42" s="13">
        <v>75649</v>
      </c>
      <c r="C42" s="13">
        <v>0</v>
      </c>
      <c r="D42" s="13">
        <v>0</v>
      </c>
      <c r="E42" s="13">
        <v>7032</v>
      </c>
      <c r="F42" s="13">
        <v>0</v>
      </c>
      <c r="G42" s="13">
        <v>0</v>
      </c>
      <c r="H42" s="13">
        <v>0</v>
      </c>
      <c r="I42" s="13">
        <f t="shared" si="0"/>
        <v>82681</v>
      </c>
      <c r="J42" s="13">
        <f t="shared" si="1"/>
        <v>55192</v>
      </c>
      <c r="K42" s="13">
        <v>137873</v>
      </c>
      <c r="L42" s="15">
        <v>3.1</v>
      </c>
    </row>
    <row r="43" spans="1:12" x14ac:dyDescent="0.3">
      <c r="A43" s="6" t="s">
        <v>34</v>
      </c>
      <c r="B43" s="13">
        <v>193163</v>
      </c>
      <c r="C43" s="13">
        <v>0</v>
      </c>
      <c r="D43" s="13">
        <v>0</v>
      </c>
      <c r="E43" s="13">
        <v>0</v>
      </c>
      <c r="F43" s="13">
        <v>3248</v>
      </c>
      <c r="G43" s="13">
        <v>0</v>
      </c>
      <c r="H43" s="13">
        <v>0</v>
      </c>
      <c r="I43" s="13">
        <f t="shared" si="0"/>
        <v>193163</v>
      </c>
      <c r="J43" s="13">
        <f t="shared" si="1"/>
        <v>174060</v>
      </c>
      <c r="K43" s="13">
        <v>367223</v>
      </c>
      <c r="L43" s="15">
        <v>4.2</v>
      </c>
    </row>
    <row r="44" spans="1:12" x14ac:dyDescent="0.3">
      <c r="A44" s="6" t="s">
        <v>5</v>
      </c>
      <c r="B44" s="13" t="s">
        <v>5</v>
      </c>
      <c r="C44" s="13" t="s">
        <v>5</v>
      </c>
      <c r="D44" s="13" t="s">
        <v>5</v>
      </c>
      <c r="E44" s="13" t="s">
        <v>5</v>
      </c>
      <c r="F44" s="13" t="s">
        <v>5</v>
      </c>
      <c r="G44" s="13"/>
      <c r="H44" s="13" t="s">
        <v>5</v>
      </c>
      <c r="I44" s="13" t="s">
        <v>5</v>
      </c>
      <c r="J44" s="13" t="s">
        <v>5</v>
      </c>
      <c r="K44" s="13" t="s">
        <v>5</v>
      </c>
      <c r="L44" s="15" t="s">
        <v>5</v>
      </c>
    </row>
    <row r="45" spans="1:12" x14ac:dyDescent="0.3">
      <c r="A45" s="6" t="s">
        <v>35</v>
      </c>
      <c r="B45" s="13">
        <v>133803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0"/>
        <v>133803</v>
      </c>
      <c r="J45" s="13">
        <f t="shared" si="1"/>
        <v>115610</v>
      </c>
      <c r="K45" s="13">
        <v>249413</v>
      </c>
      <c r="L45" s="15">
        <v>2.9</v>
      </c>
    </row>
    <row r="46" spans="1:12" x14ac:dyDescent="0.3">
      <c r="A46" s="6" t="s">
        <v>36</v>
      </c>
      <c r="B46" s="13">
        <v>533380</v>
      </c>
      <c r="C46" s="13">
        <v>0</v>
      </c>
      <c r="D46" s="13">
        <v>0</v>
      </c>
      <c r="E46" s="13">
        <v>0</v>
      </c>
      <c r="F46" s="13">
        <v>0</v>
      </c>
      <c r="G46" s="13">
        <v>51070</v>
      </c>
      <c r="H46" s="13">
        <v>4600</v>
      </c>
      <c r="I46" s="13">
        <f t="shared" si="0"/>
        <v>537980</v>
      </c>
      <c r="J46" s="13">
        <f t="shared" si="1"/>
        <v>535072</v>
      </c>
      <c r="K46" s="13">
        <v>1073052</v>
      </c>
      <c r="L46" s="15">
        <v>4.3</v>
      </c>
    </row>
    <row r="47" spans="1:12" x14ac:dyDescent="0.3">
      <c r="A47" s="6" t="s">
        <v>37</v>
      </c>
      <c r="B47" s="13">
        <v>88671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0"/>
        <v>88671</v>
      </c>
      <c r="J47" s="13">
        <f t="shared" si="1"/>
        <v>93730</v>
      </c>
      <c r="K47" s="13">
        <v>182401</v>
      </c>
      <c r="L47" s="15">
        <v>3.9</v>
      </c>
    </row>
    <row r="48" spans="1:12" x14ac:dyDescent="0.3">
      <c r="A48" s="6" t="s">
        <v>38</v>
      </c>
      <c r="B48" s="13">
        <v>111012</v>
      </c>
      <c r="C48" s="13">
        <v>0</v>
      </c>
      <c r="D48" s="13">
        <v>0</v>
      </c>
      <c r="E48" s="13">
        <v>7032</v>
      </c>
      <c r="F48" s="13">
        <v>0</v>
      </c>
      <c r="G48" s="13">
        <v>0</v>
      </c>
      <c r="H48" s="13">
        <v>0</v>
      </c>
      <c r="I48" s="13">
        <f t="shared" si="0"/>
        <v>118044</v>
      </c>
      <c r="J48" s="13">
        <f t="shared" si="1"/>
        <v>100724</v>
      </c>
      <c r="K48" s="13">
        <v>218768</v>
      </c>
      <c r="L48" s="15">
        <v>4.5999999999999996</v>
      </c>
    </row>
    <row r="49" spans="1:14" x14ac:dyDescent="0.3">
      <c r="A49" s="6" t="s">
        <v>39</v>
      </c>
      <c r="B49" s="13">
        <v>243516</v>
      </c>
      <c r="C49" s="13">
        <v>0</v>
      </c>
      <c r="D49" s="13">
        <v>8711</v>
      </c>
      <c r="E49" s="13">
        <v>0</v>
      </c>
      <c r="F49" s="13">
        <v>15163</v>
      </c>
      <c r="G49" s="13">
        <v>0</v>
      </c>
      <c r="H49" s="13">
        <v>0</v>
      </c>
      <c r="I49" s="13">
        <f t="shared" si="0"/>
        <v>252227</v>
      </c>
      <c r="J49" s="13">
        <f t="shared" si="1"/>
        <v>241578</v>
      </c>
      <c r="K49" s="13">
        <v>493805</v>
      </c>
      <c r="L49" s="15">
        <v>3.7</v>
      </c>
    </row>
    <row r="50" spans="1:14" x14ac:dyDescent="0.3">
      <c r="A50" s="6"/>
      <c r="B50" s="13" t="s">
        <v>5</v>
      </c>
      <c r="C50" s="13" t="s">
        <v>5</v>
      </c>
      <c r="D50" s="13"/>
      <c r="E50" s="13"/>
      <c r="F50" s="13"/>
      <c r="G50" s="13"/>
      <c r="H50" s="13" t="s">
        <v>5</v>
      </c>
      <c r="I50" s="13" t="s">
        <v>5</v>
      </c>
      <c r="J50" s="13" t="s">
        <v>5</v>
      </c>
      <c r="K50" s="13" t="s">
        <v>5</v>
      </c>
      <c r="L50" s="15" t="s">
        <v>5</v>
      </c>
    </row>
    <row r="51" spans="1:14" x14ac:dyDescent="0.3">
      <c r="A51" s="6" t="s">
        <v>40</v>
      </c>
      <c r="B51" s="13">
        <v>254426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f t="shared" si="0"/>
        <v>254426</v>
      </c>
      <c r="J51" s="13">
        <f t="shared" si="1"/>
        <v>246260</v>
      </c>
      <c r="K51" s="13">
        <v>500686</v>
      </c>
      <c r="L51" s="15">
        <v>3.1</v>
      </c>
    </row>
    <row r="52" spans="1:14" x14ac:dyDescent="0.3">
      <c r="A52" s="6" t="s">
        <v>41</v>
      </c>
      <c r="B52" s="13">
        <v>155484</v>
      </c>
      <c r="C52" s="13">
        <v>0</v>
      </c>
      <c r="D52" s="13">
        <v>0</v>
      </c>
      <c r="E52" s="13">
        <v>7032</v>
      </c>
      <c r="F52" s="13">
        <v>0</v>
      </c>
      <c r="G52" s="13">
        <v>0</v>
      </c>
      <c r="H52" s="13">
        <v>0</v>
      </c>
      <c r="I52" s="13">
        <f t="shared" si="0"/>
        <v>162516</v>
      </c>
      <c r="J52" s="13">
        <f t="shared" si="1"/>
        <v>124981</v>
      </c>
      <c r="K52" s="13">
        <v>287497</v>
      </c>
      <c r="L52" s="15">
        <v>2.5</v>
      </c>
    </row>
    <row r="53" spans="1:14" x14ac:dyDescent="0.3">
      <c r="A53" s="6" t="s">
        <v>42</v>
      </c>
      <c r="B53" s="13">
        <v>175023</v>
      </c>
      <c r="C53" s="13">
        <v>0</v>
      </c>
      <c r="D53" s="13">
        <v>0</v>
      </c>
      <c r="E53" s="13">
        <v>7032</v>
      </c>
      <c r="F53" s="13">
        <v>0</v>
      </c>
      <c r="G53" s="13">
        <v>0</v>
      </c>
      <c r="H53" s="13">
        <v>1500</v>
      </c>
      <c r="I53" s="13">
        <f t="shared" si="0"/>
        <v>183555</v>
      </c>
      <c r="J53" s="13">
        <f t="shared" si="1"/>
        <v>127190</v>
      </c>
      <c r="K53" s="13">
        <v>310745</v>
      </c>
      <c r="L53" s="15">
        <v>5.9</v>
      </c>
    </row>
    <row r="54" spans="1:14" x14ac:dyDescent="0.3">
      <c r="A54" s="6" t="s">
        <v>43</v>
      </c>
      <c r="B54" s="13">
        <v>921220</v>
      </c>
      <c r="C54" s="13">
        <v>0</v>
      </c>
      <c r="D54" s="13">
        <v>6583</v>
      </c>
      <c r="E54" s="13">
        <v>0</v>
      </c>
      <c r="F54" s="13">
        <v>0</v>
      </c>
      <c r="G54" s="13">
        <v>76604</v>
      </c>
      <c r="H54" s="13">
        <v>10800</v>
      </c>
      <c r="I54" s="13">
        <f t="shared" si="0"/>
        <v>938603</v>
      </c>
      <c r="J54" s="13">
        <f t="shared" si="1"/>
        <v>976546</v>
      </c>
      <c r="K54" s="13">
        <v>1915149</v>
      </c>
      <c r="L54" s="15">
        <v>4.2</v>
      </c>
    </row>
    <row r="55" spans="1:14" x14ac:dyDescent="0.3">
      <c r="A55" s="6" t="s">
        <v>44</v>
      </c>
      <c r="B55" s="13">
        <v>190322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f t="shared" si="0"/>
        <v>190322</v>
      </c>
      <c r="J55" s="13">
        <f t="shared" si="1"/>
        <v>150675</v>
      </c>
      <c r="K55" s="13">
        <v>340997</v>
      </c>
      <c r="L55" s="15">
        <v>2.9</v>
      </c>
    </row>
    <row r="56" spans="1:14" x14ac:dyDescent="0.3">
      <c r="A56" s="6"/>
      <c r="B56" s="13"/>
      <c r="C56" s="13" t="s">
        <v>5</v>
      </c>
      <c r="D56" s="13"/>
      <c r="E56" s="13"/>
      <c r="F56" s="13"/>
      <c r="G56" s="13"/>
      <c r="H56" s="13" t="s">
        <v>5</v>
      </c>
      <c r="I56" s="13" t="s">
        <v>5</v>
      </c>
      <c r="J56" s="13" t="s">
        <v>5</v>
      </c>
      <c r="K56" s="13" t="s">
        <v>5</v>
      </c>
      <c r="L56" s="15" t="s">
        <v>5</v>
      </c>
    </row>
    <row r="57" spans="1:14" x14ac:dyDescent="0.3">
      <c r="A57" s="6" t="s">
        <v>45</v>
      </c>
      <c r="B57" s="13">
        <v>418908</v>
      </c>
      <c r="C57" s="13">
        <v>0</v>
      </c>
      <c r="D57" s="13">
        <v>5938</v>
      </c>
      <c r="E57" s="13">
        <v>0</v>
      </c>
      <c r="F57" s="13">
        <v>0</v>
      </c>
      <c r="G57" s="13">
        <v>20091</v>
      </c>
      <c r="H57" s="13">
        <v>4000</v>
      </c>
      <c r="I57" s="13">
        <f t="shared" si="0"/>
        <v>428846</v>
      </c>
      <c r="J57" s="13">
        <f t="shared" si="1"/>
        <v>411783</v>
      </c>
      <c r="K57" s="13">
        <v>840629</v>
      </c>
      <c r="L57" s="15">
        <v>4.0999999999999996</v>
      </c>
    </row>
    <row r="58" spans="1:14" x14ac:dyDescent="0.3">
      <c r="A58" s="6" t="s">
        <v>46</v>
      </c>
      <c r="B58" s="13">
        <v>297355</v>
      </c>
      <c r="C58" s="13">
        <v>0</v>
      </c>
      <c r="D58" s="13">
        <v>3885</v>
      </c>
      <c r="E58" s="13">
        <v>0</v>
      </c>
      <c r="F58" s="13">
        <v>0</v>
      </c>
      <c r="G58" s="13">
        <v>0</v>
      </c>
      <c r="H58" s="13">
        <v>2000</v>
      </c>
      <c r="I58" s="13">
        <f t="shared" si="0"/>
        <v>303240</v>
      </c>
      <c r="J58" s="13">
        <f t="shared" si="1"/>
        <v>256003</v>
      </c>
      <c r="K58" s="13">
        <v>559243</v>
      </c>
      <c r="L58" s="15">
        <v>4.3</v>
      </c>
    </row>
    <row r="59" spans="1:14" x14ac:dyDescent="0.3">
      <c r="A59" s="6" t="s">
        <v>47</v>
      </c>
      <c r="B59" s="13">
        <v>307047</v>
      </c>
      <c r="C59" s="13">
        <v>0</v>
      </c>
      <c r="D59" s="13">
        <v>9284</v>
      </c>
      <c r="E59" s="13">
        <v>0</v>
      </c>
      <c r="F59" s="13">
        <v>0</v>
      </c>
      <c r="G59" s="13">
        <v>0</v>
      </c>
      <c r="H59" s="13">
        <v>3400</v>
      </c>
      <c r="I59" s="13">
        <f t="shared" si="0"/>
        <v>319731</v>
      </c>
      <c r="J59" s="13">
        <f t="shared" si="1"/>
        <v>312596</v>
      </c>
      <c r="K59" s="13">
        <v>632327</v>
      </c>
      <c r="L59" s="15">
        <v>3.2</v>
      </c>
    </row>
    <row r="60" spans="1:14" x14ac:dyDescent="0.3">
      <c r="A60" s="8" t="s">
        <v>26</v>
      </c>
      <c r="B60" s="14">
        <v>0</v>
      </c>
      <c r="C60" s="14">
        <v>0</v>
      </c>
      <c r="D60" s="14">
        <v>0</v>
      </c>
      <c r="E60" s="14">
        <v>0</v>
      </c>
      <c r="F60" s="14" t="s">
        <v>5</v>
      </c>
      <c r="G60" s="14"/>
      <c r="H60" s="14">
        <v>25500</v>
      </c>
      <c r="I60" s="14">
        <f t="shared" ref="I60" si="2">B60+H60+C60</f>
        <v>25500</v>
      </c>
      <c r="J60" s="14">
        <f t="shared" si="1"/>
        <v>0</v>
      </c>
      <c r="K60" s="14">
        <v>25500</v>
      </c>
      <c r="L60" s="16"/>
    </row>
    <row r="61" spans="1:14" x14ac:dyDescent="0.3">
      <c r="A61" s="6" t="s">
        <v>48</v>
      </c>
      <c r="B61" s="13">
        <f t="shared" ref="B61:K61" si="3">SUM(B9:B60)</f>
        <v>24043176</v>
      </c>
      <c r="C61" s="13">
        <f t="shared" si="3"/>
        <v>126193</v>
      </c>
      <c r="D61" s="13">
        <f t="shared" si="3"/>
        <v>108538</v>
      </c>
      <c r="E61" s="13">
        <f t="shared" si="3"/>
        <v>59068</v>
      </c>
      <c r="F61" s="13">
        <f t="shared" si="3"/>
        <v>148683</v>
      </c>
      <c r="G61" s="13">
        <f t="shared" si="3"/>
        <v>327079</v>
      </c>
      <c r="H61" s="13">
        <f t="shared" si="3"/>
        <v>123400</v>
      </c>
      <c r="I61" s="13">
        <f t="shared" si="3"/>
        <v>24460375</v>
      </c>
      <c r="J61" s="13">
        <f t="shared" si="3"/>
        <v>29056633</v>
      </c>
      <c r="K61" s="13">
        <f t="shared" si="3"/>
        <v>53517008</v>
      </c>
      <c r="L61" s="15">
        <v>4</v>
      </c>
      <c r="N61" s="5"/>
    </row>
    <row r="62" spans="1:14" x14ac:dyDescent="0.3">
      <c r="A62" s="6" t="s">
        <v>27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5">
        <v>4.0999999999999996</v>
      </c>
    </row>
    <row r="63" spans="1:14" x14ac:dyDescent="0.3">
      <c r="B63" s="2"/>
      <c r="C63" s="3"/>
      <c r="D63" s="3"/>
      <c r="E63" s="3"/>
      <c r="F63" s="3"/>
      <c r="G63" s="3"/>
      <c r="H63" s="3"/>
      <c r="I63" s="3"/>
    </row>
    <row r="64" spans="1:14" x14ac:dyDescent="0.3">
      <c r="B64" s="2"/>
      <c r="C64" s="3"/>
      <c r="D64" s="3"/>
      <c r="E64" s="3"/>
      <c r="F64" s="3"/>
      <c r="G64" s="3"/>
      <c r="H64" s="3"/>
      <c r="I64" s="3"/>
      <c r="L64" s="4"/>
    </row>
    <row r="65" spans="2:12" x14ac:dyDescent="0.3">
      <c r="B65" s="2"/>
      <c r="C65" s="2"/>
      <c r="D65" s="2"/>
      <c r="E65" s="2"/>
      <c r="F65" s="2"/>
      <c r="G65" s="2"/>
      <c r="H65" s="2"/>
      <c r="I65" s="2"/>
      <c r="J65" s="1"/>
      <c r="L65" s="4"/>
    </row>
    <row r="66" spans="2:12" x14ac:dyDescent="0.3">
      <c r="B66" s="2"/>
      <c r="C66" s="3"/>
      <c r="D66" s="3"/>
      <c r="E66" s="3"/>
      <c r="F66" s="3"/>
      <c r="G66" s="3"/>
      <c r="H66" s="3"/>
      <c r="I66" s="3"/>
    </row>
  </sheetData>
  <phoneticPr fontId="3" type="noConversion"/>
  <printOptions headings="1" gridLines="1" gridLinesSet="0"/>
  <pageMargins left="0.75" right="0.75" top="1" bottom="1" header="0.5" footer="0.5"/>
  <pageSetup paperSize="9" orientation="landscape" r:id="rId1"/>
  <headerFooter alignWithMargins="0">
    <oddHeader>&amp;F</oddHeader>
    <oddFooter>Page &amp;P</oddFooter>
  </headerFooter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KOMMUNE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Saksbehandler</dc:creator>
  <cp:lastModifiedBy>Lunde, Marit</cp:lastModifiedBy>
  <cp:lastPrinted>2024-10-02T07:40:17Z</cp:lastPrinted>
  <dcterms:created xsi:type="dcterms:W3CDTF">1999-09-30T07:01:48Z</dcterms:created>
  <dcterms:modified xsi:type="dcterms:W3CDTF">2025-10-16T09:48:27Z</dcterms:modified>
</cp:coreProperties>
</file>