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fylkesmannen-my.sharepoint.com/personal/maria_sjavik_statsforvalteren_no/Documents/Skrivebord/"/>
    </mc:Choice>
  </mc:AlternateContent>
  <xr:revisionPtr revIDLastSave="0" documentId="8_{7668213B-1096-4678-8F04-AF5003ABA0DC}" xr6:coauthVersionLast="47" xr6:coauthVersionMax="47" xr10:uidLastSave="{00000000-0000-0000-0000-000000000000}"/>
  <bookViews>
    <workbookView xWindow="7665" yWindow="3390" windowWidth="28800" windowHeight="15285" xr2:uid="{00000000-000D-0000-FFFF-FFFF00000000}"/>
  </bookViews>
  <sheets>
    <sheet name="Samarbeidsforum" sheetId="1" r:id="rId1"/>
    <sheet name="Prosjekter" sheetId="10" r:id="rId2"/>
    <sheet name="Kriterier" sheetId="9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T9" i="10"/>
  <c r="P9" i="10"/>
  <c r="AB8" i="10"/>
  <c r="X8" i="10"/>
  <c r="T8" i="10"/>
  <c r="P8" i="10"/>
  <c r="AB7" i="10"/>
  <c r="X7" i="10"/>
  <c r="T7" i="10"/>
  <c r="P7" i="10"/>
  <c r="AB6" i="10"/>
  <c r="X6" i="10"/>
  <c r="T6" i="10"/>
  <c r="P6" i="10"/>
  <c r="X5" i="10"/>
  <c r="T5" i="10"/>
  <c r="P5" i="10"/>
  <c r="AB4" i="10"/>
  <c r="X4" i="10"/>
  <c r="T4" i="10"/>
  <c r="P4" i="10"/>
  <c r="T3" i="10"/>
  <c r="P3" i="10"/>
  <c r="D21" i="1" l="1"/>
  <c r="AA11" i="10"/>
  <c r="W11" i="10"/>
  <c r="O11" i="10"/>
  <c r="I11" i="10"/>
  <c r="H11" i="10"/>
  <c r="E11" i="10"/>
  <c r="C11" i="10"/>
  <c r="N11" i="10"/>
  <c r="D14" i="1" l="1"/>
  <c r="R11" i="10"/>
  <c r="S11" i="10"/>
  <c r="AB11" i="10"/>
  <c r="T11" i="10"/>
  <c r="T13" i="10" s="1"/>
  <c r="P11" i="10"/>
  <c r="Z11" i="10"/>
  <c r="X11" i="10" l="1"/>
  <c r="V11" i="10"/>
  <c r="D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</commentList>
</comments>
</file>

<file path=xl/sharedStrings.xml><?xml version="1.0" encoding="utf-8"?>
<sst xmlns="http://schemas.openxmlformats.org/spreadsheetml/2006/main" count="131" uniqueCount="103">
  <si>
    <t>Samarbeidsforum (fylke/region)</t>
  </si>
  <si>
    <t xml:space="preserve">Innstillingen gjelder (sett kryss for aktuelle ordninger) </t>
  </si>
  <si>
    <t xml:space="preserve">             a. regional ordning</t>
  </si>
  <si>
    <t xml:space="preserve">             b. desentralisert ordning</t>
  </si>
  <si>
    <t xml:space="preserve">             c. kompetanseløftet</t>
  </si>
  <si>
    <t xml:space="preserve">Samarbeidsforumets sammensetning </t>
  </si>
  <si>
    <t>Tilskuddsmottaker</t>
  </si>
  <si>
    <t>TOTAL SUM</t>
  </si>
  <si>
    <t>Totalt</t>
  </si>
  <si>
    <t>Kompetanseutviklingstiltak er forankret i lokalt definerte behov</t>
  </si>
  <si>
    <t>Behovene for kompetanseutvikling skal være basert på lokale vurderinger av kompetansebehov i den enkelte barnehage og skole, og basert på faglig dialog med universitet eller høyskole.</t>
  </si>
  <si>
    <t>Lokale vurderinger av kompetanseutviklingsbehov skal forankres ved den enkelte barnehage og skole på en måte som involverer de ansatte og ledere.</t>
  </si>
  <si>
    <t>Midlene skal brukes til barnehage- og skolebasert kompetanseutvikling</t>
  </si>
  <si>
    <t>Tiltakene skal fremme kollektive prosesser for profesjonsutvikling som utvikler barnehagen og skolen.</t>
  </si>
  <si>
    <t>Tiltakene gjennomføres i partnerskap mellom barnehage- og skoleeiere og universiteter og høyskoler</t>
  </si>
  <si>
    <t>Eiere og universiteter og høyskoler skal samarbeide om å vurdere kompetansebehov, planlegge og gjennomføre tiltak i barnehager og skoler.</t>
  </si>
  <si>
    <t>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</si>
  <si>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</si>
  <si>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</si>
  <si>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a) barnehagefaglig grunnkompetanse</t>
  </si>
  <si>
    <t>b) kompetansehevingsstudier for fagarbeidere og assistenter</t>
  </si>
  <si>
    <t>c) fagbrev som barne- og ungdomsarbeider (praksiskandidatordningen)</t>
  </si>
  <si>
    <t>d) tilretteleggingsmidler for lokal prioritering.</t>
  </si>
  <si>
    <t>Særskilte kriterier for kompetanseløftet for spesialpedagogikk og inkluderende praksis</t>
  </si>
  <si>
    <t>Kompetanseutvikling knyttet til kompetanseløftet for spesialpedagogikk og inkluderende praksis skal være tverrfaglige og være rettet mot en bredere målgruppe, jf. punkt 1.2.</t>
  </si>
  <si>
    <t>Eier</t>
  </si>
  <si>
    <t>UH</t>
  </si>
  <si>
    <t>Tema</t>
  </si>
  <si>
    <t>Koordinator</t>
  </si>
  <si>
    <t>Totalsum</t>
  </si>
  <si>
    <r>
      <rPr>
        <b/>
        <sz val="11"/>
        <color theme="1"/>
        <rFont val="Calibri"/>
        <family val="2"/>
        <scheme val="minor"/>
      </rPr>
      <t>Universitetet i Stavanger (UiS)/Læringsmiljøsenteret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                    Partnerskap med Region Indre Midt-Troms</t>
    </r>
  </si>
  <si>
    <r>
      <rPr>
        <b/>
        <sz val="11"/>
        <color theme="1"/>
        <rFont val="Calibri"/>
        <family val="2"/>
        <scheme val="minor"/>
      </rPr>
      <t>UiT Norges arktiske universitet</t>
    </r>
    <r>
      <rPr>
        <sz val="9"/>
        <color theme="1"/>
        <rFont val="Calibri"/>
        <family val="2"/>
        <scheme val="minor"/>
      </rPr>
      <t xml:space="preserve">
                    Partnerskap med Tromsø kommune</t>
    </r>
  </si>
  <si>
    <r>
      <rPr>
        <b/>
        <sz val="11"/>
        <color theme="1"/>
        <rFont val="Calibri"/>
        <family val="2"/>
        <scheme val="minor"/>
      </rPr>
      <t>Region Nord-Troms v/Lyngen kommune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             Partnerskap med UiT</t>
    </r>
  </si>
  <si>
    <r>
      <rPr>
        <b/>
        <sz val="11"/>
        <color theme="1"/>
        <rFont val="Calibri"/>
        <family val="2"/>
        <scheme val="minor"/>
      </rPr>
      <t>Senja og Sørreisa kommuner v/Senja kommune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       Partnerskap med UiT</t>
    </r>
  </si>
  <si>
    <r>
      <t>Kriterier for tildeling av tilskuddsmidler,</t>
    </r>
    <r>
      <rPr>
        <b/>
        <sz val="14"/>
        <rFont val="Calibri"/>
        <family val="2"/>
        <scheme val="minor"/>
      </rPr>
      <t xml:space="preserve"> jf. pkt. 3.3 i retningslinjene:</t>
    </r>
  </si>
  <si>
    <t>2024 - meldt behov</t>
  </si>
  <si>
    <t>2024 - innstilling</t>
  </si>
  <si>
    <t>2025 - meldt behov</t>
  </si>
  <si>
    <t>2026 - meldt behov</t>
  </si>
  <si>
    <t>Antall komm.</t>
  </si>
  <si>
    <t>Antall offentlige videregående skoler</t>
  </si>
  <si>
    <t>Antall komm. grunnskoler</t>
  </si>
  <si>
    <t>Antall private grunnskoler</t>
  </si>
  <si>
    <t>Periode</t>
  </si>
  <si>
    <t>sum eier</t>
  </si>
  <si>
    <t>Sum UH</t>
  </si>
  <si>
    <t>Sum Totalt</t>
  </si>
  <si>
    <t>UiT-Norges Arktiske Universitet</t>
  </si>
  <si>
    <t>Senja og Sørreisa</t>
  </si>
  <si>
    <t>Diff rammer -tilskudd</t>
  </si>
  <si>
    <t>Innstilling fra samarbeidsforum for lokal kompetanseutvikling 
Desentalisert ordning 2024 - Troms</t>
  </si>
  <si>
    <t>Innstillingsmøte 7. mars 2024</t>
  </si>
  <si>
    <r>
      <rPr>
        <b/>
        <sz val="11"/>
        <color theme="1"/>
        <rFont val="Calibri"/>
        <family val="2"/>
        <scheme val="minor"/>
      </rPr>
      <t>Region Indre Midt-Troms v/Målselv kommune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                 Partnerskap med UiS</t>
    </r>
  </si>
  <si>
    <t xml:space="preserve">   Partnerskap med Region Nord-Troms (Lyngen kommune)</t>
  </si>
  <si>
    <t>Rammer*</t>
  </si>
  <si>
    <t>Troms</t>
  </si>
  <si>
    <r>
      <t xml:space="preserve">Total sum for samlet tilskudd per tilskuddsmottaker </t>
    </r>
    <r>
      <rPr>
        <b/>
        <sz val="12"/>
        <color rgb="FFFF0000"/>
        <rFont val="Calibri"/>
        <family val="2"/>
        <scheme val="minor"/>
      </rPr>
      <t xml:space="preserve"> </t>
    </r>
  </si>
  <si>
    <t>Innstilling fra samarbeidsforum Kompetanseløftet Troms, 7. mars 2024</t>
  </si>
  <si>
    <t>Antall kommunale barnehager</t>
  </si>
  <si>
    <t>Antall private barnehager</t>
  </si>
  <si>
    <t>Andre kommunale tjenester</t>
  </si>
  <si>
    <t>Nord-Troms</t>
  </si>
  <si>
    <t>Navn på kommuner</t>
  </si>
  <si>
    <t>Kåfjord, Skjervøy, Nordreisa, Kvænangen</t>
  </si>
  <si>
    <t>Nord-Troms PPT, Alta PPT, Skjervøy PPT</t>
  </si>
  <si>
    <t xml:space="preserve"> PPT kontorer</t>
  </si>
  <si>
    <t>Skjervøy barnevernstjeneste. Skjervøy Helsestasjon
Nordreisa helsestasjon
Kvænangen helsestasjon
Kåfjord helsestasjon
Kåfjord barnevernstjeneste
Alta barnevernstjeneste</t>
  </si>
  <si>
    <t>Tema for kompetansetiltaket er knyttet nært til disse to sektormålene for barnehage og grunnopplæringen: • Alle har et godt og inkluderende leke- og læringsmiljø. • Barn og unge som har behov for det, får hjelp tidlig slik at alle Som det framgår av pkt. 1.2 og 1.3 er vi i startfasen av prosessen (forankring og eierskap), men alle skolene og barnehagene vil jobbe med noe innafor sosialemosjonelle vansker. Overordnet tema i alle kompetanseløft Inkludering/samarbeid/det samiske perspektivet</t>
  </si>
  <si>
    <t>Tromsø kommune</t>
  </si>
  <si>
    <t>Tromsø</t>
  </si>
  <si>
    <t>PPT Tromsø</t>
  </si>
  <si>
    <t>Barneverntjenesten Tromsø, Enhet for forebyggende helse, Enhet for tverrfaglig ressurs</t>
  </si>
  <si>
    <t>• Organisasjon og struktur                                                 • Laget rundt barnet                                                             • Fagspesifikk kompetanse innen spesialpedagogikk</t>
  </si>
  <si>
    <t>Sør-Troms</t>
  </si>
  <si>
    <t xml:space="preserve">Ibestad, Kvæfjord, Tjeldsund, Harstad, Evenes (Nordland fylke) </t>
  </si>
  <si>
    <t>PPT Harstad</t>
  </si>
  <si>
    <t>Barneverntjenesten inviteres inn, Helsestasjoner inviteres inn, Andre ansatte med relevante arbeidsoppgaver i laget rundt barna/elevene. Eksempelvis skoleteam, førskoleteam, Familiens hus og spesialpedagogiske koordinatorer utenfor skole og barnehage.</t>
  </si>
  <si>
    <t>Tema for år 2 og 3 i satsningen er å forebygge og møte sosioemosjonelle vansker gjennom en inkluderende og traume-informert praksis.</t>
  </si>
  <si>
    <t>Høst 24-vår 25</t>
  </si>
  <si>
    <t xml:space="preserve">Region indre Midt-Troms </t>
  </si>
  <si>
    <t>Målselv, Bardu, Lavangen, Salangen, Dyrøy</t>
  </si>
  <si>
    <t>Tema for kompetanseutviklingstiltaket er språk-, lese- og skrivevansker, og tiltaket er knyttet til prioriteringene og målene i den langsiktige planen for kompetanseløftet.</t>
  </si>
  <si>
    <t>PPT Bardu, Dyrøy og Målselv og PPT Lavangen og Salangen</t>
  </si>
  <si>
    <t xml:space="preserve">Astafjord barnevern og Bardu barnevern, Helsestasjonen i Bardu, helsestasjon i Dyrøy, helsestasjon i Lavangen og helsestasjon i Salangen. Kulturskolen i Målselv og NAV Lavangen og Salangen. </t>
  </si>
  <si>
    <t>UiS - Universitetet i Stavanger</t>
  </si>
  <si>
    <t>Tema for kompetansetiltaket er: Spesialpedagogisk område og inkludering: Nevroutviklingsforstyrrelser og atferdsvansker.</t>
  </si>
  <si>
    <t>Region Ytre Midt-Troms</t>
  </si>
  <si>
    <t>PPT for Senja og Sørreisa</t>
  </si>
  <si>
    <t>Senja barneverntjeneste og Sørreisa barneverntjeneste, Senja helsestasjons- og skolehelsetjenesten og Sørreisa helsestasjons- og skolehelsetjenesten, Kommunepsykologene i Senja og Sørreisa</t>
  </si>
  <si>
    <t>Med hovedfokus på medvirkning og samarbeid i oppvekstsektorene i Senja og Sørreisa for å skape inkluderende praksis. Kartlegging gjennom Kosip viser behov for kompetansetiltak innenfor følgende områder: • Adferdsvansker, eks. normbrytende adferd • Psykisk helse, eks. Ufrivillig skolefravær, angst, depresjon, traumer osv. • Spesialundervisning vs tilpasset opplæring</t>
  </si>
  <si>
    <t>Karlsøy kommune</t>
  </si>
  <si>
    <t xml:space="preserve">Barneverntjenesten i Karlsøy kommune er invitert inn,  Karlsøy kommunes helsestasjon, Kommunepsykolog og folkehelsekoordinator (der det er relevant) </t>
  </si>
  <si>
    <t>Det overordnede tema for kompetansetiltaket er inkluderende praksis.</t>
  </si>
  <si>
    <t>x</t>
  </si>
  <si>
    <t xml:space="preserve">                    Partnerskap med Region Sør-Troms</t>
  </si>
  <si>
    <t xml:space="preserve">                    Partnerskap med Region Indre Midt-Troms</t>
  </si>
  <si>
    <t xml:space="preserve">   Partnerskap med Region Ytre Midt-Troms</t>
  </si>
  <si>
    <t xml:space="preserve">                    Partnerskap med Karlsøy kommune</t>
  </si>
  <si>
    <r>
      <rPr>
        <b/>
        <sz val="11"/>
        <color theme="1"/>
        <rFont val="Calibri"/>
        <family val="2"/>
        <scheme val="minor"/>
      </rPr>
      <t>Tromsø kommune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                Partnerskap med UiT</t>
    </r>
  </si>
  <si>
    <t>Partnerskal med UiT</t>
  </si>
  <si>
    <r>
      <rPr>
        <b/>
        <sz val="11"/>
        <color theme="1"/>
        <rFont val="Calibri"/>
        <family val="2"/>
        <scheme val="minor"/>
      </rPr>
      <t>Karlsøy kommune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              Partnerskap med UiT</t>
    </r>
  </si>
  <si>
    <r>
      <rPr>
        <b/>
        <sz val="11"/>
        <color theme="1"/>
        <rFont val="Calibri"/>
        <family val="2"/>
        <scheme val="minor"/>
      </rPr>
      <t>Region Sør-Troms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 xml:space="preserve">        Partnerskap med UiT</t>
    </r>
  </si>
  <si>
    <t>I samarbeidsforumet for Kompetanseløftet er følgende representert: UiT og  Sámi allaskuvla (som UH med geografisk nærhet), Utdanningsforbundet, KS, privat skoleeier, kommunal skoleeier, kommunal barnehageeier, privat barnehageeier, PPT, Fylkeskommunen, Statped.   I innstillingsmøtet var det forfall fra representanten fra fylkeskommunen,  Sámi allaskuvla, KS, og privat bhg eier.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</si>
</sst>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name val="Calibri-BoldItalic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5" borderId="0" xfId="0" applyFont="1" applyFill="1"/>
    <xf numFmtId="0" fontId="0" fillId="5" borderId="0" xfId="0" applyFill="1"/>
    <xf numFmtId="0" fontId="0" fillId="5" borderId="0" xfId="0" applyFill="1" applyAlignment="1">
      <alignment wrapText="1"/>
    </xf>
    <xf numFmtId="44" fontId="1" fillId="3" borderId="6" xfId="0" applyNumberFormat="1" applyFont="1" applyFill="1" applyBorder="1"/>
    <xf numFmtId="0" fontId="0" fillId="5" borderId="0" xfId="0" applyFill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3" borderId="6" xfId="0" applyFill="1" applyBorder="1" applyAlignment="1">
      <alignment wrapText="1"/>
    </xf>
    <xf numFmtId="3" fontId="0" fillId="3" borderId="1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1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/>
    <xf numFmtId="0" fontId="0" fillId="3" borderId="6" xfId="0" applyFill="1" applyBorder="1"/>
    <xf numFmtId="44" fontId="0" fillId="3" borderId="3" xfId="0" applyNumberFormat="1" applyFill="1" applyBorder="1"/>
    <xf numFmtId="44" fontId="1" fillId="3" borderId="25" xfId="0" applyNumberFormat="1" applyFont="1" applyFill="1" applyBorder="1"/>
    <xf numFmtId="0" fontId="0" fillId="3" borderId="23" xfId="0" applyFill="1" applyBorder="1" applyAlignment="1">
      <alignment wrapText="1"/>
    </xf>
    <xf numFmtId="0" fontId="0" fillId="3" borderId="15" xfId="0" applyFill="1" applyBorder="1"/>
    <xf numFmtId="44" fontId="1" fillId="3" borderId="24" xfId="0" applyNumberFormat="1" applyFont="1" applyFill="1" applyBorder="1"/>
    <xf numFmtId="0" fontId="4" fillId="3" borderId="28" xfId="0" applyFont="1" applyFill="1" applyBorder="1"/>
    <xf numFmtId="0" fontId="4" fillId="3" borderId="2" xfId="0" applyFont="1" applyFill="1" applyBorder="1" applyAlignment="1">
      <alignment wrapText="1"/>
    </xf>
    <xf numFmtId="0" fontId="4" fillId="3" borderId="4" xfId="0" applyFont="1" applyFill="1" applyBorder="1"/>
    <xf numFmtId="44" fontId="0" fillId="3" borderId="16" xfId="0" applyNumberFormat="1" applyFill="1" applyBorder="1"/>
    <xf numFmtId="3" fontId="0" fillId="3" borderId="15" xfId="0" applyNumberForma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9" borderId="33" xfId="0" applyFont="1" applyFill="1" applyBorder="1" applyAlignment="1">
      <alignment textRotation="75" wrapText="1"/>
    </xf>
    <xf numFmtId="0" fontId="1" fillId="9" borderId="34" xfId="0" applyFont="1" applyFill="1" applyBorder="1" applyAlignment="1">
      <alignment textRotation="75" wrapText="1"/>
    </xf>
    <xf numFmtId="0" fontId="1" fillId="9" borderId="35" xfId="0" applyFont="1" applyFill="1" applyBorder="1" applyAlignment="1">
      <alignment textRotation="75" wrapText="1"/>
    </xf>
    <xf numFmtId="0" fontId="12" fillId="9" borderId="35" xfId="0" applyFont="1" applyFill="1" applyBorder="1" applyAlignment="1">
      <alignment textRotation="75" wrapText="1"/>
    </xf>
    <xf numFmtId="0" fontId="13" fillId="9" borderId="36" xfId="0" applyFont="1" applyFill="1" applyBorder="1" applyAlignment="1">
      <alignment horizontal="center" textRotation="75" wrapText="1"/>
    </xf>
    <xf numFmtId="0" fontId="12" fillId="9" borderId="36" xfId="0" applyFont="1" applyFill="1" applyBorder="1" applyAlignment="1">
      <alignment horizontal="center" textRotation="75" wrapText="1"/>
    </xf>
    <xf numFmtId="0" fontId="1" fillId="9" borderId="38" xfId="0" applyFont="1" applyFill="1" applyBorder="1" applyAlignment="1">
      <alignment textRotation="75" wrapText="1"/>
    </xf>
    <xf numFmtId="0" fontId="1" fillId="9" borderId="39" xfId="0" applyFont="1" applyFill="1" applyBorder="1" applyAlignment="1">
      <alignment textRotation="75" wrapText="1"/>
    </xf>
    <xf numFmtId="0" fontId="1" fillId="9" borderId="40" xfId="0" applyFont="1" applyFill="1" applyBorder="1" applyAlignment="1">
      <alignment textRotation="75" wrapText="1"/>
    </xf>
    <xf numFmtId="0" fontId="1" fillId="9" borderId="41" xfId="0" applyFont="1" applyFill="1" applyBorder="1" applyAlignment="1">
      <alignment textRotation="75" wrapText="1"/>
    </xf>
    <xf numFmtId="0" fontId="1" fillId="9" borderId="43" xfId="0" applyFont="1" applyFill="1" applyBorder="1" applyAlignment="1">
      <alignment textRotation="75" wrapText="1"/>
    </xf>
    <xf numFmtId="0" fontId="1" fillId="9" borderId="44" xfId="0" applyFont="1" applyFill="1" applyBorder="1" applyAlignment="1">
      <alignment textRotation="75" wrapText="1"/>
    </xf>
    <xf numFmtId="0" fontId="1" fillId="9" borderId="31" xfId="0" applyFont="1" applyFill="1" applyBorder="1" applyAlignment="1">
      <alignment textRotation="75" wrapText="1"/>
    </xf>
    <xf numFmtId="0" fontId="1" fillId="9" borderId="45" xfId="0" applyFont="1" applyFill="1" applyBorder="1" applyAlignment="1">
      <alignment textRotation="75" wrapText="1"/>
    </xf>
    <xf numFmtId="0" fontId="1" fillId="0" borderId="0" xfId="0" applyFont="1" applyAlignment="1">
      <alignment textRotation="75" wrapText="1"/>
    </xf>
    <xf numFmtId="0" fontId="0" fillId="0" borderId="26" xfId="0" applyBorder="1" applyAlignment="1">
      <alignment wrapText="1"/>
    </xf>
    <xf numFmtId="0" fontId="9" fillId="0" borderId="58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36" xfId="0" applyFont="1" applyBorder="1" applyAlignment="1">
      <alignment horizontal="center" wrapText="1"/>
    </xf>
    <xf numFmtId="0" fontId="9" fillId="0" borderId="30" xfId="0" applyFont="1" applyBorder="1" applyAlignment="1">
      <alignment wrapText="1"/>
    </xf>
    <xf numFmtId="0" fontId="9" fillId="0" borderId="29" xfId="0" applyFont="1" applyBorder="1" applyAlignment="1">
      <alignment wrapText="1"/>
    </xf>
    <xf numFmtId="3" fontId="9" fillId="0" borderId="36" xfId="0" applyNumberFormat="1" applyFont="1" applyBorder="1" applyAlignment="1">
      <alignment wrapText="1"/>
    </xf>
    <xf numFmtId="3" fontId="9" fillId="0" borderId="37" xfId="0" applyNumberFormat="1" applyFont="1" applyBorder="1" applyAlignment="1">
      <alignment wrapText="1"/>
    </xf>
    <xf numFmtId="3" fontId="9" fillId="0" borderId="35" xfId="0" applyNumberFormat="1" applyFont="1" applyBorder="1" applyAlignment="1">
      <alignment wrapText="1"/>
    </xf>
    <xf numFmtId="3" fontId="9" fillId="0" borderId="58" xfId="0" applyNumberFormat="1" applyFont="1" applyBorder="1" applyAlignment="1">
      <alignment wrapText="1"/>
    </xf>
    <xf numFmtId="3" fontId="9" fillId="0" borderId="59" xfId="0" applyNumberFormat="1" applyFont="1" applyBorder="1" applyAlignment="1">
      <alignment wrapText="1"/>
    </xf>
    <xf numFmtId="3" fontId="9" fillId="0" borderId="60" xfId="0" applyNumberFormat="1" applyFont="1" applyBorder="1" applyAlignment="1">
      <alignment wrapText="1"/>
    </xf>
    <xf numFmtId="0" fontId="9" fillId="0" borderId="44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1" xfId="0" applyFont="1" applyBorder="1" applyAlignment="1">
      <alignment horizontal="center" wrapText="1"/>
    </xf>
    <xf numFmtId="0" fontId="9" fillId="0" borderId="34" xfId="0" applyFont="1" applyBorder="1" applyAlignment="1">
      <alignment wrapText="1"/>
    </xf>
    <xf numFmtId="3" fontId="9" fillId="0" borderId="31" xfId="0" applyNumberFormat="1" applyFont="1" applyBorder="1" applyAlignment="1">
      <alignment wrapText="1"/>
    </xf>
    <xf numFmtId="3" fontId="9" fillId="0" borderId="38" xfId="0" applyNumberFormat="1" applyFont="1" applyBorder="1" applyAlignment="1">
      <alignment wrapText="1"/>
    </xf>
    <xf numFmtId="3" fontId="9" fillId="0" borderId="46" xfId="0" applyNumberFormat="1" applyFont="1" applyBorder="1" applyAlignment="1">
      <alignment wrapText="1"/>
    </xf>
    <xf numFmtId="3" fontId="9" fillId="0" borderId="44" xfId="0" applyNumberFormat="1" applyFont="1" applyBorder="1" applyAlignment="1">
      <alignment wrapText="1"/>
    </xf>
    <xf numFmtId="3" fontId="9" fillId="0" borderId="45" xfId="0" applyNumberFormat="1" applyFont="1" applyBorder="1" applyAlignment="1">
      <alignment wrapText="1"/>
    </xf>
    <xf numFmtId="3" fontId="9" fillId="0" borderId="32" xfId="0" applyNumberFormat="1" applyFont="1" applyBorder="1" applyAlignment="1">
      <alignment wrapText="1"/>
    </xf>
    <xf numFmtId="0" fontId="9" fillId="0" borderId="68" xfId="0" applyFont="1" applyBorder="1" applyAlignment="1">
      <alignment wrapText="1"/>
    </xf>
    <xf numFmtId="0" fontId="9" fillId="0" borderId="65" xfId="0" applyFont="1" applyBorder="1" applyAlignment="1">
      <alignment wrapText="1"/>
    </xf>
    <xf numFmtId="0" fontId="9" fillId="0" borderId="64" xfId="0" applyFont="1" applyBorder="1" applyAlignment="1">
      <alignment horizontal="center" wrapText="1"/>
    </xf>
    <xf numFmtId="0" fontId="9" fillId="0" borderId="69" xfId="0" applyFont="1" applyBorder="1" applyAlignment="1">
      <alignment wrapText="1"/>
    </xf>
    <xf numFmtId="3" fontId="9" fillId="0" borderId="64" xfId="0" applyNumberFormat="1" applyFont="1" applyBorder="1" applyAlignment="1">
      <alignment wrapText="1"/>
    </xf>
    <xf numFmtId="3" fontId="9" fillId="0" borderId="70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9" fillId="0" borderId="72" xfId="0" applyNumberFormat="1" applyFont="1" applyBorder="1" applyAlignment="1">
      <alignment wrapText="1"/>
    </xf>
    <xf numFmtId="3" fontId="9" fillId="0" borderId="65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39" xfId="0" applyFont="1" applyBorder="1" applyAlignment="1">
      <alignment horizontal="center" wrapText="1"/>
    </xf>
    <xf numFmtId="0" fontId="9" fillId="0" borderId="78" xfId="0" applyFont="1" applyBorder="1" applyAlignment="1">
      <alignment wrapText="1"/>
    </xf>
    <xf numFmtId="3" fontId="9" fillId="0" borderId="3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 wrapText="1"/>
    </xf>
    <xf numFmtId="3" fontId="9" fillId="0" borderId="41" xfId="0" applyNumberFormat="1" applyFont="1" applyBorder="1" applyAlignment="1">
      <alignment wrapText="1"/>
    </xf>
    <xf numFmtId="3" fontId="9" fillId="0" borderId="75" xfId="0" applyNumberFormat="1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0" fillId="0" borderId="76" xfId="0" applyBorder="1" applyAlignment="1">
      <alignment wrapText="1"/>
    </xf>
    <xf numFmtId="3" fontId="14" fillId="0" borderId="39" xfId="0" applyNumberFormat="1" applyFont="1" applyBorder="1" applyAlignment="1">
      <alignment wrapText="1"/>
    </xf>
    <xf numFmtId="3" fontId="9" fillId="0" borderId="23" xfId="0" applyNumberFormat="1" applyFont="1" applyBorder="1" applyAlignment="1">
      <alignment wrapText="1"/>
    </xf>
    <xf numFmtId="3" fontId="14" fillId="0" borderId="15" xfId="0" applyNumberFormat="1" applyFont="1" applyBorder="1" applyAlignment="1">
      <alignment wrapText="1"/>
    </xf>
    <xf numFmtId="3" fontId="9" fillId="0" borderId="17" xfId="0" applyNumberFormat="1" applyFont="1" applyBorder="1" applyAlignment="1">
      <alignment wrapText="1"/>
    </xf>
    <xf numFmtId="3" fontId="9" fillId="0" borderId="79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" fillId="0" borderId="18" xfId="0" applyFont="1" applyBorder="1"/>
    <xf numFmtId="0" fontId="9" fillId="0" borderId="26" xfId="0" applyFont="1" applyBorder="1" applyAlignment="1">
      <alignment wrapText="1"/>
    </xf>
    <xf numFmtId="0" fontId="9" fillId="3" borderId="58" xfId="0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36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wrapText="1"/>
    </xf>
    <xf numFmtId="3" fontId="9" fillId="3" borderId="36" xfId="0" applyNumberFormat="1" applyFont="1" applyFill="1" applyBorder="1" applyAlignment="1">
      <alignment wrapText="1"/>
    </xf>
    <xf numFmtId="3" fontId="9" fillId="3" borderId="37" xfId="0" applyNumberFormat="1" applyFont="1" applyFill="1" applyBorder="1" applyAlignment="1">
      <alignment wrapText="1"/>
    </xf>
    <xf numFmtId="3" fontId="9" fillId="3" borderId="59" xfId="0" applyNumberFormat="1" applyFont="1" applyFill="1" applyBorder="1" applyAlignment="1">
      <alignment wrapText="1"/>
    </xf>
    <xf numFmtId="3" fontId="9" fillId="3" borderId="60" xfId="0" applyNumberFormat="1" applyFont="1" applyFill="1" applyBorder="1" applyAlignment="1">
      <alignment wrapText="1"/>
    </xf>
    <xf numFmtId="3" fontId="9" fillId="3" borderId="58" xfId="0" applyNumberFormat="1" applyFont="1" applyFill="1" applyBorder="1" applyAlignment="1">
      <alignment wrapText="1"/>
    </xf>
    <xf numFmtId="3" fontId="9" fillId="3" borderId="35" xfId="0" applyNumberFormat="1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9" fillId="3" borderId="50" xfId="0" applyFont="1" applyFill="1" applyBorder="1" applyAlignment="1">
      <alignment wrapText="1"/>
    </xf>
    <xf numFmtId="3" fontId="9" fillId="3" borderId="11" xfId="0" applyNumberFormat="1" applyFont="1" applyFill="1" applyBorder="1" applyAlignment="1">
      <alignment wrapText="1"/>
    </xf>
    <xf numFmtId="3" fontId="9" fillId="3" borderId="53" xfId="0" applyNumberFormat="1" applyFont="1" applyFill="1" applyBorder="1" applyAlignment="1">
      <alignment wrapText="1"/>
    </xf>
    <xf numFmtId="3" fontId="9" fillId="3" borderId="54" xfId="0" applyNumberFormat="1" applyFont="1" applyFill="1" applyBorder="1" applyAlignment="1">
      <alignment wrapText="1"/>
    </xf>
    <xf numFmtId="3" fontId="9" fillId="3" borderId="56" xfId="0" applyNumberFormat="1" applyFont="1" applyFill="1" applyBorder="1" applyAlignment="1">
      <alignment wrapText="1"/>
    </xf>
    <xf numFmtId="3" fontId="9" fillId="3" borderId="55" xfId="0" applyNumberFormat="1" applyFont="1" applyFill="1" applyBorder="1" applyAlignment="1">
      <alignment wrapText="1"/>
    </xf>
    <xf numFmtId="3" fontId="9" fillId="3" borderId="47" xfId="0" applyNumberFormat="1" applyFont="1" applyFill="1" applyBorder="1" applyAlignment="1">
      <alignment wrapText="1"/>
    </xf>
    <xf numFmtId="0" fontId="15" fillId="3" borderId="52" xfId="0" applyFont="1" applyFill="1" applyBorder="1" applyAlignment="1">
      <alignment wrapText="1"/>
    </xf>
    <xf numFmtId="0" fontId="9" fillId="3" borderId="26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 indent="5"/>
    </xf>
    <xf numFmtId="0" fontId="7" fillId="8" borderId="0" xfId="0" applyFont="1" applyFill="1" applyAlignment="1">
      <alignment wrapText="1"/>
    </xf>
    <xf numFmtId="0" fontId="7" fillId="8" borderId="30" xfId="0" applyFont="1" applyFill="1" applyBorder="1" applyAlignment="1">
      <alignment wrapText="1"/>
    </xf>
    <xf numFmtId="0" fontId="7" fillId="9" borderId="42" xfId="0" applyFont="1" applyFill="1" applyBorder="1" applyAlignment="1">
      <alignment textRotation="75" wrapText="1"/>
    </xf>
    <xf numFmtId="0" fontId="7" fillId="8" borderId="33" xfId="0" applyFont="1" applyFill="1" applyBorder="1" applyAlignment="1">
      <alignment wrapText="1"/>
    </xf>
    <xf numFmtId="0" fontId="7" fillId="8" borderId="66" xfId="0" applyFont="1" applyFill="1" applyBorder="1" applyAlignment="1">
      <alignment wrapText="1"/>
    </xf>
    <xf numFmtId="0" fontId="7" fillId="8" borderId="76" xfId="0" applyFont="1" applyFill="1" applyBorder="1" applyAlignment="1">
      <alignment wrapText="1"/>
    </xf>
    <xf numFmtId="44" fontId="0" fillId="2" borderId="0" xfId="0" applyNumberFormat="1" applyFill="1"/>
    <xf numFmtId="3" fontId="0" fillId="3" borderId="7" xfId="0" applyNumberFormat="1" applyFill="1" applyBorder="1"/>
    <xf numFmtId="3" fontId="0" fillId="3" borderId="8" xfId="0" applyNumberFormat="1" applyFill="1" applyBorder="1"/>
    <xf numFmtId="0" fontId="7" fillId="10" borderId="6" xfId="0" applyFont="1" applyFill="1" applyBorder="1"/>
    <xf numFmtId="44" fontId="1" fillId="10" borderId="6" xfId="0" applyNumberFormat="1" applyFont="1" applyFill="1" applyBorder="1"/>
    <xf numFmtId="0" fontId="9" fillId="3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3" fontId="9" fillId="10" borderId="60" xfId="0" applyNumberFormat="1" applyFont="1" applyFill="1" applyBorder="1" applyAlignment="1">
      <alignment wrapText="1"/>
    </xf>
    <xf numFmtId="3" fontId="9" fillId="10" borderId="40" xfId="0" applyNumberFormat="1" applyFont="1" applyFill="1" applyBorder="1" applyAlignment="1">
      <alignment wrapText="1"/>
    </xf>
    <xf numFmtId="3" fontId="9" fillId="10" borderId="43" xfId="0" applyNumberFormat="1" applyFont="1" applyFill="1" applyBorder="1" applyAlignment="1">
      <alignment wrapText="1"/>
    </xf>
    <xf numFmtId="3" fontId="14" fillId="10" borderId="39" xfId="0" applyNumberFormat="1" applyFont="1" applyFill="1" applyBorder="1" applyAlignment="1">
      <alignment wrapText="1"/>
    </xf>
    <xf numFmtId="3" fontId="7" fillId="10" borderId="80" xfId="0" applyNumberFormat="1" applyFont="1" applyFill="1" applyBorder="1" applyAlignment="1">
      <alignment wrapText="1"/>
    </xf>
    <xf numFmtId="3" fontId="9" fillId="10" borderId="27" xfId="0" applyNumberFormat="1" applyFont="1" applyFill="1" applyBorder="1" applyAlignment="1">
      <alignment wrapText="1"/>
    </xf>
    <xf numFmtId="0" fontId="1" fillId="10" borderId="0" xfId="0" applyFont="1" applyFill="1" applyAlignment="1">
      <alignment wrapText="1"/>
    </xf>
    <xf numFmtId="3" fontId="1" fillId="10" borderId="0" xfId="0" applyNumberFormat="1" applyFont="1" applyFill="1" applyAlignment="1">
      <alignment wrapText="1"/>
    </xf>
    <xf numFmtId="0" fontId="9" fillId="10" borderId="0" xfId="0" applyFont="1" applyFill="1" applyAlignment="1">
      <alignment wrapText="1"/>
    </xf>
    <xf numFmtId="0" fontId="11" fillId="10" borderId="0" xfId="0" applyFont="1" applyFill="1" applyAlignment="1">
      <alignment wrapText="1"/>
    </xf>
    <xf numFmtId="0" fontId="7" fillId="8" borderId="48" xfId="0" applyFont="1" applyFill="1" applyBorder="1" applyAlignment="1">
      <alignment wrapText="1"/>
    </xf>
    <xf numFmtId="0" fontId="7" fillId="8" borderId="57" xfId="0" applyFont="1" applyFill="1" applyBorder="1" applyAlignment="1">
      <alignment wrapText="1"/>
    </xf>
    <xf numFmtId="0" fontId="7" fillId="8" borderId="62" xfId="0" applyFont="1" applyFill="1" applyBorder="1" applyAlignment="1">
      <alignment wrapText="1"/>
    </xf>
    <xf numFmtId="0" fontId="7" fillId="8" borderId="67" xfId="0" applyFont="1" applyFill="1" applyBorder="1" applyAlignment="1">
      <alignment wrapText="1"/>
    </xf>
    <xf numFmtId="0" fontId="13" fillId="8" borderId="77" xfId="0" applyFont="1" applyFill="1" applyBorder="1" applyAlignment="1">
      <alignment wrapText="1"/>
    </xf>
    <xf numFmtId="3" fontId="11" fillId="0" borderId="0" xfId="0" applyNumberFormat="1" applyFont="1" applyAlignment="1">
      <alignment wrapText="1"/>
    </xf>
    <xf numFmtId="0" fontId="7" fillId="10" borderId="0" xfId="0" applyFont="1" applyFill="1" applyAlignment="1">
      <alignment horizontal="right"/>
    </xf>
    <xf numFmtId="3" fontId="7" fillId="10" borderId="82" xfId="0" applyNumberFormat="1" applyFont="1" applyFill="1" applyBorder="1" applyAlignment="1">
      <alignment wrapText="1"/>
    </xf>
    <xf numFmtId="0" fontId="1" fillId="9" borderId="83" xfId="0" applyFont="1" applyFill="1" applyBorder="1" applyAlignment="1">
      <alignment textRotation="75" wrapText="1"/>
    </xf>
    <xf numFmtId="0" fontId="1" fillId="9" borderId="75" xfId="0" applyFont="1" applyFill="1" applyBorder="1" applyAlignment="1">
      <alignment textRotation="75" wrapText="1"/>
    </xf>
    <xf numFmtId="3" fontId="9" fillId="3" borderId="74" xfId="0" applyNumberFormat="1" applyFont="1" applyFill="1" applyBorder="1" applyAlignment="1">
      <alignment wrapText="1"/>
    </xf>
    <xf numFmtId="3" fontId="9" fillId="3" borderId="61" xfId="0" applyNumberFormat="1" applyFont="1" applyFill="1" applyBorder="1" applyAlignment="1">
      <alignment wrapText="1"/>
    </xf>
    <xf numFmtId="3" fontId="9" fillId="0" borderId="61" xfId="0" applyNumberFormat="1" applyFont="1" applyBorder="1" applyAlignment="1">
      <alignment wrapText="1"/>
    </xf>
    <xf numFmtId="3" fontId="9" fillId="0" borderId="63" xfId="0" applyNumberFormat="1" applyFont="1" applyBorder="1" applyAlignment="1">
      <alignment wrapText="1"/>
    </xf>
    <xf numFmtId="3" fontId="9" fillId="0" borderId="73" xfId="0" applyNumberFormat="1" applyFont="1" applyBorder="1" applyAlignment="1">
      <alignment wrapText="1"/>
    </xf>
    <xf numFmtId="0" fontId="7" fillId="11" borderId="80" xfId="0" applyFont="1" applyFill="1" applyBorder="1" applyAlignment="1">
      <alignment wrapText="1"/>
    </xf>
    <xf numFmtId="0" fontId="9" fillId="11" borderId="78" xfId="0" applyFont="1" applyFill="1" applyBorder="1" applyAlignment="1">
      <alignment horizontal="left"/>
    </xf>
    <xf numFmtId="0" fontId="9" fillId="11" borderId="81" xfId="0" applyFont="1" applyFill="1" applyBorder="1" applyAlignment="1">
      <alignment wrapText="1"/>
    </xf>
    <xf numFmtId="0" fontId="9" fillId="11" borderId="66" xfId="0" applyFont="1" applyFill="1" applyBorder="1" applyAlignment="1">
      <alignment wrapText="1"/>
    </xf>
    <xf numFmtId="0" fontId="9" fillId="11" borderId="70" xfId="0" applyFont="1" applyFill="1" applyBorder="1" applyAlignment="1">
      <alignment horizontal="center" wrapText="1"/>
    </xf>
    <xf numFmtId="0" fontId="9" fillId="11" borderId="64" xfId="0" applyFont="1" applyFill="1" applyBorder="1" applyAlignment="1">
      <alignment horizontal="center" wrapText="1"/>
    </xf>
    <xf numFmtId="0" fontId="9" fillId="11" borderId="77" xfId="0" applyFont="1" applyFill="1" applyBorder="1" applyAlignment="1">
      <alignment wrapText="1"/>
    </xf>
    <xf numFmtId="3" fontId="9" fillId="11" borderId="68" xfId="0" applyNumberFormat="1" applyFont="1" applyFill="1" applyBorder="1" applyAlignment="1">
      <alignment wrapText="1"/>
    </xf>
    <xf numFmtId="3" fontId="9" fillId="11" borderId="71" xfId="0" applyNumberFormat="1" applyFont="1" applyFill="1" applyBorder="1" applyAlignment="1">
      <alignment wrapText="1"/>
    </xf>
    <xf numFmtId="3" fontId="9" fillId="11" borderId="65" xfId="0" applyNumberFormat="1" applyFont="1" applyFill="1" applyBorder="1" applyAlignment="1">
      <alignment wrapText="1"/>
    </xf>
    <xf numFmtId="3" fontId="9" fillId="11" borderId="66" xfId="0" applyNumberFormat="1" applyFont="1" applyFill="1" applyBorder="1" applyAlignment="1">
      <alignment wrapText="1"/>
    </xf>
    <xf numFmtId="3" fontId="9" fillId="11" borderId="80" xfId="0" applyNumberFormat="1" applyFont="1" applyFill="1" applyBorder="1" applyAlignment="1">
      <alignment wrapText="1"/>
    </xf>
    <xf numFmtId="3" fontId="9" fillId="11" borderId="27" xfId="0" applyNumberFormat="1" applyFont="1" applyFill="1" applyBorder="1" applyAlignment="1">
      <alignment wrapText="1"/>
    </xf>
    <xf numFmtId="3" fontId="7" fillId="10" borderId="68" xfId="0" applyNumberFormat="1" applyFont="1" applyFill="1" applyBorder="1" applyAlignment="1">
      <alignment wrapText="1"/>
    </xf>
    <xf numFmtId="0" fontId="0" fillId="2" borderId="84" xfId="0" applyFill="1" applyBorder="1"/>
    <xf numFmtId="0" fontId="1" fillId="2" borderId="6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3" borderId="9" xfId="0" applyFill="1" applyBorder="1" applyAlignment="1">
      <alignment horizontal="left" wrapText="1"/>
    </xf>
    <xf numFmtId="3" fontId="0" fillId="3" borderId="6" xfId="0" applyNumberFormat="1" applyFill="1" applyBorder="1"/>
    <xf numFmtId="44" fontId="0" fillId="3" borderId="10" xfId="0" applyNumberFormat="1" applyFill="1" applyBorder="1"/>
    <xf numFmtId="0" fontId="3" fillId="2" borderId="23" xfId="0" applyFont="1" applyFill="1" applyBorder="1"/>
    <xf numFmtId="0" fontId="3" fillId="2" borderId="15" xfId="0" applyFont="1" applyFill="1" applyBorder="1"/>
    <xf numFmtId="0" fontId="3" fillId="2" borderId="24" xfId="0" applyFont="1" applyFill="1" applyBorder="1"/>
    <xf numFmtId="0" fontId="2" fillId="0" borderId="50" xfId="0" applyFont="1" applyBorder="1" applyAlignment="1">
      <alignment wrapText="1"/>
    </xf>
    <xf numFmtId="0" fontId="9" fillId="3" borderId="47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9" fillId="0" borderId="75" xfId="0" applyFont="1" applyBorder="1" applyAlignment="1">
      <alignment horizontal="center" wrapText="1"/>
    </xf>
    <xf numFmtId="0" fontId="9" fillId="11" borderId="65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right" wrapText="1"/>
    </xf>
    <xf numFmtId="3" fontId="9" fillId="12" borderId="4" xfId="0" applyNumberFormat="1" applyFont="1" applyFill="1" applyBorder="1" applyAlignment="1">
      <alignment wrapText="1"/>
    </xf>
    <xf numFmtId="3" fontId="9" fillId="12" borderId="85" xfId="0" applyNumberFormat="1" applyFont="1" applyFill="1" applyBorder="1" applyAlignment="1">
      <alignment wrapText="1"/>
    </xf>
    <xf numFmtId="3" fontId="9" fillId="12" borderId="31" xfId="0" applyNumberFormat="1" applyFont="1" applyFill="1" applyBorder="1" applyAlignment="1">
      <alignment wrapText="1"/>
    </xf>
    <xf numFmtId="0" fontId="9" fillId="3" borderId="30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wrapText="1"/>
    </xf>
    <xf numFmtId="0" fontId="9" fillId="0" borderId="30" xfId="0" applyFont="1" applyBorder="1" applyAlignment="1">
      <alignment vertical="center" wrapText="1"/>
    </xf>
    <xf numFmtId="0" fontId="9" fillId="0" borderId="33" xfId="0" applyFont="1" applyBorder="1" applyAlignment="1">
      <alignment vertical="top" wrapText="1"/>
    </xf>
    <xf numFmtId="3" fontId="9" fillId="12" borderId="86" xfId="0" applyNumberFormat="1" applyFont="1" applyFill="1" applyBorder="1" applyAlignment="1">
      <alignment wrapText="1"/>
    </xf>
    <xf numFmtId="0" fontId="9" fillId="0" borderId="66" xfId="0" applyFont="1" applyBorder="1" applyAlignment="1">
      <alignment vertical="center" wrapText="1"/>
    </xf>
    <xf numFmtId="3" fontId="9" fillId="12" borderId="1" xfId="0" applyNumberFormat="1" applyFont="1" applyFill="1" applyBorder="1" applyAlignment="1">
      <alignment wrapText="1"/>
    </xf>
    <xf numFmtId="0" fontId="7" fillId="3" borderId="1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6" xfId="0" applyFont="1" applyFill="1" applyBorder="1"/>
    <xf numFmtId="3" fontId="0" fillId="3" borderId="11" xfId="0" applyNumberFormat="1" applyFill="1" applyBorder="1"/>
    <xf numFmtId="44" fontId="1" fillId="3" borderId="87" xfId="0" applyNumberFormat="1" applyFont="1" applyFill="1" applyBorder="1"/>
    <xf numFmtId="0" fontId="4" fillId="3" borderId="23" xfId="0" applyFont="1" applyFill="1" applyBorder="1" applyAlignment="1">
      <alignment horizontal="left" vertical="center" wrapText="1" indent="6"/>
    </xf>
    <xf numFmtId="0" fontId="0" fillId="3" borderId="49" xfId="0" applyFill="1" applyBorder="1" applyAlignment="1">
      <alignment wrapText="1"/>
    </xf>
    <xf numFmtId="0" fontId="0" fillId="3" borderId="88" xfId="0" applyFill="1" applyBorder="1"/>
    <xf numFmtId="0" fontId="0" fillId="3" borderId="27" xfId="0" applyFill="1" applyBorder="1" applyAlignment="1">
      <alignment wrapText="1"/>
    </xf>
    <xf numFmtId="0" fontId="0" fillId="2" borderId="0" xfId="0" applyFill="1" applyAlignment="1">
      <alignment vertical="center" wrapText="1"/>
    </xf>
    <xf numFmtId="0" fontId="9" fillId="3" borderId="70" xfId="0" applyFont="1" applyFill="1" applyBorder="1" applyAlignment="1">
      <alignment vertical="center" wrapText="1"/>
    </xf>
    <xf numFmtId="0" fontId="0" fillId="0" borderId="22" xfId="0" applyBorder="1"/>
    <xf numFmtId="0" fontId="2" fillId="7" borderId="20" xfId="0" applyFont="1" applyFill="1" applyBorder="1" applyAlignment="1">
      <alignment horizontal="center" wrapText="1"/>
    </xf>
    <xf numFmtId="0" fontId="2" fillId="7" borderId="21" xfId="0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tabSelected="1" topLeftCell="A8" zoomScale="106" zoomScaleNormal="106" workbookViewId="0">
      <selection activeCell="B19" sqref="B19"/>
    </sheetView>
  </sheetViews>
  <sheetFormatPr baseColWidth="10" defaultColWidth="11.42578125" defaultRowHeight="15"/>
  <cols>
    <col min="1" max="1" width="11.42578125" style="1"/>
    <col min="2" max="2" width="57.140625" style="1" customWidth="1"/>
    <col min="3" max="3" width="19.7109375" style="1" customWidth="1"/>
    <col min="4" max="4" width="32.42578125" style="1" customWidth="1"/>
    <col min="5" max="5" width="20.5703125" style="1" customWidth="1"/>
    <col min="6" max="6" width="30.42578125" style="1" customWidth="1"/>
    <col min="7" max="7" width="22" style="1" bestFit="1" customWidth="1"/>
    <col min="8" max="8" width="29.5703125" style="1" bestFit="1" customWidth="1"/>
    <col min="9" max="9" width="32" style="1" customWidth="1"/>
    <col min="10" max="16384" width="11.42578125" style="1"/>
  </cols>
  <sheetData>
    <row r="1" spans="2:4" ht="62.25" customHeight="1">
      <c r="B1" s="25" t="s">
        <v>50</v>
      </c>
      <c r="C1" s="25"/>
    </row>
    <row r="2" spans="2:4" ht="21" customHeight="1" thickBot="1">
      <c r="B2" s="40" t="s">
        <v>51</v>
      </c>
      <c r="C2" s="25"/>
    </row>
    <row r="3" spans="2:4" ht="28.5" customHeight="1">
      <c r="B3" s="4" t="s">
        <v>0</v>
      </c>
      <c r="C3" s="187" t="s">
        <v>55</v>
      </c>
    </row>
    <row r="4" spans="2:4" ht="28.5" customHeight="1">
      <c r="B4" s="2" t="s">
        <v>1</v>
      </c>
      <c r="C4" s="3"/>
    </row>
    <row r="5" spans="2:4" ht="28.5" customHeight="1">
      <c r="B5" s="2" t="s">
        <v>2</v>
      </c>
      <c r="C5" s="3"/>
    </row>
    <row r="6" spans="2:4" ht="28.5" customHeight="1">
      <c r="B6" s="2" t="s">
        <v>3</v>
      </c>
      <c r="C6" s="38"/>
    </row>
    <row r="7" spans="2:4" ht="28.5" customHeight="1" thickBot="1">
      <c r="B7" s="186" t="s">
        <v>4</v>
      </c>
      <c r="C7" s="220" t="s">
        <v>93</v>
      </c>
      <c r="D7" s="184"/>
    </row>
    <row r="8" spans="2:4" ht="122.25" customHeight="1" thickBot="1">
      <c r="B8" s="185" t="s">
        <v>5</v>
      </c>
      <c r="C8" s="230" t="s">
        <v>102</v>
      </c>
      <c r="D8" s="231"/>
    </row>
    <row r="9" spans="2:4">
      <c r="B9" s="229"/>
      <c r="C9" s="229"/>
      <c r="D9" s="229"/>
    </row>
    <row r="10" spans="2:4" ht="15.75">
      <c r="B10" s="188" t="s">
        <v>56</v>
      </c>
      <c r="C10" s="26"/>
    </row>
    <row r="11" spans="2:4" ht="15.75" thickBot="1">
      <c r="B11" s="26"/>
      <c r="C11" s="26"/>
    </row>
    <row r="12" spans="2:4" ht="16.5" thickBot="1">
      <c r="B12" s="192" t="s">
        <v>6</v>
      </c>
      <c r="C12" s="193"/>
      <c r="D12" s="194" t="s">
        <v>7</v>
      </c>
    </row>
    <row r="13" spans="2:4" ht="27.75">
      <c r="B13" s="189" t="s">
        <v>30</v>
      </c>
      <c r="C13" s="190">
        <v>209000</v>
      </c>
      <c r="D13" s="191"/>
    </row>
    <row r="14" spans="2:4" ht="15.75" thickBot="1">
      <c r="B14" s="33"/>
      <c r="C14" s="140"/>
      <c r="D14" s="29">
        <f>C13+C14</f>
        <v>209000</v>
      </c>
    </row>
    <row r="15" spans="2:4" ht="27.75">
      <c r="B15" s="34" t="s">
        <v>31</v>
      </c>
      <c r="C15" s="139">
        <v>557620</v>
      </c>
      <c r="D15" s="28"/>
    </row>
    <row r="16" spans="2:4">
      <c r="B16" s="221" t="s">
        <v>53</v>
      </c>
      <c r="C16" s="19">
        <v>964656</v>
      </c>
      <c r="D16" s="36"/>
    </row>
    <row r="17" spans="2:6">
      <c r="B17" s="35" t="s">
        <v>94</v>
      </c>
      <c r="C17" s="19">
        <v>1152420</v>
      </c>
      <c r="D17" s="36"/>
    </row>
    <row r="18" spans="2:6">
      <c r="B18" s="130" t="s">
        <v>95</v>
      </c>
      <c r="C18" s="19">
        <v>561484</v>
      </c>
      <c r="D18" s="36"/>
    </row>
    <row r="19" spans="2:6">
      <c r="B19" s="131" t="s">
        <v>96</v>
      </c>
      <c r="C19" s="19">
        <v>597932</v>
      </c>
      <c r="D19" s="36"/>
    </row>
    <row r="20" spans="2:6">
      <c r="B20" s="35" t="s">
        <v>97</v>
      </c>
      <c r="C20" s="19">
        <v>551040</v>
      </c>
      <c r="D20" s="36"/>
    </row>
    <row r="21" spans="2:6" ht="15.75" thickBot="1">
      <c r="B21" s="222"/>
      <c r="C21" s="223"/>
      <c r="D21" s="224">
        <f>SUM(C15:C20)</f>
        <v>4385152</v>
      </c>
    </row>
    <row r="22" spans="2:6" ht="28.5" thickBot="1">
      <c r="B22" s="30" t="s">
        <v>52</v>
      </c>
      <c r="C22" s="37">
        <v>147000</v>
      </c>
      <c r="D22" s="32"/>
    </row>
    <row r="23" spans="2:6" ht="15.75" thickBot="1">
      <c r="B23" s="225" t="s">
        <v>99</v>
      </c>
      <c r="C23" s="37">
        <v>147000</v>
      </c>
      <c r="D23" s="32">
        <f>SUM(C22:C23)</f>
        <v>294000</v>
      </c>
    </row>
    <row r="24" spans="2:6" ht="30" customHeight="1" thickBot="1">
      <c r="B24" s="30" t="s">
        <v>98</v>
      </c>
      <c r="C24" s="37"/>
      <c r="D24" s="32">
        <v>875000</v>
      </c>
    </row>
    <row r="25" spans="2:6" ht="28.5" thickBot="1">
      <c r="B25" s="30" t="s">
        <v>100</v>
      </c>
      <c r="C25" s="31"/>
      <c r="D25" s="32">
        <v>100000</v>
      </c>
    </row>
    <row r="26" spans="2:6" ht="28.5" thickBot="1">
      <c r="B26" s="226" t="s">
        <v>32</v>
      </c>
      <c r="C26" s="31"/>
      <c r="D26" s="32">
        <v>188788</v>
      </c>
    </row>
    <row r="27" spans="2:6" ht="28.5" thickBot="1">
      <c r="B27" s="228" t="s">
        <v>101</v>
      </c>
      <c r="C27" s="227"/>
      <c r="D27" s="32">
        <v>255060</v>
      </c>
      <c r="F27" s="138"/>
    </row>
    <row r="28" spans="2:6" ht="27.75">
      <c r="B28" s="18" t="s">
        <v>33</v>
      </c>
      <c r="C28" s="27"/>
      <c r="D28" s="8">
        <v>190000</v>
      </c>
      <c r="E28" s="138"/>
    </row>
    <row r="29" spans="2:6">
      <c r="B29" s="141" t="s">
        <v>8</v>
      </c>
      <c r="C29" s="141"/>
      <c r="D29" s="142">
        <f>SUM(D13:D28)</f>
        <v>6497000</v>
      </c>
    </row>
  </sheetData>
  <mergeCells count="2">
    <mergeCell ref="B9:D9"/>
    <mergeCell ref="C8:D8"/>
  </mergeCells>
  <pageMargins left="0.7" right="0.7" top="0.75" bottom="0.75" header="0.3" footer="0.3"/>
  <pageSetup paperSize="9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9BA05-2BF1-45E7-8A7B-F3A1D1DFC1D5}">
  <dimension ref="A1:CE18"/>
  <sheetViews>
    <sheetView topLeftCell="A2" workbookViewId="0">
      <pane ySplit="1" topLeftCell="A4" activePane="bottomLeft" state="frozen"/>
      <selection activeCell="A2" sqref="A2"/>
      <selection pane="bottomLeft" activeCell="L7" sqref="L7"/>
    </sheetView>
  </sheetViews>
  <sheetFormatPr baseColWidth="10" defaultColWidth="11.42578125" defaultRowHeight="15"/>
  <cols>
    <col min="1" max="1" width="21.5703125" style="17" customWidth="1"/>
    <col min="2" max="2" width="21.28515625" style="20" customWidth="1"/>
    <col min="3" max="3" width="6.85546875" style="20" customWidth="1"/>
    <col min="4" max="4" width="14.140625" style="20" customWidth="1"/>
    <col min="5" max="5" width="8.140625" style="20" customWidth="1"/>
    <col min="6" max="7" width="12.85546875" style="20" customWidth="1"/>
    <col min="8" max="8" width="7.85546875" style="21" customWidth="1"/>
    <col min="9" max="9" width="11.42578125" style="21"/>
    <col min="10" max="10" width="11.42578125" style="203"/>
    <col min="11" max="11" width="20.85546875" style="206" customWidth="1"/>
    <col min="12" max="12" width="45" style="20" customWidth="1"/>
    <col min="13" max="13" width="20" style="20" customWidth="1"/>
    <col min="14" max="14" width="12.28515625" style="20" customWidth="1"/>
    <col min="15" max="15" width="12.140625" style="20" customWidth="1"/>
    <col min="16" max="16" width="16.28515625" style="20" customWidth="1"/>
    <col min="17" max="17" width="9.85546875" style="20" customWidth="1"/>
    <col min="18" max="18" width="11.7109375" style="20" customWidth="1"/>
    <col min="19" max="19" width="12.42578125" style="20" customWidth="1"/>
    <col min="20" max="20" width="14.5703125" style="20" customWidth="1"/>
    <col min="21" max="21" width="8.5703125" style="91" customWidth="1"/>
    <col min="22" max="22" width="12.85546875" style="20" customWidth="1"/>
    <col min="23" max="23" width="12.140625" style="20" customWidth="1"/>
    <col min="24" max="24" width="14.85546875" style="20" customWidth="1"/>
    <col min="25" max="25" width="9.85546875" style="20" customWidth="1"/>
    <col min="26" max="26" width="12.7109375" style="20" customWidth="1"/>
    <col min="27" max="27" width="11.28515625" style="20" customWidth="1"/>
    <col min="28" max="28" width="13.7109375" style="20" customWidth="1"/>
    <col min="29" max="29" width="10.140625" style="20" customWidth="1"/>
    <col min="30" max="16384" width="11.42578125" style="20"/>
  </cols>
  <sheetData>
    <row r="1" spans="1:83" s="41" customFormat="1" ht="30" customHeight="1" thickBot="1">
      <c r="A1" s="108" t="s">
        <v>57</v>
      </c>
      <c r="B1" s="42"/>
      <c r="C1" s="42"/>
      <c r="D1" s="42"/>
      <c r="E1" s="42"/>
      <c r="F1" s="42"/>
      <c r="G1" s="42"/>
      <c r="H1" s="42"/>
      <c r="I1" s="42"/>
      <c r="J1" s="195"/>
      <c r="K1" s="205"/>
      <c r="L1" s="43"/>
      <c r="M1" s="42"/>
      <c r="N1" s="232" t="s">
        <v>35</v>
      </c>
      <c r="O1" s="233"/>
      <c r="P1" s="233"/>
      <c r="Q1" s="233"/>
      <c r="R1" s="232" t="s">
        <v>36</v>
      </c>
      <c r="S1" s="233"/>
      <c r="T1" s="233"/>
      <c r="U1" s="234"/>
      <c r="V1" s="235" t="s">
        <v>37</v>
      </c>
      <c r="W1" s="236"/>
      <c r="X1" s="236"/>
      <c r="Y1" s="237"/>
      <c r="Z1" s="232" t="s">
        <v>38</v>
      </c>
      <c r="AA1" s="233"/>
      <c r="AB1" s="233"/>
      <c r="AC1" s="234"/>
    </row>
    <row r="2" spans="1:83" s="58" customFormat="1" ht="130.5" customHeight="1" thickBot="1">
      <c r="A2" s="44" t="s">
        <v>25</v>
      </c>
      <c r="B2" s="45" t="s">
        <v>26</v>
      </c>
      <c r="C2" s="46" t="s">
        <v>39</v>
      </c>
      <c r="D2" s="46" t="s">
        <v>62</v>
      </c>
      <c r="E2" s="47" t="s">
        <v>40</v>
      </c>
      <c r="F2" s="47" t="s">
        <v>58</v>
      </c>
      <c r="G2" s="47" t="s">
        <v>59</v>
      </c>
      <c r="H2" s="48" t="s">
        <v>41</v>
      </c>
      <c r="I2" s="49" t="s">
        <v>42</v>
      </c>
      <c r="J2" s="49" t="s">
        <v>65</v>
      </c>
      <c r="K2" s="49" t="s">
        <v>60</v>
      </c>
      <c r="L2" s="44" t="s">
        <v>27</v>
      </c>
      <c r="M2" s="45" t="s">
        <v>43</v>
      </c>
      <c r="N2" s="51" t="s">
        <v>44</v>
      </c>
      <c r="O2" s="51" t="s">
        <v>45</v>
      </c>
      <c r="P2" s="52" t="s">
        <v>46</v>
      </c>
      <c r="Q2" s="53" t="s">
        <v>28</v>
      </c>
      <c r="R2" s="54" t="s">
        <v>44</v>
      </c>
      <c r="S2" s="51" t="s">
        <v>45</v>
      </c>
      <c r="T2" s="52" t="s">
        <v>46</v>
      </c>
      <c r="U2" s="134"/>
      <c r="V2" s="55" t="s">
        <v>44</v>
      </c>
      <c r="W2" s="56" t="s">
        <v>45</v>
      </c>
      <c r="X2" s="50" t="s">
        <v>46</v>
      </c>
      <c r="Y2" s="57" t="s">
        <v>28</v>
      </c>
      <c r="Z2" s="164" t="s">
        <v>44</v>
      </c>
      <c r="AA2" s="51" t="s">
        <v>45</v>
      </c>
      <c r="AB2" s="52" t="s">
        <v>46</v>
      </c>
      <c r="AC2" s="163" t="s">
        <v>28</v>
      </c>
    </row>
    <row r="3" spans="1:83" s="129" customFormat="1" ht="102" customHeight="1" thickBot="1">
      <c r="A3" s="132" t="s">
        <v>61</v>
      </c>
      <c r="B3" s="155" t="s">
        <v>47</v>
      </c>
      <c r="C3" s="208">
        <v>4</v>
      </c>
      <c r="D3" s="208" t="s">
        <v>63</v>
      </c>
      <c r="E3" s="121">
        <v>0</v>
      </c>
      <c r="F3" s="209">
        <v>9</v>
      </c>
      <c r="G3" s="209">
        <v>4</v>
      </c>
      <c r="H3" s="208">
        <v>9</v>
      </c>
      <c r="I3" s="208">
        <v>3</v>
      </c>
      <c r="J3" s="196" t="s">
        <v>64</v>
      </c>
      <c r="K3" s="143" t="s">
        <v>66</v>
      </c>
      <c r="L3" s="120" t="s">
        <v>67</v>
      </c>
      <c r="M3" s="128" t="s">
        <v>78</v>
      </c>
      <c r="N3" s="122">
        <v>528200</v>
      </c>
      <c r="O3" s="122">
        <v>1387080</v>
      </c>
      <c r="P3" s="123">
        <f t="shared" ref="P3:P9" si="0">SUM(N3:O3)</f>
        <v>1915280</v>
      </c>
      <c r="Q3" s="124">
        <v>120000</v>
      </c>
      <c r="R3" s="210">
        <v>188788</v>
      </c>
      <c r="S3" s="212">
        <v>964656</v>
      </c>
      <c r="T3" s="211">
        <f t="shared" ref="T3:T9" si="1">SUM(R3:S3)</f>
        <v>1153444</v>
      </c>
      <c r="U3" s="145"/>
      <c r="V3" s="125"/>
      <c r="W3" s="122"/>
      <c r="X3" s="123"/>
      <c r="Y3" s="126"/>
      <c r="Z3" s="127"/>
      <c r="AA3" s="122"/>
      <c r="AB3" s="123"/>
      <c r="AC3" s="165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</row>
    <row r="4" spans="1:83" s="120" customFormat="1" ht="69.75" customHeight="1" thickBot="1">
      <c r="A4" s="133" t="s">
        <v>68</v>
      </c>
      <c r="B4" s="156" t="s">
        <v>47</v>
      </c>
      <c r="C4" s="110">
        <v>1</v>
      </c>
      <c r="D4" s="111" t="s">
        <v>69</v>
      </c>
      <c r="E4" s="111">
        <v>0</v>
      </c>
      <c r="F4" s="111">
        <v>34</v>
      </c>
      <c r="G4" s="111">
        <v>51</v>
      </c>
      <c r="H4" s="112">
        <v>39</v>
      </c>
      <c r="I4" s="112">
        <v>0</v>
      </c>
      <c r="J4" s="197" t="s">
        <v>70</v>
      </c>
      <c r="K4" s="112" t="s">
        <v>71</v>
      </c>
      <c r="L4" s="213" t="s">
        <v>72</v>
      </c>
      <c r="M4" s="113" t="s">
        <v>78</v>
      </c>
      <c r="N4" s="114">
        <v>1385000</v>
      </c>
      <c r="O4" s="114">
        <v>797000</v>
      </c>
      <c r="P4" s="115">
        <f t="shared" si="0"/>
        <v>2182000</v>
      </c>
      <c r="Q4" s="116">
        <v>670000</v>
      </c>
      <c r="R4" s="210">
        <v>875000</v>
      </c>
      <c r="S4" s="212">
        <v>557620</v>
      </c>
      <c r="T4" s="211">
        <f t="shared" si="1"/>
        <v>1432620</v>
      </c>
      <c r="U4" s="145"/>
      <c r="V4" s="118">
        <v>1200000</v>
      </c>
      <c r="W4" s="114">
        <v>800000</v>
      </c>
      <c r="X4" s="115">
        <f>SUM(V4:W4)</f>
        <v>2000000</v>
      </c>
      <c r="Y4" s="117">
        <v>670000</v>
      </c>
      <c r="Z4" s="119">
        <v>1300000</v>
      </c>
      <c r="AA4" s="114">
        <v>850000</v>
      </c>
      <c r="AB4" s="115">
        <f>SUM(Z4:AA4)</f>
        <v>2150000</v>
      </c>
      <c r="AC4" s="166">
        <v>670000</v>
      </c>
    </row>
    <row r="5" spans="1:83" s="109" customFormat="1" ht="41.25" customHeight="1" thickBot="1">
      <c r="A5" s="133" t="s">
        <v>73</v>
      </c>
      <c r="B5" s="156" t="s">
        <v>47</v>
      </c>
      <c r="C5" s="60">
        <v>5</v>
      </c>
      <c r="D5" s="61" t="s">
        <v>74</v>
      </c>
      <c r="E5" s="61"/>
      <c r="F5" s="61">
        <v>27</v>
      </c>
      <c r="G5" s="61">
        <v>9</v>
      </c>
      <c r="H5" s="62">
        <v>18</v>
      </c>
      <c r="I5" s="62">
        <v>1</v>
      </c>
      <c r="J5" s="198" t="s">
        <v>75</v>
      </c>
      <c r="K5" s="62" t="s">
        <v>76</v>
      </c>
      <c r="L5" s="63" t="s">
        <v>77</v>
      </c>
      <c r="M5" s="64" t="s">
        <v>78</v>
      </c>
      <c r="N5" s="65">
        <v>1121060</v>
      </c>
      <c r="O5" s="65">
        <v>1676314</v>
      </c>
      <c r="P5" s="66">
        <f t="shared" si="0"/>
        <v>2797374</v>
      </c>
      <c r="Q5" s="69">
        <v>257600</v>
      </c>
      <c r="R5" s="210">
        <v>255060</v>
      </c>
      <c r="S5" s="212">
        <v>1152420</v>
      </c>
      <c r="T5" s="211">
        <f t="shared" si="1"/>
        <v>1407480</v>
      </c>
      <c r="U5" s="145"/>
      <c r="V5" s="68">
        <v>1121060</v>
      </c>
      <c r="W5" s="214">
        <v>1676314</v>
      </c>
      <c r="X5" s="66">
        <f>SUM(V5:W5)</f>
        <v>2797374</v>
      </c>
      <c r="Y5" s="70">
        <v>257600</v>
      </c>
      <c r="Z5" s="67"/>
      <c r="AA5" s="65"/>
      <c r="AB5" s="66"/>
      <c r="AC5" s="167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1:83" ht="70.5" customHeight="1" thickBot="1">
      <c r="A6" s="133" t="s">
        <v>79</v>
      </c>
      <c r="B6" s="156" t="s">
        <v>47</v>
      </c>
      <c r="C6" s="60">
        <v>5</v>
      </c>
      <c r="D6" s="61" t="s">
        <v>80</v>
      </c>
      <c r="E6" s="61">
        <v>0</v>
      </c>
      <c r="F6" s="61">
        <v>15</v>
      </c>
      <c r="G6" s="61">
        <v>0</v>
      </c>
      <c r="H6" s="62">
        <v>13</v>
      </c>
      <c r="I6" s="62">
        <v>0</v>
      </c>
      <c r="J6" s="198" t="s">
        <v>82</v>
      </c>
      <c r="K6" s="62" t="s">
        <v>83</v>
      </c>
      <c r="L6" s="63" t="s">
        <v>81</v>
      </c>
      <c r="M6" s="64" t="s">
        <v>78</v>
      </c>
      <c r="N6" s="65">
        <v>300000</v>
      </c>
      <c r="O6" s="65">
        <v>802120</v>
      </c>
      <c r="P6" s="66">
        <f t="shared" si="0"/>
        <v>1102120</v>
      </c>
      <c r="Q6" s="69">
        <v>150000</v>
      </c>
      <c r="R6" s="210">
        <v>147000</v>
      </c>
      <c r="S6" s="212">
        <v>561484</v>
      </c>
      <c r="T6" s="211">
        <f t="shared" si="1"/>
        <v>708484</v>
      </c>
      <c r="U6" s="145"/>
      <c r="V6" s="68">
        <v>300000</v>
      </c>
      <c r="W6" s="214">
        <v>720000</v>
      </c>
      <c r="X6" s="66">
        <f>SUM(V6:W6)</f>
        <v>1020000</v>
      </c>
      <c r="Y6" s="70">
        <v>150000</v>
      </c>
      <c r="Z6" s="67">
        <v>300000</v>
      </c>
      <c r="AA6" s="65">
        <v>720000</v>
      </c>
      <c r="AB6" s="66">
        <f>SUM(Z6:AA6)</f>
        <v>1020000</v>
      </c>
      <c r="AC6" s="167">
        <v>150000</v>
      </c>
    </row>
    <row r="7" spans="1:83" ht="171.75" customHeight="1" thickBot="1">
      <c r="A7" s="133" t="s">
        <v>79</v>
      </c>
      <c r="B7" s="156" t="s">
        <v>84</v>
      </c>
      <c r="C7" s="60">
        <v>5</v>
      </c>
      <c r="D7" s="61" t="s">
        <v>80</v>
      </c>
      <c r="E7" s="61">
        <v>0</v>
      </c>
      <c r="F7" s="61">
        <v>15</v>
      </c>
      <c r="G7" s="61">
        <v>0</v>
      </c>
      <c r="H7" s="62">
        <v>13</v>
      </c>
      <c r="I7" s="62">
        <v>0</v>
      </c>
      <c r="J7" s="198" t="s">
        <v>82</v>
      </c>
      <c r="K7" s="62" t="s">
        <v>83</v>
      </c>
      <c r="L7" s="215" t="s">
        <v>85</v>
      </c>
      <c r="M7" s="64" t="s">
        <v>78</v>
      </c>
      <c r="N7" s="65">
        <v>300000</v>
      </c>
      <c r="O7" s="65">
        <v>209000</v>
      </c>
      <c r="P7" s="66">
        <f t="shared" si="0"/>
        <v>509000</v>
      </c>
      <c r="Q7" s="69">
        <v>150000</v>
      </c>
      <c r="R7" s="210">
        <v>147000</v>
      </c>
      <c r="S7" s="212">
        <v>209000</v>
      </c>
      <c r="T7" s="211">
        <f t="shared" si="1"/>
        <v>356000</v>
      </c>
      <c r="U7" s="145"/>
      <c r="V7" s="68">
        <v>300000</v>
      </c>
      <c r="W7" s="65">
        <v>250000</v>
      </c>
      <c r="X7" s="66">
        <f>SUM(V7:W7)</f>
        <v>550000</v>
      </c>
      <c r="Y7" s="70">
        <v>150000</v>
      </c>
      <c r="Z7" s="67">
        <v>300000</v>
      </c>
      <c r="AA7" s="65">
        <v>250000</v>
      </c>
      <c r="AB7" s="66">
        <f>SUM(Z7:AA7)</f>
        <v>550000</v>
      </c>
      <c r="AC7" s="167">
        <v>150000</v>
      </c>
    </row>
    <row r="8" spans="1:83" ht="97.5" customHeight="1" thickBot="1">
      <c r="A8" s="135" t="s">
        <v>86</v>
      </c>
      <c r="B8" s="157" t="s">
        <v>47</v>
      </c>
      <c r="C8" s="71">
        <v>2</v>
      </c>
      <c r="D8" s="72" t="s">
        <v>48</v>
      </c>
      <c r="E8" s="72">
        <v>0</v>
      </c>
      <c r="F8" s="72">
        <v>21</v>
      </c>
      <c r="G8" s="72">
        <v>2</v>
      </c>
      <c r="H8" s="73">
        <v>15</v>
      </c>
      <c r="I8" s="73">
        <v>1</v>
      </c>
      <c r="J8" s="199" t="s">
        <v>87</v>
      </c>
      <c r="K8" s="73" t="s">
        <v>88</v>
      </c>
      <c r="L8" s="216" t="s">
        <v>89</v>
      </c>
      <c r="M8" s="74" t="s">
        <v>78</v>
      </c>
      <c r="N8" s="75">
        <v>800000</v>
      </c>
      <c r="O8" s="75">
        <v>1282760</v>
      </c>
      <c r="P8" s="76">
        <f t="shared" si="0"/>
        <v>2082760</v>
      </c>
      <c r="Q8" s="77">
        <v>380000</v>
      </c>
      <c r="R8" s="210">
        <v>190000</v>
      </c>
      <c r="S8" s="217">
        <v>597932</v>
      </c>
      <c r="T8" s="211">
        <f t="shared" si="1"/>
        <v>787932</v>
      </c>
      <c r="U8" s="145"/>
      <c r="V8" s="78">
        <v>800000</v>
      </c>
      <c r="W8" s="75">
        <v>1290000</v>
      </c>
      <c r="X8" s="76">
        <f>SUM(V8:W8)</f>
        <v>2090000</v>
      </c>
      <c r="Y8" s="79">
        <v>380000</v>
      </c>
      <c r="Z8" s="80">
        <v>800000</v>
      </c>
      <c r="AA8" s="75">
        <v>1290000</v>
      </c>
      <c r="AB8" s="76">
        <f>SUM(Z8:AA8)</f>
        <v>2090000</v>
      </c>
      <c r="AC8" s="168">
        <v>220000</v>
      </c>
    </row>
    <row r="9" spans="1:83" s="59" customFormat="1" ht="155.25" customHeight="1" thickBot="1">
      <c r="A9" s="136" t="s">
        <v>90</v>
      </c>
      <c r="B9" s="158" t="s">
        <v>47</v>
      </c>
      <c r="C9" s="81">
        <v>1</v>
      </c>
      <c r="D9" s="82" t="s">
        <v>90</v>
      </c>
      <c r="E9" s="82">
        <v>0</v>
      </c>
      <c r="F9" s="82">
        <v>3</v>
      </c>
      <c r="G9" s="82">
        <v>0</v>
      </c>
      <c r="H9" s="83">
        <v>2</v>
      </c>
      <c r="I9" s="83">
        <v>0</v>
      </c>
      <c r="J9" s="200" t="s">
        <v>70</v>
      </c>
      <c r="K9" s="83" t="s">
        <v>91</v>
      </c>
      <c r="L9" s="218" t="s">
        <v>92</v>
      </c>
      <c r="M9" s="84" t="s">
        <v>78</v>
      </c>
      <c r="N9" s="85">
        <v>500000</v>
      </c>
      <c r="O9" s="85">
        <v>787200</v>
      </c>
      <c r="P9" s="86">
        <f t="shared" si="0"/>
        <v>1287200</v>
      </c>
      <c r="Q9" s="87">
        <v>300000</v>
      </c>
      <c r="R9" s="210">
        <v>100000</v>
      </c>
      <c r="S9" s="219">
        <v>551040</v>
      </c>
      <c r="T9" s="211">
        <f t="shared" si="1"/>
        <v>651040</v>
      </c>
      <c r="U9" s="145"/>
      <c r="V9" s="88"/>
      <c r="W9" s="85"/>
      <c r="X9" s="86"/>
      <c r="Y9" s="89"/>
      <c r="Z9" s="90"/>
      <c r="AA9" s="85"/>
      <c r="AB9" s="86"/>
      <c r="AC9" s="16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</row>
    <row r="10" spans="1:83" ht="50.25" customHeight="1" thickBot="1">
      <c r="A10" s="137"/>
      <c r="B10" s="159"/>
      <c r="C10" s="98"/>
      <c r="D10" s="99"/>
      <c r="E10" s="99"/>
      <c r="F10" s="99"/>
      <c r="G10" s="99"/>
      <c r="H10" s="92"/>
      <c r="I10" s="92"/>
      <c r="J10" s="201"/>
      <c r="K10" s="92"/>
      <c r="L10" s="100"/>
      <c r="M10" s="93"/>
      <c r="N10" s="94"/>
      <c r="O10" s="101"/>
      <c r="P10" s="95"/>
      <c r="Q10" s="96"/>
      <c r="R10" s="147"/>
      <c r="S10" s="148"/>
      <c r="T10" s="146"/>
      <c r="U10" s="145"/>
      <c r="V10" s="102"/>
      <c r="W10" s="103"/>
      <c r="X10" s="104"/>
      <c r="Y10" s="105"/>
      <c r="Z10" s="97"/>
      <c r="AA10" s="94"/>
      <c r="AB10" s="95"/>
      <c r="AC10" s="169"/>
    </row>
    <row r="11" spans="1:83" s="120" customFormat="1" ht="15.75" thickBot="1">
      <c r="A11" s="170" t="s">
        <v>29</v>
      </c>
      <c r="B11" s="171"/>
      <c r="C11" s="172">
        <f>SUM(C3:C10)</f>
        <v>23</v>
      </c>
      <c r="D11" s="173"/>
      <c r="E11" s="173">
        <f>SUM(E3:E10)</f>
        <v>0</v>
      </c>
      <c r="F11" s="173"/>
      <c r="G11" s="173"/>
      <c r="H11" s="174">
        <f>SUM(H3:H10)</f>
        <v>109</v>
      </c>
      <c r="I11" s="175">
        <f>SUM(I3:I10)</f>
        <v>5</v>
      </c>
      <c r="J11" s="202"/>
      <c r="K11" s="175"/>
      <c r="L11" s="173"/>
      <c r="M11" s="176"/>
      <c r="N11" s="177">
        <f>SUM(N3:N10)</f>
        <v>4934260</v>
      </c>
      <c r="O11" s="177">
        <f>SUM(O3:O10)</f>
        <v>6941474</v>
      </c>
      <c r="P11" s="181">
        <f>SUM(P3:P10)</f>
        <v>11875734</v>
      </c>
      <c r="Q11" s="178"/>
      <c r="R11" s="183">
        <f>SUM(R3:R10)</f>
        <v>1902848</v>
      </c>
      <c r="S11" s="183">
        <f>SUM(S3:S10)</f>
        <v>4594152</v>
      </c>
      <c r="T11" s="149">
        <f>SUM(T3:T10)</f>
        <v>6497000</v>
      </c>
      <c r="U11" s="150"/>
      <c r="V11" s="179">
        <f>SUM(V3:V10)</f>
        <v>3721060</v>
      </c>
      <c r="W11" s="177">
        <f>SUM(W3:W10)</f>
        <v>4736314</v>
      </c>
      <c r="X11" s="177">
        <f>SUM(X3:X10)</f>
        <v>8457374</v>
      </c>
      <c r="Y11" s="180"/>
      <c r="Z11" s="177">
        <f>SUM(Z3:Z10)</f>
        <v>2700000</v>
      </c>
      <c r="AA11" s="177">
        <f>SUM(AA3:AA10)</f>
        <v>3110000</v>
      </c>
      <c r="AB11" s="181">
        <f>SUM(AB3:AB10)</f>
        <v>5810000</v>
      </c>
      <c r="AC11" s="182"/>
    </row>
    <row r="12" spans="1:83">
      <c r="N12" s="17"/>
      <c r="O12" s="106"/>
      <c r="P12" s="22"/>
      <c r="R12" s="151"/>
      <c r="S12" s="151" t="s">
        <v>54</v>
      </c>
      <c r="T12" s="152">
        <v>6497000</v>
      </c>
      <c r="U12" s="153"/>
      <c r="V12" s="39"/>
    </row>
    <row r="13" spans="1:83" s="23" customFormat="1" ht="21.75" thickBot="1">
      <c r="H13" s="107"/>
      <c r="I13" s="107"/>
      <c r="J13" s="204"/>
      <c r="K13" s="207"/>
      <c r="L13" s="24"/>
      <c r="M13" s="24"/>
      <c r="N13" s="24"/>
      <c r="O13" s="144"/>
      <c r="P13" s="160"/>
      <c r="Q13" s="24"/>
      <c r="R13" s="154"/>
      <c r="S13" s="161" t="s">
        <v>49</v>
      </c>
      <c r="T13" s="162">
        <f>T12-T11</f>
        <v>0</v>
      </c>
      <c r="U13" s="154"/>
    </row>
    <row r="14" spans="1:83" ht="15.75" thickTop="1">
      <c r="L14" s="91"/>
      <c r="M14" s="91"/>
      <c r="N14" s="91"/>
      <c r="O14" s="91"/>
      <c r="P14" s="91"/>
      <c r="Q14" s="91"/>
      <c r="R14" s="91"/>
      <c r="S14" s="91"/>
      <c r="T14" s="91"/>
    </row>
    <row r="15" spans="1:83">
      <c r="L15" s="91"/>
      <c r="M15" s="91"/>
      <c r="O15" s="91"/>
      <c r="P15" s="91"/>
      <c r="Q15" s="91"/>
      <c r="R15" s="91"/>
      <c r="S15" s="91"/>
      <c r="T15" s="91"/>
    </row>
    <row r="16" spans="1:83">
      <c r="L16" s="91"/>
      <c r="M16" s="91"/>
      <c r="N16" s="91"/>
      <c r="O16" s="91"/>
      <c r="P16" s="91"/>
      <c r="Q16" s="91"/>
      <c r="R16" s="91"/>
      <c r="S16" s="91"/>
      <c r="T16" s="91"/>
    </row>
    <row r="17" spans="12:20">
      <c r="L17" s="91"/>
      <c r="M17" s="91"/>
      <c r="N17" s="91"/>
      <c r="O17" s="91"/>
      <c r="P17" s="91"/>
      <c r="Q17" s="91"/>
      <c r="R17" s="91"/>
      <c r="S17" s="91"/>
      <c r="T17" s="91"/>
    </row>
    <row r="18" spans="12:20">
      <c r="L18" s="91"/>
      <c r="M18" s="91"/>
      <c r="N18" s="91"/>
      <c r="O18" s="91"/>
      <c r="P18" s="91"/>
      <c r="Q18" s="91"/>
      <c r="R18" s="91"/>
      <c r="S18" s="91"/>
      <c r="T18" s="91"/>
    </row>
  </sheetData>
  <mergeCells count="4">
    <mergeCell ref="Z1:AC1"/>
    <mergeCell ref="N1:Q1"/>
    <mergeCell ref="R1:U1"/>
    <mergeCell ref="V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zoomScale="130" zoomScaleNormal="130" workbookViewId="0">
      <selection activeCell="A26" sqref="A26"/>
    </sheetView>
  </sheetViews>
  <sheetFormatPr baseColWidth="10" defaultColWidth="11.42578125" defaultRowHeight="15"/>
  <cols>
    <col min="1" max="1" width="113" style="7" customWidth="1"/>
    <col min="2" max="16384" width="11.42578125" style="6"/>
  </cols>
  <sheetData>
    <row r="1" spans="1:5" ht="33" customHeight="1">
      <c r="A1" s="16" t="s">
        <v>34</v>
      </c>
      <c r="B1" s="5"/>
      <c r="C1" s="5"/>
    </row>
    <row r="2" spans="1:5">
      <c r="A2" s="10" t="s">
        <v>9</v>
      </c>
      <c r="B2" s="5"/>
      <c r="C2" s="5"/>
      <c r="D2" s="5"/>
      <c r="E2" s="5"/>
    </row>
    <row r="3" spans="1:5" ht="30">
      <c r="A3" s="11" t="s">
        <v>10</v>
      </c>
    </row>
    <row r="4" spans="1:5" ht="29.45" customHeight="1">
      <c r="A4" s="11" t="s">
        <v>11</v>
      </c>
    </row>
    <row r="5" spans="1:5" ht="18.600000000000001" customHeight="1">
      <c r="A5" s="12"/>
    </row>
    <row r="6" spans="1:5" s="5" customFormat="1">
      <c r="A6" s="13" t="s">
        <v>12</v>
      </c>
    </row>
    <row r="7" spans="1:5">
      <c r="A7" s="11" t="s">
        <v>13</v>
      </c>
    </row>
    <row r="8" spans="1:5">
      <c r="A8" s="12"/>
    </row>
    <row r="9" spans="1:5" s="5" customFormat="1">
      <c r="A9" s="13" t="s">
        <v>14</v>
      </c>
    </row>
    <row r="10" spans="1:5" ht="30">
      <c r="A10" s="11" t="s">
        <v>15</v>
      </c>
    </row>
    <row r="11" spans="1:5" ht="30">
      <c r="A11" s="11" t="s">
        <v>16</v>
      </c>
    </row>
    <row r="12" spans="1:5" ht="22.35" customHeight="1">
      <c r="A12" s="6"/>
    </row>
    <row r="13" spans="1:5" s="5" customFormat="1">
      <c r="A13" s="14" t="s">
        <v>17</v>
      </c>
    </row>
    <row r="14" spans="1:5" ht="30">
      <c r="A14" s="15" t="s">
        <v>18</v>
      </c>
    </row>
    <row r="15" spans="1:5">
      <c r="A15" s="11" t="s">
        <v>19</v>
      </c>
    </row>
    <row r="16" spans="1:5">
      <c r="A16" s="11" t="s">
        <v>20</v>
      </c>
    </row>
    <row r="17" spans="1:1">
      <c r="A17" s="11" t="s">
        <v>21</v>
      </c>
    </row>
    <row r="18" spans="1:1">
      <c r="A18" s="11" t="s">
        <v>22</v>
      </c>
    </row>
    <row r="19" spans="1:1" ht="23.1" customHeight="1">
      <c r="A19" s="9"/>
    </row>
    <row r="20" spans="1:1" s="5" customFormat="1">
      <c r="A20" s="14" t="s">
        <v>23</v>
      </c>
    </row>
    <row r="21" spans="1:1" ht="30">
      <c r="A21" s="11" t="s">
        <v>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15" ma:contentTypeDescription="Opprett et nytt dokument." ma:contentTypeScope="" ma:versionID="d951b4c95ae43f6157f53d605e352eb5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dc1de1e8a3dd276d2c4fb80cc4521568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eaf3732-61a3-430d-ad25-861c5a0cd545}" ma:internalName="TaxCatchAll" ma:showField="CatchAllData" ma:web="62b123f6-3560-434c-a2ce-471362a06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9adcc3-18d7-48f1-93b2-6dda9a36e308">
      <Terms xmlns="http://schemas.microsoft.com/office/infopath/2007/PartnerControls"/>
    </lcf76f155ced4ddcb4097134ff3c332f>
    <TaxCatchAll xmlns="62b123f6-3560-434c-a2ce-471362a06656" xsi:nil="true"/>
  </documentManagement>
</p:properties>
</file>

<file path=customXml/itemProps1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898B1-94BB-4ED8-84A3-4B9A22455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adcc3-18d7-48f1-93b2-6dda9a36e308"/>
    <ds:schemaRef ds:uri="62b123f6-3560-434c-a2ce-471362a06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B64D2-53E9-4EAE-921F-21A54D0945CE}">
  <ds:schemaRefs>
    <ds:schemaRef ds:uri="http://purl.org/dc/elements/1.1/"/>
    <ds:schemaRef ds:uri="http://schemas.microsoft.com/office/2006/metadata/properties"/>
    <ds:schemaRef ds:uri="e56dc6c4-78c9-47a1-8de1-78817c6196b6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7f86f25-c3f4-45bd-aec8-48b46a653774"/>
    <ds:schemaRef ds:uri="http://www.w3.org/XML/1998/namespace"/>
    <ds:schemaRef ds:uri="259adcc3-18d7-48f1-93b2-6dda9a36e308"/>
    <ds:schemaRef ds:uri="62b123f6-3560-434c-a2ce-471362a066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Samarbeidsforum</vt:lpstr>
      <vt:lpstr>Prosjekter</vt:lpstr>
      <vt:lpstr>Kriterier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Sjåvik, Maria Ø.</cp:lastModifiedBy>
  <cp:revision/>
  <cp:lastPrinted>2024-01-16T14:39:57Z</cp:lastPrinted>
  <dcterms:created xsi:type="dcterms:W3CDTF">2020-08-26T19:38:39Z</dcterms:created>
  <dcterms:modified xsi:type="dcterms:W3CDTF">2024-04-22T13:01:34Z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MediaServiceImageTags">
    <vt:lpwstr/>
  </property>
</Properties>
</file>