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7.xml" ContentType="application/vnd.openxmlformats-officedocument.drawing+xml"/>
  <Override PartName="/xl/slicers/slicer5.xml" ContentType="application/vnd.ms-excel.slicer+xml"/>
  <Override PartName="/xl/drawings/drawing8.xml" ContentType="application/vnd.openxmlformats-officedocument.drawing+xml"/>
  <Override PartName="/xl/slicers/slicer6.xml" ContentType="application/vnd.ms-excel.slicer+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Z:\Statistikk\SSB\Sysselsetting_og_nsd\2015\Base_tall_2015\Næringsgrupper_2008_2015\"/>
    </mc:Choice>
  </mc:AlternateContent>
  <workbookProtection workbookAlgorithmName="SHA-512" workbookHashValue="pweI29pj7yhdp51BT2ig5eSmkIIdBhhfqyZ5+MAr1Hv9lcUJu+OqvXTe2Bv9Wf141R/jw1jLYzKDhHtgeHl+Mg==" workbookSaltValue="GmNUtKtqjF5FiRO4lp3W7g==" workbookSpinCount="100000" lockStructure="1"/>
  <bookViews>
    <workbookView xWindow="19980" yWindow="0" windowWidth="9555" windowHeight="4965" tabRatio="911" activeTab="10"/>
  </bookViews>
  <sheets>
    <sheet name="OM talla" sheetId="46" r:id="rId1"/>
    <sheet name="næringsgruppe_1" sheetId="52" r:id="rId2"/>
    <sheet name="P_D_n1" sheetId="14" state="hidden" r:id="rId3"/>
    <sheet name="Rang_fylker" sheetId="58" r:id="rId4"/>
    <sheet name="P_rang_fylke_D1" sheetId="57" state="hidden" r:id="rId5"/>
    <sheet name="næringsgruppe_2" sheetId="53" r:id="rId6"/>
    <sheet name="P_Tn2" sheetId="18" state="hidden" r:id="rId7"/>
    <sheet name="landstall" sheetId="59" r:id="rId8"/>
    <sheet name="PT_fylker_næring" sheetId="55" state="hidden" r:id="rId9"/>
    <sheet name="fylkesvis_tall" sheetId="60" r:id="rId10"/>
    <sheet name="fylkesvise_%_tall" sheetId="61" r:id="rId11"/>
    <sheet name="PT_fylke%)" sheetId="56" state="hidden" r:id="rId12"/>
    <sheet name="PT_fylkesvis_tall" sheetId="54" state="hidden" r:id="rId13"/>
  </sheets>
  <definedNames>
    <definedName name="Slicer_fnr_fylke">#N/A</definedName>
    <definedName name="Slicer_fnr_fylke3">#N/A</definedName>
    <definedName name="Slicer_fnr_fylke4">#N/A</definedName>
    <definedName name="Slicer_fylke4">#N/A</definedName>
    <definedName name="Slicer_Knr_kommune1">#N/A</definedName>
    <definedName name="Slicer_Knr_kommune2">#N/A</definedName>
    <definedName name="Slicer_næring">#N/A</definedName>
    <definedName name="Slicer_år">#N/A</definedName>
    <definedName name="Slicer_år4">#N/A</definedName>
    <definedName name="Slicer_år5">#N/A</definedName>
    <definedName name="Slicer_år6">#N/A</definedName>
    <definedName name="_xlnm.Print_Area" localSheetId="9">fylkesvis_tall!$A$1:$L$444</definedName>
    <definedName name="_xlnm.Print_Area" localSheetId="10">'fylkesvise_%_tall'!$A$1:$L$448</definedName>
    <definedName name="_xlnm.Print_Area" localSheetId="7">landstall!$A$1:$L$54</definedName>
    <definedName name="_xlnm.Print_Area" localSheetId="1">næringsgruppe_1!$A$1:$T$43</definedName>
    <definedName name="_xlnm.Print_Area" localSheetId="5">næringsgruppe_2!$A$1:$I$31</definedName>
    <definedName name="_xlnm.Print_Area" localSheetId="3">Rang_fylker!$A$1:$M$56</definedName>
  </definedNames>
  <calcPr calcId="171027"/>
  <pivotCaches>
    <pivotCache cacheId="5" r:id="rId14"/>
  </pivotCaches>
  <extLst>
    <ext xmlns:x14="http://schemas.microsoft.com/office/spreadsheetml/2009/9/main" uri="{BBE1A952-AA13-448e-AADC-164F8A28A991}">
      <x14:slicerCaches>
        <x14:slicerCache r:id="rId15"/>
        <x14:slicerCache r:id="rId16"/>
        <x14:slicerCache r:id="rId17"/>
        <x14:slicerCache r:id="rId18"/>
        <x14:slicerCache r:id="rId19"/>
        <x14:slicerCache r:id="rId20"/>
        <x14:slicerCache r:id="rId21"/>
        <x14:slicerCache r:id="rId22"/>
        <x14:slicerCache r:id="rId23"/>
        <x14:slicerCache r:id="rId24"/>
        <x14:slicerCache r:id="rId25"/>
      </x14:slicerCaches>
    </ext>
    <ext xmlns:x14="http://schemas.microsoft.com/office/spreadsheetml/2009/9/main" uri="{79F54976-1DA5-4618-B147-4CDE4B953A38}">
      <x14:workbookPr/>
    </ext>
  </extLst>
</workbook>
</file>

<file path=xl/calcChain.xml><?xml version="1.0" encoding="utf-8"?>
<calcChain xmlns="http://schemas.openxmlformats.org/spreadsheetml/2006/main">
  <c r="L19" i="14" l="1"/>
  <c r="H41" i="57"/>
  <c r="H38" i="57"/>
  <c r="H36" i="57"/>
  <c r="H35" i="57"/>
  <c r="H30" i="57"/>
  <c r="H26" i="57"/>
  <c r="H24" i="57"/>
  <c r="H23" i="57"/>
  <c r="Y34" i="18"/>
  <c r="Y33" i="18"/>
  <c r="Y19" i="18"/>
  <c r="Y17" i="18"/>
  <c r="A33" i="55"/>
  <c r="A31" i="55"/>
  <c r="N15" i="54"/>
  <c r="N12" i="54"/>
  <c r="Y43" i="18" l="1"/>
  <c r="Y44" i="18" s="1"/>
  <c r="Z43" i="18"/>
  <c r="Z44" i="18" s="1"/>
  <c r="AA43" i="18"/>
  <c r="AA44" i="18" s="1"/>
  <c r="AB43" i="18"/>
  <c r="AB44" i="18" s="1"/>
  <c r="AC43" i="18"/>
  <c r="AC44" i="18" s="1"/>
  <c r="AD43" i="18"/>
  <c r="AD44" i="18" s="1"/>
  <c r="AE43" i="18"/>
  <c r="AE44" i="18" s="1"/>
  <c r="AF43" i="18"/>
  <c r="AF44" i="18" s="1"/>
  <c r="AG43" i="18"/>
  <c r="AG44" i="18" s="1"/>
  <c r="X43" i="18"/>
  <c r="X44" i="18" s="1"/>
  <c r="N36" i="14"/>
  <c r="O36" i="14"/>
  <c r="Q36" i="14"/>
  <c r="R36" i="14"/>
  <c r="S36" i="14"/>
  <c r="M10" i="14"/>
  <c r="M11" i="14" s="1"/>
  <c r="N10" i="14"/>
  <c r="N11" i="14" s="1"/>
  <c r="O10" i="14"/>
  <c r="P10" i="14"/>
  <c r="P11" i="14" s="1"/>
  <c r="Q10" i="14"/>
  <c r="Q11" i="14" s="1"/>
  <c r="R10" i="14"/>
  <c r="R11" i="14" s="1"/>
  <c r="S10" i="14"/>
  <c r="S11" i="14" s="1"/>
  <c r="T10" i="14"/>
  <c r="T11" i="14" s="1"/>
  <c r="U10" i="14"/>
  <c r="U11" i="14" s="1"/>
  <c r="V10" i="14"/>
  <c r="V11" i="14" s="1"/>
  <c r="O11" i="14"/>
  <c r="L10" i="14"/>
  <c r="L11" i="14" s="1"/>
  <c r="M36" i="14"/>
  <c r="L37" i="14"/>
  <c r="L36" i="14" s="1"/>
  <c r="M37" i="14"/>
  <c r="N37" i="14"/>
  <c r="O37" i="14"/>
  <c r="P37" i="14"/>
  <c r="P36" i="14" s="1"/>
  <c r="Q37" i="14"/>
  <c r="R37" i="14"/>
  <c r="S37" i="14"/>
  <c r="T37" i="14"/>
  <c r="T36" i="14" s="1"/>
  <c r="K37" i="14"/>
  <c r="K36" i="14" s="1"/>
  <c r="L16" i="14" l="1"/>
  <c r="L13" i="14"/>
  <c r="L32" i="14"/>
  <c r="N16" i="56"/>
  <c r="P10" i="56"/>
  <c r="Q10" i="56"/>
  <c r="R10" i="56"/>
  <c r="S10" i="56"/>
  <c r="T10" i="56"/>
  <c r="U10" i="56"/>
  <c r="V10" i="56"/>
  <c r="W10" i="56"/>
  <c r="X10" i="56"/>
  <c r="Y10" i="56"/>
  <c r="Z10" i="56"/>
  <c r="AA10" i="56"/>
  <c r="AB10" i="56"/>
  <c r="AC10" i="56"/>
  <c r="AD10" i="56"/>
  <c r="AE10" i="56"/>
  <c r="AF10" i="56"/>
  <c r="AG10" i="56"/>
  <c r="O10" i="56"/>
  <c r="N13" i="56" s="1"/>
  <c r="A7" i="61"/>
  <c r="B7" i="61"/>
  <c r="C7" i="61"/>
  <c r="D7" i="61"/>
  <c r="E7" i="61"/>
  <c r="F7" i="61"/>
  <c r="G7" i="61"/>
  <c r="H7" i="61"/>
  <c r="I7" i="61"/>
  <c r="J7" i="61"/>
  <c r="K7" i="61"/>
  <c r="L7" i="61"/>
  <c r="A8" i="61"/>
  <c r="B8" i="61"/>
  <c r="C8" i="61"/>
  <c r="D8" i="61"/>
  <c r="E8" i="61"/>
  <c r="F8" i="61"/>
  <c r="G8" i="61"/>
  <c r="H8" i="61"/>
  <c r="I8" i="61"/>
  <c r="J8" i="61"/>
  <c r="K8" i="61"/>
  <c r="L8" i="61"/>
  <c r="A9" i="61"/>
  <c r="B9" i="61"/>
  <c r="C9" i="61"/>
  <c r="D9" i="61"/>
  <c r="E9" i="61"/>
  <c r="F9" i="61"/>
  <c r="G9" i="61"/>
  <c r="H9" i="61"/>
  <c r="I9" i="61"/>
  <c r="J9" i="61"/>
  <c r="K9" i="61"/>
  <c r="L9" i="61"/>
  <c r="A10" i="61"/>
  <c r="B10" i="61"/>
  <c r="C10" i="61"/>
  <c r="D10" i="61"/>
  <c r="E10" i="61"/>
  <c r="F10" i="61"/>
  <c r="G10" i="61"/>
  <c r="H10" i="61"/>
  <c r="I10" i="61"/>
  <c r="J10" i="61"/>
  <c r="K10" i="61"/>
  <c r="L10" i="61"/>
  <c r="A11" i="61"/>
  <c r="B11" i="61"/>
  <c r="C11" i="61"/>
  <c r="D11" i="61"/>
  <c r="E11" i="61"/>
  <c r="F11" i="61"/>
  <c r="G11" i="61"/>
  <c r="H11" i="61"/>
  <c r="I11" i="61"/>
  <c r="J11" i="61"/>
  <c r="K11" i="61"/>
  <c r="L11" i="61"/>
  <c r="A12" i="61"/>
  <c r="B12" i="61"/>
  <c r="C12" i="61"/>
  <c r="D12" i="61"/>
  <c r="E12" i="61"/>
  <c r="F12" i="61"/>
  <c r="G12" i="61"/>
  <c r="H12" i="61"/>
  <c r="I12" i="61"/>
  <c r="J12" i="61"/>
  <c r="K12" i="61"/>
  <c r="L12" i="61"/>
  <c r="A13" i="61"/>
  <c r="B13" i="61"/>
  <c r="C13" i="61"/>
  <c r="D13" i="61"/>
  <c r="E13" i="61"/>
  <c r="F13" i="61"/>
  <c r="G13" i="61"/>
  <c r="H13" i="61"/>
  <c r="I13" i="61"/>
  <c r="J13" i="61"/>
  <c r="K13" i="61"/>
  <c r="L13" i="61"/>
  <c r="A14" i="61"/>
  <c r="B14" i="61"/>
  <c r="C14" i="61"/>
  <c r="D14" i="61"/>
  <c r="E14" i="61"/>
  <c r="F14" i="61"/>
  <c r="G14" i="61"/>
  <c r="H14" i="61"/>
  <c r="I14" i="61"/>
  <c r="J14" i="61"/>
  <c r="K14" i="61"/>
  <c r="L14" i="61"/>
  <c r="A15" i="61"/>
  <c r="B15" i="61"/>
  <c r="C15" i="61"/>
  <c r="D15" i="61"/>
  <c r="E15" i="61"/>
  <c r="F15" i="61"/>
  <c r="G15" i="61"/>
  <c r="H15" i="61"/>
  <c r="I15" i="61"/>
  <c r="J15" i="61"/>
  <c r="K15" i="61"/>
  <c r="L15" i="61"/>
  <c r="A16" i="61"/>
  <c r="B16" i="61"/>
  <c r="C16" i="61"/>
  <c r="D16" i="61"/>
  <c r="E16" i="61"/>
  <c r="F16" i="61"/>
  <c r="G16" i="61"/>
  <c r="H16" i="61"/>
  <c r="I16" i="61"/>
  <c r="J16" i="61"/>
  <c r="K16" i="61"/>
  <c r="L16" i="61"/>
  <c r="A17" i="61"/>
  <c r="B17" i="61"/>
  <c r="C17" i="61"/>
  <c r="D17" i="61"/>
  <c r="E17" i="61"/>
  <c r="F17" i="61"/>
  <c r="G17" i="61"/>
  <c r="H17" i="61"/>
  <c r="I17" i="61"/>
  <c r="J17" i="61"/>
  <c r="K17" i="61"/>
  <c r="L17" i="61"/>
  <c r="A18" i="61"/>
  <c r="B18" i="61"/>
  <c r="C18" i="61"/>
  <c r="D18" i="61"/>
  <c r="E18" i="61"/>
  <c r="F18" i="61"/>
  <c r="G18" i="61"/>
  <c r="H18" i="61"/>
  <c r="I18" i="61"/>
  <c r="J18" i="61"/>
  <c r="K18" i="61"/>
  <c r="L18" i="61"/>
  <c r="A19" i="61"/>
  <c r="B19" i="61"/>
  <c r="C19" i="61"/>
  <c r="D19" i="61"/>
  <c r="E19" i="61"/>
  <c r="F19" i="61"/>
  <c r="G19" i="61"/>
  <c r="H19" i="61"/>
  <c r="I19" i="61"/>
  <c r="J19" i="61"/>
  <c r="K19" i="61"/>
  <c r="L19" i="61"/>
  <c r="A20" i="61"/>
  <c r="B20" i="61"/>
  <c r="C20" i="61"/>
  <c r="D20" i="61"/>
  <c r="E20" i="61"/>
  <c r="F20" i="61"/>
  <c r="G20" i="61"/>
  <c r="H20" i="61"/>
  <c r="I20" i="61"/>
  <c r="J20" i="61"/>
  <c r="K20" i="61"/>
  <c r="L20" i="61"/>
  <c r="A21" i="61"/>
  <c r="B21" i="61"/>
  <c r="C21" i="61"/>
  <c r="D21" i="61"/>
  <c r="E21" i="61"/>
  <c r="F21" i="61"/>
  <c r="G21" i="61"/>
  <c r="H21" i="61"/>
  <c r="I21" i="61"/>
  <c r="J21" i="61"/>
  <c r="K21" i="61"/>
  <c r="L21" i="61"/>
  <c r="A22" i="61"/>
  <c r="B22" i="61"/>
  <c r="C22" i="61"/>
  <c r="D22" i="61"/>
  <c r="E22" i="61"/>
  <c r="F22" i="61"/>
  <c r="G22" i="61"/>
  <c r="H22" i="61"/>
  <c r="I22" i="61"/>
  <c r="J22" i="61"/>
  <c r="K22" i="61"/>
  <c r="L22" i="61"/>
  <c r="A23" i="61"/>
  <c r="B23" i="61"/>
  <c r="C23" i="61"/>
  <c r="D23" i="61"/>
  <c r="E23" i="61"/>
  <c r="F23" i="61"/>
  <c r="G23" i="61"/>
  <c r="H23" i="61"/>
  <c r="I23" i="61"/>
  <c r="J23" i="61"/>
  <c r="K23" i="61"/>
  <c r="L23" i="61"/>
  <c r="A24" i="61"/>
  <c r="B24" i="61"/>
  <c r="C24" i="61"/>
  <c r="D24" i="61"/>
  <c r="E24" i="61"/>
  <c r="F24" i="61"/>
  <c r="G24" i="61"/>
  <c r="H24" i="61"/>
  <c r="I24" i="61"/>
  <c r="J24" i="61"/>
  <c r="K24" i="61"/>
  <c r="L24" i="61"/>
  <c r="A25" i="61"/>
  <c r="B25" i="61"/>
  <c r="C25" i="61"/>
  <c r="D25" i="61"/>
  <c r="E25" i="61"/>
  <c r="F25" i="61"/>
  <c r="G25" i="61"/>
  <c r="H25" i="61"/>
  <c r="I25" i="61"/>
  <c r="J25" i="61"/>
  <c r="K25" i="61"/>
  <c r="L25" i="61"/>
  <c r="A26" i="61"/>
  <c r="B26" i="61"/>
  <c r="C26" i="61"/>
  <c r="D26" i="61"/>
  <c r="E26" i="61"/>
  <c r="F26" i="61"/>
  <c r="G26" i="61"/>
  <c r="H26" i="61"/>
  <c r="I26" i="61"/>
  <c r="J26" i="61"/>
  <c r="K26" i="61"/>
  <c r="L26" i="61"/>
  <c r="A27" i="61"/>
  <c r="B27" i="61"/>
  <c r="C27" i="61"/>
  <c r="D27" i="61"/>
  <c r="E27" i="61"/>
  <c r="F27" i="61"/>
  <c r="G27" i="61"/>
  <c r="H27" i="61"/>
  <c r="I27" i="61"/>
  <c r="J27" i="61"/>
  <c r="K27" i="61"/>
  <c r="L27" i="61"/>
  <c r="A28" i="61"/>
  <c r="B28" i="61"/>
  <c r="C28" i="61"/>
  <c r="D28" i="61"/>
  <c r="E28" i="61"/>
  <c r="F28" i="61"/>
  <c r="G28" i="61"/>
  <c r="H28" i="61"/>
  <c r="I28" i="61"/>
  <c r="J28" i="61"/>
  <c r="K28" i="61"/>
  <c r="L28" i="61"/>
  <c r="A29" i="61"/>
  <c r="B29" i="61"/>
  <c r="C29" i="61"/>
  <c r="D29" i="61"/>
  <c r="E29" i="61"/>
  <c r="F29" i="61"/>
  <c r="G29" i="61"/>
  <c r="H29" i="61"/>
  <c r="I29" i="61"/>
  <c r="J29" i="61"/>
  <c r="K29" i="61"/>
  <c r="L29" i="61"/>
  <c r="A30" i="61"/>
  <c r="B30" i="61"/>
  <c r="C30" i="61"/>
  <c r="D30" i="61"/>
  <c r="E30" i="61"/>
  <c r="F30" i="61"/>
  <c r="G30" i="61"/>
  <c r="H30" i="61"/>
  <c r="I30" i="61"/>
  <c r="J30" i="61"/>
  <c r="K30" i="61"/>
  <c r="L30" i="61"/>
  <c r="A31" i="61"/>
  <c r="B31" i="61"/>
  <c r="C31" i="61"/>
  <c r="D31" i="61"/>
  <c r="E31" i="61"/>
  <c r="F31" i="61"/>
  <c r="G31" i="61"/>
  <c r="H31" i="61"/>
  <c r="I31" i="61"/>
  <c r="J31" i="61"/>
  <c r="K31" i="61"/>
  <c r="L31" i="61"/>
  <c r="A32" i="61"/>
  <c r="B32" i="61"/>
  <c r="C32" i="61"/>
  <c r="D32" i="61"/>
  <c r="E32" i="61"/>
  <c r="F32" i="61"/>
  <c r="G32" i="61"/>
  <c r="H32" i="61"/>
  <c r="I32" i="61"/>
  <c r="J32" i="61"/>
  <c r="K32" i="61"/>
  <c r="L32" i="61"/>
  <c r="A33" i="61"/>
  <c r="B33" i="61"/>
  <c r="C33" i="61"/>
  <c r="D33" i="61"/>
  <c r="E33" i="61"/>
  <c r="F33" i="61"/>
  <c r="G33" i="61"/>
  <c r="H33" i="61"/>
  <c r="I33" i="61"/>
  <c r="J33" i="61"/>
  <c r="K33" i="61"/>
  <c r="L33" i="61"/>
  <c r="A34" i="61"/>
  <c r="B34" i="61"/>
  <c r="C34" i="61"/>
  <c r="D34" i="61"/>
  <c r="E34" i="61"/>
  <c r="F34" i="61"/>
  <c r="G34" i="61"/>
  <c r="H34" i="61"/>
  <c r="I34" i="61"/>
  <c r="J34" i="61"/>
  <c r="K34" i="61"/>
  <c r="L34" i="61"/>
  <c r="A35" i="61"/>
  <c r="B35" i="61"/>
  <c r="C35" i="61"/>
  <c r="D35" i="61"/>
  <c r="E35" i="61"/>
  <c r="F35" i="61"/>
  <c r="G35" i="61"/>
  <c r="H35" i="61"/>
  <c r="I35" i="61"/>
  <c r="J35" i="61"/>
  <c r="K35" i="61"/>
  <c r="L35" i="61"/>
  <c r="A36" i="61"/>
  <c r="B36" i="61"/>
  <c r="C36" i="61"/>
  <c r="D36" i="61"/>
  <c r="E36" i="61"/>
  <c r="F36" i="61"/>
  <c r="G36" i="61"/>
  <c r="H36" i="61"/>
  <c r="I36" i="61"/>
  <c r="J36" i="61"/>
  <c r="K36" i="61"/>
  <c r="L36" i="61"/>
  <c r="A37" i="61"/>
  <c r="B37" i="61"/>
  <c r="C37" i="61"/>
  <c r="D37" i="61"/>
  <c r="E37" i="61"/>
  <c r="F37" i="61"/>
  <c r="G37" i="61"/>
  <c r="H37" i="61"/>
  <c r="I37" i="61"/>
  <c r="J37" i="61"/>
  <c r="K37" i="61"/>
  <c r="L37" i="61"/>
  <c r="A38" i="61"/>
  <c r="B38" i="61"/>
  <c r="C38" i="61"/>
  <c r="D38" i="61"/>
  <c r="E38" i="61"/>
  <c r="F38" i="61"/>
  <c r="G38" i="61"/>
  <c r="H38" i="61"/>
  <c r="I38" i="61"/>
  <c r="J38" i="61"/>
  <c r="K38" i="61"/>
  <c r="L38" i="61"/>
  <c r="A39" i="61"/>
  <c r="B39" i="61"/>
  <c r="C39" i="61"/>
  <c r="D39" i="61"/>
  <c r="E39" i="61"/>
  <c r="F39" i="61"/>
  <c r="G39" i="61"/>
  <c r="H39" i="61"/>
  <c r="I39" i="61"/>
  <c r="J39" i="61"/>
  <c r="K39" i="61"/>
  <c r="L39" i="61"/>
  <c r="A40" i="61"/>
  <c r="B40" i="61"/>
  <c r="C40" i="61"/>
  <c r="D40" i="61"/>
  <c r="E40" i="61"/>
  <c r="F40" i="61"/>
  <c r="G40" i="61"/>
  <c r="H40" i="61"/>
  <c r="I40" i="61"/>
  <c r="J40" i="61"/>
  <c r="K40" i="61"/>
  <c r="L40" i="61"/>
  <c r="A41" i="61"/>
  <c r="B41" i="61"/>
  <c r="C41" i="61"/>
  <c r="D41" i="61"/>
  <c r="E41" i="61"/>
  <c r="F41" i="61"/>
  <c r="G41" i="61"/>
  <c r="H41" i="61"/>
  <c r="I41" i="61"/>
  <c r="J41" i="61"/>
  <c r="K41" i="61"/>
  <c r="L41" i="61"/>
  <c r="A42" i="61"/>
  <c r="B42" i="61"/>
  <c r="C42" i="61"/>
  <c r="D42" i="61"/>
  <c r="E42" i="61"/>
  <c r="F42" i="61"/>
  <c r="G42" i="61"/>
  <c r="H42" i="61"/>
  <c r="I42" i="61"/>
  <c r="J42" i="61"/>
  <c r="K42" i="61"/>
  <c r="L42" i="61"/>
  <c r="A43" i="61"/>
  <c r="B43" i="61"/>
  <c r="C43" i="61"/>
  <c r="D43" i="61"/>
  <c r="E43" i="61"/>
  <c r="F43" i="61"/>
  <c r="G43" i="61"/>
  <c r="H43" i="61"/>
  <c r="I43" i="61"/>
  <c r="J43" i="61"/>
  <c r="K43" i="61"/>
  <c r="L43" i="61"/>
  <c r="A44" i="61"/>
  <c r="B44" i="61"/>
  <c r="C44" i="61"/>
  <c r="D44" i="61"/>
  <c r="E44" i="61"/>
  <c r="F44" i="61"/>
  <c r="G44" i="61"/>
  <c r="H44" i="61"/>
  <c r="I44" i="61"/>
  <c r="J44" i="61"/>
  <c r="K44" i="61"/>
  <c r="L44" i="61"/>
  <c r="A45" i="61"/>
  <c r="B45" i="61"/>
  <c r="C45" i="61"/>
  <c r="D45" i="61"/>
  <c r="E45" i="61"/>
  <c r="F45" i="61"/>
  <c r="G45" i="61"/>
  <c r="H45" i="61"/>
  <c r="I45" i="61"/>
  <c r="J45" i="61"/>
  <c r="K45" i="61"/>
  <c r="L45" i="61"/>
  <c r="A46" i="61"/>
  <c r="B46" i="61"/>
  <c r="C46" i="61"/>
  <c r="D46" i="61"/>
  <c r="E46" i="61"/>
  <c r="F46" i="61"/>
  <c r="G46" i="61"/>
  <c r="H46" i="61"/>
  <c r="I46" i="61"/>
  <c r="J46" i="61"/>
  <c r="K46" i="61"/>
  <c r="L46" i="61"/>
  <c r="A47" i="61"/>
  <c r="B47" i="61"/>
  <c r="C47" i="61"/>
  <c r="D47" i="61"/>
  <c r="E47" i="61"/>
  <c r="F47" i="61"/>
  <c r="G47" i="61"/>
  <c r="H47" i="61"/>
  <c r="I47" i="61"/>
  <c r="J47" i="61"/>
  <c r="K47" i="61"/>
  <c r="L47" i="61"/>
  <c r="A48" i="61"/>
  <c r="B48" i="61"/>
  <c r="C48" i="61"/>
  <c r="D48" i="61"/>
  <c r="E48" i="61"/>
  <c r="F48" i="61"/>
  <c r="G48" i="61"/>
  <c r="H48" i="61"/>
  <c r="I48" i="61"/>
  <c r="J48" i="61"/>
  <c r="K48" i="61"/>
  <c r="L48" i="61"/>
  <c r="A49" i="61"/>
  <c r="B49" i="61"/>
  <c r="C49" i="61"/>
  <c r="D49" i="61"/>
  <c r="E49" i="61"/>
  <c r="F49" i="61"/>
  <c r="G49" i="61"/>
  <c r="H49" i="61"/>
  <c r="I49" i="61"/>
  <c r="J49" i="61"/>
  <c r="K49" i="61"/>
  <c r="L49" i="61"/>
  <c r="A50" i="61"/>
  <c r="B50" i="61"/>
  <c r="C50" i="61"/>
  <c r="D50" i="61"/>
  <c r="E50" i="61"/>
  <c r="F50" i="61"/>
  <c r="G50" i="61"/>
  <c r="H50" i="61"/>
  <c r="I50" i="61"/>
  <c r="J50" i="61"/>
  <c r="K50" i="61"/>
  <c r="L50" i="61"/>
  <c r="A51" i="61"/>
  <c r="B51" i="61"/>
  <c r="C51" i="61"/>
  <c r="D51" i="61"/>
  <c r="E51" i="61"/>
  <c r="F51" i="61"/>
  <c r="G51" i="61"/>
  <c r="H51" i="61"/>
  <c r="I51" i="61"/>
  <c r="J51" i="61"/>
  <c r="K51" i="61"/>
  <c r="L51" i="61"/>
  <c r="A52" i="61"/>
  <c r="B52" i="61"/>
  <c r="C52" i="61"/>
  <c r="D52" i="61"/>
  <c r="E52" i="61"/>
  <c r="F52" i="61"/>
  <c r="G52" i="61"/>
  <c r="H52" i="61"/>
  <c r="I52" i="61"/>
  <c r="J52" i="61"/>
  <c r="K52" i="61"/>
  <c r="L52" i="61"/>
  <c r="A53" i="61"/>
  <c r="B53" i="61"/>
  <c r="C53" i="61"/>
  <c r="D53" i="61"/>
  <c r="E53" i="61"/>
  <c r="F53" i="61"/>
  <c r="G53" i="61"/>
  <c r="H53" i="61"/>
  <c r="I53" i="61"/>
  <c r="J53" i="61"/>
  <c r="K53" i="61"/>
  <c r="L53" i="61"/>
  <c r="A54" i="61"/>
  <c r="B54" i="61"/>
  <c r="C54" i="61"/>
  <c r="D54" i="61"/>
  <c r="E54" i="61"/>
  <c r="F54" i="61"/>
  <c r="G54" i="61"/>
  <c r="H54" i="61"/>
  <c r="I54" i="61"/>
  <c r="J54" i="61"/>
  <c r="K54" i="61"/>
  <c r="L54" i="61"/>
  <c r="A55" i="61"/>
  <c r="B55" i="61"/>
  <c r="C55" i="61"/>
  <c r="D55" i="61"/>
  <c r="E55" i="61"/>
  <c r="F55" i="61"/>
  <c r="G55" i="61"/>
  <c r="H55" i="61"/>
  <c r="I55" i="61"/>
  <c r="J55" i="61"/>
  <c r="K55" i="61"/>
  <c r="L55" i="61"/>
  <c r="A56" i="61"/>
  <c r="B56" i="61"/>
  <c r="C56" i="61"/>
  <c r="D56" i="61"/>
  <c r="E56" i="61"/>
  <c r="F56" i="61"/>
  <c r="G56" i="61"/>
  <c r="H56" i="61"/>
  <c r="I56" i="61"/>
  <c r="J56" i="61"/>
  <c r="K56" i="61"/>
  <c r="L56" i="61"/>
  <c r="A57" i="61"/>
  <c r="B57" i="61"/>
  <c r="C57" i="61"/>
  <c r="D57" i="61"/>
  <c r="E57" i="61"/>
  <c r="F57" i="61"/>
  <c r="G57" i="61"/>
  <c r="H57" i="61"/>
  <c r="I57" i="61"/>
  <c r="J57" i="61"/>
  <c r="K57" i="61"/>
  <c r="L57" i="61"/>
  <c r="A58" i="61"/>
  <c r="B58" i="61"/>
  <c r="C58" i="61"/>
  <c r="D58" i="61"/>
  <c r="E58" i="61"/>
  <c r="F58" i="61"/>
  <c r="G58" i="61"/>
  <c r="H58" i="61"/>
  <c r="I58" i="61"/>
  <c r="J58" i="61"/>
  <c r="K58" i="61"/>
  <c r="L58" i="61"/>
  <c r="A59" i="61"/>
  <c r="B59" i="61"/>
  <c r="C59" i="61"/>
  <c r="D59" i="61"/>
  <c r="E59" i="61"/>
  <c r="F59" i="61"/>
  <c r="G59" i="61"/>
  <c r="H59" i="61"/>
  <c r="I59" i="61"/>
  <c r="J59" i="61"/>
  <c r="K59" i="61"/>
  <c r="L59" i="61"/>
  <c r="A60" i="61"/>
  <c r="B60" i="61"/>
  <c r="C60" i="61"/>
  <c r="D60" i="61"/>
  <c r="E60" i="61"/>
  <c r="F60" i="61"/>
  <c r="G60" i="61"/>
  <c r="H60" i="61"/>
  <c r="I60" i="61"/>
  <c r="J60" i="61"/>
  <c r="K60" i="61"/>
  <c r="L60" i="61"/>
  <c r="A61" i="61"/>
  <c r="B61" i="61"/>
  <c r="C61" i="61"/>
  <c r="D61" i="61"/>
  <c r="E61" i="61"/>
  <c r="F61" i="61"/>
  <c r="G61" i="61"/>
  <c r="H61" i="61"/>
  <c r="I61" i="61"/>
  <c r="J61" i="61"/>
  <c r="K61" i="61"/>
  <c r="L61" i="61"/>
  <c r="A62" i="61"/>
  <c r="B62" i="61"/>
  <c r="C62" i="61"/>
  <c r="D62" i="61"/>
  <c r="E62" i="61"/>
  <c r="F62" i="61"/>
  <c r="G62" i="61"/>
  <c r="H62" i="61"/>
  <c r="I62" i="61"/>
  <c r="J62" i="61"/>
  <c r="K62" i="61"/>
  <c r="L62" i="61"/>
  <c r="A63" i="61"/>
  <c r="B63" i="61"/>
  <c r="C63" i="61"/>
  <c r="D63" i="61"/>
  <c r="E63" i="61"/>
  <c r="F63" i="61"/>
  <c r="G63" i="61"/>
  <c r="H63" i="61"/>
  <c r="I63" i="61"/>
  <c r="J63" i="61"/>
  <c r="K63" i="61"/>
  <c r="L63" i="61"/>
  <c r="A64" i="61"/>
  <c r="B64" i="61"/>
  <c r="C64" i="61"/>
  <c r="D64" i="61"/>
  <c r="E64" i="61"/>
  <c r="F64" i="61"/>
  <c r="G64" i="61"/>
  <c r="H64" i="61"/>
  <c r="I64" i="61"/>
  <c r="J64" i="61"/>
  <c r="K64" i="61"/>
  <c r="L64" i="61"/>
  <c r="A65" i="61"/>
  <c r="B65" i="61"/>
  <c r="C65" i="61"/>
  <c r="D65" i="61"/>
  <c r="E65" i="61"/>
  <c r="F65" i="61"/>
  <c r="G65" i="61"/>
  <c r="H65" i="61"/>
  <c r="I65" i="61"/>
  <c r="J65" i="61"/>
  <c r="K65" i="61"/>
  <c r="L65" i="61"/>
  <c r="A66" i="61"/>
  <c r="B66" i="61"/>
  <c r="C66" i="61"/>
  <c r="D66" i="61"/>
  <c r="E66" i="61"/>
  <c r="F66" i="61"/>
  <c r="G66" i="61"/>
  <c r="H66" i="61"/>
  <c r="I66" i="61"/>
  <c r="J66" i="61"/>
  <c r="K66" i="61"/>
  <c r="L66" i="61"/>
  <c r="A67" i="61"/>
  <c r="B67" i="61"/>
  <c r="C67" i="61"/>
  <c r="D67" i="61"/>
  <c r="E67" i="61"/>
  <c r="F67" i="61"/>
  <c r="G67" i="61"/>
  <c r="H67" i="61"/>
  <c r="I67" i="61"/>
  <c r="J67" i="61"/>
  <c r="K67" i="61"/>
  <c r="L67" i="61"/>
  <c r="A68" i="61"/>
  <c r="B68" i="61"/>
  <c r="C68" i="61"/>
  <c r="D68" i="61"/>
  <c r="E68" i="61"/>
  <c r="F68" i="61"/>
  <c r="G68" i="61"/>
  <c r="H68" i="61"/>
  <c r="I68" i="61"/>
  <c r="J68" i="61"/>
  <c r="K68" i="61"/>
  <c r="L68" i="61"/>
  <c r="A69" i="61"/>
  <c r="B69" i="61"/>
  <c r="C69" i="61"/>
  <c r="D69" i="61"/>
  <c r="E69" i="61"/>
  <c r="F69" i="61"/>
  <c r="G69" i="61"/>
  <c r="H69" i="61"/>
  <c r="I69" i="61"/>
  <c r="J69" i="61"/>
  <c r="K69" i="61"/>
  <c r="L69" i="61"/>
  <c r="A70" i="61"/>
  <c r="B70" i="61"/>
  <c r="C70" i="61"/>
  <c r="D70" i="61"/>
  <c r="E70" i="61"/>
  <c r="F70" i="61"/>
  <c r="G70" i="61"/>
  <c r="H70" i="61"/>
  <c r="I70" i="61"/>
  <c r="J70" i="61"/>
  <c r="K70" i="61"/>
  <c r="L70" i="61"/>
  <c r="A71" i="61"/>
  <c r="B71" i="61"/>
  <c r="C71" i="61"/>
  <c r="D71" i="61"/>
  <c r="E71" i="61"/>
  <c r="F71" i="61"/>
  <c r="G71" i="61"/>
  <c r="H71" i="61"/>
  <c r="I71" i="61"/>
  <c r="J71" i="61"/>
  <c r="K71" i="61"/>
  <c r="L71" i="61"/>
  <c r="A72" i="61"/>
  <c r="B72" i="61"/>
  <c r="C72" i="61"/>
  <c r="D72" i="61"/>
  <c r="E72" i="61"/>
  <c r="F72" i="61"/>
  <c r="G72" i="61"/>
  <c r="H72" i="61"/>
  <c r="I72" i="61"/>
  <c r="J72" i="61"/>
  <c r="K72" i="61"/>
  <c r="L72" i="61"/>
  <c r="A73" i="61"/>
  <c r="B73" i="61"/>
  <c r="C73" i="61"/>
  <c r="D73" i="61"/>
  <c r="E73" i="61"/>
  <c r="F73" i="61"/>
  <c r="G73" i="61"/>
  <c r="H73" i="61"/>
  <c r="I73" i="61"/>
  <c r="J73" i="61"/>
  <c r="K73" i="61"/>
  <c r="L73" i="61"/>
  <c r="A74" i="61"/>
  <c r="B74" i="61"/>
  <c r="C74" i="61"/>
  <c r="D74" i="61"/>
  <c r="E74" i="61"/>
  <c r="F74" i="61"/>
  <c r="G74" i="61"/>
  <c r="H74" i="61"/>
  <c r="I74" i="61"/>
  <c r="J74" i="61"/>
  <c r="K74" i="61"/>
  <c r="L74" i="61"/>
  <c r="A75" i="61"/>
  <c r="B75" i="61"/>
  <c r="C75" i="61"/>
  <c r="D75" i="61"/>
  <c r="E75" i="61"/>
  <c r="F75" i="61"/>
  <c r="G75" i="61"/>
  <c r="H75" i="61"/>
  <c r="I75" i="61"/>
  <c r="J75" i="61"/>
  <c r="K75" i="61"/>
  <c r="L75" i="61"/>
  <c r="A76" i="61"/>
  <c r="B76" i="61"/>
  <c r="C76" i="61"/>
  <c r="D76" i="61"/>
  <c r="E76" i="61"/>
  <c r="F76" i="61"/>
  <c r="G76" i="61"/>
  <c r="H76" i="61"/>
  <c r="I76" i="61"/>
  <c r="J76" i="61"/>
  <c r="K76" i="61"/>
  <c r="L76" i="61"/>
  <c r="A77" i="61"/>
  <c r="B77" i="61"/>
  <c r="C77" i="61"/>
  <c r="D77" i="61"/>
  <c r="E77" i="61"/>
  <c r="F77" i="61"/>
  <c r="G77" i="61"/>
  <c r="H77" i="61"/>
  <c r="I77" i="61"/>
  <c r="J77" i="61"/>
  <c r="K77" i="61"/>
  <c r="L77" i="61"/>
  <c r="A78" i="61"/>
  <c r="B78" i="61"/>
  <c r="C78" i="61"/>
  <c r="D78" i="61"/>
  <c r="E78" i="61"/>
  <c r="F78" i="61"/>
  <c r="G78" i="61"/>
  <c r="H78" i="61"/>
  <c r="I78" i="61"/>
  <c r="J78" i="61"/>
  <c r="K78" i="61"/>
  <c r="L78" i="61"/>
  <c r="A79" i="61"/>
  <c r="B79" i="61"/>
  <c r="C79" i="61"/>
  <c r="D79" i="61"/>
  <c r="E79" i="61"/>
  <c r="F79" i="61"/>
  <c r="G79" i="61"/>
  <c r="H79" i="61"/>
  <c r="I79" i="61"/>
  <c r="J79" i="61"/>
  <c r="K79" i="61"/>
  <c r="L79" i="61"/>
  <c r="A80" i="61"/>
  <c r="B80" i="61"/>
  <c r="C80" i="61"/>
  <c r="D80" i="61"/>
  <c r="E80" i="61"/>
  <c r="F80" i="61"/>
  <c r="G80" i="61"/>
  <c r="H80" i="61"/>
  <c r="I80" i="61"/>
  <c r="J80" i="61"/>
  <c r="K80" i="61"/>
  <c r="L80" i="61"/>
  <c r="A81" i="61"/>
  <c r="B81" i="61"/>
  <c r="C81" i="61"/>
  <c r="D81" i="61"/>
  <c r="E81" i="61"/>
  <c r="F81" i="61"/>
  <c r="G81" i="61"/>
  <c r="H81" i="61"/>
  <c r="I81" i="61"/>
  <c r="J81" i="61"/>
  <c r="K81" i="61"/>
  <c r="L81" i="61"/>
  <c r="A82" i="61"/>
  <c r="B82" i="61"/>
  <c r="C82" i="61"/>
  <c r="D82" i="61"/>
  <c r="E82" i="61"/>
  <c r="F82" i="61"/>
  <c r="G82" i="61"/>
  <c r="H82" i="61"/>
  <c r="I82" i="61"/>
  <c r="J82" i="61"/>
  <c r="K82" i="61"/>
  <c r="L82" i="61"/>
  <c r="A83" i="61"/>
  <c r="B83" i="61"/>
  <c r="C83" i="61"/>
  <c r="D83" i="61"/>
  <c r="E83" i="61"/>
  <c r="F83" i="61"/>
  <c r="G83" i="61"/>
  <c r="H83" i="61"/>
  <c r="I83" i="61"/>
  <c r="J83" i="61"/>
  <c r="K83" i="61"/>
  <c r="L83" i="61"/>
  <c r="A84" i="61"/>
  <c r="B84" i="61"/>
  <c r="C84" i="61"/>
  <c r="D84" i="61"/>
  <c r="E84" i="61"/>
  <c r="F84" i="61"/>
  <c r="G84" i="61"/>
  <c r="H84" i="61"/>
  <c r="I84" i="61"/>
  <c r="J84" i="61"/>
  <c r="K84" i="61"/>
  <c r="L84" i="61"/>
  <c r="A85" i="61"/>
  <c r="B85" i="61"/>
  <c r="C85" i="61"/>
  <c r="D85" i="61"/>
  <c r="E85" i="61"/>
  <c r="F85" i="61"/>
  <c r="G85" i="61"/>
  <c r="H85" i="61"/>
  <c r="I85" i="61"/>
  <c r="J85" i="61"/>
  <c r="K85" i="61"/>
  <c r="L85" i="61"/>
  <c r="A86" i="61"/>
  <c r="B86" i="61"/>
  <c r="C86" i="61"/>
  <c r="D86" i="61"/>
  <c r="E86" i="61"/>
  <c r="F86" i="61"/>
  <c r="G86" i="61"/>
  <c r="H86" i="61"/>
  <c r="I86" i="61"/>
  <c r="J86" i="61"/>
  <c r="K86" i="61"/>
  <c r="L86" i="61"/>
  <c r="A87" i="61"/>
  <c r="B87" i="61"/>
  <c r="C87" i="61"/>
  <c r="D87" i="61"/>
  <c r="E87" i="61"/>
  <c r="F87" i="61"/>
  <c r="G87" i="61"/>
  <c r="H87" i="61"/>
  <c r="I87" i="61"/>
  <c r="J87" i="61"/>
  <c r="K87" i="61"/>
  <c r="L87" i="61"/>
  <c r="A88" i="61"/>
  <c r="B88" i="61"/>
  <c r="C88" i="61"/>
  <c r="D88" i="61"/>
  <c r="E88" i="61"/>
  <c r="F88" i="61"/>
  <c r="G88" i="61"/>
  <c r="H88" i="61"/>
  <c r="I88" i="61"/>
  <c r="J88" i="61"/>
  <c r="K88" i="61"/>
  <c r="L88" i="61"/>
  <c r="A89" i="61"/>
  <c r="B89" i="61"/>
  <c r="C89" i="61"/>
  <c r="D89" i="61"/>
  <c r="E89" i="61"/>
  <c r="F89" i="61"/>
  <c r="G89" i="61"/>
  <c r="H89" i="61"/>
  <c r="I89" i="61"/>
  <c r="J89" i="61"/>
  <c r="K89" i="61"/>
  <c r="L89" i="61"/>
  <c r="A90" i="61"/>
  <c r="B90" i="61"/>
  <c r="C90" i="61"/>
  <c r="D90" i="61"/>
  <c r="E90" i="61"/>
  <c r="F90" i="61"/>
  <c r="G90" i="61"/>
  <c r="H90" i="61"/>
  <c r="I90" i="61"/>
  <c r="J90" i="61"/>
  <c r="K90" i="61"/>
  <c r="L90" i="61"/>
  <c r="A91" i="61"/>
  <c r="B91" i="61"/>
  <c r="C91" i="61"/>
  <c r="D91" i="61"/>
  <c r="E91" i="61"/>
  <c r="F91" i="61"/>
  <c r="G91" i="61"/>
  <c r="H91" i="61"/>
  <c r="I91" i="61"/>
  <c r="J91" i="61"/>
  <c r="K91" i="61"/>
  <c r="L91" i="61"/>
  <c r="A92" i="61"/>
  <c r="B92" i="61"/>
  <c r="C92" i="61"/>
  <c r="D92" i="61"/>
  <c r="E92" i="61"/>
  <c r="F92" i="61"/>
  <c r="G92" i="61"/>
  <c r="H92" i="61"/>
  <c r="I92" i="61"/>
  <c r="J92" i="61"/>
  <c r="K92" i="61"/>
  <c r="L92" i="61"/>
  <c r="A93" i="61"/>
  <c r="B93" i="61"/>
  <c r="C93" i="61"/>
  <c r="D93" i="61"/>
  <c r="E93" i="61"/>
  <c r="F93" i="61"/>
  <c r="G93" i="61"/>
  <c r="H93" i="61"/>
  <c r="I93" i="61"/>
  <c r="J93" i="61"/>
  <c r="K93" i="61"/>
  <c r="L93" i="61"/>
  <c r="A94" i="61"/>
  <c r="B94" i="61"/>
  <c r="C94" i="61"/>
  <c r="D94" i="61"/>
  <c r="E94" i="61"/>
  <c r="F94" i="61"/>
  <c r="G94" i="61"/>
  <c r="H94" i="61"/>
  <c r="I94" i="61"/>
  <c r="J94" i="61"/>
  <c r="K94" i="61"/>
  <c r="L94" i="61"/>
  <c r="A95" i="61"/>
  <c r="B95" i="61"/>
  <c r="C95" i="61"/>
  <c r="D95" i="61"/>
  <c r="E95" i="61"/>
  <c r="F95" i="61"/>
  <c r="G95" i="61"/>
  <c r="H95" i="61"/>
  <c r="I95" i="61"/>
  <c r="J95" i="61"/>
  <c r="K95" i="61"/>
  <c r="L95" i="61"/>
  <c r="A96" i="61"/>
  <c r="B96" i="61"/>
  <c r="C96" i="61"/>
  <c r="D96" i="61"/>
  <c r="E96" i="61"/>
  <c r="F96" i="61"/>
  <c r="G96" i="61"/>
  <c r="H96" i="61"/>
  <c r="I96" i="61"/>
  <c r="J96" i="61"/>
  <c r="K96" i="61"/>
  <c r="L96" i="61"/>
  <c r="A97" i="61"/>
  <c r="B97" i="61"/>
  <c r="C97" i="61"/>
  <c r="D97" i="61"/>
  <c r="E97" i="61"/>
  <c r="F97" i="61"/>
  <c r="G97" i="61"/>
  <c r="H97" i="61"/>
  <c r="I97" i="61"/>
  <c r="J97" i="61"/>
  <c r="K97" i="61"/>
  <c r="L97" i="61"/>
  <c r="A98" i="61"/>
  <c r="B98" i="61"/>
  <c r="C98" i="61"/>
  <c r="D98" i="61"/>
  <c r="E98" i="61"/>
  <c r="F98" i="61"/>
  <c r="G98" i="61"/>
  <c r="H98" i="61"/>
  <c r="I98" i="61"/>
  <c r="J98" i="61"/>
  <c r="K98" i="61"/>
  <c r="L98" i="61"/>
  <c r="A99" i="61"/>
  <c r="B99" i="61"/>
  <c r="C99" i="61"/>
  <c r="D99" i="61"/>
  <c r="E99" i="61"/>
  <c r="F99" i="61"/>
  <c r="G99" i="61"/>
  <c r="H99" i="61"/>
  <c r="I99" i="61"/>
  <c r="J99" i="61"/>
  <c r="K99" i="61"/>
  <c r="L99" i="61"/>
  <c r="A100" i="61"/>
  <c r="B100" i="61"/>
  <c r="C100" i="61"/>
  <c r="D100" i="61"/>
  <c r="E100" i="61"/>
  <c r="F100" i="61"/>
  <c r="G100" i="61"/>
  <c r="H100" i="61"/>
  <c r="I100" i="61"/>
  <c r="J100" i="61"/>
  <c r="K100" i="61"/>
  <c r="L100" i="61"/>
  <c r="A101" i="61"/>
  <c r="B101" i="61"/>
  <c r="C101" i="61"/>
  <c r="D101" i="61"/>
  <c r="E101" i="61"/>
  <c r="F101" i="61"/>
  <c r="G101" i="61"/>
  <c r="H101" i="61"/>
  <c r="I101" i="61"/>
  <c r="J101" i="61"/>
  <c r="K101" i="61"/>
  <c r="L101" i="61"/>
  <c r="A102" i="61"/>
  <c r="B102" i="61"/>
  <c r="C102" i="61"/>
  <c r="D102" i="61"/>
  <c r="E102" i="61"/>
  <c r="F102" i="61"/>
  <c r="G102" i="61"/>
  <c r="H102" i="61"/>
  <c r="I102" i="61"/>
  <c r="J102" i="61"/>
  <c r="K102" i="61"/>
  <c r="L102" i="61"/>
  <c r="A103" i="61"/>
  <c r="B103" i="61"/>
  <c r="C103" i="61"/>
  <c r="D103" i="61"/>
  <c r="E103" i="61"/>
  <c r="F103" i="61"/>
  <c r="G103" i="61"/>
  <c r="H103" i="61"/>
  <c r="I103" i="61"/>
  <c r="J103" i="61"/>
  <c r="K103" i="61"/>
  <c r="L103" i="61"/>
  <c r="A104" i="61"/>
  <c r="B104" i="61"/>
  <c r="C104" i="61"/>
  <c r="D104" i="61"/>
  <c r="E104" i="61"/>
  <c r="F104" i="61"/>
  <c r="G104" i="61"/>
  <c r="H104" i="61"/>
  <c r="I104" i="61"/>
  <c r="J104" i="61"/>
  <c r="K104" i="61"/>
  <c r="L104" i="61"/>
  <c r="A105" i="61"/>
  <c r="B105" i="61"/>
  <c r="C105" i="61"/>
  <c r="D105" i="61"/>
  <c r="E105" i="61"/>
  <c r="F105" i="61"/>
  <c r="G105" i="61"/>
  <c r="H105" i="61"/>
  <c r="I105" i="61"/>
  <c r="J105" i="61"/>
  <c r="K105" i="61"/>
  <c r="L105" i="61"/>
  <c r="A106" i="61"/>
  <c r="B106" i="61"/>
  <c r="C106" i="61"/>
  <c r="D106" i="61"/>
  <c r="E106" i="61"/>
  <c r="F106" i="61"/>
  <c r="G106" i="61"/>
  <c r="H106" i="61"/>
  <c r="I106" i="61"/>
  <c r="J106" i="61"/>
  <c r="K106" i="61"/>
  <c r="L106" i="61"/>
  <c r="A107" i="61"/>
  <c r="B107" i="61"/>
  <c r="C107" i="61"/>
  <c r="D107" i="61"/>
  <c r="E107" i="61"/>
  <c r="F107" i="61"/>
  <c r="G107" i="61"/>
  <c r="H107" i="61"/>
  <c r="I107" i="61"/>
  <c r="J107" i="61"/>
  <c r="K107" i="61"/>
  <c r="L107" i="61"/>
  <c r="A108" i="61"/>
  <c r="B108" i="61"/>
  <c r="C108" i="61"/>
  <c r="D108" i="61"/>
  <c r="E108" i="61"/>
  <c r="F108" i="61"/>
  <c r="G108" i="61"/>
  <c r="H108" i="61"/>
  <c r="I108" i="61"/>
  <c r="J108" i="61"/>
  <c r="K108" i="61"/>
  <c r="L108" i="61"/>
  <c r="A109" i="61"/>
  <c r="B109" i="61"/>
  <c r="C109" i="61"/>
  <c r="D109" i="61"/>
  <c r="E109" i="61"/>
  <c r="F109" i="61"/>
  <c r="G109" i="61"/>
  <c r="H109" i="61"/>
  <c r="I109" i="61"/>
  <c r="J109" i="61"/>
  <c r="K109" i="61"/>
  <c r="L109" i="61"/>
  <c r="A110" i="61"/>
  <c r="B110" i="61"/>
  <c r="C110" i="61"/>
  <c r="D110" i="61"/>
  <c r="E110" i="61"/>
  <c r="F110" i="61"/>
  <c r="G110" i="61"/>
  <c r="H110" i="61"/>
  <c r="I110" i="61"/>
  <c r="J110" i="61"/>
  <c r="K110" i="61"/>
  <c r="L110" i="61"/>
  <c r="A111" i="61"/>
  <c r="B111" i="61"/>
  <c r="C111" i="61"/>
  <c r="D111" i="61"/>
  <c r="E111" i="61"/>
  <c r="F111" i="61"/>
  <c r="G111" i="61"/>
  <c r="H111" i="61"/>
  <c r="I111" i="61"/>
  <c r="J111" i="61"/>
  <c r="K111" i="61"/>
  <c r="L111" i="61"/>
  <c r="A112" i="61"/>
  <c r="B112" i="61"/>
  <c r="C112" i="61"/>
  <c r="D112" i="61"/>
  <c r="E112" i="61"/>
  <c r="F112" i="61"/>
  <c r="G112" i="61"/>
  <c r="H112" i="61"/>
  <c r="I112" i="61"/>
  <c r="J112" i="61"/>
  <c r="K112" i="61"/>
  <c r="L112" i="61"/>
  <c r="A113" i="61"/>
  <c r="B113" i="61"/>
  <c r="C113" i="61"/>
  <c r="D113" i="61"/>
  <c r="E113" i="61"/>
  <c r="F113" i="61"/>
  <c r="G113" i="61"/>
  <c r="H113" i="61"/>
  <c r="I113" i="61"/>
  <c r="J113" i="61"/>
  <c r="K113" i="61"/>
  <c r="L113" i="61"/>
  <c r="A114" i="61"/>
  <c r="B114" i="61"/>
  <c r="C114" i="61"/>
  <c r="D114" i="61"/>
  <c r="E114" i="61"/>
  <c r="F114" i="61"/>
  <c r="G114" i="61"/>
  <c r="H114" i="61"/>
  <c r="I114" i="61"/>
  <c r="J114" i="61"/>
  <c r="K114" i="61"/>
  <c r="L114" i="61"/>
  <c r="A115" i="61"/>
  <c r="B115" i="61"/>
  <c r="C115" i="61"/>
  <c r="D115" i="61"/>
  <c r="E115" i="61"/>
  <c r="F115" i="61"/>
  <c r="G115" i="61"/>
  <c r="H115" i="61"/>
  <c r="I115" i="61"/>
  <c r="J115" i="61"/>
  <c r="K115" i="61"/>
  <c r="L115" i="61"/>
  <c r="A116" i="61"/>
  <c r="B116" i="61"/>
  <c r="C116" i="61"/>
  <c r="D116" i="61"/>
  <c r="E116" i="61"/>
  <c r="F116" i="61"/>
  <c r="G116" i="61"/>
  <c r="H116" i="61"/>
  <c r="I116" i="61"/>
  <c r="J116" i="61"/>
  <c r="K116" i="61"/>
  <c r="L116" i="61"/>
  <c r="A117" i="61"/>
  <c r="B117" i="61"/>
  <c r="C117" i="61"/>
  <c r="D117" i="61"/>
  <c r="E117" i="61"/>
  <c r="F117" i="61"/>
  <c r="G117" i="61"/>
  <c r="H117" i="61"/>
  <c r="I117" i="61"/>
  <c r="J117" i="61"/>
  <c r="K117" i="61"/>
  <c r="L117" i="61"/>
  <c r="A118" i="61"/>
  <c r="B118" i="61"/>
  <c r="C118" i="61"/>
  <c r="D118" i="61"/>
  <c r="E118" i="61"/>
  <c r="F118" i="61"/>
  <c r="G118" i="61"/>
  <c r="H118" i="61"/>
  <c r="I118" i="61"/>
  <c r="J118" i="61"/>
  <c r="K118" i="61"/>
  <c r="L118" i="61"/>
  <c r="A119" i="61"/>
  <c r="B119" i="61"/>
  <c r="C119" i="61"/>
  <c r="D119" i="61"/>
  <c r="E119" i="61"/>
  <c r="F119" i="61"/>
  <c r="G119" i="61"/>
  <c r="H119" i="61"/>
  <c r="I119" i="61"/>
  <c r="J119" i="61"/>
  <c r="K119" i="61"/>
  <c r="L119" i="61"/>
  <c r="A120" i="61"/>
  <c r="B120" i="61"/>
  <c r="C120" i="61"/>
  <c r="D120" i="61"/>
  <c r="E120" i="61"/>
  <c r="F120" i="61"/>
  <c r="G120" i="61"/>
  <c r="H120" i="61"/>
  <c r="I120" i="61"/>
  <c r="J120" i="61"/>
  <c r="K120" i="61"/>
  <c r="L120" i="61"/>
  <c r="A121" i="61"/>
  <c r="B121" i="61"/>
  <c r="C121" i="61"/>
  <c r="D121" i="61"/>
  <c r="E121" i="61"/>
  <c r="F121" i="61"/>
  <c r="G121" i="61"/>
  <c r="H121" i="61"/>
  <c r="I121" i="61"/>
  <c r="J121" i="61"/>
  <c r="K121" i="61"/>
  <c r="L121" i="61"/>
  <c r="A122" i="61"/>
  <c r="B122" i="61"/>
  <c r="C122" i="61"/>
  <c r="D122" i="61"/>
  <c r="E122" i="61"/>
  <c r="F122" i="61"/>
  <c r="G122" i="61"/>
  <c r="H122" i="61"/>
  <c r="I122" i="61"/>
  <c r="J122" i="61"/>
  <c r="K122" i="61"/>
  <c r="L122" i="61"/>
  <c r="A123" i="61"/>
  <c r="B123" i="61"/>
  <c r="C123" i="61"/>
  <c r="D123" i="61"/>
  <c r="E123" i="61"/>
  <c r="F123" i="61"/>
  <c r="G123" i="61"/>
  <c r="H123" i="61"/>
  <c r="I123" i="61"/>
  <c r="J123" i="61"/>
  <c r="K123" i="61"/>
  <c r="L123" i="61"/>
  <c r="A124" i="61"/>
  <c r="B124" i="61"/>
  <c r="C124" i="61"/>
  <c r="D124" i="61"/>
  <c r="E124" i="61"/>
  <c r="F124" i="61"/>
  <c r="G124" i="61"/>
  <c r="H124" i="61"/>
  <c r="I124" i="61"/>
  <c r="J124" i="61"/>
  <c r="K124" i="61"/>
  <c r="L124" i="61"/>
  <c r="A125" i="61"/>
  <c r="B125" i="61"/>
  <c r="C125" i="61"/>
  <c r="D125" i="61"/>
  <c r="E125" i="61"/>
  <c r="F125" i="61"/>
  <c r="G125" i="61"/>
  <c r="H125" i="61"/>
  <c r="I125" i="61"/>
  <c r="J125" i="61"/>
  <c r="K125" i="61"/>
  <c r="L125" i="61"/>
  <c r="A126" i="61"/>
  <c r="B126" i="61"/>
  <c r="C126" i="61"/>
  <c r="D126" i="61"/>
  <c r="E126" i="61"/>
  <c r="F126" i="61"/>
  <c r="G126" i="61"/>
  <c r="H126" i="61"/>
  <c r="I126" i="61"/>
  <c r="J126" i="61"/>
  <c r="K126" i="61"/>
  <c r="L126" i="61"/>
  <c r="A127" i="61"/>
  <c r="B127" i="61"/>
  <c r="C127" i="61"/>
  <c r="D127" i="61"/>
  <c r="E127" i="61"/>
  <c r="F127" i="61"/>
  <c r="G127" i="61"/>
  <c r="H127" i="61"/>
  <c r="I127" i="61"/>
  <c r="J127" i="61"/>
  <c r="K127" i="61"/>
  <c r="L127" i="61"/>
  <c r="A128" i="61"/>
  <c r="B128" i="61"/>
  <c r="C128" i="61"/>
  <c r="D128" i="61"/>
  <c r="E128" i="61"/>
  <c r="F128" i="61"/>
  <c r="G128" i="61"/>
  <c r="H128" i="61"/>
  <c r="I128" i="61"/>
  <c r="J128" i="61"/>
  <c r="K128" i="61"/>
  <c r="L128" i="61"/>
  <c r="A129" i="61"/>
  <c r="B129" i="61"/>
  <c r="C129" i="61"/>
  <c r="D129" i="61"/>
  <c r="E129" i="61"/>
  <c r="F129" i="61"/>
  <c r="G129" i="61"/>
  <c r="H129" i="61"/>
  <c r="I129" i="61"/>
  <c r="J129" i="61"/>
  <c r="K129" i="61"/>
  <c r="L129" i="61"/>
  <c r="A130" i="61"/>
  <c r="B130" i="61"/>
  <c r="C130" i="61"/>
  <c r="D130" i="61"/>
  <c r="E130" i="61"/>
  <c r="F130" i="61"/>
  <c r="G130" i="61"/>
  <c r="H130" i="61"/>
  <c r="I130" i="61"/>
  <c r="J130" i="61"/>
  <c r="K130" i="61"/>
  <c r="L130" i="61"/>
  <c r="A131" i="61"/>
  <c r="B131" i="61"/>
  <c r="C131" i="61"/>
  <c r="D131" i="61"/>
  <c r="E131" i="61"/>
  <c r="F131" i="61"/>
  <c r="G131" i="61"/>
  <c r="H131" i="61"/>
  <c r="I131" i="61"/>
  <c r="J131" i="61"/>
  <c r="K131" i="61"/>
  <c r="L131" i="61"/>
  <c r="A132" i="61"/>
  <c r="B132" i="61"/>
  <c r="C132" i="61"/>
  <c r="D132" i="61"/>
  <c r="E132" i="61"/>
  <c r="F132" i="61"/>
  <c r="G132" i="61"/>
  <c r="H132" i="61"/>
  <c r="I132" i="61"/>
  <c r="J132" i="61"/>
  <c r="K132" i="61"/>
  <c r="L132" i="61"/>
  <c r="A133" i="61"/>
  <c r="B133" i="61"/>
  <c r="C133" i="61"/>
  <c r="D133" i="61"/>
  <c r="E133" i="61"/>
  <c r="F133" i="61"/>
  <c r="G133" i="61"/>
  <c r="H133" i="61"/>
  <c r="I133" i="61"/>
  <c r="J133" i="61"/>
  <c r="K133" i="61"/>
  <c r="L133" i="61"/>
  <c r="A134" i="61"/>
  <c r="B134" i="61"/>
  <c r="C134" i="61"/>
  <c r="D134" i="61"/>
  <c r="E134" i="61"/>
  <c r="F134" i="61"/>
  <c r="G134" i="61"/>
  <c r="H134" i="61"/>
  <c r="I134" i="61"/>
  <c r="J134" i="61"/>
  <c r="K134" i="61"/>
  <c r="L134" i="61"/>
  <c r="A135" i="61"/>
  <c r="B135" i="61"/>
  <c r="C135" i="61"/>
  <c r="D135" i="61"/>
  <c r="E135" i="61"/>
  <c r="F135" i="61"/>
  <c r="G135" i="61"/>
  <c r="H135" i="61"/>
  <c r="I135" i="61"/>
  <c r="J135" i="61"/>
  <c r="K135" i="61"/>
  <c r="L135" i="61"/>
  <c r="A136" i="61"/>
  <c r="B136" i="61"/>
  <c r="C136" i="61"/>
  <c r="D136" i="61"/>
  <c r="E136" i="61"/>
  <c r="F136" i="61"/>
  <c r="G136" i="61"/>
  <c r="H136" i="61"/>
  <c r="I136" i="61"/>
  <c r="J136" i="61"/>
  <c r="K136" i="61"/>
  <c r="L136" i="61"/>
  <c r="A137" i="61"/>
  <c r="B137" i="61"/>
  <c r="C137" i="61"/>
  <c r="D137" i="61"/>
  <c r="E137" i="61"/>
  <c r="F137" i="61"/>
  <c r="G137" i="61"/>
  <c r="H137" i="61"/>
  <c r="I137" i="61"/>
  <c r="J137" i="61"/>
  <c r="K137" i="61"/>
  <c r="L137" i="61"/>
  <c r="A138" i="61"/>
  <c r="B138" i="61"/>
  <c r="C138" i="61"/>
  <c r="D138" i="61"/>
  <c r="E138" i="61"/>
  <c r="F138" i="61"/>
  <c r="G138" i="61"/>
  <c r="H138" i="61"/>
  <c r="I138" i="61"/>
  <c r="J138" i="61"/>
  <c r="K138" i="61"/>
  <c r="L138" i="61"/>
  <c r="A139" i="61"/>
  <c r="B139" i="61"/>
  <c r="C139" i="61"/>
  <c r="D139" i="61"/>
  <c r="E139" i="61"/>
  <c r="F139" i="61"/>
  <c r="G139" i="61"/>
  <c r="H139" i="61"/>
  <c r="I139" i="61"/>
  <c r="J139" i="61"/>
  <c r="K139" i="61"/>
  <c r="L139" i="61"/>
  <c r="A140" i="61"/>
  <c r="B140" i="61"/>
  <c r="C140" i="61"/>
  <c r="D140" i="61"/>
  <c r="E140" i="61"/>
  <c r="F140" i="61"/>
  <c r="G140" i="61"/>
  <c r="H140" i="61"/>
  <c r="I140" i="61"/>
  <c r="J140" i="61"/>
  <c r="K140" i="61"/>
  <c r="L140" i="61"/>
  <c r="A141" i="61"/>
  <c r="B141" i="61"/>
  <c r="C141" i="61"/>
  <c r="D141" i="61"/>
  <c r="E141" i="61"/>
  <c r="F141" i="61"/>
  <c r="G141" i="61"/>
  <c r="H141" i="61"/>
  <c r="I141" i="61"/>
  <c r="J141" i="61"/>
  <c r="K141" i="61"/>
  <c r="L141" i="61"/>
  <c r="A142" i="61"/>
  <c r="B142" i="61"/>
  <c r="C142" i="61"/>
  <c r="D142" i="61"/>
  <c r="E142" i="61"/>
  <c r="F142" i="61"/>
  <c r="G142" i="61"/>
  <c r="H142" i="61"/>
  <c r="I142" i="61"/>
  <c r="J142" i="61"/>
  <c r="K142" i="61"/>
  <c r="L142" i="61"/>
  <c r="A143" i="61"/>
  <c r="B143" i="61"/>
  <c r="C143" i="61"/>
  <c r="D143" i="61"/>
  <c r="E143" i="61"/>
  <c r="F143" i="61"/>
  <c r="G143" i="61"/>
  <c r="H143" i="61"/>
  <c r="I143" i="61"/>
  <c r="J143" i="61"/>
  <c r="K143" i="61"/>
  <c r="L143" i="61"/>
  <c r="A144" i="61"/>
  <c r="B144" i="61"/>
  <c r="C144" i="61"/>
  <c r="D144" i="61"/>
  <c r="E144" i="61"/>
  <c r="F144" i="61"/>
  <c r="G144" i="61"/>
  <c r="H144" i="61"/>
  <c r="I144" i="61"/>
  <c r="J144" i="61"/>
  <c r="K144" i="61"/>
  <c r="L144" i="61"/>
  <c r="A145" i="61"/>
  <c r="B145" i="61"/>
  <c r="C145" i="61"/>
  <c r="D145" i="61"/>
  <c r="E145" i="61"/>
  <c r="F145" i="61"/>
  <c r="G145" i="61"/>
  <c r="H145" i="61"/>
  <c r="I145" i="61"/>
  <c r="J145" i="61"/>
  <c r="K145" i="61"/>
  <c r="L145" i="61"/>
  <c r="A146" i="61"/>
  <c r="B146" i="61"/>
  <c r="C146" i="61"/>
  <c r="D146" i="61"/>
  <c r="E146" i="61"/>
  <c r="F146" i="61"/>
  <c r="G146" i="61"/>
  <c r="H146" i="61"/>
  <c r="I146" i="61"/>
  <c r="J146" i="61"/>
  <c r="K146" i="61"/>
  <c r="L146" i="61"/>
  <c r="A147" i="61"/>
  <c r="B147" i="61"/>
  <c r="C147" i="61"/>
  <c r="D147" i="61"/>
  <c r="E147" i="61"/>
  <c r="F147" i="61"/>
  <c r="G147" i="61"/>
  <c r="H147" i="61"/>
  <c r="I147" i="61"/>
  <c r="J147" i="61"/>
  <c r="K147" i="61"/>
  <c r="L147" i="61"/>
  <c r="A148" i="61"/>
  <c r="B148" i="61"/>
  <c r="C148" i="61"/>
  <c r="D148" i="61"/>
  <c r="E148" i="61"/>
  <c r="F148" i="61"/>
  <c r="G148" i="61"/>
  <c r="H148" i="61"/>
  <c r="I148" i="61"/>
  <c r="J148" i="61"/>
  <c r="K148" i="61"/>
  <c r="L148" i="61"/>
  <c r="A149" i="61"/>
  <c r="B149" i="61"/>
  <c r="C149" i="61"/>
  <c r="D149" i="61"/>
  <c r="E149" i="61"/>
  <c r="F149" i="61"/>
  <c r="G149" i="61"/>
  <c r="H149" i="61"/>
  <c r="I149" i="61"/>
  <c r="J149" i="61"/>
  <c r="K149" i="61"/>
  <c r="L149" i="61"/>
  <c r="A150" i="61"/>
  <c r="B150" i="61"/>
  <c r="C150" i="61"/>
  <c r="D150" i="61"/>
  <c r="E150" i="61"/>
  <c r="F150" i="61"/>
  <c r="G150" i="61"/>
  <c r="H150" i="61"/>
  <c r="I150" i="61"/>
  <c r="J150" i="61"/>
  <c r="K150" i="61"/>
  <c r="L150" i="61"/>
  <c r="A151" i="61"/>
  <c r="B151" i="61"/>
  <c r="C151" i="61"/>
  <c r="D151" i="61"/>
  <c r="E151" i="61"/>
  <c r="F151" i="61"/>
  <c r="G151" i="61"/>
  <c r="H151" i="61"/>
  <c r="I151" i="61"/>
  <c r="J151" i="61"/>
  <c r="K151" i="61"/>
  <c r="L151" i="61"/>
  <c r="A152" i="61"/>
  <c r="B152" i="61"/>
  <c r="C152" i="61"/>
  <c r="D152" i="61"/>
  <c r="E152" i="61"/>
  <c r="F152" i="61"/>
  <c r="G152" i="61"/>
  <c r="H152" i="61"/>
  <c r="I152" i="61"/>
  <c r="J152" i="61"/>
  <c r="K152" i="61"/>
  <c r="L152" i="61"/>
  <c r="A153" i="61"/>
  <c r="B153" i="61"/>
  <c r="C153" i="61"/>
  <c r="D153" i="61"/>
  <c r="E153" i="61"/>
  <c r="F153" i="61"/>
  <c r="G153" i="61"/>
  <c r="H153" i="61"/>
  <c r="I153" i="61"/>
  <c r="J153" i="61"/>
  <c r="K153" i="61"/>
  <c r="L153" i="61"/>
  <c r="A154" i="61"/>
  <c r="B154" i="61"/>
  <c r="C154" i="61"/>
  <c r="D154" i="61"/>
  <c r="E154" i="61"/>
  <c r="F154" i="61"/>
  <c r="G154" i="61"/>
  <c r="H154" i="61"/>
  <c r="I154" i="61"/>
  <c r="J154" i="61"/>
  <c r="K154" i="61"/>
  <c r="L154" i="61"/>
  <c r="A155" i="61"/>
  <c r="B155" i="61"/>
  <c r="C155" i="61"/>
  <c r="D155" i="61"/>
  <c r="E155" i="61"/>
  <c r="F155" i="61"/>
  <c r="G155" i="61"/>
  <c r="H155" i="61"/>
  <c r="I155" i="61"/>
  <c r="J155" i="61"/>
  <c r="K155" i="61"/>
  <c r="L155" i="61"/>
  <c r="A156" i="61"/>
  <c r="B156" i="61"/>
  <c r="C156" i="61"/>
  <c r="D156" i="61"/>
  <c r="E156" i="61"/>
  <c r="F156" i="61"/>
  <c r="G156" i="61"/>
  <c r="H156" i="61"/>
  <c r="I156" i="61"/>
  <c r="J156" i="61"/>
  <c r="K156" i="61"/>
  <c r="L156" i="61"/>
  <c r="A157" i="61"/>
  <c r="B157" i="61"/>
  <c r="C157" i="61"/>
  <c r="D157" i="61"/>
  <c r="E157" i="61"/>
  <c r="F157" i="61"/>
  <c r="G157" i="61"/>
  <c r="H157" i="61"/>
  <c r="I157" i="61"/>
  <c r="J157" i="61"/>
  <c r="K157" i="61"/>
  <c r="L157" i="61"/>
  <c r="A158" i="61"/>
  <c r="B158" i="61"/>
  <c r="C158" i="61"/>
  <c r="D158" i="61"/>
  <c r="E158" i="61"/>
  <c r="F158" i="61"/>
  <c r="G158" i="61"/>
  <c r="H158" i="61"/>
  <c r="I158" i="61"/>
  <c r="J158" i="61"/>
  <c r="K158" i="61"/>
  <c r="L158" i="61"/>
  <c r="A159" i="61"/>
  <c r="B159" i="61"/>
  <c r="C159" i="61"/>
  <c r="D159" i="61"/>
  <c r="E159" i="61"/>
  <c r="F159" i="61"/>
  <c r="G159" i="61"/>
  <c r="H159" i="61"/>
  <c r="I159" i="61"/>
  <c r="J159" i="61"/>
  <c r="K159" i="61"/>
  <c r="L159" i="61"/>
  <c r="A160" i="61"/>
  <c r="B160" i="61"/>
  <c r="C160" i="61"/>
  <c r="D160" i="61"/>
  <c r="E160" i="61"/>
  <c r="F160" i="61"/>
  <c r="G160" i="61"/>
  <c r="H160" i="61"/>
  <c r="I160" i="61"/>
  <c r="J160" i="61"/>
  <c r="K160" i="61"/>
  <c r="L160" i="61"/>
  <c r="A161" i="61"/>
  <c r="B161" i="61"/>
  <c r="C161" i="61"/>
  <c r="D161" i="61"/>
  <c r="E161" i="61"/>
  <c r="F161" i="61"/>
  <c r="G161" i="61"/>
  <c r="H161" i="61"/>
  <c r="I161" i="61"/>
  <c r="J161" i="61"/>
  <c r="K161" i="61"/>
  <c r="L161" i="61"/>
  <c r="A162" i="61"/>
  <c r="B162" i="61"/>
  <c r="C162" i="61"/>
  <c r="D162" i="61"/>
  <c r="E162" i="61"/>
  <c r="F162" i="61"/>
  <c r="G162" i="61"/>
  <c r="H162" i="61"/>
  <c r="I162" i="61"/>
  <c r="J162" i="61"/>
  <c r="K162" i="61"/>
  <c r="L162" i="61"/>
  <c r="A163" i="61"/>
  <c r="B163" i="61"/>
  <c r="C163" i="61"/>
  <c r="D163" i="61"/>
  <c r="E163" i="61"/>
  <c r="F163" i="61"/>
  <c r="G163" i="61"/>
  <c r="H163" i="61"/>
  <c r="I163" i="61"/>
  <c r="J163" i="61"/>
  <c r="K163" i="61"/>
  <c r="L163" i="61"/>
  <c r="A164" i="61"/>
  <c r="B164" i="61"/>
  <c r="C164" i="61"/>
  <c r="D164" i="61"/>
  <c r="E164" i="61"/>
  <c r="F164" i="61"/>
  <c r="G164" i="61"/>
  <c r="H164" i="61"/>
  <c r="I164" i="61"/>
  <c r="J164" i="61"/>
  <c r="K164" i="61"/>
  <c r="L164" i="61"/>
  <c r="A165" i="61"/>
  <c r="B165" i="61"/>
  <c r="C165" i="61"/>
  <c r="D165" i="61"/>
  <c r="E165" i="61"/>
  <c r="F165" i="61"/>
  <c r="G165" i="61"/>
  <c r="H165" i="61"/>
  <c r="I165" i="61"/>
  <c r="J165" i="61"/>
  <c r="K165" i="61"/>
  <c r="L165" i="61"/>
  <c r="A166" i="61"/>
  <c r="B166" i="61"/>
  <c r="C166" i="61"/>
  <c r="D166" i="61"/>
  <c r="E166" i="61"/>
  <c r="F166" i="61"/>
  <c r="G166" i="61"/>
  <c r="H166" i="61"/>
  <c r="I166" i="61"/>
  <c r="J166" i="61"/>
  <c r="K166" i="61"/>
  <c r="L166" i="61"/>
  <c r="A167" i="61"/>
  <c r="B167" i="61"/>
  <c r="C167" i="61"/>
  <c r="D167" i="61"/>
  <c r="E167" i="61"/>
  <c r="F167" i="61"/>
  <c r="G167" i="61"/>
  <c r="H167" i="61"/>
  <c r="I167" i="61"/>
  <c r="J167" i="61"/>
  <c r="K167" i="61"/>
  <c r="L167" i="61"/>
  <c r="A168" i="61"/>
  <c r="B168" i="61"/>
  <c r="C168" i="61"/>
  <c r="D168" i="61"/>
  <c r="E168" i="61"/>
  <c r="F168" i="61"/>
  <c r="G168" i="61"/>
  <c r="H168" i="61"/>
  <c r="I168" i="61"/>
  <c r="J168" i="61"/>
  <c r="K168" i="61"/>
  <c r="L168" i="61"/>
  <c r="A169" i="61"/>
  <c r="B169" i="61"/>
  <c r="C169" i="61"/>
  <c r="D169" i="61"/>
  <c r="E169" i="61"/>
  <c r="F169" i="61"/>
  <c r="G169" i="61"/>
  <c r="H169" i="61"/>
  <c r="I169" i="61"/>
  <c r="J169" i="61"/>
  <c r="K169" i="61"/>
  <c r="L169" i="61"/>
  <c r="A170" i="61"/>
  <c r="B170" i="61"/>
  <c r="C170" i="61"/>
  <c r="D170" i="61"/>
  <c r="E170" i="61"/>
  <c r="F170" i="61"/>
  <c r="G170" i="61"/>
  <c r="H170" i="61"/>
  <c r="I170" i="61"/>
  <c r="J170" i="61"/>
  <c r="K170" i="61"/>
  <c r="L170" i="61"/>
  <c r="A171" i="61"/>
  <c r="B171" i="61"/>
  <c r="C171" i="61"/>
  <c r="D171" i="61"/>
  <c r="E171" i="61"/>
  <c r="F171" i="61"/>
  <c r="G171" i="61"/>
  <c r="H171" i="61"/>
  <c r="I171" i="61"/>
  <c r="J171" i="61"/>
  <c r="K171" i="61"/>
  <c r="L171" i="61"/>
  <c r="A172" i="61"/>
  <c r="B172" i="61"/>
  <c r="C172" i="61"/>
  <c r="D172" i="61"/>
  <c r="E172" i="61"/>
  <c r="F172" i="61"/>
  <c r="G172" i="61"/>
  <c r="H172" i="61"/>
  <c r="I172" i="61"/>
  <c r="J172" i="61"/>
  <c r="K172" i="61"/>
  <c r="L172" i="61"/>
  <c r="A173" i="61"/>
  <c r="B173" i="61"/>
  <c r="C173" i="61"/>
  <c r="D173" i="61"/>
  <c r="E173" i="61"/>
  <c r="F173" i="61"/>
  <c r="G173" i="61"/>
  <c r="H173" i="61"/>
  <c r="I173" i="61"/>
  <c r="J173" i="61"/>
  <c r="K173" i="61"/>
  <c r="L173" i="61"/>
  <c r="A174" i="61"/>
  <c r="B174" i="61"/>
  <c r="C174" i="61"/>
  <c r="D174" i="61"/>
  <c r="E174" i="61"/>
  <c r="F174" i="61"/>
  <c r="G174" i="61"/>
  <c r="H174" i="61"/>
  <c r="I174" i="61"/>
  <c r="J174" i="61"/>
  <c r="K174" i="61"/>
  <c r="L174" i="61"/>
  <c r="A175" i="61"/>
  <c r="B175" i="61"/>
  <c r="C175" i="61"/>
  <c r="D175" i="61"/>
  <c r="E175" i="61"/>
  <c r="F175" i="61"/>
  <c r="G175" i="61"/>
  <c r="H175" i="61"/>
  <c r="I175" i="61"/>
  <c r="J175" i="61"/>
  <c r="K175" i="61"/>
  <c r="L175" i="61"/>
  <c r="A176" i="61"/>
  <c r="B176" i="61"/>
  <c r="C176" i="61"/>
  <c r="D176" i="61"/>
  <c r="E176" i="61"/>
  <c r="F176" i="61"/>
  <c r="G176" i="61"/>
  <c r="H176" i="61"/>
  <c r="I176" i="61"/>
  <c r="J176" i="61"/>
  <c r="K176" i="61"/>
  <c r="L176" i="61"/>
  <c r="A177" i="61"/>
  <c r="B177" i="61"/>
  <c r="C177" i="61"/>
  <c r="D177" i="61"/>
  <c r="E177" i="61"/>
  <c r="F177" i="61"/>
  <c r="G177" i="61"/>
  <c r="H177" i="61"/>
  <c r="I177" i="61"/>
  <c r="J177" i="61"/>
  <c r="K177" i="61"/>
  <c r="L177" i="61"/>
  <c r="A178" i="61"/>
  <c r="B178" i="61"/>
  <c r="C178" i="61"/>
  <c r="D178" i="61"/>
  <c r="E178" i="61"/>
  <c r="F178" i="61"/>
  <c r="G178" i="61"/>
  <c r="H178" i="61"/>
  <c r="I178" i="61"/>
  <c r="J178" i="61"/>
  <c r="K178" i="61"/>
  <c r="L178" i="61"/>
  <c r="A179" i="61"/>
  <c r="B179" i="61"/>
  <c r="C179" i="61"/>
  <c r="D179" i="61"/>
  <c r="E179" i="61"/>
  <c r="F179" i="61"/>
  <c r="G179" i="61"/>
  <c r="H179" i="61"/>
  <c r="I179" i="61"/>
  <c r="J179" i="61"/>
  <c r="K179" i="61"/>
  <c r="L179" i="61"/>
  <c r="A180" i="61"/>
  <c r="B180" i="61"/>
  <c r="C180" i="61"/>
  <c r="D180" i="61"/>
  <c r="E180" i="61"/>
  <c r="F180" i="61"/>
  <c r="G180" i="61"/>
  <c r="H180" i="61"/>
  <c r="I180" i="61"/>
  <c r="J180" i="61"/>
  <c r="K180" i="61"/>
  <c r="L180" i="61"/>
  <c r="A181" i="61"/>
  <c r="B181" i="61"/>
  <c r="C181" i="61"/>
  <c r="D181" i="61"/>
  <c r="E181" i="61"/>
  <c r="F181" i="61"/>
  <c r="G181" i="61"/>
  <c r="H181" i="61"/>
  <c r="I181" i="61"/>
  <c r="J181" i="61"/>
  <c r="K181" i="61"/>
  <c r="L181" i="61"/>
  <c r="A182" i="61"/>
  <c r="B182" i="61"/>
  <c r="C182" i="61"/>
  <c r="D182" i="61"/>
  <c r="E182" i="61"/>
  <c r="F182" i="61"/>
  <c r="G182" i="61"/>
  <c r="H182" i="61"/>
  <c r="I182" i="61"/>
  <c r="J182" i="61"/>
  <c r="K182" i="61"/>
  <c r="L182" i="61"/>
  <c r="A183" i="61"/>
  <c r="B183" i="61"/>
  <c r="C183" i="61"/>
  <c r="D183" i="61"/>
  <c r="E183" i="61"/>
  <c r="F183" i="61"/>
  <c r="G183" i="61"/>
  <c r="H183" i="61"/>
  <c r="I183" i="61"/>
  <c r="J183" i="61"/>
  <c r="K183" i="61"/>
  <c r="L183" i="61"/>
  <c r="A184" i="61"/>
  <c r="B184" i="61"/>
  <c r="C184" i="61"/>
  <c r="D184" i="61"/>
  <c r="E184" i="61"/>
  <c r="F184" i="61"/>
  <c r="G184" i="61"/>
  <c r="H184" i="61"/>
  <c r="I184" i="61"/>
  <c r="J184" i="61"/>
  <c r="K184" i="61"/>
  <c r="L184" i="61"/>
  <c r="A185" i="61"/>
  <c r="B185" i="61"/>
  <c r="C185" i="61"/>
  <c r="D185" i="61"/>
  <c r="E185" i="61"/>
  <c r="F185" i="61"/>
  <c r="G185" i="61"/>
  <c r="H185" i="61"/>
  <c r="I185" i="61"/>
  <c r="J185" i="61"/>
  <c r="K185" i="61"/>
  <c r="L185" i="61"/>
  <c r="A186" i="61"/>
  <c r="B186" i="61"/>
  <c r="C186" i="61"/>
  <c r="D186" i="61"/>
  <c r="E186" i="61"/>
  <c r="F186" i="61"/>
  <c r="G186" i="61"/>
  <c r="H186" i="61"/>
  <c r="I186" i="61"/>
  <c r="J186" i="61"/>
  <c r="K186" i="61"/>
  <c r="L186" i="61"/>
  <c r="A187" i="61"/>
  <c r="B187" i="61"/>
  <c r="C187" i="61"/>
  <c r="D187" i="61"/>
  <c r="E187" i="61"/>
  <c r="F187" i="61"/>
  <c r="G187" i="61"/>
  <c r="H187" i="61"/>
  <c r="I187" i="61"/>
  <c r="J187" i="61"/>
  <c r="K187" i="61"/>
  <c r="L187" i="61"/>
  <c r="A188" i="61"/>
  <c r="B188" i="61"/>
  <c r="C188" i="61"/>
  <c r="D188" i="61"/>
  <c r="E188" i="61"/>
  <c r="F188" i="61"/>
  <c r="G188" i="61"/>
  <c r="H188" i="61"/>
  <c r="I188" i="61"/>
  <c r="J188" i="61"/>
  <c r="K188" i="61"/>
  <c r="L188" i="61"/>
  <c r="A189" i="61"/>
  <c r="B189" i="61"/>
  <c r="C189" i="61"/>
  <c r="D189" i="61"/>
  <c r="E189" i="61"/>
  <c r="F189" i="61"/>
  <c r="G189" i="61"/>
  <c r="H189" i="61"/>
  <c r="I189" i="61"/>
  <c r="J189" i="61"/>
  <c r="K189" i="61"/>
  <c r="L189" i="61"/>
  <c r="A190" i="61"/>
  <c r="B190" i="61"/>
  <c r="C190" i="61"/>
  <c r="D190" i="61"/>
  <c r="E190" i="61"/>
  <c r="F190" i="61"/>
  <c r="G190" i="61"/>
  <c r="H190" i="61"/>
  <c r="I190" i="61"/>
  <c r="J190" i="61"/>
  <c r="K190" i="61"/>
  <c r="L190" i="61"/>
  <c r="A191" i="61"/>
  <c r="B191" i="61"/>
  <c r="C191" i="61"/>
  <c r="D191" i="61"/>
  <c r="E191" i="61"/>
  <c r="F191" i="61"/>
  <c r="G191" i="61"/>
  <c r="H191" i="61"/>
  <c r="I191" i="61"/>
  <c r="J191" i="61"/>
  <c r="K191" i="61"/>
  <c r="L191" i="61"/>
  <c r="A192" i="61"/>
  <c r="B192" i="61"/>
  <c r="C192" i="61"/>
  <c r="D192" i="61"/>
  <c r="E192" i="61"/>
  <c r="F192" i="61"/>
  <c r="G192" i="61"/>
  <c r="H192" i="61"/>
  <c r="I192" i="61"/>
  <c r="J192" i="61"/>
  <c r="K192" i="61"/>
  <c r="L192" i="61"/>
  <c r="A193" i="61"/>
  <c r="B193" i="61"/>
  <c r="C193" i="61"/>
  <c r="D193" i="61"/>
  <c r="E193" i="61"/>
  <c r="F193" i="61"/>
  <c r="G193" i="61"/>
  <c r="H193" i="61"/>
  <c r="I193" i="61"/>
  <c r="J193" i="61"/>
  <c r="K193" i="61"/>
  <c r="L193" i="61"/>
  <c r="A194" i="61"/>
  <c r="B194" i="61"/>
  <c r="C194" i="61"/>
  <c r="D194" i="61"/>
  <c r="E194" i="61"/>
  <c r="F194" i="61"/>
  <c r="G194" i="61"/>
  <c r="H194" i="61"/>
  <c r="I194" i="61"/>
  <c r="J194" i="61"/>
  <c r="K194" i="61"/>
  <c r="L194" i="61"/>
  <c r="A195" i="61"/>
  <c r="B195" i="61"/>
  <c r="C195" i="61"/>
  <c r="D195" i="61"/>
  <c r="E195" i="61"/>
  <c r="F195" i="61"/>
  <c r="G195" i="61"/>
  <c r="H195" i="61"/>
  <c r="I195" i="61"/>
  <c r="J195" i="61"/>
  <c r="K195" i="61"/>
  <c r="L195" i="61"/>
  <c r="A196" i="61"/>
  <c r="B196" i="61"/>
  <c r="C196" i="61"/>
  <c r="D196" i="61"/>
  <c r="E196" i="61"/>
  <c r="F196" i="61"/>
  <c r="G196" i="61"/>
  <c r="H196" i="61"/>
  <c r="I196" i="61"/>
  <c r="J196" i="61"/>
  <c r="K196" i="61"/>
  <c r="L196" i="61"/>
  <c r="A197" i="61"/>
  <c r="B197" i="61"/>
  <c r="C197" i="61"/>
  <c r="D197" i="61"/>
  <c r="E197" i="61"/>
  <c r="F197" i="61"/>
  <c r="G197" i="61"/>
  <c r="H197" i="61"/>
  <c r="I197" i="61"/>
  <c r="J197" i="61"/>
  <c r="K197" i="61"/>
  <c r="L197" i="61"/>
  <c r="A198" i="61"/>
  <c r="B198" i="61"/>
  <c r="C198" i="61"/>
  <c r="D198" i="61"/>
  <c r="E198" i="61"/>
  <c r="F198" i="61"/>
  <c r="G198" i="61"/>
  <c r="H198" i="61"/>
  <c r="I198" i="61"/>
  <c r="J198" i="61"/>
  <c r="K198" i="61"/>
  <c r="L198" i="61"/>
  <c r="A199" i="61"/>
  <c r="B199" i="61"/>
  <c r="C199" i="61"/>
  <c r="D199" i="61"/>
  <c r="E199" i="61"/>
  <c r="F199" i="61"/>
  <c r="G199" i="61"/>
  <c r="H199" i="61"/>
  <c r="I199" i="61"/>
  <c r="J199" i="61"/>
  <c r="K199" i="61"/>
  <c r="L199" i="61"/>
  <c r="A200" i="61"/>
  <c r="B200" i="61"/>
  <c r="C200" i="61"/>
  <c r="D200" i="61"/>
  <c r="E200" i="61"/>
  <c r="F200" i="61"/>
  <c r="G200" i="61"/>
  <c r="H200" i="61"/>
  <c r="I200" i="61"/>
  <c r="J200" i="61"/>
  <c r="K200" i="61"/>
  <c r="L200" i="61"/>
  <c r="A201" i="61"/>
  <c r="B201" i="61"/>
  <c r="C201" i="61"/>
  <c r="D201" i="61"/>
  <c r="E201" i="61"/>
  <c r="F201" i="61"/>
  <c r="G201" i="61"/>
  <c r="H201" i="61"/>
  <c r="I201" i="61"/>
  <c r="J201" i="61"/>
  <c r="K201" i="61"/>
  <c r="L201" i="61"/>
  <c r="A202" i="61"/>
  <c r="B202" i="61"/>
  <c r="C202" i="61"/>
  <c r="D202" i="61"/>
  <c r="E202" i="61"/>
  <c r="F202" i="61"/>
  <c r="G202" i="61"/>
  <c r="H202" i="61"/>
  <c r="I202" i="61"/>
  <c r="J202" i="61"/>
  <c r="K202" i="61"/>
  <c r="L202" i="61"/>
  <c r="A203" i="61"/>
  <c r="B203" i="61"/>
  <c r="C203" i="61"/>
  <c r="D203" i="61"/>
  <c r="E203" i="61"/>
  <c r="F203" i="61"/>
  <c r="G203" i="61"/>
  <c r="H203" i="61"/>
  <c r="I203" i="61"/>
  <c r="J203" i="61"/>
  <c r="K203" i="61"/>
  <c r="L203" i="61"/>
  <c r="A204" i="61"/>
  <c r="B204" i="61"/>
  <c r="C204" i="61"/>
  <c r="D204" i="61"/>
  <c r="E204" i="61"/>
  <c r="F204" i="61"/>
  <c r="G204" i="61"/>
  <c r="H204" i="61"/>
  <c r="I204" i="61"/>
  <c r="J204" i="61"/>
  <c r="K204" i="61"/>
  <c r="L204" i="61"/>
  <c r="A205" i="61"/>
  <c r="B205" i="61"/>
  <c r="C205" i="61"/>
  <c r="D205" i="61"/>
  <c r="E205" i="61"/>
  <c r="F205" i="61"/>
  <c r="G205" i="61"/>
  <c r="H205" i="61"/>
  <c r="I205" i="61"/>
  <c r="J205" i="61"/>
  <c r="K205" i="61"/>
  <c r="L205" i="61"/>
  <c r="A206" i="61"/>
  <c r="B206" i="61"/>
  <c r="C206" i="61"/>
  <c r="D206" i="61"/>
  <c r="E206" i="61"/>
  <c r="F206" i="61"/>
  <c r="G206" i="61"/>
  <c r="H206" i="61"/>
  <c r="I206" i="61"/>
  <c r="J206" i="61"/>
  <c r="K206" i="61"/>
  <c r="L206" i="61"/>
  <c r="A207" i="61"/>
  <c r="B207" i="61"/>
  <c r="C207" i="61"/>
  <c r="D207" i="61"/>
  <c r="E207" i="61"/>
  <c r="F207" i="61"/>
  <c r="G207" i="61"/>
  <c r="H207" i="61"/>
  <c r="I207" i="61"/>
  <c r="J207" i="61"/>
  <c r="K207" i="61"/>
  <c r="L207" i="61"/>
  <c r="A208" i="61"/>
  <c r="B208" i="61"/>
  <c r="C208" i="61"/>
  <c r="D208" i="61"/>
  <c r="E208" i="61"/>
  <c r="F208" i="61"/>
  <c r="G208" i="61"/>
  <c r="H208" i="61"/>
  <c r="I208" i="61"/>
  <c r="J208" i="61"/>
  <c r="K208" i="61"/>
  <c r="L208" i="61"/>
  <c r="A209" i="61"/>
  <c r="B209" i="61"/>
  <c r="C209" i="61"/>
  <c r="D209" i="61"/>
  <c r="E209" i="61"/>
  <c r="F209" i="61"/>
  <c r="G209" i="61"/>
  <c r="H209" i="61"/>
  <c r="I209" i="61"/>
  <c r="J209" i="61"/>
  <c r="K209" i="61"/>
  <c r="L209" i="61"/>
  <c r="A210" i="61"/>
  <c r="B210" i="61"/>
  <c r="C210" i="61"/>
  <c r="D210" i="61"/>
  <c r="E210" i="61"/>
  <c r="F210" i="61"/>
  <c r="G210" i="61"/>
  <c r="H210" i="61"/>
  <c r="I210" i="61"/>
  <c r="J210" i="61"/>
  <c r="K210" i="61"/>
  <c r="L210" i="61"/>
  <c r="A211" i="61"/>
  <c r="B211" i="61"/>
  <c r="C211" i="61"/>
  <c r="D211" i="61"/>
  <c r="E211" i="61"/>
  <c r="F211" i="61"/>
  <c r="G211" i="61"/>
  <c r="H211" i="61"/>
  <c r="I211" i="61"/>
  <c r="J211" i="61"/>
  <c r="K211" i="61"/>
  <c r="L211" i="61"/>
  <c r="A212" i="61"/>
  <c r="B212" i="61"/>
  <c r="C212" i="61"/>
  <c r="D212" i="61"/>
  <c r="E212" i="61"/>
  <c r="F212" i="61"/>
  <c r="G212" i="61"/>
  <c r="H212" i="61"/>
  <c r="I212" i="61"/>
  <c r="J212" i="61"/>
  <c r="K212" i="61"/>
  <c r="L212" i="61"/>
  <c r="A213" i="61"/>
  <c r="B213" i="61"/>
  <c r="C213" i="61"/>
  <c r="D213" i="61"/>
  <c r="E213" i="61"/>
  <c r="F213" i="61"/>
  <c r="G213" i="61"/>
  <c r="H213" i="61"/>
  <c r="I213" i="61"/>
  <c r="J213" i="61"/>
  <c r="K213" i="61"/>
  <c r="L213" i="61"/>
  <c r="A214" i="61"/>
  <c r="B214" i="61"/>
  <c r="C214" i="61"/>
  <c r="D214" i="61"/>
  <c r="E214" i="61"/>
  <c r="F214" i="61"/>
  <c r="G214" i="61"/>
  <c r="H214" i="61"/>
  <c r="I214" i="61"/>
  <c r="J214" i="61"/>
  <c r="K214" i="61"/>
  <c r="L214" i="61"/>
  <c r="A215" i="61"/>
  <c r="B215" i="61"/>
  <c r="C215" i="61"/>
  <c r="D215" i="61"/>
  <c r="E215" i="61"/>
  <c r="F215" i="61"/>
  <c r="G215" i="61"/>
  <c r="H215" i="61"/>
  <c r="I215" i="61"/>
  <c r="J215" i="61"/>
  <c r="K215" i="61"/>
  <c r="L215" i="61"/>
  <c r="A216" i="61"/>
  <c r="B216" i="61"/>
  <c r="C216" i="61"/>
  <c r="D216" i="61"/>
  <c r="E216" i="61"/>
  <c r="F216" i="61"/>
  <c r="G216" i="61"/>
  <c r="H216" i="61"/>
  <c r="I216" i="61"/>
  <c r="J216" i="61"/>
  <c r="K216" i="61"/>
  <c r="L216" i="61"/>
  <c r="A217" i="61"/>
  <c r="B217" i="61"/>
  <c r="C217" i="61"/>
  <c r="D217" i="61"/>
  <c r="E217" i="61"/>
  <c r="F217" i="61"/>
  <c r="G217" i="61"/>
  <c r="H217" i="61"/>
  <c r="I217" i="61"/>
  <c r="J217" i="61"/>
  <c r="K217" i="61"/>
  <c r="L217" i="61"/>
  <c r="A218" i="61"/>
  <c r="B218" i="61"/>
  <c r="C218" i="61"/>
  <c r="D218" i="61"/>
  <c r="E218" i="61"/>
  <c r="F218" i="61"/>
  <c r="G218" i="61"/>
  <c r="H218" i="61"/>
  <c r="I218" i="61"/>
  <c r="J218" i="61"/>
  <c r="K218" i="61"/>
  <c r="L218" i="61"/>
  <c r="A219" i="61"/>
  <c r="B219" i="61"/>
  <c r="C219" i="61"/>
  <c r="D219" i="61"/>
  <c r="E219" i="61"/>
  <c r="F219" i="61"/>
  <c r="G219" i="61"/>
  <c r="H219" i="61"/>
  <c r="I219" i="61"/>
  <c r="J219" i="61"/>
  <c r="K219" i="61"/>
  <c r="L219" i="61"/>
  <c r="A220" i="61"/>
  <c r="B220" i="61"/>
  <c r="C220" i="61"/>
  <c r="D220" i="61"/>
  <c r="E220" i="61"/>
  <c r="F220" i="61"/>
  <c r="G220" i="61"/>
  <c r="H220" i="61"/>
  <c r="I220" i="61"/>
  <c r="J220" i="61"/>
  <c r="K220" i="61"/>
  <c r="L220" i="61"/>
  <c r="A221" i="61"/>
  <c r="B221" i="61"/>
  <c r="C221" i="61"/>
  <c r="D221" i="61"/>
  <c r="E221" i="61"/>
  <c r="F221" i="61"/>
  <c r="G221" i="61"/>
  <c r="H221" i="61"/>
  <c r="I221" i="61"/>
  <c r="J221" i="61"/>
  <c r="K221" i="61"/>
  <c r="L221" i="61"/>
  <c r="A222" i="61"/>
  <c r="B222" i="61"/>
  <c r="C222" i="61"/>
  <c r="D222" i="61"/>
  <c r="E222" i="61"/>
  <c r="F222" i="61"/>
  <c r="G222" i="61"/>
  <c r="H222" i="61"/>
  <c r="I222" i="61"/>
  <c r="J222" i="61"/>
  <c r="K222" i="61"/>
  <c r="L222" i="61"/>
  <c r="A223" i="61"/>
  <c r="B223" i="61"/>
  <c r="C223" i="61"/>
  <c r="D223" i="61"/>
  <c r="E223" i="61"/>
  <c r="F223" i="61"/>
  <c r="G223" i="61"/>
  <c r="H223" i="61"/>
  <c r="I223" i="61"/>
  <c r="J223" i="61"/>
  <c r="K223" i="61"/>
  <c r="L223" i="61"/>
  <c r="A224" i="61"/>
  <c r="B224" i="61"/>
  <c r="C224" i="61"/>
  <c r="D224" i="61"/>
  <c r="E224" i="61"/>
  <c r="F224" i="61"/>
  <c r="G224" i="61"/>
  <c r="H224" i="61"/>
  <c r="I224" i="61"/>
  <c r="J224" i="61"/>
  <c r="K224" i="61"/>
  <c r="L224" i="61"/>
  <c r="A225" i="61"/>
  <c r="B225" i="61"/>
  <c r="C225" i="61"/>
  <c r="D225" i="61"/>
  <c r="E225" i="61"/>
  <c r="F225" i="61"/>
  <c r="G225" i="61"/>
  <c r="H225" i="61"/>
  <c r="I225" i="61"/>
  <c r="J225" i="61"/>
  <c r="K225" i="61"/>
  <c r="L225" i="61"/>
  <c r="A226" i="61"/>
  <c r="B226" i="61"/>
  <c r="C226" i="61"/>
  <c r="D226" i="61"/>
  <c r="E226" i="61"/>
  <c r="F226" i="61"/>
  <c r="G226" i="61"/>
  <c r="H226" i="61"/>
  <c r="I226" i="61"/>
  <c r="J226" i="61"/>
  <c r="K226" i="61"/>
  <c r="L226" i="61"/>
  <c r="A227" i="61"/>
  <c r="B227" i="61"/>
  <c r="C227" i="61"/>
  <c r="D227" i="61"/>
  <c r="E227" i="61"/>
  <c r="F227" i="61"/>
  <c r="G227" i="61"/>
  <c r="H227" i="61"/>
  <c r="I227" i="61"/>
  <c r="J227" i="61"/>
  <c r="K227" i="61"/>
  <c r="L227" i="61"/>
  <c r="A228" i="61"/>
  <c r="B228" i="61"/>
  <c r="C228" i="61"/>
  <c r="D228" i="61"/>
  <c r="E228" i="61"/>
  <c r="F228" i="61"/>
  <c r="G228" i="61"/>
  <c r="H228" i="61"/>
  <c r="I228" i="61"/>
  <c r="J228" i="61"/>
  <c r="K228" i="61"/>
  <c r="L228" i="61"/>
  <c r="A229" i="61"/>
  <c r="B229" i="61"/>
  <c r="C229" i="61"/>
  <c r="D229" i="61"/>
  <c r="E229" i="61"/>
  <c r="F229" i="61"/>
  <c r="G229" i="61"/>
  <c r="H229" i="61"/>
  <c r="I229" i="61"/>
  <c r="J229" i="61"/>
  <c r="K229" i="61"/>
  <c r="L229" i="61"/>
  <c r="A230" i="61"/>
  <c r="B230" i="61"/>
  <c r="C230" i="61"/>
  <c r="D230" i="61"/>
  <c r="E230" i="61"/>
  <c r="F230" i="61"/>
  <c r="G230" i="61"/>
  <c r="H230" i="61"/>
  <c r="I230" i="61"/>
  <c r="J230" i="61"/>
  <c r="K230" i="61"/>
  <c r="L230" i="61"/>
  <c r="A231" i="61"/>
  <c r="B231" i="61"/>
  <c r="C231" i="61"/>
  <c r="D231" i="61"/>
  <c r="E231" i="61"/>
  <c r="F231" i="61"/>
  <c r="G231" i="61"/>
  <c r="H231" i="61"/>
  <c r="I231" i="61"/>
  <c r="J231" i="61"/>
  <c r="K231" i="61"/>
  <c r="L231" i="61"/>
  <c r="A232" i="61"/>
  <c r="B232" i="61"/>
  <c r="C232" i="61"/>
  <c r="D232" i="61"/>
  <c r="E232" i="61"/>
  <c r="F232" i="61"/>
  <c r="G232" i="61"/>
  <c r="H232" i="61"/>
  <c r="I232" i="61"/>
  <c r="J232" i="61"/>
  <c r="K232" i="61"/>
  <c r="L232" i="61"/>
  <c r="A233" i="61"/>
  <c r="B233" i="61"/>
  <c r="C233" i="61"/>
  <c r="D233" i="61"/>
  <c r="E233" i="61"/>
  <c r="F233" i="61"/>
  <c r="G233" i="61"/>
  <c r="H233" i="61"/>
  <c r="I233" i="61"/>
  <c r="J233" i="61"/>
  <c r="K233" i="61"/>
  <c r="L233" i="61"/>
  <c r="A234" i="61"/>
  <c r="B234" i="61"/>
  <c r="C234" i="61"/>
  <c r="D234" i="61"/>
  <c r="E234" i="61"/>
  <c r="F234" i="61"/>
  <c r="G234" i="61"/>
  <c r="H234" i="61"/>
  <c r="I234" i="61"/>
  <c r="J234" i="61"/>
  <c r="K234" i="61"/>
  <c r="L234" i="61"/>
  <c r="A235" i="61"/>
  <c r="B235" i="61"/>
  <c r="C235" i="61"/>
  <c r="D235" i="61"/>
  <c r="E235" i="61"/>
  <c r="F235" i="61"/>
  <c r="G235" i="61"/>
  <c r="H235" i="61"/>
  <c r="I235" i="61"/>
  <c r="J235" i="61"/>
  <c r="K235" i="61"/>
  <c r="L235" i="61"/>
  <c r="A236" i="61"/>
  <c r="B236" i="61"/>
  <c r="C236" i="61"/>
  <c r="D236" i="61"/>
  <c r="E236" i="61"/>
  <c r="F236" i="61"/>
  <c r="G236" i="61"/>
  <c r="H236" i="61"/>
  <c r="I236" i="61"/>
  <c r="J236" i="61"/>
  <c r="K236" i="61"/>
  <c r="L236" i="61"/>
  <c r="A237" i="61"/>
  <c r="B237" i="61"/>
  <c r="C237" i="61"/>
  <c r="D237" i="61"/>
  <c r="E237" i="61"/>
  <c r="F237" i="61"/>
  <c r="G237" i="61"/>
  <c r="H237" i="61"/>
  <c r="I237" i="61"/>
  <c r="J237" i="61"/>
  <c r="K237" i="61"/>
  <c r="L237" i="61"/>
  <c r="A238" i="61"/>
  <c r="B238" i="61"/>
  <c r="C238" i="61"/>
  <c r="D238" i="61"/>
  <c r="E238" i="61"/>
  <c r="F238" i="61"/>
  <c r="G238" i="61"/>
  <c r="H238" i="61"/>
  <c r="I238" i="61"/>
  <c r="J238" i="61"/>
  <c r="K238" i="61"/>
  <c r="L238" i="61"/>
  <c r="A239" i="61"/>
  <c r="B239" i="61"/>
  <c r="C239" i="61"/>
  <c r="D239" i="61"/>
  <c r="E239" i="61"/>
  <c r="F239" i="61"/>
  <c r="G239" i="61"/>
  <c r="H239" i="61"/>
  <c r="I239" i="61"/>
  <c r="J239" i="61"/>
  <c r="K239" i="61"/>
  <c r="L239" i="61"/>
  <c r="A240" i="61"/>
  <c r="B240" i="61"/>
  <c r="C240" i="61"/>
  <c r="D240" i="61"/>
  <c r="E240" i="61"/>
  <c r="F240" i="61"/>
  <c r="G240" i="61"/>
  <c r="H240" i="61"/>
  <c r="I240" i="61"/>
  <c r="J240" i="61"/>
  <c r="K240" i="61"/>
  <c r="L240" i="61"/>
  <c r="A241" i="61"/>
  <c r="B241" i="61"/>
  <c r="C241" i="61"/>
  <c r="D241" i="61"/>
  <c r="E241" i="61"/>
  <c r="F241" i="61"/>
  <c r="G241" i="61"/>
  <c r="H241" i="61"/>
  <c r="I241" i="61"/>
  <c r="J241" i="61"/>
  <c r="K241" i="61"/>
  <c r="L241" i="61"/>
  <c r="A242" i="61"/>
  <c r="B242" i="61"/>
  <c r="C242" i="61"/>
  <c r="D242" i="61"/>
  <c r="E242" i="61"/>
  <c r="F242" i="61"/>
  <c r="G242" i="61"/>
  <c r="H242" i="61"/>
  <c r="I242" i="61"/>
  <c r="J242" i="61"/>
  <c r="K242" i="61"/>
  <c r="L242" i="61"/>
  <c r="A243" i="61"/>
  <c r="B243" i="61"/>
  <c r="C243" i="61"/>
  <c r="D243" i="61"/>
  <c r="E243" i="61"/>
  <c r="F243" i="61"/>
  <c r="G243" i="61"/>
  <c r="H243" i="61"/>
  <c r="I243" i="61"/>
  <c r="J243" i="61"/>
  <c r="K243" i="61"/>
  <c r="L243" i="61"/>
  <c r="A244" i="61"/>
  <c r="B244" i="61"/>
  <c r="C244" i="61"/>
  <c r="D244" i="61"/>
  <c r="E244" i="61"/>
  <c r="F244" i="61"/>
  <c r="G244" i="61"/>
  <c r="H244" i="61"/>
  <c r="I244" i="61"/>
  <c r="J244" i="61"/>
  <c r="K244" i="61"/>
  <c r="L244" i="61"/>
  <c r="A245" i="61"/>
  <c r="B245" i="61"/>
  <c r="C245" i="61"/>
  <c r="D245" i="61"/>
  <c r="E245" i="61"/>
  <c r="F245" i="61"/>
  <c r="G245" i="61"/>
  <c r="H245" i="61"/>
  <c r="I245" i="61"/>
  <c r="J245" i="61"/>
  <c r="K245" i="61"/>
  <c r="L245" i="61"/>
  <c r="A246" i="61"/>
  <c r="B246" i="61"/>
  <c r="C246" i="61"/>
  <c r="D246" i="61"/>
  <c r="E246" i="61"/>
  <c r="F246" i="61"/>
  <c r="G246" i="61"/>
  <c r="H246" i="61"/>
  <c r="I246" i="61"/>
  <c r="J246" i="61"/>
  <c r="K246" i="61"/>
  <c r="L246" i="61"/>
  <c r="A247" i="61"/>
  <c r="B247" i="61"/>
  <c r="C247" i="61"/>
  <c r="D247" i="61"/>
  <c r="E247" i="61"/>
  <c r="F247" i="61"/>
  <c r="G247" i="61"/>
  <c r="H247" i="61"/>
  <c r="I247" i="61"/>
  <c r="J247" i="61"/>
  <c r="K247" i="61"/>
  <c r="L247" i="61"/>
  <c r="A248" i="61"/>
  <c r="B248" i="61"/>
  <c r="C248" i="61"/>
  <c r="D248" i="61"/>
  <c r="E248" i="61"/>
  <c r="F248" i="61"/>
  <c r="G248" i="61"/>
  <c r="H248" i="61"/>
  <c r="I248" i="61"/>
  <c r="J248" i="61"/>
  <c r="K248" i="61"/>
  <c r="L248" i="61"/>
  <c r="A249" i="61"/>
  <c r="B249" i="61"/>
  <c r="C249" i="61"/>
  <c r="D249" i="61"/>
  <c r="E249" i="61"/>
  <c r="F249" i="61"/>
  <c r="G249" i="61"/>
  <c r="H249" i="61"/>
  <c r="I249" i="61"/>
  <c r="J249" i="61"/>
  <c r="K249" i="61"/>
  <c r="L249" i="61"/>
  <c r="A250" i="61"/>
  <c r="B250" i="61"/>
  <c r="C250" i="61"/>
  <c r="D250" i="61"/>
  <c r="E250" i="61"/>
  <c r="F250" i="61"/>
  <c r="G250" i="61"/>
  <c r="H250" i="61"/>
  <c r="I250" i="61"/>
  <c r="J250" i="61"/>
  <c r="K250" i="61"/>
  <c r="L250" i="61"/>
  <c r="A251" i="61"/>
  <c r="B251" i="61"/>
  <c r="C251" i="61"/>
  <c r="D251" i="61"/>
  <c r="E251" i="61"/>
  <c r="F251" i="61"/>
  <c r="G251" i="61"/>
  <c r="H251" i="61"/>
  <c r="I251" i="61"/>
  <c r="J251" i="61"/>
  <c r="K251" i="61"/>
  <c r="L251" i="61"/>
  <c r="A252" i="61"/>
  <c r="B252" i="61"/>
  <c r="C252" i="61"/>
  <c r="D252" i="61"/>
  <c r="E252" i="61"/>
  <c r="F252" i="61"/>
  <c r="G252" i="61"/>
  <c r="H252" i="61"/>
  <c r="I252" i="61"/>
  <c r="J252" i="61"/>
  <c r="K252" i="61"/>
  <c r="L252" i="61"/>
  <c r="A253" i="61"/>
  <c r="B253" i="61"/>
  <c r="C253" i="61"/>
  <c r="D253" i="61"/>
  <c r="E253" i="61"/>
  <c r="F253" i="61"/>
  <c r="G253" i="61"/>
  <c r="H253" i="61"/>
  <c r="I253" i="61"/>
  <c r="J253" i="61"/>
  <c r="K253" i="61"/>
  <c r="L253" i="61"/>
  <c r="A254" i="61"/>
  <c r="B254" i="61"/>
  <c r="C254" i="61"/>
  <c r="D254" i="61"/>
  <c r="E254" i="61"/>
  <c r="F254" i="61"/>
  <c r="G254" i="61"/>
  <c r="H254" i="61"/>
  <c r="I254" i="61"/>
  <c r="J254" i="61"/>
  <c r="K254" i="61"/>
  <c r="L254" i="61"/>
  <c r="A255" i="61"/>
  <c r="B255" i="61"/>
  <c r="C255" i="61"/>
  <c r="D255" i="61"/>
  <c r="E255" i="61"/>
  <c r="F255" i="61"/>
  <c r="G255" i="61"/>
  <c r="H255" i="61"/>
  <c r="I255" i="61"/>
  <c r="J255" i="61"/>
  <c r="K255" i="61"/>
  <c r="L255" i="61"/>
  <c r="A256" i="61"/>
  <c r="B256" i="61"/>
  <c r="C256" i="61"/>
  <c r="D256" i="61"/>
  <c r="E256" i="61"/>
  <c r="F256" i="61"/>
  <c r="G256" i="61"/>
  <c r="H256" i="61"/>
  <c r="I256" i="61"/>
  <c r="J256" i="61"/>
  <c r="K256" i="61"/>
  <c r="L256" i="61"/>
  <c r="A257" i="61"/>
  <c r="B257" i="61"/>
  <c r="C257" i="61"/>
  <c r="D257" i="61"/>
  <c r="E257" i="61"/>
  <c r="F257" i="61"/>
  <c r="G257" i="61"/>
  <c r="H257" i="61"/>
  <c r="I257" i="61"/>
  <c r="J257" i="61"/>
  <c r="K257" i="61"/>
  <c r="L257" i="61"/>
  <c r="A258" i="61"/>
  <c r="B258" i="61"/>
  <c r="C258" i="61"/>
  <c r="D258" i="61"/>
  <c r="E258" i="61"/>
  <c r="F258" i="61"/>
  <c r="G258" i="61"/>
  <c r="H258" i="61"/>
  <c r="I258" i="61"/>
  <c r="J258" i="61"/>
  <c r="K258" i="61"/>
  <c r="L258" i="61"/>
  <c r="A259" i="61"/>
  <c r="B259" i="61"/>
  <c r="C259" i="61"/>
  <c r="D259" i="61"/>
  <c r="E259" i="61"/>
  <c r="F259" i="61"/>
  <c r="G259" i="61"/>
  <c r="H259" i="61"/>
  <c r="I259" i="61"/>
  <c r="J259" i="61"/>
  <c r="K259" i="61"/>
  <c r="L259" i="61"/>
  <c r="A260" i="61"/>
  <c r="B260" i="61"/>
  <c r="C260" i="61"/>
  <c r="D260" i="61"/>
  <c r="E260" i="61"/>
  <c r="F260" i="61"/>
  <c r="G260" i="61"/>
  <c r="H260" i="61"/>
  <c r="I260" i="61"/>
  <c r="J260" i="61"/>
  <c r="K260" i="61"/>
  <c r="L260" i="61"/>
  <c r="A261" i="61"/>
  <c r="B261" i="61"/>
  <c r="C261" i="61"/>
  <c r="D261" i="61"/>
  <c r="E261" i="61"/>
  <c r="F261" i="61"/>
  <c r="G261" i="61"/>
  <c r="H261" i="61"/>
  <c r="I261" i="61"/>
  <c r="J261" i="61"/>
  <c r="K261" i="61"/>
  <c r="L261" i="61"/>
  <c r="A262" i="61"/>
  <c r="B262" i="61"/>
  <c r="C262" i="61"/>
  <c r="D262" i="61"/>
  <c r="E262" i="61"/>
  <c r="F262" i="61"/>
  <c r="G262" i="61"/>
  <c r="H262" i="61"/>
  <c r="I262" i="61"/>
  <c r="J262" i="61"/>
  <c r="K262" i="61"/>
  <c r="L262" i="61"/>
  <c r="A263" i="61"/>
  <c r="B263" i="61"/>
  <c r="C263" i="61"/>
  <c r="D263" i="61"/>
  <c r="E263" i="61"/>
  <c r="F263" i="61"/>
  <c r="G263" i="61"/>
  <c r="H263" i="61"/>
  <c r="I263" i="61"/>
  <c r="J263" i="61"/>
  <c r="K263" i="61"/>
  <c r="L263" i="61"/>
  <c r="A264" i="61"/>
  <c r="B264" i="61"/>
  <c r="C264" i="61"/>
  <c r="D264" i="61"/>
  <c r="E264" i="61"/>
  <c r="F264" i="61"/>
  <c r="G264" i="61"/>
  <c r="H264" i="61"/>
  <c r="I264" i="61"/>
  <c r="J264" i="61"/>
  <c r="K264" i="61"/>
  <c r="L264" i="61"/>
  <c r="A265" i="61"/>
  <c r="B265" i="61"/>
  <c r="C265" i="61"/>
  <c r="D265" i="61"/>
  <c r="E265" i="61"/>
  <c r="F265" i="61"/>
  <c r="G265" i="61"/>
  <c r="H265" i="61"/>
  <c r="I265" i="61"/>
  <c r="J265" i="61"/>
  <c r="K265" i="61"/>
  <c r="L265" i="61"/>
  <c r="A266" i="61"/>
  <c r="B266" i="61"/>
  <c r="C266" i="61"/>
  <c r="D266" i="61"/>
  <c r="E266" i="61"/>
  <c r="F266" i="61"/>
  <c r="G266" i="61"/>
  <c r="H266" i="61"/>
  <c r="I266" i="61"/>
  <c r="J266" i="61"/>
  <c r="K266" i="61"/>
  <c r="L266" i="61"/>
  <c r="A267" i="61"/>
  <c r="B267" i="61"/>
  <c r="C267" i="61"/>
  <c r="D267" i="61"/>
  <c r="E267" i="61"/>
  <c r="F267" i="61"/>
  <c r="G267" i="61"/>
  <c r="H267" i="61"/>
  <c r="I267" i="61"/>
  <c r="J267" i="61"/>
  <c r="K267" i="61"/>
  <c r="L267" i="61"/>
  <c r="A268" i="61"/>
  <c r="B268" i="61"/>
  <c r="C268" i="61"/>
  <c r="D268" i="61"/>
  <c r="E268" i="61"/>
  <c r="F268" i="61"/>
  <c r="G268" i="61"/>
  <c r="H268" i="61"/>
  <c r="I268" i="61"/>
  <c r="J268" i="61"/>
  <c r="K268" i="61"/>
  <c r="L268" i="61"/>
  <c r="A269" i="61"/>
  <c r="B269" i="61"/>
  <c r="C269" i="61"/>
  <c r="D269" i="61"/>
  <c r="E269" i="61"/>
  <c r="F269" i="61"/>
  <c r="G269" i="61"/>
  <c r="H269" i="61"/>
  <c r="I269" i="61"/>
  <c r="J269" i="61"/>
  <c r="K269" i="61"/>
  <c r="L269" i="61"/>
  <c r="A270" i="61"/>
  <c r="B270" i="61"/>
  <c r="C270" i="61"/>
  <c r="D270" i="61"/>
  <c r="E270" i="61"/>
  <c r="F270" i="61"/>
  <c r="G270" i="61"/>
  <c r="H270" i="61"/>
  <c r="I270" i="61"/>
  <c r="J270" i="61"/>
  <c r="K270" i="61"/>
  <c r="L270" i="61"/>
  <c r="A271" i="61"/>
  <c r="B271" i="61"/>
  <c r="C271" i="61"/>
  <c r="D271" i="61"/>
  <c r="E271" i="61"/>
  <c r="F271" i="61"/>
  <c r="G271" i="61"/>
  <c r="H271" i="61"/>
  <c r="I271" i="61"/>
  <c r="J271" i="61"/>
  <c r="K271" i="61"/>
  <c r="L271" i="61"/>
  <c r="A272" i="61"/>
  <c r="B272" i="61"/>
  <c r="C272" i="61"/>
  <c r="D272" i="61"/>
  <c r="E272" i="61"/>
  <c r="F272" i="61"/>
  <c r="G272" i="61"/>
  <c r="H272" i="61"/>
  <c r="I272" i="61"/>
  <c r="J272" i="61"/>
  <c r="K272" i="61"/>
  <c r="L272" i="61"/>
  <c r="A273" i="61"/>
  <c r="B273" i="61"/>
  <c r="C273" i="61"/>
  <c r="D273" i="61"/>
  <c r="E273" i="61"/>
  <c r="F273" i="61"/>
  <c r="G273" i="61"/>
  <c r="H273" i="61"/>
  <c r="I273" i="61"/>
  <c r="J273" i="61"/>
  <c r="K273" i="61"/>
  <c r="L273" i="61"/>
  <c r="A274" i="61"/>
  <c r="B274" i="61"/>
  <c r="C274" i="61"/>
  <c r="D274" i="61"/>
  <c r="E274" i="61"/>
  <c r="F274" i="61"/>
  <c r="G274" i="61"/>
  <c r="H274" i="61"/>
  <c r="I274" i="61"/>
  <c r="J274" i="61"/>
  <c r="K274" i="61"/>
  <c r="L274" i="61"/>
  <c r="A275" i="61"/>
  <c r="B275" i="61"/>
  <c r="C275" i="61"/>
  <c r="D275" i="61"/>
  <c r="E275" i="61"/>
  <c r="F275" i="61"/>
  <c r="G275" i="61"/>
  <c r="H275" i="61"/>
  <c r="I275" i="61"/>
  <c r="J275" i="61"/>
  <c r="K275" i="61"/>
  <c r="L275" i="61"/>
  <c r="A276" i="61"/>
  <c r="B276" i="61"/>
  <c r="C276" i="61"/>
  <c r="D276" i="61"/>
  <c r="E276" i="61"/>
  <c r="F276" i="61"/>
  <c r="G276" i="61"/>
  <c r="H276" i="61"/>
  <c r="I276" i="61"/>
  <c r="J276" i="61"/>
  <c r="K276" i="61"/>
  <c r="L276" i="61"/>
  <c r="A277" i="61"/>
  <c r="B277" i="61"/>
  <c r="C277" i="61"/>
  <c r="D277" i="61"/>
  <c r="E277" i="61"/>
  <c r="F277" i="61"/>
  <c r="G277" i="61"/>
  <c r="H277" i="61"/>
  <c r="I277" i="61"/>
  <c r="J277" i="61"/>
  <c r="K277" i="61"/>
  <c r="L277" i="61"/>
  <c r="A278" i="61"/>
  <c r="B278" i="61"/>
  <c r="C278" i="61"/>
  <c r="D278" i="61"/>
  <c r="E278" i="61"/>
  <c r="F278" i="61"/>
  <c r="G278" i="61"/>
  <c r="H278" i="61"/>
  <c r="I278" i="61"/>
  <c r="J278" i="61"/>
  <c r="K278" i="61"/>
  <c r="L278" i="61"/>
  <c r="A279" i="61"/>
  <c r="B279" i="61"/>
  <c r="C279" i="61"/>
  <c r="D279" i="61"/>
  <c r="E279" i="61"/>
  <c r="F279" i="61"/>
  <c r="G279" i="61"/>
  <c r="H279" i="61"/>
  <c r="I279" i="61"/>
  <c r="J279" i="61"/>
  <c r="K279" i="61"/>
  <c r="L279" i="61"/>
  <c r="A280" i="61"/>
  <c r="B280" i="61"/>
  <c r="C280" i="61"/>
  <c r="D280" i="61"/>
  <c r="E280" i="61"/>
  <c r="F280" i="61"/>
  <c r="G280" i="61"/>
  <c r="H280" i="61"/>
  <c r="I280" i="61"/>
  <c r="J280" i="61"/>
  <c r="K280" i="61"/>
  <c r="L280" i="61"/>
  <c r="A281" i="61"/>
  <c r="B281" i="61"/>
  <c r="C281" i="61"/>
  <c r="D281" i="61"/>
  <c r="E281" i="61"/>
  <c r="F281" i="61"/>
  <c r="G281" i="61"/>
  <c r="H281" i="61"/>
  <c r="I281" i="61"/>
  <c r="J281" i="61"/>
  <c r="K281" i="61"/>
  <c r="L281" i="61"/>
  <c r="A282" i="61"/>
  <c r="B282" i="61"/>
  <c r="C282" i="61"/>
  <c r="D282" i="61"/>
  <c r="E282" i="61"/>
  <c r="F282" i="61"/>
  <c r="G282" i="61"/>
  <c r="H282" i="61"/>
  <c r="I282" i="61"/>
  <c r="J282" i="61"/>
  <c r="K282" i="61"/>
  <c r="L282" i="61"/>
  <c r="A283" i="61"/>
  <c r="B283" i="61"/>
  <c r="C283" i="61"/>
  <c r="D283" i="61"/>
  <c r="E283" i="61"/>
  <c r="F283" i="61"/>
  <c r="G283" i="61"/>
  <c r="H283" i="61"/>
  <c r="I283" i="61"/>
  <c r="J283" i="61"/>
  <c r="K283" i="61"/>
  <c r="L283" i="61"/>
  <c r="A284" i="61"/>
  <c r="B284" i="61"/>
  <c r="C284" i="61"/>
  <c r="D284" i="61"/>
  <c r="E284" i="61"/>
  <c r="F284" i="61"/>
  <c r="G284" i="61"/>
  <c r="H284" i="61"/>
  <c r="I284" i="61"/>
  <c r="J284" i="61"/>
  <c r="K284" i="61"/>
  <c r="L284" i="61"/>
  <c r="A285" i="61"/>
  <c r="B285" i="61"/>
  <c r="C285" i="61"/>
  <c r="D285" i="61"/>
  <c r="E285" i="61"/>
  <c r="F285" i="61"/>
  <c r="G285" i="61"/>
  <c r="H285" i="61"/>
  <c r="I285" i="61"/>
  <c r="J285" i="61"/>
  <c r="K285" i="61"/>
  <c r="L285" i="61"/>
  <c r="A286" i="61"/>
  <c r="B286" i="61"/>
  <c r="C286" i="61"/>
  <c r="D286" i="61"/>
  <c r="E286" i="61"/>
  <c r="F286" i="61"/>
  <c r="G286" i="61"/>
  <c r="H286" i="61"/>
  <c r="I286" i="61"/>
  <c r="J286" i="61"/>
  <c r="K286" i="61"/>
  <c r="L286" i="61"/>
  <c r="A287" i="61"/>
  <c r="B287" i="61"/>
  <c r="C287" i="61"/>
  <c r="D287" i="61"/>
  <c r="E287" i="61"/>
  <c r="F287" i="61"/>
  <c r="G287" i="61"/>
  <c r="H287" i="61"/>
  <c r="I287" i="61"/>
  <c r="J287" i="61"/>
  <c r="K287" i="61"/>
  <c r="L287" i="61"/>
  <c r="A288" i="61"/>
  <c r="B288" i="61"/>
  <c r="C288" i="61"/>
  <c r="D288" i="61"/>
  <c r="E288" i="61"/>
  <c r="F288" i="61"/>
  <c r="G288" i="61"/>
  <c r="H288" i="61"/>
  <c r="I288" i="61"/>
  <c r="J288" i="61"/>
  <c r="K288" i="61"/>
  <c r="L288" i="61"/>
  <c r="A289" i="61"/>
  <c r="B289" i="61"/>
  <c r="C289" i="61"/>
  <c r="D289" i="61"/>
  <c r="E289" i="61"/>
  <c r="F289" i="61"/>
  <c r="G289" i="61"/>
  <c r="H289" i="61"/>
  <c r="I289" i="61"/>
  <c r="J289" i="61"/>
  <c r="K289" i="61"/>
  <c r="L289" i="61"/>
  <c r="A290" i="61"/>
  <c r="B290" i="61"/>
  <c r="C290" i="61"/>
  <c r="D290" i="61"/>
  <c r="E290" i="61"/>
  <c r="F290" i="61"/>
  <c r="G290" i="61"/>
  <c r="H290" i="61"/>
  <c r="I290" i="61"/>
  <c r="J290" i="61"/>
  <c r="K290" i="61"/>
  <c r="L290" i="61"/>
  <c r="A291" i="61"/>
  <c r="B291" i="61"/>
  <c r="C291" i="61"/>
  <c r="D291" i="61"/>
  <c r="E291" i="61"/>
  <c r="F291" i="61"/>
  <c r="G291" i="61"/>
  <c r="H291" i="61"/>
  <c r="I291" i="61"/>
  <c r="J291" i="61"/>
  <c r="K291" i="61"/>
  <c r="L291" i="61"/>
  <c r="A292" i="61"/>
  <c r="B292" i="61"/>
  <c r="C292" i="61"/>
  <c r="D292" i="61"/>
  <c r="E292" i="61"/>
  <c r="F292" i="61"/>
  <c r="G292" i="61"/>
  <c r="H292" i="61"/>
  <c r="I292" i="61"/>
  <c r="J292" i="61"/>
  <c r="K292" i="61"/>
  <c r="L292" i="61"/>
  <c r="A293" i="61"/>
  <c r="B293" i="61"/>
  <c r="C293" i="61"/>
  <c r="D293" i="61"/>
  <c r="E293" i="61"/>
  <c r="F293" i="61"/>
  <c r="G293" i="61"/>
  <c r="H293" i="61"/>
  <c r="I293" i="61"/>
  <c r="J293" i="61"/>
  <c r="K293" i="61"/>
  <c r="L293" i="61"/>
  <c r="A294" i="61"/>
  <c r="B294" i="61"/>
  <c r="C294" i="61"/>
  <c r="D294" i="61"/>
  <c r="E294" i="61"/>
  <c r="F294" i="61"/>
  <c r="G294" i="61"/>
  <c r="H294" i="61"/>
  <c r="I294" i="61"/>
  <c r="J294" i="61"/>
  <c r="K294" i="61"/>
  <c r="L294" i="61"/>
  <c r="A295" i="61"/>
  <c r="B295" i="61"/>
  <c r="C295" i="61"/>
  <c r="D295" i="61"/>
  <c r="E295" i="61"/>
  <c r="F295" i="61"/>
  <c r="G295" i="61"/>
  <c r="H295" i="61"/>
  <c r="I295" i="61"/>
  <c r="J295" i="61"/>
  <c r="K295" i="61"/>
  <c r="L295" i="61"/>
  <c r="A296" i="61"/>
  <c r="B296" i="61"/>
  <c r="C296" i="61"/>
  <c r="D296" i="61"/>
  <c r="E296" i="61"/>
  <c r="F296" i="61"/>
  <c r="G296" i="61"/>
  <c r="H296" i="61"/>
  <c r="I296" i="61"/>
  <c r="J296" i="61"/>
  <c r="K296" i="61"/>
  <c r="L296" i="61"/>
  <c r="A297" i="61"/>
  <c r="B297" i="61"/>
  <c r="C297" i="61"/>
  <c r="D297" i="61"/>
  <c r="E297" i="61"/>
  <c r="F297" i="61"/>
  <c r="G297" i="61"/>
  <c r="H297" i="61"/>
  <c r="I297" i="61"/>
  <c r="J297" i="61"/>
  <c r="K297" i="61"/>
  <c r="L297" i="61"/>
  <c r="A298" i="61"/>
  <c r="B298" i="61"/>
  <c r="C298" i="61"/>
  <c r="D298" i="61"/>
  <c r="E298" i="61"/>
  <c r="F298" i="61"/>
  <c r="G298" i="61"/>
  <c r="H298" i="61"/>
  <c r="I298" i="61"/>
  <c r="J298" i="61"/>
  <c r="K298" i="61"/>
  <c r="L298" i="61"/>
  <c r="A299" i="61"/>
  <c r="B299" i="61"/>
  <c r="C299" i="61"/>
  <c r="D299" i="61"/>
  <c r="E299" i="61"/>
  <c r="F299" i="61"/>
  <c r="G299" i="61"/>
  <c r="H299" i="61"/>
  <c r="I299" i="61"/>
  <c r="J299" i="61"/>
  <c r="K299" i="61"/>
  <c r="L299" i="61"/>
  <c r="A300" i="61"/>
  <c r="B300" i="61"/>
  <c r="C300" i="61"/>
  <c r="D300" i="61"/>
  <c r="E300" i="61"/>
  <c r="F300" i="61"/>
  <c r="G300" i="61"/>
  <c r="H300" i="61"/>
  <c r="I300" i="61"/>
  <c r="J300" i="61"/>
  <c r="K300" i="61"/>
  <c r="L300" i="61"/>
  <c r="A301" i="61"/>
  <c r="B301" i="61"/>
  <c r="C301" i="61"/>
  <c r="D301" i="61"/>
  <c r="E301" i="61"/>
  <c r="F301" i="61"/>
  <c r="G301" i="61"/>
  <c r="H301" i="61"/>
  <c r="I301" i="61"/>
  <c r="J301" i="61"/>
  <c r="K301" i="61"/>
  <c r="L301" i="61"/>
  <c r="A302" i="61"/>
  <c r="B302" i="61"/>
  <c r="C302" i="61"/>
  <c r="D302" i="61"/>
  <c r="E302" i="61"/>
  <c r="F302" i="61"/>
  <c r="G302" i="61"/>
  <c r="H302" i="61"/>
  <c r="I302" i="61"/>
  <c r="J302" i="61"/>
  <c r="K302" i="61"/>
  <c r="L302" i="61"/>
  <c r="A303" i="61"/>
  <c r="B303" i="61"/>
  <c r="C303" i="61"/>
  <c r="D303" i="61"/>
  <c r="E303" i="61"/>
  <c r="F303" i="61"/>
  <c r="G303" i="61"/>
  <c r="H303" i="61"/>
  <c r="I303" i="61"/>
  <c r="J303" i="61"/>
  <c r="K303" i="61"/>
  <c r="L303" i="61"/>
  <c r="A304" i="61"/>
  <c r="B304" i="61"/>
  <c r="C304" i="61"/>
  <c r="D304" i="61"/>
  <c r="E304" i="61"/>
  <c r="F304" i="61"/>
  <c r="G304" i="61"/>
  <c r="H304" i="61"/>
  <c r="I304" i="61"/>
  <c r="J304" i="61"/>
  <c r="K304" i="61"/>
  <c r="L304" i="61"/>
  <c r="A305" i="61"/>
  <c r="B305" i="61"/>
  <c r="C305" i="61"/>
  <c r="D305" i="61"/>
  <c r="E305" i="61"/>
  <c r="F305" i="61"/>
  <c r="G305" i="61"/>
  <c r="H305" i="61"/>
  <c r="I305" i="61"/>
  <c r="J305" i="61"/>
  <c r="K305" i="61"/>
  <c r="L305" i="61"/>
  <c r="A306" i="61"/>
  <c r="B306" i="61"/>
  <c r="C306" i="61"/>
  <c r="D306" i="61"/>
  <c r="E306" i="61"/>
  <c r="F306" i="61"/>
  <c r="G306" i="61"/>
  <c r="H306" i="61"/>
  <c r="I306" i="61"/>
  <c r="J306" i="61"/>
  <c r="K306" i="61"/>
  <c r="L306" i="61"/>
  <c r="A307" i="61"/>
  <c r="B307" i="61"/>
  <c r="C307" i="61"/>
  <c r="D307" i="61"/>
  <c r="E307" i="61"/>
  <c r="F307" i="61"/>
  <c r="G307" i="61"/>
  <c r="H307" i="61"/>
  <c r="I307" i="61"/>
  <c r="J307" i="61"/>
  <c r="K307" i="61"/>
  <c r="L307" i="61"/>
  <c r="A308" i="61"/>
  <c r="B308" i="61"/>
  <c r="C308" i="61"/>
  <c r="D308" i="61"/>
  <c r="E308" i="61"/>
  <c r="F308" i="61"/>
  <c r="G308" i="61"/>
  <c r="H308" i="61"/>
  <c r="I308" i="61"/>
  <c r="J308" i="61"/>
  <c r="K308" i="61"/>
  <c r="L308" i="61"/>
  <c r="A309" i="61"/>
  <c r="B309" i="61"/>
  <c r="C309" i="61"/>
  <c r="D309" i="61"/>
  <c r="E309" i="61"/>
  <c r="F309" i="61"/>
  <c r="G309" i="61"/>
  <c r="H309" i="61"/>
  <c r="I309" i="61"/>
  <c r="J309" i="61"/>
  <c r="K309" i="61"/>
  <c r="L309" i="61"/>
  <c r="A310" i="61"/>
  <c r="B310" i="61"/>
  <c r="C310" i="61"/>
  <c r="D310" i="61"/>
  <c r="E310" i="61"/>
  <c r="F310" i="61"/>
  <c r="G310" i="61"/>
  <c r="H310" i="61"/>
  <c r="I310" i="61"/>
  <c r="J310" i="61"/>
  <c r="K310" i="61"/>
  <c r="L310" i="61"/>
  <c r="A311" i="61"/>
  <c r="B311" i="61"/>
  <c r="C311" i="61"/>
  <c r="D311" i="61"/>
  <c r="E311" i="61"/>
  <c r="F311" i="61"/>
  <c r="G311" i="61"/>
  <c r="H311" i="61"/>
  <c r="I311" i="61"/>
  <c r="J311" i="61"/>
  <c r="K311" i="61"/>
  <c r="L311" i="61"/>
  <c r="A312" i="61"/>
  <c r="B312" i="61"/>
  <c r="C312" i="61"/>
  <c r="D312" i="61"/>
  <c r="E312" i="61"/>
  <c r="F312" i="61"/>
  <c r="G312" i="61"/>
  <c r="H312" i="61"/>
  <c r="I312" i="61"/>
  <c r="J312" i="61"/>
  <c r="K312" i="61"/>
  <c r="L312" i="61"/>
  <c r="A313" i="61"/>
  <c r="B313" i="61"/>
  <c r="C313" i="61"/>
  <c r="D313" i="61"/>
  <c r="E313" i="61"/>
  <c r="F313" i="61"/>
  <c r="G313" i="61"/>
  <c r="H313" i="61"/>
  <c r="I313" i="61"/>
  <c r="J313" i="61"/>
  <c r="K313" i="61"/>
  <c r="L313" i="61"/>
  <c r="A314" i="61"/>
  <c r="B314" i="61"/>
  <c r="C314" i="61"/>
  <c r="D314" i="61"/>
  <c r="E314" i="61"/>
  <c r="F314" i="61"/>
  <c r="G314" i="61"/>
  <c r="H314" i="61"/>
  <c r="I314" i="61"/>
  <c r="J314" i="61"/>
  <c r="K314" i="61"/>
  <c r="L314" i="61"/>
  <c r="A315" i="61"/>
  <c r="B315" i="61"/>
  <c r="C315" i="61"/>
  <c r="D315" i="61"/>
  <c r="E315" i="61"/>
  <c r="F315" i="61"/>
  <c r="G315" i="61"/>
  <c r="H315" i="61"/>
  <c r="I315" i="61"/>
  <c r="J315" i="61"/>
  <c r="K315" i="61"/>
  <c r="L315" i="61"/>
  <c r="A316" i="61"/>
  <c r="B316" i="61"/>
  <c r="C316" i="61"/>
  <c r="D316" i="61"/>
  <c r="E316" i="61"/>
  <c r="F316" i="61"/>
  <c r="G316" i="61"/>
  <c r="H316" i="61"/>
  <c r="I316" i="61"/>
  <c r="J316" i="61"/>
  <c r="K316" i="61"/>
  <c r="L316" i="61"/>
  <c r="A317" i="61"/>
  <c r="B317" i="61"/>
  <c r="C317" i="61"/>
  <c r="D317" i="61"/>
  <c r="E317" i="61"/>
  <c r="F317" i="61"/>
  <c r="G317" i="61"/>
  <c r="H317" i="61"/>
  <c r="I317" i="61"/>
  <c r="J317" i="61"/>
  <c r="K317" i="61"/>
  <c r="L317" i="61"/>
  <c r="A318" i="61"/>
  <c r="B318" i="61"/>
  <c r="C318" i="61"/>
  <c r="D318" i="61"/>
  <c r="E318" i="61"/>
  <c r="F318" i="61"/>
  <c r="G318" i="61"/>
  <c r="H318" i="61"/>
  <c r="I318" i="61"/>
  <c r="J318" i="61"/>
  <c r="K318" i="61"/>
  <c r="L318" i="61"/>
  <c r="A319" i="61"/>
  <c r="B319" i="61"/>
  <c r="C319" i="61"/>
  <c r="D319" i="61"/>
  <c r="E319" i="61"/>
  <c r="F319" i="61"/>
  <c r="G319" i="61"/>
  <c r="H319" i="61"/>
  <c r="I319" i="61"/>
  <c r="J319" i="61"/>
  <c r="K319" i="61"/>
  <c r="L319" i="61"/>
  <c r="A320" i="61"/>
  <c r="B320" i="61"/>
  <c r="C320" i="61"/>
  <c r="D320" i="61"/>
  <c r="E320" i="61"/>
  <c r="F320" i="61"/>
  <c r="G320" i="61"/>
  <c r="H320" i="61"/>
  <c r="I320" i="61"/>
  <c r="J320" i="61"/>
  <c r="K320" i="61"/>
  <c r="L320" i="61"/>
  <c r="A321" i="61"/>
  <c r="B321" i="61"/>
  <c r="C321" i="61"/>
  <c r="D321" i="61"/>
  <c r="E321" i="61"/>
  <c r="F321" i="61"/>
  <c r="G321" i="61"/>
  <c r="H321" i="61"/>
  <c r="I321" i="61"/>
  <c r="J321" i="61"/>
  <c r="K321" i="61"/>
  <c r="L321" i="61"/>
  <c r="A322" i="61"/>
  <c r="B322" i="61"/>
  <c r="C322" i="61"/>
  <c r="D322" i="61"/>
  <c r="E322" i="61"/>
  <c r="F322" i="61"/>
  <c r="G322" i="61"/>
  <c r="H322" i="61"/>
  <c r="I322" i="61"/>
  <c r="J322" i="61"/>
  <c r="K322" i="61"/>
  <c r="L322" i="61"/>
  <c r="A323" i="61"/>
  <c r="B323" i="61"/>
  <c r="C323" i="61"/>
  <c r="D323" i="61"/>
  <c r="E323" i="61"/>
  <c r="F323" i="61"/>
  <c r="G323" i="61"/>
  <c r="H323" i="61"/>
  <c r="I323" i="61"/>
  <c r="J323" i="61"/>
  <c r="K323" i="61"/>
  <c r="L323" i="61"/>
  <c r="A324" i="61"/>
  <c r="B324" i="61"/>
  <c r="C324" i="61"/>
  <c r="D324" i="61"/>
  <c r="E324" i="61"/>
  <c r="F324" i="61"/>
  <c r="G324" i="61"/>
  <c r="H324" i="61"/>
  <c r="I324" i="61"/>
  <c r="J324" i="61"/>
  <c r="K324" i="61"/>
  <c r="L324" i="61"/>
  <c r="A325" i="61"/>
  <c r="B325" i="61"/>
  <c r="C325" i="61"/>
  <c r="D325" i="61"/>
  <c r="E325" i="61"/>
  <c r="F325" i="61"/>
  <c r="G325" i="61"/>
  <c r="H325" i="61"/>
  <c r="I325" i="61"/>
  <c r="J325" i="61"/>
  <c r="K325" i="61"/>
  <c r="L325" i="61"/>
  <c r="A326" i="61"/>
  <c r="B326" i="61"/>
  <c r="C326" i="61"/>
  <c r="D326" i="61"/>
  <c r="E326" i="61"/>
  <c r="F326" i="61"/>
  <c r="G326" i="61"/>
  <c r="H326" i="61"/>
  <c r="I326" i="61"/>
  <c r="J326" i="61"/>
  <c r="K326" i="61"/>
  <c r="L326" i="61"/>
  <c r="A327" i="61"/>
  <c r="B327" i="61"/>
  <c r="C327" i="61"/>
  <c r="D327" i="61"/>
  <c r="E327" i="61"/>
  <c r="F327" i="61"/>
  <c r="G327" i="61"/>
  <c r="H327" i="61"/>
  <c r="I327" i="61"/>
  <c r="J327" i="61"/>
  <c r="K327" i="61"/>
  <c r="L327" i="61"/>
  <c r="A328" i="61"/>
  <c r="B328" i="61"/>
  <c r="C328" i="61"/>
  <c r="D328" i="61"/>
  <c r="E328" i="61"/>
  <c r="F328" i="61"/>
  <c r="G328" i="61"/>
  <c r="H328" i="61"/>
  <c r="I328" i="61"/>
  <c r="J328" i="61"/>
  <c r="K328" i="61"/>
  <c r="L328" i="61"/>
  <c r="A329" i="61"/>
  <c r="B329" i="61"/>
  <c r="C329" i="61"/>
  <c r="D329" i="61"/>
  <c r="E329" i="61"/>
  <c r="F329" i="61"/>
  <c r="G329" i="61"/>
  <c r="H329" i="61"/>
  <c r="I329" i="61"/>
  <c r="J329" i="61"/>
  <c r="K329" i="61"/>
  <c r="L329" i="61"/>
  <c r="A330" i="61"/>
  <c r="B330" i="61"/>
  <c r="C330" i="61"/>
  <c r="D330" i="61"/>
  <c r="E330" i="61"/>
  <c r="F330" i="61"/>
  <c r="G330" i="61"/>
  <c r="H330" i="61"/>
  <c r="I330" i="61"/>
  <c r="J330" i="61"/>
  <c r="K330" i="61"/>
  <c r="L330" i="61"/>
  <c r="A331" i="61"/>
  <c r="B331" i="61"/>
  <c r="C331" i="61"/>
  <c r="D331" i="61"/>
  <c r="E331" i="61"/>
  <c r="F331" i="61"/>
  <c r="G331" i="61"/>
  <c r="H331" i="61"/>
  <c r="I331" i="61"/>
  <c r="J331" i="61"/>
  <c r="K331" i="61"/>
  <c r="L331" i="61"/>
  <c r="A332" i="61"/>
  <c r="B332" i="61"/>
  <c r="C332" i="61"/>
  <c r="D332" i="61"/>
  <c r="E332" i="61"/>
  <c r="F332" i="61"/>
  <c r="G332" i="61"/>
  <c r="H332" i="61"/>
  <c r="I332" i="61"/>
  <c r="J332" i="61"/>
  <c r="K332" i="61"/>
  <c r="L332" i="61"/>
  <c r="A333" i="61"/>
  <c r="B333" i="61"/>
  <c r="C333" i="61"/>
  <c r="D333" i="61"/>
  <c r="E333" i="61"/>
  <c r="F333" i="61"/>
  <c r="G333" i="61"/>
  <c r="H333" i="61"/>
  <c r="I333" i="61"/>
  <c r="J333" i="61"/>
  <c r="K333" i="61"/>
  <c r="L333" i="61"/>
  <c r="A334" i="61"/>
  <c r="B334" i="61"/>
  <c r="C334" i="61"/>
  <c r="D334" i="61"/>
  <c r="E334" i="61"/>
  <c r="F334" i="61"/>
  <c r="G334" i="61"/>
  <c r="H334" i="61"/>
  <c r="I334" i="61"/>
  <c r="J334" i="61"/>
  <c r="K334" i="61"/>
  <c r="L334" i="61"/>
  <c r="A335" i="61"/>
  <c r="B335" i="61"/>
  <c r="C335" i="61"/>
  <c r="D335" i="61"/>
  <c r="E335" i="61"/>
  <c r="F335" i="61"/>
  <c r="G335" i="61"/>
  <c r="H335" i="61"/>
  <c r="I335" i="61"/>
  <c r="J335" i="61"/>
  <c r="K335" i="61"/>
  <c r="L335" i="61"/>
  <c r="A336" i="61"/>
  <c r="B336" i="61"/>
  <c r="C336" i="61"/>
  <c r="D336" i="61"/>
  <c r="E336" i="61"/>
  <c r="F336" i="61"/>
  <c r="G336" i="61"/>
  <c r="H336" i="61"/>
  <c r="I336" i="61"/>
  <c r="J336" i="61"/>
  <c r="K336" i="61"/>
  <c r="L336" i="61"/>
  <c r="A337" i="61"/>
  <c r="B337" i="61"/>
  <c r="C337" i="61"/>
  <c r="D337" i="61"/>
  <c r="E337" i="61"/>
  <c r="F337" i="61"/>
  <c r="G337" i="61"/>
  <c r="H337" i="61"/>
  <c r="I337" i="61"/>
  <c r="J337" i="61"/>
  <c r="K337" i="61"/>
  <c r="L337" i="61"/>
  <c r="A338" i="61"/>
  <c r="B338" i="61"/>
  <c r="C338" i="61"/>
  <c r="D338" i="61"/>
  <c r="E338" i="61"/>
  <c r="F338" i="61"/>
  <c r="G338" i="61"/>
  <c r="H338" i="61"/>
  <c r="I338" i="61"/>
  <c r="J338" i="61"/>
  <c r="K338" i="61"/>
  <c r="L338" i="61"/>
  <c r="A339" i="61"/>
  <c r="B339" i="61"/>
  <c r="C339" i="61"/>
  <c r="D339" i="61"/>
  <c r="E339" i="61"/>
  <c r="F339" i="61"/>
  <c r="G339" i="61"/>
  <c r="H339" i="61"/>
  <c r="I339" i="61"/>
  <c r="J339" i="61"/>
  <c r="K339" i="61"/>
  <c r="L339" i="61"/>
  <c r="A340" i="61"/>
  <c r="B340" i="61"/>
  <c r="C340" i="61"/>
  <c r="D340" i="61"/>
  <c r="E340" i="61"/>
  <c r="F340" i="61"/>
  <c r="G340" i="61"/>
  <c r="H340" i="61"/>
  <c r="I340" i="61"/>
  <c r="J340" i="61"/>
  <c r="K340" i="61"/>
  <c r="L340" i="61"/>
  <c r="A341" i="61"/>
  <c r="B341" i="61"/>
  <c r="C341" i="61"/>
  <c r="D341" i="61"/>
  <c r="E341" i="61"/>
  <c r="F341" i="61"/>
  <c r="G341" i="61"/>
  <c r="H341" i="61"/>
  <c r="I341" i="61"/>
  <c r="J341" i="61"/>
  <c r="K341" i="61"/>
  <c r="L341" i="61"/>
  <c r="A342" i="61"/>
  <c r="B342" i="61"/>
  <c r="C342" i="61"/>
  <c r="D342" i="61"/>
  <c r="E342" i="61"/>
  <c r="F342" i="61"/>
  <c r="G342" i="61"/>
  <c r="H342" i="61"/>
  <c r="I342" i="61"/>
  <c r="J342" i="61"/>
  <c r="K342" i="61"/>
  <c r="L342" i="61"/>
  <c r="A343" i="61"/>
  <c r="B343" i="61"/>
  <c r="C343" i="61"/>
  <c r="D343" i="61"/>
  <c r="E343" i="61"/>
  <c r="F343" i="61"/>
  <c r="G343" i="61"/>
  <c r="H343" i="61"/>
  <c r="I343" i="61"/>
  <c r="J343" i="61"/>
  <c r="K343" i="61"/>
  <c r="L343" i="61"/>
  <c r="A344" i="61"/>
  <c r="B344" i="61"/>
  <c r="C344" i="61"/>
  <c r="D344" i="61"/>
  <c r="E344" i="61"/>
  <c r="F344" i="61"/>
  <c r="G344" i="61"/>
  <c r="H344" i="61"/>
  <c r="I344" i="61"/>
  <c r="J344" i="61"/>
  <c r="K344" i="61"/>
  <c r="L344" i="61"/>
  <c r="A345" i="61"/>
  <c r="B345" i="61"/>
  <c r="C345" i="61"/>
  <c r="D345" i="61"/>
  <c r="E345" i="61"/>
  <c r="F345" i="61"/>
  <c r="G345" i="61"/>
  <c r="H345" i="61"/>
  <c r="I345" i="61"/>
  <c r="J345" i="61"/>
  <c r="K345" i="61"/>
  <c r="L345" i="61"/>
  <c r="A346" i="61"/>
  <c r="B346" i="61"/>
  <c r="C346" i="61"/>
  <c r="D346" i="61"/>
  <c r="E346" i="61"/>
  <c r="F346" i="61"/>
  <c r="G346" i="61"/>
  <c r="H346" i="61"/>
  <c r="I346" i="61"/>
  <c r="J346" i="61"/>
  <c r="K346" i="61"/>
  <c r="L346" i="61"/>
  <c r="A347" i="61"/>
  <c r="B347" i="61"/>
  <c r="C347" i="61"/>
  <c r="D347" i="61"/>
  <c r="E347" i="61"/>
  <c r="F347" i="61"/>
  <c r="G347" i="61"/>
  <c r="H347" i="61"/>
  <c r="I347" i="61"/>
  <c r="J347" i="61"/>
  <c r="K347" i="61"/>
  <c r="L347" i="61"/>
  <c r="A348" i="61"/>
  <c r="B348" i="61"/>
  <c r="C348" i="61"/>
  <c r="D348" i="61"/>
  <c r="E348" i="61"/>
  <c r="F348" i="61"/>
  <c r="G348" i="61"/>
  <c r="H348" i="61"/>
  <c r="I348" i="61"/>
  <c r="J348" i="61"/>
  <c r="K348" i="61"/>
  <c r="L348" i="61"/>
  <c r="A349" i="61"/>
  <c r="B349" i="61"/>
  <c r="C349" i="61"/>
  <c r="D349" i="61"/>
  <c r="E349" i="61"/>
  <c r="F349" i="61"/>
  <c r="G349" i="61"/>
  <c r="H349" i="61"/>
  <c r="I349" i="61"/>
  <c r="J349" i="61"/>
  <c r="K349" i="61"/>
  <c r="L349" i="61"/>
  <c r="A350" i="61"/>
  <c r="B350" i="61"/>
  <c r="C350" i="61"/>
  <c r="D350" i="61"/>
  <c r="E350" i="61"/>
  <c r="F350" i="61"/>
  <c r="G350" i="61"/>
  <c r="H350" i="61"/>
  <c r="I350" i="61"/>
  <c r="J350" i="61"/>
  <c r="K350" i="61"/>
  <c r="L350" i="61"/>
  <c r="A351" i="61"/>
  <c r="B351" i="61"/>
  <c r="C351" i="61"/>
  <c r="D351" i="61"/>
  <c r="E351" i="61"/>
  <c r="F351" i="61"/>
  <c r="G351" i="61"/>
  <c r="H351" i="61"/>
  <c r="I351" i="61"/>
  <c r="J351" i="61"/>
  <c r="K351" i="61"/>
  <c r="L351" i="61"/>
  <c r="A352" i="61"/>
  <c r="B352" i="61"/>
  <c r="C352" i="61"/>
  <c r="D352" i="61"/>
  <c r="E352" i="61"/>
  <c r="F352" i="61"/>
  <c r="G352" i="61"/>
  <c r="H352" i="61"/>
  <c r="I352" i="61"/>
  <c r="J352" i="61"/>
  <c r="K352" i="61"/>
  <c r="L352" i="61"/>
  <c r="A353" i="61"/>
  <c r="B353" i="61"/>
  <c r="C353" i="61"/>
  <c r="D353" i="61"/>
  <c r="E353" i="61"/>
  <c r="F353" i="61"/>
  <c r="G353" i="61"/>
  <c r="H353" i="61"/>
  <c r="I353" i="61"/>
  <c r="J353" i="61"/>
  <c r="K353" i="61"/>
  <c r="L353" i="61"/>
  <c r="A354" i="61"/>
  <c r="B354" i="61"/>
  <c r="C354" i="61"/>
  <c r="D354" i="61"/>
  <c r="E354" i="61"/>
  <c r="F354" i="61"/>
  <c r="G354" i="61"/>
  <c r="H354" i="61"/>
  <c r="I354" i="61"/>
  <c r="J354" i="61"/>
  <c r="K354" i="61"/>
  <c r="L354" i="61"/>
  <c r="A355" i="61"/>
  <c r="B355" i="61"/>
  <c r="C355" i="61"/>
  <c r="D355" i="61"/>
  <c r="E355" i="61"/>
  <c r="F355" i="61"/>
  <c r="G355" i="61"/>
  <c r="H355" i="61"/>
  <c r="I355" i="61"/>
  <c r="J355" i="61"/>
  <c r="K355" i="61"/>
  <c r="L355" i="61"/>
  <c r="A356" i="61"/>
  <c r="B356" i="61"/>
  <c r="C356" i="61"/>
  <c r="D356" i="61"/>
  <c r="E356" i="61"/>
  <c r="F356" i="61"/>
  <c r="G356" i="61"/>
  <c r="H356" i="61"/>
  <c r="I356" i="61"/>
  <c r="J356" i="61"/>
  <c r="K356" i="61"/>
  <c r="L356" i="61"/>
  <c r="A357" i="61"/>
  <c r="B357" i="61"/>
  <c r="C357" i="61"/>
  <c r="D357" i="61"/>
  <c r="E357" i="61"/>
  <c r="F357" i="61"/>
  <c r="G357" i="61"/>
  <c r="H357" i="61"/>
  <c r="I357" i="61"/>
  <c r="J357" i="61"/>
  <c r="K357" i="61"/>
  <c r="L357" i="61"/>
  <c r="A358" i="61"/>
  <c r="B358" i="61"/>
  <c r="C358" i="61"/>
  <c r="D358" i="61"/>
  <c r="E358" i="61"/>
  <c r="F358" i="61"/>
  <c r="G358" i="61"/>
  <c r="H358" i="61"/>
  <c r="I358" i="61"/>
  <c r="J358" i="61"/>
  <c r="K358" i="61"/>
  <c r="L358" i="61"/>
  <c r="A359" i="61"/>
  <c r="B359" i="61"/>
  <c r="C359" i="61"/>
  <c r="D359" i="61"/>
  <c r="E359" i="61"/>
  <c r="F359" i="61"/>
  <c r="G359" i="61"/>
  <c r="H359" i="61"/>
  <c r="I359" i="61"/>
  <c r="J359" i="61"/>
  <c r="K359" i="61"/>
  <c r="L359" i="61"/>
  <c r="A360" i="61"/>
  <c r="B360" i="61"/>
  <c r="C360" i="61"/>
  <c r="D360" i="61"/>
  <c r="E360" i="61"/>
  <c r="F360" i="61"/>
  <c r="G360" i="61"/>
  <c r="H360" i="61"/>
  <c r="I360" i="61"/>
  <c r="J360" i="61"/>
  <c r="K360" i="61"/>
  <c r="L360" i="61"/>
  <c r="A361" i="61"/>
  <c r="B361" i="61"/>
  <c r="C361" i="61"/>
  <c r="D361" i="61"/>
  <c r="E361" i="61"/>
  <c r="F361" i="61"/>
  <c r="G361" i="61"/>
  <c r="H361" i="61"/>
  <c r="I361" i="61"/>
  <c r="J361" i="61"/>
  <c r="K361" i="61"/>
  <c r="L361" i="61"/>
  <c r="A362" i="61"/>
  <c r="B362" i="61"/>
  <c r="C362" i="61"/>
  <c r="D362" i="61"/>
  <c r="E362" i="61"/>
  <c r="F362" i="61"/>
  <c r="G362" i="61"/>
  <c r="H362" i="61"/>
  <c r="I362" i="61"/>
  <c r="J362" i="61"/>
  <c r="K362" i="61"/>
  <c r="L362" i="61"/>
  <c r="A363" i="61"/>
  <c r="B363" i="61"/>
  <c r="C363" i="61"/>
  <c r="D363" i="61"/>
  <c r="E363" i="61"/>
  <c r="F363" i="61"/>
  <c r="G363" i="61"/>
  <c r="H363" i="61"/>
  <c r="I363" i="61"/>
  <c r="J363" i="61"/>
  <c r="K363" i="61"/>
  <c r="L363" i="61"/>
  <c r="A364" i="61"/>
  <c r="B364" i="61"/>
  <c r="C364" i="61"/>
  <c r="D364" i="61"/>
  <c r="E364" i="61"/>
  <c r="F364" i="61"/>
  <c r="G364" i="61"/>
  <c r="H364" i="61"/>
  <c r="I364" i="61"/>
  <c r="J364" i="61"/>
  <c r="K364" i="61"/>
  <c r="L364" i="61"/>
  <c r="A365" i="61"/>
  <c r="B365" i="61"/>
  <c r="C365" i="61"/>
  <c r="D365" i="61"/>
  <c r="E365" i="61"/>
  <c r="F365" i="61"/>
  <c r="G365" i="61"/>
  <c r="H365" i="61"/>
  <c r="I365" i="61"/>
  <c r="J365" i="61"/>
  <c r="K365" i="61"/>
  <c r="L365" i="61"/>
  <c r="A366" i="61"/>
  <c r="B366" i="61"/>
  <c r="C366" i="61"/>
  <c r="D366" i="61"/>
  <c r="E366" i="61"/>
  <c r="F366" i="61"/>
  <c r="G366" i="61"/>
  <c r="H366" i="61"/>
  <c r="I366" i="61"/>
  <c r="J366" i="61"/>
  <c r="K366" i="61"/>
  <c r="L366" i="61"/>
  <c r="A367" i="61"/>
  <c r="B367" i="61"/>
  <c r="C367" i="61"/>
  <c r="D367" i="61"/>
  <c r="E367" i="61"/>
  <c r="F367" i="61"/>
  <c r="G367" i="61"/>
  <c r="H367" i="61"/>
  <c r="I367" i="61"/>
  <c r="J367" i="61"/>
  <c r="K367" i="61"/>
  <c r="L367" i="61"/>
  <c r="A368" i="61"/>
  <c r="B368" i="61"/>
  <c r="C368" i="61"/>
  <c r="D368" i="61"/>
  <c r="E368" i="61"/>
  <c r="F368" i="61"/>
  <c r="G368" i="61"/>
  <c r="H368" i="61"/>
  <c r="I368" i="61"/>
  <c r="J368" i="61"/>
  <c r="K368" i="61"/>
  <c r="L368" i="61"/>
  <c r="A369" i="61"/>
  <c r="B369" i="61"/>
  <c r="C369" i="61"/>
  <c r="D369" i="61"/>
  <c r="E369" i="61"/>
  <c r="F369" i="61"/>
  <c r="G369" i="61"/>
  <c r="H369" i="61"/>
  <c r="I369" i="61"/>
  <c r="J369" i="61"/>
  <c r="K369" i="61"/>
  <c r="L369" i="61"/>
  <c r="A370" i="61"/>
  <c r="B370" i="61"/>
  <c r="C370" i="61"/>
  <c r="D370" i="61"/>
  <c r="E370" i="61"/>
  <c r="F370" i="61"/>
  <c r="G370" i="61"/>
  <c r="H370" i="61"/>
  <c r="I370" i="61"/>
  <c r="J370" i="61"/>
  <c r="K370" i="61"/>
  <c r="L370" i="61"/>
  <c r="A371" i="61"/>
  <c r="B371" i="61"/>
  <c r="C371" i="61"/>
  <c r="D371" i="61"/>
  <c r="E371" i="61"/>
  <c r="F371" i="61"/>
  <c r="G371" i="61"/>
  <c r="H371" i="61"/>
  <c r="I371" i="61"/>
  <c r="J371" i="61"/>
  <c r="K371" i="61"/>
  <c r="L371" i="61"/>
  <c r="A372" i="61"/>
  <c r="B372" i="61"/>
  <c r="C372" i="61"/>
  <c r="D372" i="61"/>
  <c r="E372" i="61"/>
  <c r="F372" i="61"/>
  <c r="G372" i="61"/>
  <c r="H372" i="61"/>
  <c r="I372" i="61"/>
  <c r="J372" i="61"/>
  <c r="K372" i="61"/>
  <c r="L372" i="61"/>
  <c r="A373" i="61"/>
  <c r="B373" i="61"/>
  <c r="C373" i="61"/>
  <c r="D373" i="61"/>
  <c r="E373" i="61"/>
  <c r="F373" i="61"/>
  <c r="G373" i="61"/>
  <c r="H373" i="61"/>
  <c r="I373" i="61"/>
  <c r="J373" i="61"/>
  <c r="K373" i="61"/>
  <c r="L373" i="61"/>
  <c r="A374" i="61"/>
  <c r="B374" i="61"/>
  <c r="C374" i="61"/>
  <c r="D374" i="61"/>
  <c r="E374" i="61"/>
  <c r="F374" i="61"/>
  <c r="G374" i="61"/>
  <c r="H374" i="61"/>
  <c r="I374" i="61"/>
  <c r="J374" i="61"/>
  <c r="K374" i="61"/>
  <c r="L374" i="61"/>
  <c r="A375" i="61"/>
  <c r="B375" i="61"/>
  <c r="C375" i="61"/>
  <c r="D375" i="61"/>
  <c r="E375" i="61"/>
  <c r="F375" i="61"/>
  <c r="G375" i="61"/>
  <c r="H375" i="61"/>
  <c r="I375" i="61"/>
  <c r="J375" i="61"/>
  <c r="K375" i="61"/>
  <c r="L375" i="61"/>
  <c r="A376" i="61"/>
  <c r="B376" i="61"/>
  <c r="C376" i="61"/>
  <c r="D376" i="61"/>
  <c r="E376" i="61"/>
  <c r="F376" i="61"/>
  <c r="G376" i="61"/>
  <c r="H376" i="61"/>
  <c r="I376" i="61"/>
  <c r="J376" i="61"/>
  <c r="K376" i="61"/>
  <c r="L376" i="61"/>
  <c r="A377" i="61"/>
  <c r="B377" i="61"/>
  <c r="C377" i="61"/>
  <c r="D377" i="61"/>
  <c r="E377" i="61"/>
  <c r="F377" i="61"/>
  <c r="G377" i="61"/>
  <c r="H377" i="61"/>
  <c r="I377" i="61"/>
  <c r="J377" i="61"/>
  <c r="K377" i="61"/>
  <c r="L377" i="61"/>
  <c r="A378" i="61"/>
  <c r="B378" i="61"/>
  <c r="C378" i="61"/>
  <c r="D378" i="61"/>
  <c r="E378" i="61"/>
  <c r="F378" i="61"/>
  <c r="G378" i="61"/>
  <c r="H378" i="61"/>
  <c r="I378" i="61"/>
  <c r="J378" i="61"/>
  <c r="K378" i="61"/>
  <c r="L378" i="61"/>
  <c r="A379" i="61"/>
  <c r="B379" i="61"/>
  <c r="C379" i="61"/>
  <c r="D379" i="61"/>
  <c r="E379" i="61"/>
  <c r="F379" i="61"/>
  <c r="G379" i="61"/>
  <c r="H379" i="61"/>
  <c r="I379" i="61"/>
  <c r="J379" i="61"/>
  <c r="K379" i="61"/>
  <c r="L379" i="61"/>
  <c r="A380" i="61"/>
  <c r="B380" i="61"/>
  <c r="C380" i="61"/>
  <c r="D380" i="61"/>
  <c r="E380" i="61"/>
  <c r="F380" i="61"/>
  <c r="G380" i="61"/>
  <c r="H380" i="61"/>
  <c r="I380" i="61"/>
  <c r="J380" i="61"/>
  <c r="K380" i="61"/>
  <c r="L380" i="61"/>
  <c r="A381" i="61"/>
  <c r="B381" i="61"/>
  <c r="C381" i="61"/>
  <c r="D381" i="61"/>
  <c r="E381" i="61"/>
  <c r="F381" i="61"/>
  <c r="G381" i="61"/>
  <c r="H381" i="61"/>
  <c r="I381" i="61"/>
  <c r="J381" i="61"/>
  <c r="K381" i="61"/>
  <c r="L381" i="61"/>
  <c r="A382" i="61"/>
  <c r="B382" i="61"/>
  <c r="C382" i="61"/>
  <c r="D382" i="61"/>
  <c r="E382" i="61"/>
  <c r="F382" i="61"/>
  <c r="G382" i="61"/>
  <c r="H382" i="61"/>
  <c r="I382" i="61"/>
  <c r="J382" i="61"/>
  <c r="K382" i="61"/>
  <c r="L382" i="61"/>
  <c r="A383" i="61"/>
  <c r="B383" i="61"/>
  <c r="C383" i="61"/>
  <c r="D383" i="61"/>
  <c r="E383" i="61"/>
  <c r="F383" i="61"/>
  <c r="G383" i="61"/>
  <c r="H383" i="61"/>
  <c r="I383" i="61"/>
  <c r="J383" i="61"/>
  <c r="K383" i="61"/>
  <c r="L383" i="61"/>
  <c r="A384" i="61"/>
  <c r="B384" i="61"/>
  <c r="C384" i="61"/>
  <c r="D384" i="61"/>
  <c r="E384" i="61"/>
  <c r="F384" i="61"/>
  <c r="G384" i="61"/>
  <c r="H384" i="61"/>
  <c r="I384" i="61"/>
  <c r="J384" i="61"/>
  <c r="K384" i="61"/>
  <c r="L384" i="61"/>
  <c r="A385" i="61"/>
  <c r="B385" i="61"/>
  <c r="C385" i="61"/>
  <c r="D385" i="61"/>
  <c r="E385" i="61"/>
  <c r="F385" i="61"/>
  <c r="G385" i="61"/>
  <c r="H385" i="61"/>
  <c r="I385" i="61"/>
  <c r="J385" i="61"/>
  <c r="K385" i="61"/>
  <c r="L385" i="61"/>
  <c r="A386" i="61"/>
  <c r="B386" i="61"/>
  <c r="C386" i="61"/>
  <c r="D386" i="61"/>
  <c r="E386" i="61"/>
  <c r="F386" i="61"/>
  <c r="G386" i="61"/>
  <c r="H386" i="61"/>
  <c r="I386" i="61"/>
  <c r="J386" i="61"/>
  <c r="K386" i="61"/>
  <c r="L386" i="61"/>
  <c r="A387" i="61"/>
  <c r="B387" i="61"/>
  <c r="C387" i="61"/>
  <c r="D387" i="61"/>
  <c r="E387" i="61"/>
  <c r="F387" i="61"/>
  <c r="G387" i="61"/>
  <c r="H387" i="61"/>
  <c r="I387" i="61"/>
  <c r="J387" i="61"/>
  <c r="K387" i="61"/>
  <c r="L387" i="61"/>
  <c r="A388" i="61"/>
  <c r="B388" i="61"/>
  <c r="C388" i="61"/>
  <c r="D388" i="61"/>
  <c r="E388" i="61"/>
  <c r="F388" i="61"/>
  <c r="G388" i="61"/>
  <c r="H388" i="61"/>
  <c r="I388" i="61"/>
  <c r="J388" i="61"/>
  <c r="K388" i="61"/>
  <c r="L388" i="61"/>
  <c r="A389" i="61"/>
  <c r="B389" i="61"/>
  <c r="C389" i="61"/>
  <c r="D389" i="61"/>
  <c r="E389" i="61"/>
  <c r="F389" i="61"/>
  <c r="G389" i="61"/>
  <c r="H389" i="61"/>
  <c r="I389" i="61"/>
  <c r="J389" i="61"/>
  <c r="K389" i="61"/>
  <c r="L389" i="61"/>
  <c r="A390" i="61"/>
  <c r="B390" i="61"/>
  <c r="C390" i="61"/>
  <c r="D390" i="61"/>
  <c r="E390" i="61"/>
  <c r="F390" i="61"/>
  <c r="G390" i="61"/>
  <c r="H390" i="61"/>
  <c r="I390" i="61"/>
  <c r="J390" i="61"/>
  <c r="K390" i="61"/>
  <c r="L390" i="61"/>
  <c r="A391" i="61"/>
  <c r="B391" i="61"/>
  <c r="C391" i="61"/>
  <c r="D391" i="61"/>
  <c r="E391" i="61"/>
  <c r="F391" i="61"/>
  <c r="G391" i="61"/>
  <c r="H391" i="61"/>
  <c r="I391" i="61"/>
  <c r="J391" i="61"/>
  <c r="K391" i="61"/>
  <c r="L391" i="61"/>
  <c r="A392" i="61"/>
  <c r="B392" i="61"/>
  <c r="C392" i="61"/>
  <c r="D392" i="61"/>
  <c r="E392" i="61"/>
  <c r="F392" i="61"/>
  <c r="G392" i="61"/>
  <c r="H392" i="61"/>
  <c r="I392" i="61"/>
  <c r="J392" i="61"/>
  <c r="K392" i="61"/>
  <c r="L392" i="61"/>
  <c r="A393" i="61"/>
  <c r="B393" i="61"/>
  <c r="C393" i="61"/>
  <c r="D393" i="61"/>
  <c r="E393" i="61"/>
  <c r="F393" i="61"/>
  <c r="G393" i="61"/>
  <c r="H393" i="61"/>
  <c r="I393" i="61"/>
  <c r="J393" i="61"/>
  <c r="K393" i="61"/>
  <c r="L393" i="61"/>
  <c r="A394" i="61"/>
  <c r="B394" i="61"/>
  <c r="C394" i="61"/>
  <c r="D394" i="61"/>
  <c r="E394" i="61"/>
  <c r="F394" i="61"/>
  <c r="G394" i="61"/>
  <c r="H394" i="61"/>
  <c r="I394" i="61"/>
  <c r="J394" i="61"/>
  <c r="K394" i="61"/>
  <c r="L394" i="61"/>
  <c r="A395" i="61"/>
  <c r="B395" i="61"/>
  <c r="C395" i="61"/>
  <c r="D395" i="61"/>
  <c r="E395" i="61"/>
  <c r="F395" i="61"/>
  <c r="G395" i="61"/>
  <c r="H395" i="61"/>
  <c r="I395" i="61"/>
  <c r="J395" i="61"/>
  <c r="K395" i="61"/>
  <c r="L395" i="61"/>
  <c r="A396" i="61"/>
  <c r="B396" i="61"/>
  <c r="C396" i="61"/>
  <c r="D396" i="61"/>
  <c r="E396" i="61"/>
  <c r="F396" i="61"/>
  <c r="G396" i="61"/>
  <c r="H396" i="61"/>
  <c r="I396" i="61"/>
  <c r="J396" i="61"/>
  <c r="K396" i="61"/>
  <c r="L396" i="61"/>
  <c r="A397" i="61"/>
  <c r="B397" i="61"/>
  <c r="C397" i="61"/>
  <c r="D397" i="61"/>
  <c r="E397" i="61"/>
  <c r="F397" i="61"/>
  <c r="G397" i="61"/>
  <c r="H397" i="61"/>
  <c r="I397" i="61"/>
  <c r="J397" i="61"/>
  <c r="K397" i="61"/>
  <c r="L397" i="61"/>
  <c r="A398" i="61"/>
  <c r="B398" i="61"/>
  <c r="C398" i="61"/>
  <c r="D398" i="61"/>
  <c r="E398" i="61"/>
  <c r="F398" i="61"/>
  <c r="G398" i="61"/>
  <c r="H398" i="61"/>
  <c r="I398" i="61"/>
  <c r="J398" i="61"/>
  <c r="K398" i="61"/>
  <c r="L398" i="61"/>
  <c r="A399" i="61"/>
  <c r="B399" i="61"/>
  <c r="C399" i="61"/>
  <c r="D399" i="61"/>
  <c r="E399" i="61"/>
  <c r="F399" i="61"/>
  <c r="G399" i="61"/>
  <c r="H399" i="61"/>
  <c r="I399" i="61"/>
  <c r="J399" i="61"/>
  <c r="K399" i="61"/>
  <c r="L399" i="61"/>
  <c r="A400" i="61"/>
  <c r="B400" i="61"/>
  <c r="C400" i="61"/>
  <c r="D400" i="61"/>
  <c r="E400" i="61"/>
  <c r="F400" i="61"/>
  <c r="G400" i="61"/>
  <c r="H400" i="61"/>
  <c r="I400" i="61"/>
  <c r="J400" i="61"/>
  <c r="K400" i="61"/>
  <c r="L400" i="61"/>
  <c r="A401" i="61"/>
  <c r="B401" i="61"/>
  <c r="C401" i="61"/>
  <c r="D401" i="61"/>
  <c r="E401" i="61"/>
  <c r="F401" i="61"/>
  <c r="G401" i="61"/>
  <c r="H401" i="61"/>
  <c r="I401" i="61"/>
  <c r="J401" i="61"/>
  <c r="K401" i="61"/>
  <c r="L401" i="61"/>
  <c r="A402" i="61"/>
  <c r="B402" i="61"/>
  <c r="C402" i="61"/>
  <c r="D402" i="61"/>
  <c r="E402" i="61"/>
  <c r="F402" i="61"/>
  <c r="G402" i="61"/>
  <c r="H402" i="61"/>
  <c r="I402" i="61"/>
  <c r="J402" i="61"/>
  <c r="K402" i="61"/>
  <c r="L402" i="61"/>
  <c r="A403" i="61"/>
  <c r="B403" i="61"/>
  <c r="C403" i="61"/>
  <c r="D403" i="61"/>
  <c r="E403" i="61"/>
  <c r="F403" i="61"/>
  <c r="G403" i="61"/>
  <c r="H403" i="61"/>
  <c r="I403" i="61"/>
  <c r="J403" i="61"/>
  <c r="K403" i="61"/>
  <c r="L403" i="61"/>
  <c r="A404" i="61"/>
  <c r="B404" i="61"/>
  <c r="C404" i="61"/>
  <c r="D404" i="61"/>
  <c r="E404" i="61"/>
  <c r="F404" i="61"/>
  <c r="G404" i="61"/>
  <c r="H404" i="61"/>
  <c r="I404" i="61"/>
  <c r="J404" i="61"/>
  <c r="K404" i="61"/>
  <c r="L404" i="61"/>
  <c r="A405" i="61"/>
  <c r="B405" i="61"/>
  <c r="C405" i="61"/>
  <c r="D405" i="61"/>
  <c r="E405" i="61"/>
  <c r="F405" i="61"/>
  <c r="G405" i="61"/>
  <c r="H405" i="61"/>
  <c r="I405" i="61"/>
  <c r="J405" i="61"/>
  <c r="K405" i="61"/>
  <c r="L405" i="61"/>
  <c r="A406" i="61"/>
  <c r="B406" i="61"/>
  <c r="C406" i="61"/>
  <c r="D406" i="61"/>
  <c r="E406" i="61"/>
  <c r="F406" i="61"/>
  <c r="G406" i="61"/>
  <c r="H406" i="61"/>
  <c r="I406" i="61"/>
  <c r="J406" i="61"/>
  <c r="K406" i="61"/>
  <c r="L406" i="61"/>
  <c r="A407" i="61"/>
  <c r="B407" i="61"/>
  <c r="C407" i="61"/>
  <c r="D407" i="61"/>
  <c r="E407" i="61"/>
  <c r="F407" i="61"/>
  <c r="G407" i="61"/>
  <c r="H407" i="61"/>
  <c r="I407" i="61"/>
  <c r="J407" i="61"/>
  <c r="K407" i="61"/>
  <c r="L407" i="61"/>
  <c r="A408" i="61"/>
  <c r="B408" i="61"/>
  <c r="C408" i="61"/>
  <c r="D408" i="61"/>
  <c r="E408" i="61"/>
  <c r="F408" i="61"/>
  <c r="G408" i="61"/>
  <c r="H408" i="61"/>
  <c r="I408" i="61"/>
  <c r="J408" i="61"/>
  <c r="K408" i="61"/>
  <c r="L408" i="61"/>
  <c r="A409" i="61"/>
  <c r="B409" i="61"/>
  <c r="C409" i="61"/>
  <c r="D409" i="61"/>
  <c r="E409" i="61"/>
  <c r="F409" i="61"/>
  <c r="G409" i="61"/>
  <c r="H409" i="61"/>
  <c r="I409" i="61"/>
  <c r="J409" i="61"/>
  <c r="K409" i="61"/>
  <c r="L409" i="61"/>
  <c r="A410" i="61"/>
  <c r="B410" i="61"/>
  <c r="C410" i="61"/>
  <c r="D410" i="61"/>
  <c r="E410" i="61"/>
  <c r="F410" i="61"/>
  <c r="G410" i="61"/>
  <c r="H410" i="61"/>
  <c r="I410" i="61"/>
  <c r="J410" i="61"/>
  <c r="K410" i="61"/>
  <c r="L410" i="61"/>
  <c r="A411" i="61"/>
  <c r="B411" i="61"/>
  <c r="C411" i="61"/>
  <c r="D411" i="61"/>
  <c r="E411" i="61"/>
  <c r="F411" i="61"/>
  <c r="G411" i="61"/>
  <c r="H411" i="61"/>
  <c r="I411" i="61"/>
  <c r="J411" i="61"/>
  <c r="K411" i="61"/>
  <c r="L411" i="61"/>
  <c r="A412" i="61"/>
  <c r="B412" i="61"/>
  <c r="C412" i="61"/>
  <c r="D412" i="61"/>
  <c r="E412" i="61"/>
  <c r="F412" i="61"/>
  <c r="G412" i="61"/>
  <c r="H412" i="61"/>
  <c r="I412" i="61"/>
  <c r="J412" i="61"/>
  <c r="K412" i="61"/>
  <c r="L412" i="61"/>
  <c r="A413" i="61"/>
  <c r="B413" i="61"/>
  <c r="C413" i="61"/>
  <c r="D413" i="61"/>
  <c r="E413" i="61"/>
  <c r="F413" i="61"/>
  <c r="G413" i="61"/>
  <c r="H413" i="61"/>
  <c r="I413" i="61"/>
  <c r="J413" i="61"/>
  <c r="K413" i="61"/>
  <c r="L413" i="61"/>
  <c r="A414" i="61"/>
  <c r="B414" i="61"/>
  <c r="C414" i="61"/>
  <c r="D414" i="61"/>
  <c r="E414" i="61"/>
  <c r="F414" i="61"/>
  <c r="G414" i="61"/>
  <c r="H414" i="61"/>
  <c r="I414" i="61"/>
  <c r="J414" i="61"/>
  <c r="K414" i="61"/>
  <c r="L414" i="61"/>
  <c r="A415" i="61"/>
  <c r="B415" i="61"/>
  <c r="C415" i="61"/>
  <c r="D415" i="61"/>
  <c r="E415" i="61"/>
  <c r="F415" i="61"/>
  <c r="G415" i="61"/>
  <c r="H415" i="61"/>
  <c r="I415" i="61"/>
  <c r="J415" i="61"/>
  <c r="K415" i="61"/>
  <c r="L415" i="61"/>
  <c r="A416" i="61"/>
  <c r="B416" i="61"/>
  <c r="C416" i="61"/>
  <c r="D416" i="61"/>
  <c r="E416" i="61"/>
  <c r="F416" i="61"/>
  <c r="G416" i="61"/>
  <c r="H416" i="61"/>
  <c r="I416" i="61"/>
  <c r="J416" i="61"/>
  <c r="K416" i="61"/>
  <c r="L416" i="61"/>
  <c r="A417" i="61"/>
  <c r="B417" i="61"/>
  <c r="C417" i="61"/>
  <c r="D417" i="61"/>
  <c r="E417" i="61"/>
  <c r="F417" i="61"/>
  <c r="G417" i="61"/>
  <c r="H417" i="61"/>
  <c r="I417" i="61"/>
  <c r="J417" i="61"/>
  <c r="K417" i="61"/>
  <c r="L417" i="61"/>
  <c r="A418" i="61"/>
  <c r="B418" i="61"/>
  <c r="C418" i="61"/>
  <c r="D418" i="61"/>
  <c r="E418" i="61"/>
  <c r="F418" i="61"/>
  <c r="G418" i="61"/>
  <c r="H418" i="61"/>
  <c r="I418" i="61"/>
  <c r="J418" i="61"/>
  <c r="K418" i="61"/>
  <c r="L418" i="61"/>
  <c r="A419" i="61"/>
  <c r="B419" i="61"/>
  <c r="C419" i="61"/>
  <c r="D419" i="61"/>
  <c r="E419" i="61"/>
  <c r="F419" i="61"/>
  <c r="G419" i="61"/>
  <c r="H419" i="61"/>
  <c r="I419" i="61"/>
  <c r="J419" i="61"/>
  <c r="K419" i="61"/>
  <c r="L419" i="61"/>
  <c r="A420" i="61"/>
  <c r="B420" i="61"/>
  <c r="C420" i="61"/>
  <c r="D420" i="61"/>
  <c r="E420" i="61"/>
  <c r="F420" i="61"/>
  <c r="G420" i="61"/>
  <c r="H420" i="61"/>
  <c r="I420" i="61"/>
  <c r="J420" i="61"/>
  <c r="K420" i="61"/>
  <c r="L420" i="61"/>
  <c r="A421" i="61"/>
  <c r="B421" i="61"/>
  <c r="C421" i="61"/>
  <c r="D421" i="61"/>
  <c r="E421" i="61"/>
  <c r="F421" i="61"/>
  <c r="G421" i="61"/>
  <c r="H421" i="61"/>
  <c r="I421" i="61"/>
  <c r="J421" i="61"/>
  <c r="K421" i="61"/>
  <c r="L421" i="61"/>
  <c r="A422" i="61"/>
  <c r="B422" i="61"/>
  <c r="C422" i="61"/>
  <c r="D422" i="61"/>
  <c r="E422" i="61"/>
  <c r="F422" i="61"/>
  <c r="G422" i="61"/>
  <c r="H422" i="61"/>
  <c r="I422" i="61"/>
  <c r="J422" i="61"/>
  <c r="K422" i="61"/>
  <c r="L422" i="61"/>
  <c r="A423" i="61"/>
  <c r="B423" i="61"/>
  <c r="C423" i="61"/>
  <c r="D423" i="61"/>
  <c r="E423" i="61"/>
  <c r="F423" i="61"/>
  <c r="G423" i="61"/>
  <c r="H423" i="61"/>
  <c r="I423" i="61"/>
  <c r="J423" i="61"/>
  <c r="K423" i="61"/>
  <c r="L423" i="61"/>
  <c r="A424" i="61"/>
  <c r="B424" i="61"/>
  <c r="C424" i="61"/>
  <c r="D424" i="61"/>
  <c r="E424" i="61"/>
  <c r="F424" i="61"/>
  <c r="G424" i="61"/>
  <c r="H424" i="61"/>
  <c r="I424" i="61"/>
  <c r="J424" i="61"/>
  <c r="K424" i="61"/>
  <c r="L424" i="61"/>
  <c r="A425" i="61"/>
  <c r="B425" i="61"/>
  <c r="C425" i="61"/>
  <c r="D425" i="61"/>
  <c r="E425" i="61"/>
  <c r="F425" i="61"/>
  <c r="G425" i="61"/>
  <c r="H425" i="61"/>
  <c r="I425" i="61"/>
  <c r="J425" i="61"/>
  <c r="K425" i="61"/>
  <c r="L425" i="61"/>
  <c r="A426" i="61"/>
  <c r="B426" i="61"/>
  <c r="C426" i="61"/>
  <c r="D426" i="61"/>
  <c r="E426" i="61"/>
  <c r="F426" i="61"/>
  <c r="G426" i="61"/>
  <c r="H426" i="61"/>
  <c r="I426" i="61"/>
  <c r="J426" i="61"/>
  <c r="K426" i="61"/>
  <c r="L426" i="61"/>
  <c r="A427" i="61"/>
  <c r="B427" i="61"/>
  <c r="C427" i="61"/>
  <c r="D427" i="61"/>
  <c r="E427" i="61"/>
  <c r="F427" i="61"/>
  <c r="G427" i="61"/>
  <c r="H427" i="61"/>
  <c r="I427" i="61"/>
  <c r="J427" i="61"/>
  <c r="K427" i="61"/>
  <c r="L427" i="61"/>
  <c r="A428" i="61"/>
  <c r="B428" i="61"/>
  <c r="C428" i="61"/>
  <c r="D428" i="61"/>
  <c r="E428" i="61"/>
  <c r="F428" i="61"/>
  <c r="G428" i="61"/>
  <c r="H428" i="61"/>
  <c r="I428" i="61"/>
  <c r="J428" i="61"/>
  <c r="K428" i="61"/>
  <c r="L428" i="61"/>
  <c r="A429" i="61"/>
  <c r="B429" i="61"/>
  <c r="C429" i="61"/>
  <c r="D429" i="61"/>
  <c r="E429" i="61"/>
  <c r="F429" i="61"/>
  <c r="G429" i="61"/>
  <c r="H429" i="61"/>
  <c r="I429" i="61"/>
  <c r="J429" i="61"/>
  <c r="K429" i="61"/>
  <c r="L429" i="61"/>
  <c r="A430" i="61"/>
  <c r="B430" i="61"/>
  <c r="C430" i="61"/>
  <c r="D430" i="61"/>
  <c r="E430" i="61"/>
  <c r="F430" i="61"/>
  <c r="G430" i="61"/>
  <c r="H430" i="61"/>
  <c r="I430" i="61"/>
  <c r="J430" i="61"/>
  <c r="K430" i="61"/>
  <c r="L430" i="61"/>
  <c r="A431" i="61"/>
  <c r="B431" i="61"/>
  <c r="C431" i="61"/>
  <c r="D431" i="61"/>
  <c r="E431" i="61"/>
  <c r="F431" i="61"/>
  <c r="G431" i="61"/>
  <c r="H431" i="61"/>
  <c r="I431" i="61"/>
  <c r="J431" i="61"/>
  <c r="K431" i="61"/>
  <c r="L431" i="61"/>
  <c r="A432" i="61"/>
  <c r="B432" i="61"/>
  <c r="C432" i="61"/>
  <c r="D432" i="61"/>
  <c r="E432" i="61"/>
  <c r="F432" i="61"/>
  <c r="G432" i="61"/>
  <c r="H432" i="61"/>
  <c r="I432" i="61"/>
  <c r="J432" i="61"/>
  <c r="K432" i="61"/>
  <c r="L432" i="61"/>
  <c r="A433" i="61"/>
  <c r="B433" i="61"/>
  <c r="C433" i="61"/>
  <c r="D433" i="61"/>
  <c r="E433" i="61"/>
  <c r="F433" i="61"/>
  <c r="G433" i="61"/>
  <c r="H433" i="61"/>
  <c r="I433" i="61"/>
  <c r="J433" i="61"/>
  <c r="K433" i="61"/>
  <c r="L433" i="61"/>
  <c r="A434" i="61"/>
  <c r="B434" i="61"/>
  <c r="C434" i="61"/>
  <c r="D434" i="61"/>
  <c r="E434" i="61"/>
  <c r="F434" i="61"/>
  <c r="G434" i="61"/>
  <c r="H434" i="61"/>
  <c r="I434" i="61"/>
  <c r="J434" i="61"/>
  <c r="K434" i="61"/>
  <c r="L434" i="61"/>
  <c r="A435" i="61"/>
  <c r="B435" i="61"/>
  <c r="C435" i="61"/>
  <c r="D435" i="61"/>
  <c r="E435" i="61"/>
  <c r="F435" i="61"/>
  <c r="G435" i="61"/>
  <c r="H435" i="61"/>
  <c r="I435" i="61"/>
  <c r="J435" i="61"/>
  <c r="K435" i="61"/>
  <c r="L435" i="61"/>
  <c r="A436" i="61"/>
  <c r="B436" i="61"/>
  <c r="C436" i="61"/>
  <c r="D436" i="61"/>
  <c r="E436" i="61"/>
  <c r="F436" i="61"/>
  <c r="G436" i="61"/>
  <c r="H436" i="61"/>
  <c r="I436" i="61"/>
  <c r="J436" i="61"/>
  <c r="K436" i="61"/>
  <c r="L436" i="61"/>
  <c r="A437" i="61"/>
  <c r="B437" i="61"/>
  <c r="C437" i="61"/>
  <c r="D437" i="61"/>
  <c r="E437" i="61"/>
  <c r="F437" i="61"/>
  <c r="G437" i="61"/>
  <c r="H437" i="61"/>
  <c r="I437" i="61"/>
  <c r="J437" i="61"/>
  <c r="K437" i="61"/>
  <c r="L437" i="61"/>
  <c r="A438" i="61"/>
  <c r="B438" i="61"/>
  <c r="C438" i="61"/>
  <c r="D438" i="61"/>
  <c r="E438" i="61"/>
  <c r="F438" i="61"/>
  <c r="G438" i="61"/>
  <c r="H438" i="61"/>
  <c r="I438" i="61"/>
  <c r="J438" i="61"/>
  <c r="K438" i="61"/>
  <c r="L438" i="61"/>
  <c r="A439" i="61"/>
  <c r="B439" i="61"/>
  <c r="C439" i="61"/>
  <c r="D439" i="61"/>
  <c r="E439" i="61"/>
  <c r="F439" i="61"/>
  <c r="G439" i="61"/>
  <c r="H439" i="61"/>
  <c r="I439" i="61"/>
  <c r="J439" i="61"/>
  <c r="K439" i="61"/>
  <c r="L439" i="61"/>
  <c r="A440" i="61"/>
  <c r="B440" i="61"/>
  <c r="C440" i="61"/>
  <c r="D440" i="61"/>
  <c r="E440" i="61"/>
  <c r="F440" i="61"/>
  <c r="G440" i="61"/>
  <c r="H440" i="61"/>
  <c r="I440" i="61"/>
  <c r="J440" i="61"/>
  <c r="K440" i="61"/>
  <c r="L440" i="61"/>
  <c r="A441" i="61"/>
  <c r="B441" i="61"/>
  <c r="C441" i="61"/>
  <c r="D441" i="61"/>
  <c r="E441" i="61"/>
  <c r="F441" i="61"/>
  <c r="G441" i="61"/>
  <c r="H441" i="61"/>
  <c r="I441" i="61"/>
  <c r="J441" i="61"/>
  <c r="K441" i="61"/>
  <c r="L441" i="61"/>
  <c r="A442" i="61"/>
  <c r="B442" i="61"/>
  <c r="C442" i="61"/>
  <c r="D442" i="61"/>
  <c r="E442" i="61"/>
  <c r="F442" i="61"/>
  <c r="G442" i="61"/>
  <c r="H442" i="61"/>
  <c r="I442" i="61"/>
  <c r="J442" i="61"/>
  <c r="K442" i="61"/>
  <c r="L442" i="61"/>
  <c r="A443" i="61"/>
  <c r="B443" i="61"/>
  <c r="C443" i="61"/>
  <c r="D443" i="61"/>
  <c r="E443" i="61"/>
  <c r="F443" i="61"/>
  <c r="G443" i="61"/>
  <c r="H443" i="61"/>
  <c r="I443" i="61"/>
  <c r="J443" i="61"/>
  <c r="K443" i="61"/>
  <c r="L443" i="61"/>
  <c r="A444" i="61"/>
  <c r="B444" i="61"/>
  <c r="C444" i="61"/>
  <c r="D444" i="61"/>
  <c r="E444" i="61"/>
  <c r="F444" i="61"/>
  <c r="G444" i="61"/>
  <c r="H444" i="61"/>
  <c r="I444" i="61"/>
  <c r="J444" i="61"/>
  <c r="K444" i="61"/>
  <c r="L444" i="61"/>
  <c r="A445" i="61"/>
  <c r="B445" i="61"/>
  <c r="C445" i="61"/>
  <c r="D445" i="61"/>
  <c r="E445" i="61"/>
  <c r="F445" i="61"/>
  <c r="G445" i="61"/>
  <c r="H445" i="61"/>
  <c r="I445" i="61"/>
  <c r="J445" i="61"/>
  <c r="K445" i="61"/>
  <c r="L445" i="61"/>
  <c r="A446" i="61"/>
  <c r="B446" i="61"/>
  <c r="C446" i="61"/>
  <c r="D446" i="61"/>
  <c r="E446" i="61"/>
  <c r="F446" i="61"/>
  <c r="G446" i="61"/>
  <c r="H446" i="61"/>
  <c r="I446" i="61"/>
  <c r="J446" i="61"/>
  <c r="K446" i="61"/>
  <c r="L446" i="61"/>
  <c r="A447" i="61"/>
  <c r="B447" i="61"/>
  <c r="C447" i="61"/>
  <c r="D447" i="61"/>
  <c r="E447" i="61"/>
  <c r="F447" i="61"/>
  <c r="G447" i="61"/>
  <c r="H447" i="61"/>
  <c r="I447" i="61"/>
  <c r="J447" i="61"/>
  <c r="K447" i="61"/>
  <c r="L447" i="61"/>
  <c r="A448" i="61"/>
  <c r="B448" i="61"/>
  <c r="C448" i="61"/>
  <c r="D448" i="61"/>
  <c r="E448" i="61"/>
  <c r="F448" i="61"/>
  <c r="G448" i="61"/>
  <c r="H448" i="61"/>
  <c r="I448" i="61"/>
  <c r="J448" i="61"/>
  <c r="K448" i="61"/>
  <c r="L448" i="61"/>
  <c r="A4" i="61"/>
  <c r="B4" i="61"/>
  <c r="C4" i="61"/>
  <c r="D4" i="61"/>
  <c r="E4" i="61"/>
  <c r="F4" i="61"/>
  <c r="G4" i="61"/>
  <c r="H4" i="61"/>
  <c r="I4" i="61"/>
  <c r="J4" i="61"/>
  <c r="K4" i="61"/>
  <c r="L4" i="61"/>
  <c r="A5" i="61"/>
  <c r="B5" i="61"/>
  <c r="C5" i="61"/>
  <c r="D5" i="61"/>
  <c r="E5" i="61"/>
  <c r="F5" i="61"/>
  <c r="G5" i="61"/>
  <c r="H5" i="61"/>
  <c r="I5" i="61"/>
  <c r="J5" i="61"/>
  <c r="K5" i="61"/>
  <c r="L5" i="61"/>
  <c r="A6" i="61"/>
  <c r="B6" i="61"/>
  <c r="C6" i="61"/>
  <c r="D6" i="61"/>
  <c r="E6" i="61"/>
  <c r="F6" i="61"/>
  <c r="G6" i="61"/>
  <c r="H6" i="61"/>
  <c r="I6" i="61"/>
  <c r="J6" i="61"/>
  <c r="K6" i="61"/>
  <c r="L6" i="61"/>
  <c r="B3" i="61"/>
  <c r="C3" i="61"/>
  <c r="D3" i="61"/>
  <c r="E3" i="61"/>
  <c r="F3" i="61"/>
  <c r="G3" i="61"/>
  <c r="H3" i="61"/>
  <c r="I3" i="61"/>
  <c r="J3" i="61"/>
  <c r="K3" i="61"/>
  <c r="L4" i="60"/>
  <c r="L3" i="60"/>
  <c r="A4" i="60"/>
  <c r="B4" i="60"/>
  <c r="C4" i="60"/>
  <c r="D4" i="60"/>
  <c r="E4" i="60"/>
  <c r="F4" i="60"/>
  <c r="G4" i="60"/>
  <c r="H4" i="60"/>
  <c r="I4" i="60"/>
  <c r="J4" i="60"/>
  <c r="K4" i="60"/>
  <c r="A5" i="60"/>
  <c r="B5" i="60"/>
  <c r="C5" i="60"/>
  <c r="D5" i="60"/>
  <c r="E5" i="60"/>
  <c r="F5" i="60"/>
  <c r="G5" i="60"/>
  <c r="H5" i="60"/>
  <c r="I5" i="60"/>
  <c r="J5" i="60"/>
  <c r="K5" i="60"/>
  <c r="L5" i="60"/>
  <c r="A6" i="60"/>
  <c r="B6" i="60"/>
  <c r="C6" i="60"/>
  <c r="D6" i="60"/>
  <c r="E6" i="60"/>
  <c r="F6" i="60"/>
  <c r="G6" i="60"/>
  <c r="H6" i="60"/>
  <c r="I6" i="60"/>
  <c r="J6" i="60"/>
  <c r="K6" i="60"/>
  <c r="L6" i="60"/>
  <c r="A7" i="60"/>
  <c r="B7" i="60"/>
  <c r="C7" i="60"/>
  <c r="D7" i="60"/>
  <c r="E7" i="60"/>
  <c r="F7" i="60"/>
  <c r="G7" i="60"/>
  <c r="H7" i="60"/>
  <c r="I7" i="60"/>
  <c r="J7" i="60"/>
  <c r="K7" i="60"/>
  <c r="L7" i="60"/>
  <c r="A8" i="60"/>
  <c r="B8" i="60"/>
  <c r="C8" i="60"/>
  <c r="D8" i="60"/>
  <c r="E8" i="60"/>
  <c r="F8" i="60"/>
  <c r="G8" i="60"/>
  <c r="H8" i="60"/>
  <c r="I8" i="60"/>
  <c r="J8" i="60"/>
  <c r="K8" i="60"/>
  <c r="L8" i="60"/>
  <c r="A9" i="60"/>
  <c r="B9" i="60"/>
  <c r="C9" i="60"/>
  <c r="D9" i="60"/>
  <c r="E9" i="60"/>
  <c r="F9" i="60"/>
  <c r="G9" i="60"/>
  <c r="H9" i="60"/>
  <c r="I9" i="60"/>
  <c r="J9" i="60"/>
  <c r="K9" i="60"/>
  <c r="L9" i="60"/>
  <c r="A10" i="60"/>
  <c r="B10" i="60"/>
  <c r="C10" i="60"/>
  <c r="D10" i="60"/>
  <c r="E10" i="60"/>
  <c r="F10" i="60"/>
  <c r="G10" i="60"/>
  <c r="H10" i="60"/>
  <c r="I10" i="60"/>
  <c r="J10" i="60"/>
  <c r="K10" i="60"/>
  <c r="L10" i="60"/>
  <c r="A11" i="60"/>
  <c r="B11" i="60"/>
  <c r="C11" i="60"/>
  <c r="D11" i="60"/>
  <c r="E11" i="60"/>
  <c r="F11" i="60"/>
  <c r="G11" i="60"/>
  <c r="H11" i="60"/>
  <c r="I11" i="60"/>
  <c r="J11" i="60"/>
  <c r="K11" i="60"/>
  <c r="L11" i="60"/>
  <c r="A12" i="60"/>
  <c r="B12" i="60"/>
  <c r="C12" i="60"/>
  <c r="D12" i="60"/>
  <c r="E12" i="60"/>
  <c r="F12" i="60"/>
  <c r="G12" i="60"/>
  <c r="H12" i="60"/>
  <c r="I12" i="60"/>
  <c r="J12" i="60"/>
  <c r="K12" i="60"/>
  <c r="L12" i="60"/>
  <c r="A13" i="60"/>
  <c r="B13" i="60"/>
  <c r="C13" i="60"/>
  <c r="D13" i="60"/>
  <c r="E13" i="60"/>
  <c r="F13" i="60"/>
  <c r="G13" i="60"/>
  <c r="H13" i="60"/>
  <c r="I13" i="60"/>
  <c r="J13" i="60"/>
  <c r="K13" i="60"/>
  <c r="L13" i="60"/>
  <c r="A14" i="60"/>
  <c r="B14" i="60"/>
  <c r="C14" i="60"/>
  <c r="D14" i="60"/>
  <c r="E14" i="60"/>
  <c r="F14" i="60"/>
  <c r="G14" i="60"/>
  <c r="H14" i="60"/>
  <c r="I14" i="60"/>
  <c r="J14" i="60"/>
  <c r="K14" i="60"/>
  <c r="L14" i="60"/>
  <c r="A15" i="60"/>
  <c r="B15" i="60"/>
  <c r="C15" i="60"/>
  <c r="D15" i="60"/>
  <c r="E15" i="60"/>
  <c r="F15" i="60"/>
  <c r="G15" i="60"/>
  <c r="H15" i="60"/>
  <c r="I15" i="60"/>
  <c r="J15" i="60"/>
  <c r="K15" i="60"/>
  <c r="L15" i="60"/>
  <c r="A16" i="60"/>
  <c r="B16" i="60"/>
  <c r="C16" i="60"/>
  <c r="D16" i="60"/>
  <c r="E16" i="60"/>
  <c r="F16" i="60"/>
  <c r="G16" i="60"/>
  <c r="H16" i="60"/>
  <c r="I16" i="60"/>
  <c r="J16" i="60"/>
  <c r="K16" i="60"/>
  <c r="L16" i="60"/>
  <c r="A17" i="60"/>
  <c r="B17" i="60"/>
  <c r="C17" i="60"/>
  <c r="D17" i="60"/>
  <c r="E17" i="60"/>
  <c r="F17" i="60"/>
  <c r="G17" i="60"/>
  <c r="H17" i="60"/>
  <c r="I17" i="60"/>
  <c r="J17" i="60"/>
  <c r="K17" i="60"/>
  <c r="L17" i="60"/>
  <c r="A18" i="60"/>
  <c r="B18" i="60"/>
  <c r="C18" i="60"/>
  <c r="D18" i="60"/>
  <c r="E18" i="60"/>
  <c r="F18" i="60"/>
  <c r="G18" i="60"/>
  <c r="H18" i="60"/>
  <c r="I18" i="60"/>
  <c r="J18" i="60"/>
  <c r="K18" i="60"/>
  <c r="L18" i="60"/>
  <c r="A19" i="60"/>
  <c r="B19" i="60"/>
  <c r="C19" i="60"/>
  <c r="D19" i="60"/>
  <c r="E19" i="60"/>
  <c r="F19" i="60"/>
  <c r="G19" i="60"/>
  <c r="H19" i="60"/>
  <c r="I19" i="60"/>
  <c r="J19" i="60"/>
  <c r="K19" i="60"/>
  <c r="L19" i="60"/>
  <c r="A20" i="60"/>
  <c r="B20" i="60"/>
  <c r="C20" i="60"/>
  <c r="D20" i="60"/>
  <c r="E20" i="60"/>
  <c r="F20" i="60"/>
  <c r="G20" i="60"/>
  <c r="H20" i="60"/>
  <c r="I20" i="60"/>
  <c r="J20" i="60"/>
  <c r="K20" i="60"/>
  <c r="L20" i="60"/>
  <c r="A21" i="60"/>
  <c r="B21" i="60"/>
  <c r="C21" i="60"/>
  <c r="D21" i="60"/>
  <c r="E21" i="60"/>
  <c r="F21" i="60"/>
  <c r="G21" i="60"/>
  <c r="H21" i="60"/>
  <c r="I21" i="60"/>
  <c r="J21" i="60"/>
  <c r="K21" i="60"/>
  <c r="L21" i="60"/>
  <c r="A22" i="60"/>
  <c r="B22" i="60"/>
  <c r="C22" i="60"/>
  <c r="D22" i="60"/>
  <c r="E22" i="60"/>
  <c r="F22" i="60"/>
  <c r="G22" i="60"/>
  <c r="H22" i="60"/>
  <c r="I22" i="60"/>
  <c r="J22" i="60"/>
  <c r="K22" i="60"/>
  <c r="L22" i="60"/>
  <c r="A23" i="60"/>
  <c r="B23" i="60"/>
  <c r="C23" i="60"/>
  <c r="D23" i="60"/>
  <c r="E23" i="60"/>
  <c r="F23" i="60"/>
  <c r="G23" i="60"/>
  <c r="H23" i="60"/>
  <c r="I23" i="60"/>
  <c r="J23" i="60"/>
  <c r="K23" i="60"/>
  <c r="L23" i="60"/>
  <c r="A24" i="60"/>
  <c r="B24" i="60"/>
  <c r="C24" i="60"/>
  <c r="D24" i="60"/>
  <c r="E24" i="60"/>
  <c r="F24" i="60"/>
  <c r="G24" i="60"/>
  <c r="H24" i="60"/>
  <c r="I24" i="60"/>
  <c r="J24" i="60"/>
  <c r="K24" i="60"/>
  <c r="L24" i="60"/>
  <c r="A25" i="60"/>
  <c r="B25" i="60"/>
  <c r="C25" i="60"/>
  <c r="D25" i="60"/>
  <c r="E25" i="60"/>
  <c r="F25" i="60"/>
  <c r="G25" i="60"/>
  <c r="H25" i="60"/>
  <c r="I25" i="60"/>
  <c r="J25" i="60"/>
  <c r="K25" i="60"/>
  <c r="L25" i="60"/>
  <c r="A26" i="60"/>
  <c r="B26" i="60"/>
  <c r="C26" i="60"/>
  <c r="D26" i="60"/>
  <c r="E26" i="60"/>
  <c r="F26" i="60"/>
  <c r="G26" i="60"/>
  <c r="H26" i="60"/>
  <c r="I26" i="60"/>
  <c r="J26" i="60"/>
  <c r="K26" i="60"/>
  <c r="L26" i="60"/>
  <c r="A27" i="60"/>
  <c r="B27" i="60"/>
  <c r="C27" i="60"/>
  <c r="D27" i="60"/>
  <c r="E27" i="60"/>
  <c r="F27" i="60"/>
  <c r="G27" i="60"/>
  <c r="H27" i="60"/>
  <c r="I27" i="60"/>
  <c r="J27" i="60"/>
  <c r="K27" i="60"/>
  <c r="L27" i="60"/>
  <c r="A28" i="60"/>
  <c r="B28" i="60"/>
  <c r="C28" i="60"/>
  <c r="D28" i="60"/>
  <c r="E28" i="60"/>
  <c r="F28" i="60"/>
  <c r="G28" i="60"/>
  <c r="H28" i="60"/>
  <c r="I28" i="60"/>
  <c r="J28" i="60"/>
  <c r="K28" i="60"/>
  <c r="L28" i="60"/>
  <c r="A29" i="60"/>
  <c r="B29" i="60"/>
  <c r="C29" i="60"/>
  <c r="D29" i="60"/>
  <c r="E29" i="60"/>
  <c r="F29" i="60"/>
  <c r="G29" i="60"/>
  <c r="H29" i="60"/>
  <c r="I29" i="60"/>
  <c r="J29" i="60"/>
  <c r="K29" i="60"/>
  <c r="L29" i="60"/>
  <c r="A30" i="60"/>
  <c r="B30" i="60"/>
  <c r="C30" i="60"/>
  <c r="D30" i="60"/>
  <c r="E30" i="60"/>
  <c r="F30" i="60"/>
  <c r="G30" i="60"/>
  <c r="H30" i="60"/>
  <c r="I30" i="60"/>
  <c r="J30" i="60"/>
  <c r="K30" i="60"/>
  <c r="L30" i="60"/>
  <c r="A31" i="60"/>
  <c r="B31" i="60"/>
  <c r="C31" i="60"/>
  <c r="D31" i="60"/>
  <c r="E31" i="60"/>
  <c r="F31" i="60"/>
  <c r="G31" i="60"/>
  <c r="H31" i="60"/>
  <c r="I31" i="60"/>
  <c r="J31" i="60"/>
  <c r="K31" i="60"/>
  <c r="L31" i="60"/>
  <c r="A32" i="60"/>
  <c r="B32" i="60"/>
  <c r="C32" i="60"/>
  <c r="D32" i="60"/>
  <c r="E32" i="60"/>
  <c r="F32" i="60"/>
  <c r="G32" i="60"/>
  <c r="H32" i="60"/>
  <c r="I32" i="60"/>
  <c r="J32" i="60"/>
  <c r="K32" i="60"/>
  <c r="L32" i="60"/>
  <c r="A33" i="60"/>
  <c r="B33" i="60"/>
  <c r="C33" i="60"/>
  <c r="D33" i="60"/>
  <c r="E33" i="60"/>
  <c r="F33" i="60"/>
  <c r="G33" i="60"/>
  <c r="H33" i="60"/>
  <c r="I33" i="60"/>
  <c r="J33" i="60"/>
  <c r="K33" i="60"/>
  <c r="L33" i="60"/>
  <c r="A34" i="60"/>
  <c r="B34" i="60"/>
  <c r="C34" i="60"/>
  <c r="D34" i="60"/>
  <c r="E34" i="60"/>
  <c r="F34" i="60"/>
  <c r="G34" i="60"/>
  <c r="H34" i="60"/>
  <c r="I34" i="60"/>
  <c r="J34" i="60"/>
  <c r="K34" i="60"/>
  <c r="L34" i="60"/>
  <c r="A35" i="60"/>
  <c r="B35" i="60"/>
  <c r="C35" i="60"/>
  <c r="D35" i="60"/>
  <c r="E35" i="60"/>
  <c r="F35" i="60"/>
  <c r="G35" i="60"/>
  <c r="H35" i="60"/>
  <c r="I35" i="60"/>
  <c r="J35" i="60"/>
  <c r="K35" i="60"/>
  <c r="L35" i="60"/>
  <c r="A36" i="60"/>
  <c r="B36" i="60"/>
  <c r="C36" i="60"/>
  <c r="D36" i="60"/>
  <c r="E36" i="60"/>
  <c r="F36" i="60"/>
  <c r="G36" i="60"/>
  <c r="H36" i="60"/>
  <c r="I36" i="60"/>
  <c r="J36" i="60"/>
  <c r="K36" i="60"/>
  <c r="L36" i="60"/>
  <c r="A37" i="60"/>
  <c r="B37" i="60"/>
  <c r="C37" i="60"/>
  <c r="D37" i="60"/>
  <c r="E37" i="60"/>
  <c r="F37" i="60"/>
  <c r="G37" i="60"/>
  <c r="H37" i="60"/>
  <c r="I37" i="60"/>
  <c r="J37" i="60"/>
  <c r="K37" i="60"/>
  <c r="L37" i="60"/>
  <c r="A38" i="60"/>
  <c r="B38" i="60"/>
  <c r="C38" i="60"/>
  <c r="D38" i="60"/>
  <c r="E38" i="60"/>
  <c r="F38" i="60"/>
  <c r="G38" i="60"/>
  <c r="H38" i="60"/>
  <c r="I38" i="60"/>
  <c r="J38" i="60"/>
  <c r="K38" i="60"/>
  <c r="L38" i="60"/>
  <c r="A39" i="60"/>
  <c r="B39" i="60"/>
  <c r="C39" i="60"/>
  <c r="D39" i="60"/>
  <c r="E39" i="60"/>
  <c r="F39" i="60"/>
  <c r="G39" i="60"/>
  <c r="H39" i="60"/>
  <c r="I39" i="60"/>
  <c r="J39" i="60"/>
  <c r="K39" i="60"/>
  <c r="L39" i="60"/>
  <c r="A40" i="60"/>
  <c r="B40" i="60"/>
  <c r="C40" i="60"/>
  <c r="D40" i="60"/>
  <c r="E40" i="60"/>
  <c r="F40" i="60"/>
  <c r="G40" i="60"/>
  <c r="H40" i="60"/>
  <c r="I40" i="60"/>
  <c r="J40" i="60"/>
  <c r="K40" i="60"/>
  <c r="L40" i="60"/>
  <c r="A41" i="60"/>
  <c r="B41" i="60"/>
  <c r="C41" i="60"/>
  <c r="D41" i="60"/>
  <c r="E41" i="60"/>
  <c r="F41" i="60"/>
  <c r="G41" i="60"/>
  <c r="H41" i="60"/>
  <c r="I41" i="60"/>
  <c r="J41" i="60"/>
  <c r="K41" i="60"/>
  <c r="L41" i="60"/>
  <c r="A42" i="60"/>
  <c r="B42" i="60"/>
  <c r="C42" i="60"/>
  <c r="D42" i="60"/>
  <c r="E42" i="60"/>
  <c r="F42" i="60"/>
  <c r="G42" i="60"/>
  <c r="H42" i="60"/>
  <c r="I42" i="60"/>
  <c r="J42" i="60"/>
  <c r="K42" i="60"/>
  <c r="L42" i="60"/>
  <c r="A43" i="60"/>
  <c r="B43" i="60"/>
  <c r="C43" i="60"/>
  <c r="D43" i="60"/>
  <c r="E43" i="60"/>
  <c r="F43" i="60"/>
  <c r="G43" i="60"/>
  <c r="H43" i="60"/>
  <c r="I43" i="60"/>
  <c r="J43" i="60"/>
  <c r="K43" i="60"/>
  <c r="L43" i="60"/>
  <c r="A44" i="60"/>
  <c r="B44" i="60"/>
  <c r="C44" i="60"/>
  <c r="D44" i="60"/>
  <c r="E44" i="60"/>
  <c r="F44" i="60"/>
  <c r="G44" i="60"/>
  <c r="H44" i="60"/>
  <c r="I44" i="60"/>
  <c r="J44" i="60"/>
  <c r="K44" i="60"/>
  <c r="L44" i="60"/>
  <c r="A45" i="60"/>
  <c r="B45" i="60"/>
  <c r="C45" i="60"/>
  <c r="D45" i="60"/>
  <c r="E45" i="60"/>
  <c r="F45" i="60"/>
  <c r="G45" i="60"/>
  <c r="H45" i="60"/>
  <c r="I45" i="60"/>
  <c r="J45" i="60"/>
  <c r="K45" i="60"/>
  <c r="L45" i="60"/>
  <c r="A46" i="60"/>
  <c r="B46" i="60"/>
  <c r="C46" i="60"/>
  <c r="D46" i="60"/>
  <c r="E46" i="60"/>
  <c r="F46" i="60"/>
  <c r="G46" i="60"/>
  <c r="H46" i="60"/>
  <c r="I46" i="60"/>
  <c r="J46" i="60"/>
  <c r="K46" i="60"/>
  <c r="L46" i="60"/>
  <c r="A47" i="60"/>
  <c r="B47" i="60"/>
  <c r="C47" i="60"/>
  <c r="D47" i="60"/>
  <c r="E47" i="60"/>
  <c r="F47" i="60"/>
  <c r="G47" i="60"/>
  <c r="H47" i="60"/>
  <c r="I47" i="60"/>
  <c r="J47" i="60"/>
  <c r="K47" i="60"/>
  <c r="L47" i="60"/>
  <c r="A48" i="60"/>
  <c r="B48" i="60"/>
  <c r="C48" i="60"/>
  <c r="D48" i="60"/>
  <c r="E48" i="60"/>
  <c r="F48" i="60"/>
  <c r="G48" i="60"/>
  <c r="H48" i="60"/>
  <c r="I48" i="60"/>
  <c r="J48" i="60"/>
  <c r="K48" i="60"/>
  <c r="L48" i="60"/>
  <c r="A49" i="60"/>
  <c r="B49" i="60"/>
  <c r="C49" i="60"/>
  <c r="D49" i="60"/>
  <c r="E49" i="60"/>
  <c r="F49" i="60"/>
  <c r="G49" i="60"/>
  <c r="H49" i="60"/>
  <c r="I49" i="60"/>
  <c r="J49" i="60"/>
  <c r="K49" i="60"/>
  <c r="L49" i="60"/>
  <c r="A50" i="60"/>
  <c r="B50" i="60"/>
  <c r="C50" i="60"/>
  <c r="D50" i="60"/>
  <c r="E50" i="60"/>
  <c r="F50" i="60"/>
  <c r="G50" i="60"/>
  <c r="H50" i="60"/>
  <c r="I50" i="60"/>
  <c r="J50" i="60"/>
  <c r="K50" i="60"/>
  <c r="L50" i="60"/>
  <c r="A51" i="60"/>
  <c r="B51" i="60"/>
  <c r="C51" i="60"/>
  <c r="D51" i="60"/>
  <c r="E51" i="60"/>
  <c r="F51" i="60"/>
  <c r="G51" i="60"/>
  <c r="H51" i="60"/>
  <c r="I51" i="60"/>
  <c r="J51" i="60"/>
  <c r="K51" i="60"/>
  <c r="L51" i="60"/>
  <c r="A52" i="60"/>
  <c r="B52" i="60"/>
  <c r="C52" i="60"/>
  <c r="D52" i="60"/>
  <c r="E52" i="60"/>
  <c r="F52" i="60"/>
  <c r="G52" i="60"/>
  <c r="H52" i="60"/>
  <c r="I52" i="60"/>
  <c r="J52" i="60"/>
  <c r="K52" i="60"/>
  <c r="L52" i="60"/>
  <c r="A53" i="60"/>
  <c r="B53" i="60"/>
  <c r="C53" i="60"/>
  <c r="D53" i="60"/>
  <c r="E53" i="60"/>
  <c r="F53" i="60"/>
  <c r="G53" i="60"/>
  <c r="H53" i="60"/>
  <c r="I53" i="60"/>
  <c r="J53" i="60"/>
  <c r="K53" i="60"/>
  <c r="L53" i="60"/>
  <c r="A54" i="60"/>
  <c r="B54" i="60"/>
  <c r="C54" i="60"/>
  <c r="D54" i="60"/>
  <c r="E54" i="60"/>
  <c r="F54" i="60"/>
  <c r="G54" i="60"/>
  <c r="H54" i="60"/>
  <c r="I54" i="60"/>
  <c r="J54" i="60"/>
  <c r="K54" i="60"/>
  <c r="L54" i="60"/>
  <c r="A55" i="60"/>
  <c r="B55" i="60"/>
  <c r="C55" i="60"/>
  <c r="D55" i="60"/>
  <c r="E55" i="60"/>
  <c r="F55" i="60"/>
  <c r="G55" i="60"/>
  <c r="H55" i="60"/>
  <c r="I55" i="60"/>
  <c r="J55" i="60"/>
  <c r="K55" i="60"/>
  <c r="L55" i="60"/>
  <c r="A56" i="60"/>
  <c r="B56" i="60"/>
  <c r="C56" i="60"/>
  <c r="D56" i="60"/>
  <c r="E56" i="60"/>
  <c r="F56" i="60"/>
  <c r="G56" i="60"/>
  <c r="H56" i="60"/>
  <c r="I56" i="60"/>
  <c r="J56" i="60"/>
  <c r="K56" i="60"/>
  <c r="L56" i="60"/>
  <c r="A57" i="60"/>
  <c r="B57" i="60"/>
  <c r="C57" i="60"/>
  <c r="D57" i="60"/>
  <c r="E57" i="60"/>
  <c r="F57" i="60"/>
  <c r="G57" i="60"/>
  <c r="H57" i="60"/>
  <c r="I57" i="60"/>
  <c r="J57" i="60"/>
  <c r="K57" i="60"/>
  <c r="L57" i="60"/>
  <c r="A58" i="60"/>
  <c r="B58" i="60"/>
  <c r="C58" i="60"/>
  <c r="D58" i="60"/>
  <c r="E58" i="60"/>
  <c r="F58" i="60"/>
  <c r="G58" i="60"/>
  <c r="H58" i="60"/>
  <c r="I58" i="60"/>
  <c r="J58" i="60"/>
  <c r="K58" i="60"/>
  <c r="L58" i="60"/>
  <c r="A59" i="60"/>
  <c r="B59" i="60"/>
  <c r="C59" i="60"/>
  <c r="D59" i="60"/>
  <c r="E59" i="60"/>
  <c r="F59" i="60"/>
  <c r="G59" i="60"/>
  <c r="H59" i="60"/>
  <c r="I59" i="60"/>
  <c r="J59" i="60"/>
  <c r="K59" i="60"/>
  <c r="L59" i="60"/>
  <c r="A60" i="60"/>
  <c r="B60" i="60"/>
  <c r="C60" i="60"/>
  <c r="D60" i="60"/>
  <c r="E60" i="60"/>
  <c r="F60" i="60"/>
  <c r="G60" i="60"/>
  <c r="H60" i="60"/>
  <c r="I60" i="60"/>
  <c r="J60" i="60"/>
  <c r="K60" i="60"/>
  <c r="L60" i="60"/>
  <c r="A61" i="60"/>
  <c r="B61" i="60"/>
  <c r="C61" i="60"/>
  <c r="D61" i="60"/>
  <c r="E61" i="60"/>
  <c r="F61" i="60"/>
  <c r="G61" i="60"/>
  <c r="H61" i="60"/>
  <c r="I61" i="60"/>
  <c r="J61" i="60"/>
  <c r="K61" i="60"/>
  <c r="L61" i="60"/>
  <c r="A62" i="60"/>
  <c r="B62" i="60"/>
  <c r="C62" i="60"/>
  <c r="D62" i="60"/>
  <c r="E62" i="60"/>
  <c r="F62" i="60"/>
  <c r="G62" i="60"/>
  <c r="H62" i="60"/>
  <c r="I62" i="60"/>
  <c r="J62" i="60"/>
  <c r="K62" i="60"/>
  <c r="L62" i="60"/>
  <c r="A63" i="60"/>
  <c r="B63" i="60"/>
  <c r="C63" i="60"/>
  <c r="D63" i="60"/>
  <c r="E63" i="60"/>
  <c r="F63" i="60"/>
  <c r="G63" i="60"/>
  <c r="H63" i="60"/>
  <c r="I63" i="60"/>
  <c r="J63" i="60"/>
  <c r="K63" i="60"/>
  <c r="L63" i="60"/>
  <c r="A64" i="60"/>
  <c r="B64" i="60"/>
  <c r="C64" i="60"/>
  <c r="D64" i="60"/>
  <c r="E64" i="60"/>
  <c r="F64" i="60"/>
  <c r="G64" i="60"/>
  <c r="H64" i="60"/>
  <c r="I64" i="60"/>
  <c r="J64" i="60"/>
  <c r="K64" i="60"/>
  <c r="L64" i="60"/>
  <c r="A65" i="60"/>
  <c r="B65" i="60"/>
  <c r="C65" i="60"/>
  <c r="D65" i="60"/>
  <c r="E65" i="60"/>
  <c r="F65" i="60"/>
  <c r="G65" i="60"/>
  <c r="H65" i="60"/>
  <c r="I65" i="60"/>
  <c r="J65" i="60"/>
  <c r="K65" i="60"/>
  <c r="L65" i="60"/>
  <c r="A66" i="60"/>
  <c r="B66" i="60"/>
  <c r="C66" i="60"/>
  <c r="D66" i="60"/>
  <c r="E66" i="60"/>
  <c r="F66" i="60"/>
  <c r="G66" i="60"/>
  <c r="H66" i="60"/>
  <c r="I66" i="60"/>
  <c r="J66" i="60"/>
  <c r="K66" i="60"/>
  <c r="L66" i="60"/>
  <c r="A67" i="60"/>
  <c r="B67" i="60"/>
  <c r="C67" i="60"/>
  <c r="D67" i="60"/>
  <c r="E67" i="60"/>
  <c r="F67" i="60"/>
  <c r="G67" i="60"/>
  <c r="H67" i="60"/>
  <c r="I67" i="60"/>
  <c r="J67" i="60"/>
  <c r="K67" i="60"/>
  <c r="L67" i="60"/>
  <c r="A68" i="60"/>
  <c r="B68" i="60"/>
  <c r="C68" i="60"/>
  <c r="D68" i="60"/>
  <c r="E68" i="60"/>
  <c r="F68" i="60"/>
  <c r="G68" i="60"/>
  <c r="H68" i="60"/>
  <c r="I68" i="60"/>
  <c r="J68" i="60"/>
  <c r="K68" i="60"/>
  <c r="L68" i="60"/>
  <c r="A69" i="60"/>
  <c r="B69" i="60"/>
  <c r="C69" i="60"/>
  <c r="D69" i="60"/>
  <c r="E69" i="60"/>
  <c r="F69" i="60"/>
  <c r="G69" i="60"/>
  <c r="H69" i="60"/>
  <c r="I69" i="60"/>
  <c r="J69" i="60"/>
  <c r="K69" i="60"/>
  <c r="L69" i="60"/>
  <c r="A70" i="60"/>
  <c r="B70" i="60"/>
  <c r="C70" i="60"/>
  <c r="D70" i="60"/>
  <c r="E70" i="60"/>
  <c r="F70" i="60"/>
  <c r="G70" i="60"/>
  <c r="H70" i="60"/>
  <c r="I70" i="60"/>
  <c r="J70" i="60"/>
  <c r="K70" i="60"/>
  <c r="L70" i="60"/>
  <c r="A71" i="60"/>
  <c r="B71" i="60"/>
  <c r="C71" i="60"/>
  <c r="D71" i="60"/>
  <c r="E71" i="60"/>
  <c r="F71" i="60"/>
  <c r="G71" i="60"/>
  <c r="H71" i="60"/>
  <c r="I71" i="60"/>
  <c r="J71" i="60"/>
  <c r="K71" i="60"/>
  <c r="L71" i="60"/>
  <c r="A72" i="60"/>
  <c r="B72" i="60"/>
  <c r="C72" i="60"/>
  <c r="D72" i="60"/>
  <c r="E72" i="60"/>
  <c r="F72" i="60"/>
  <c r="G72" i="60"/>
  <c r="H72" i="60"/>
  <c r="I72" i="60"/>
  <c r="J72" i="60"/>
  <c r="K72" i="60"/>
  <c r="L72" i="60"/>
  <c r="A73" i="60"/>
  <c r="B73" i="60"/>
  <c r="C73" i="60"/>
  <c r="D73" i="60"/>
  <c r="E73" i="60"/>
  <c r="F73" i="60"/>
  <c r="G73" i="60"/>
  <c r="H73" i="60"/>
  <c r="I73" i="60"/>
  <c r="J73" i="60"/>
  <c r="K73" i="60"/>
  <c r="L73" i="60"/>
  <c r="A74" i="60"/>
  <c r="B74" i="60"/>
  <c r="C74" i="60"/>
  <c r="D74" i="60"/>
  <c r="E74" i="60"/>
  <c r="F74" i="60"/>
  <c r="G74" i="60"/>
  <c r="H74" i="60"/>
  <c r="I74" i="60"/>
  <c r="J74" i="60"/>
  <c r="K74" i="60"/>
  <c r="L74" i="60"/>
  <c r="A75" i="60"/>
  <c r="B75" i="60"/>
  <c r="C75" i="60"/>
  <c r="D75" i="60"/>
  <c r="E75" i="60"/>
  <c r="F75" i="60"/>
  <c r="G75" i="60"/>
  <c r="H75" i="60"/>
  <c r="I75" i="60"/>
  <c r="J75" i="60"/>
  <c r="K75" i="60"/>
  <c r="L75" i="60"/>
  <c r="A76" i="60"/>
  <c r="B76" i="60"/>
  <c r="C76" i="60"/>
  <c r="D76" i="60"/>
  <c r="E76" i="60"/>
  <c r="F76" i="60"/>
  <c r="G76" i="60"/>
  <c r="H76" i="60"/>
  <c r="I76" i="60"/>
  <c r="J76" i="60"/>
  <c r="K76" i="60"/>
  <c r="L76" i="60"/>
  <c r="A77" i="60"/>
  <c r="B77" i="60"/>
  <c r="C77" i="60"/>
  <c r="D77" i="60"/>
  <c r="E77" i="60"/>
  <c r="F77" i="60"/>
  <c r="G77" i="60"/>
  <c r="H77" i="60"/>
  <c r="I77" i="60"/>
  <c r="J77" i="60"/>
  <c r="K77" i="60"/>
  <c r="L77" i="60"/>
  <c r="A78" i="60"/>
  <c r="B78" i="60"/>
  <c r="C78" i="60"/>
  <c r="D78" i="60"/>
  <c r="E78" i="60"/>
  <c r="F78" i="60"/>
  <c r="G78" i="60"/>
  <c r="H78" i="60"/>
  <c r="I78" i="60"/>
  <c r="J78" i="60"/>
  <c r="K78" i="60"/>
  <c r="L78" i="60"/>
  <c r="A79" i="60"/>
  <c r="B79" i="60"/>
  <c r="C79" i="60"/>
  <c r="D79" i="60"/>
  <c r="E79" i="60"/>
  <c r="F79" i="60"/>
  <c r="G79" i="60"/>
  <c r="H79" i="60"/>
  <c r="I79" i="60"/>
  <c r="J79" i="60"/>
  <c r="K79" i="60"/>
  <c r="L79" i="60"/>
  <c r="A80" i="60"/>
  <c r="B80" i="60"/>
  <c r="C80" i="60"/>
  <c r="D80" i="60"/>
  <c r="E80" i="60"/>
  <c r="F80" i="60"/>
  <c r="G80" i="60"/>
  <c r="H80" i="60"/>
  <c r="I80" i="60"/>
  <c r="J80" i="60"/>
  <c r="K80" i="60"/>
  <c r="L80" i="60"/>
  <c r="A81" i="60"/>
  <c r="B81" i="60"/>
  <c r="C81" i="60"/>
  <c r="D81" i="60"/>
  <c r="E81" i="60"/>
  <c r="F81" i="60"/>
  <c r="G81" i="60"/>
  <c r="H81" i="60"/>
  <c r="I81" i="60"/>
  <c r="J81" i="60"/>
  <c r="K81" i="60"/>
  <c r="L81" i="60"/>
  <c r="A82" i="60"/>
  <c r="B82" i="60"/>
  <c r="C82" i="60"/>
  <c r="D82" i="60"/>
  <c r="E82" i="60"/>
  <c r="F82" i="60"/>
  <c r="G82" i="60"/>
  <c r="H82" i="60"/>
  <c r="I82" i="60"/>
  <c r="J82" i="60"/>
  <c r="K82" i="60"/>
  <c r="L82" i="60"/>
  <c r="A83" i="60"/>
  <c r="B83" i="60"/>
  <c r="C83" i="60"/>
  <c r="D83" i="60"/>
  <c r="E83" i="60"/>
  <c r="F83" i="60"/>
  <c r="G83" i="60"/>
  <c r="H83" i="60"/>
  <c r="I83" i="60"/>
  <c r="J83" i="60"/>
  <c r="K83" i="60"/>
  <c r="L83" i="60"/>
  <c r="A84" i="60"/>
  <c r="B84" i="60"/>
  <c r="C84" i="60"/>
  <c r="D84" i="60"/>
  <c r="E84" i="60"/>
  <c r="F84" i="60"/>
  <c r="G84" i="60"/>
  <c r="H84" i="60"/>
  <c r="I84" i="60"/>
  <c r="J84" i="60"/>
  <c r="K84" i="60"/>
  <c r="L84" i="60"/>
  <c r="A85" i="60"/>
  <c r="B85" i="60"/>
  <c r="C85" i="60"/>
  <c r="D85" i="60"/>
  <c r="E85" i="60"/>
  <c r="F85" i="60"/>
  <c r="G85" i="60"/>
  <c r="H85" i="60"/>
  <c r="I85" i="60"/>
  <c r="J85" i="60"/>
  <c r="K85" i="60"/>
  <c r="L85" i="60"/>
  <c r="A86" i="60"/>
  <c r="B86" i="60"/>
  <c r="C86" i="60"/>
  <c r="D86" i="60"/>
  <c r="E86" i="60"/>
  <c r="F86" i="60"/>
  <c r="G86" i="60"/>
  <c r="H86" i="60"/>
  <c r="I86" i="60"/>
  <c r="J86" i="60"/>
  <c r="K86" i="60"/>
  <c r="L86" i="60"/>
  <c r="A87" i="60"/>
  <c r="B87" i="60"/>
  <c r="C87" i="60"/>
  <c r="D87" i="60"/>
  <c r="E87" i="60"/>
  <c r="F87" i="60"/>
  <c r="G87" i="60"/>
  <c r="H87" i="60"/>
  <c r="I87" i="60"/>
  <c r="J87" i="60"/>
  <c r="K87" i="60"/>
  <c r="L87" i="60"/>
  <c r="A88" i="60"/>
  <c r="B88" i="60"/>
  <c r="C88" i="60"/>
  <c r="D88" i="60"/>
  <c r="E88" i="60"/>
  <c r="F88" i="60"/>
  <c r="G88" i="60"/>
  <c r="H88" i="60"/>
  <c r="I88" i="60"/>
  <c r="J88" i="60"/>
  <c r="K88" i="60"/>
  <c r="L88" i="60"/>
  <c r="A89" i="60"/>
  <c r="B89" i="60"/>
  <c r="C89" i="60"/>
  <c r="D89" i="60"/>
  <c r="E89" i="60"/>
  <c r="F89" i="60"/>
  <c r="G89" i="60"/>
  <c r="H89" i="60"/>
  <c r="I89" i="60"/>
  <c r="J89" i="60"/>
  <c r="K89" i="60"/>
  <c r="L89" i="60"/>
  <c r="A90" i="60"/>
  <c r="B90" i="60"/>
  <c r="C90" i="60"/>
  <c r="D90" i="60"/>
  <c r="E90" i="60"/>
  <c r="F90" i="60"/>
  <c r="G90" i="60"/>
  <c r="H90" i="60"/>
  <c r="I90" i="60"/>
  <c r="J90" i="60"/>
  <c r="K90" i="60"/>
  <c r="L90" i="60"/>
  <c r="A91" i="60"/>
  <c r="B91" i="60"/>
  <c r="C91" i="60"/>
  <c r="D91" i="60"/>
  <c r="E91" i="60"/>
  <c r="F91" i="60"/>
  <c r="G91" i="60"/>
  <c r="H91" i="60"/>
  <c r="I91" i="60"/>
  <c r="J91" i="60"/>
  <c r="K91" i="60"/>
  <c r="L91" i="60"/>
  <c r="A92" i="60"/>
  <c r="B92" i="60"/>
  <c r="C92" i="60"/>
  <c r="D92" i="60"/>
  <c r="E92" i="60"/>
  <c r="F92" i="60"/>
  <c r="G92" i="60"/>
  <c r="H92" i="60"/>
  <c r="I92" i="60"/>
  <c r="J92" i="60"/>
  <c r="K92" i="60"/>
  <c r="L92" i="60"/>
  <c r="A93" i="60"/>
  <c r="B93" i="60"/>
  <c r="C93" i="60"/>
  <c r="D93" i="60"/>
  <c r="E93" i="60"/>
  <c r="F93" i="60"/>
  <c r="G93" i="60"/>
  <c r="H93" i="60"/>
  <c r="I93" i="60"/>
  <c r="J93" i="60"/>
  <c r="K93" i="60"/>
  <c r="L93" i="60"/>
  <c r="A94" i="60"/>
  <c r="B94" i="60"/>
  <c r="C94" i="60"/>
  <c r="D94" i="60"/>
  <c r="E94" i="60"/>
  <c r="F94" i="60"/>
  <c r="G94" i="60"/>
  <c r="H94" i="60"/>
  <c r="I94" i="60"/>
  <c r="J94" i="60"/>
  <c r="K94" i="60"/>
  <c r="L94" i="60"/>
  <c r="A95" i="60"/>
  <c r="B95" i="60"/>
  <c r="C95" i="60"/>
  <c r="D95" i="60"/>
  <c r="E95" i="60"/>
  <c r="F95" i="60"/>
  <c r="G95" i="60"/>
  <c r="H95" i="60"/>
  <c r="I95" i="60"/>
  <c r="J95" i="60"/>
  <c r="K95" i="60"/>
  <c r="L95" i="60"/>
  <c r="A96" i="60"/>
  <c r="B96" i="60"/>
  <c r="C96" i="60"/>
  <c r="D96" i="60"/>
  <c r="E96" i="60"/>
  <c r="F96" i="60"/>
  <c r="G96" i="60"/>
  <c r="H96" i="60"/>
  <c r="I96" i="60"/>
  <c r="J96" i="60"/>
  <c r="K96" i="60"/>
  <c r="L96" i="60"/>
  <c r="A97" i="60"/>
  <c r="B97" i="60"/>
  <c r="C97" i="60"/>
  <c r="D97" i="60"/>
  <c r="E97" i="60"/>
  <c r="F97" i="60"/>
  <c r="G97" i="60"/>
  <c r="H97" i="60"/>
  <c r="I97" i="60"/>
  <c r="J97" i="60"/>
  <c r="K97" i="60"/>
  <c r="L97" i="60"/>
  <c r="A98" i="60"/>
  <c r="B98" i="60"/>
  <c r="C98" i="60"/>
  <c r="D98" i="60"/>
  <c r="E98" i="60"/>
  <c r="F98" i="60"/>
  <c r="G98" i="60"/>
  <c r="H98" i="60"/>
  <c r="I98" i="60"/>
  <c r="J98" i="60"/>
  <c r="K98" i="60"/>
  <c r="L98" i="60"/>
  <c r="A99" i="60"/>
  <c r="B99" i="60"/>
  <c r="C99" i="60"/>
  <c r="D99" i="60"/>
  <c r="E99" i="60"/>
  <c r="F99" i="60"/>
  <c r="G99" i="60"/>
  <c r="H99" i="60"/>
  <c r="I99" i="60"/>
  <c r="J99" i="60"/>
  <c r="K99" i="60"/>
  <c r="L99" i="60"/>
  <c r="A100" i="60"/>
  <c r="B100" i="60"/>
  <c r="C100" i="60"/>
  <c r="D100" i="60"/>
  <c r="E100" i="60"/>
  <c r="F100" i="60"/>
  <c r="G100" i="60"/>
  <c r="H100" i="60"/>
  <c r="I100" i="60"/>
  <c r="J100" i="60"/>
  <c r="K100" i="60"/>
  <c r="L100" i="60"/>
  <c r="A101" i="60"/>
  <c r="B101" i="60"/>
  <c r="C101" i="60"/>
  <c r="D101" i="60"/>
  <c r="E101" i="60"/>
  <c r="F101" i="60"/>
  <c r="G101" i="60"/>
  <c r="H101" i="60"/>
  <c r="I101" i="60"/>
  <c r="J101" i="60"/>
  <c r="K101" i="60"/>
  <c r="L101" i="60"/>
  <c r="A102" i="60"/>
  <c r="B102" i="60"/>
  <c r="C102" i="60"/>
  <c r="D102" i="60"/>
  <c r="E102" i="60"/>
  <c r="F102" i="60"/>
  <c r="G102" i="60"/>
  <c r="H102" i="60"/>
  <c r="I102" i="60"/>
  <c r="J102" i="60"/>
  <c r="K102" i="60"/>
  <c r="L102" i="60"/>
  <c r="A103" i="60"/>
  <c r="B103" i="60"/>
  <c r="C103" i="60"/>
  <c r="D103" i="60"/>
  <c r="E103" i="60"/>
  <c r="F103" i="60"/>
  <c r="G103" i="60"/>
  <c r="H103" i="60"/>
  <c r="I103" i="60"/>
  <c r="J103" i="60"/>
  <c r="K103" i="60"/>
  <c r="L103" i="60"/>
  <c r="A104" i="60"/>
  <c r="B104" i="60"/>
  <c r="C104" i="60"/>
  <c r="D104" i="60"/>
  <c r="E104" i="60"/>
  <c r="F104" i="60"/>
  <c r="G104" i="60"/>
  <c r="H104" i="60"/>
  <c r="I104" i="60"/>
  <c r="J104" i="60"/>
  <c r="K104" i="60"/>
  <c r="L104" i="60"/>
  <c r="A105" i="60"/>
  <c r="B105" i="60"/>
  <c r="C105" i="60"/>
  <c r="D105" i="60"/>
  <c r="E105" i="60"/>
  <c r="F105" i="60"/>
  <c r="G105" i="60"/>
  <c r="H105" i="60"/>
  <c r="I105" i="60"/>
  <c r="J105" i="60"/>
  <c r="K105" i="60"/>
  <c r="L105" i="60"/>
  <c r="A106" i="60"/>
  <c r="B106" i="60"/>
  <c r="C106" i="60"/>
  <c r="D106" i="60"/>
  <c r="E106" i="60"/>
  <c r="F106" i="60"/>
  <c r="G106" i="60"/>
  <c r="H106" i="60"/>
  <c r="I106" i="60"/>
  <c r="J106" i="60"/>
  <c r="K106" i="60"/>
  <c r="L106" i="60"/>
  <c r="A107" i="60"/>
  <c r="B107" i="60"/>
  <c r="C107" i="60"/>
  <c r="D107" i="60"/>
  <c r="E107" i="60"/>
  <c r="F107" i="60"/>
  <c r="G107" i="60"/>
  <c r="H107" i="60"/>
  <c r="I107" i="60"/>
  <c r="J107" i="60"/>
  <c r="K107" i="60"/>
  <c r="L107" i="60"/>
  <c r="A108" i="60"/>
  <c r="B108" i="60"/>
  <c r="C108" i="60"/>
  <c r="D108" i="60"/>
  <c r="E108" i="60"/>
  <c r="F108" i="60"/>
  <c r="G108" i="60"/>
  <c r="H108" i="60"/>
  <c r="I108" i="60"/>
  <c r="J108" i="60"/>
  <c r="K108" i="60"/>
  <c r="L108" i="60"/>
  <c r="A109" i="60"/>
  <c r="B109" i="60"/>
  <c r="C109" i="60"/>
  <c r="D109" i="60"/>
  <c r="E109" i="60"/>
  <c r="F109" i="60"/>
  <c r="G109" i="60"/>
  <c r="H109" i="60"/>
  <c r="I109" i="60"/>
  <c r="J109" i="60"/>
  <c r="K109" i="60"/>
  <c r="L109" i="60"/>
  <c r="A110" i="60"/>
  <c r="B110" i="60"/>
  <c r="C110" i="60"/>
  <c r="D110" i="60"/>
  <c r="E110" i="60"/>
  <c r="F110" i="60"/>
  <c r="G110" i="60"/>
  <c r="H110" i="60"/>
  <c r="I110" i="60"/>
  <c r="J110" i="60"/>
  <c r="K110" i="60"/>
  <c r="L110" i="60"/>
  <c r="A111" i="60"/>
  <c r="B111" i="60"/>
  <c r="C111" i="60"/>
  <c r="D111" i="60"/>
  <c r="E111" i="60"/>
  <c r="F111" i="60"/>
  <c r="G111" i="60"/>
  <c r="H111" i="60"/>
  <c r="I111" i="60"/>
  <c r="J111" i="60"/>
  <c r="K111" i="60"/>
  <c r="L111" i="60"/>
  <c r="A112" i="60"/>
  <c r="B112" i="60"/>
  <c r="C112" i="60"/>
  <c r="D112" i="60"/>
  <c r="E112" i="60"/>
  <c r="F112" i="60"/>
  <c r="G112" i="60"/>
  <c r="H112" i="60"/>
  <c r="I112" i="60"/>
  <c r="J112" i="60"/>
  <c r="K112" i="60"/>
  <c r="L112" i="60"/>
  <c r="A113" i="60"/>
  <c r="B113" i="60"/>
  <c r="C113" i="60"/>
  <c r="D113" i="60"/>
  <c r="E113" i="60"/>
  <c r="F113" i="60"/>
  <c r="G113" i="60"/>
  <c r="H113" i="60"/>
  <c r="I113" i="60"/>
  <c r="J113" i="60"/>
  <c r="K113" i="60"/>
  <c r="L113" i="60"/>
  <c r="A114" i="60"/>
  <c r="B114" i="60"/>
  <c r="C114" i="60"/>
  <c r="D114" i="60"/>
  <c r="E114" i="60"/>
  <c r="F114" i="60"/>
  <c r="G114" i="60"/>
  <c r="H114" i="60"/>
  <c r="I114" i="60"/>
  <c r="J114" i="60"/>
  <c r="K114" i="60"/>
  <c r="L114" i="60"/>
  <c r="A115" i="60"/>
  <c r="B115" i="60"/>
  <c r="C115" i="60"/>
  <c r="D115" i="60"/>
  <c r="E115" i="60"/>
  <c r="F115" i="60"/>
  <c r="G115" i="60"/>
  <c r="H115" i="60"/>
  <c r="I115" i="60"/>
  <c r="J115" i="60"/>
  <c r="K115" i="60"/>
  <c r="L115" i="60"/>
  <c r="A116" i="60"/>
  <c r="B116" i="60"/>
  <c r="C116" i="60"/>
  <c r="D116" i="60"/>
  <c r="E116" i="60"/>
  <c r="F116" i="60"/>
  <c r="G116" i="60"/>
  <c r="H116" i="60"/>
  <c r="I116" i="60"/>
  <c r="J116" i="60"/>
  <c r="K116" i="60"/>
  <c r="L116" i="60"/>
  <c r="A117" i="60"/>
  <c r="B117" i="60"/>
  <c r="C117" i="60"/>
  <c r="D117" i="60"/>
  <c r="E117" i="60"/>
  <c r="F117" i="60"/>
  <c r="G117" i="60"/>
  <c r="H117" i="60"/>
  <c r="I117" i="60"/>
  <c r="J117" i="60"/>
  <c r="K117" i="60"/>
  <c r="L117" i="60"/>
  <c r="A118" i="60"/>
  <c r="B118" i="60"/>
  <c r="C118" i="60"/>
  <c r="D118" i="60"/>
  <c r="E118" i="60"/>
  <c r="F118" i="60"/>
  <c r="G118" i="60"/>
  <c r="H118" i="60"/>
  <c r="I118" i="60"/>
  <c r="J118" i="60"/>
  <c r="K118" i="60"/>
  <c r="L118" i="60"/>
  <c r="A119" i="60"/>
  <c r="B119" i="60"/>
  <c r="C119" i="60"/>
  <c r="D119" i="60"/>
  <c r="E119" i="60"/>
  <c r="F119" i="60"/>
  <c r="G119" i="60"/>
  <c r="H119" i="60"/>
  <c r="I119" i="60"/>
  <c r="J119" i="60"/>
  <c r="K119" i="60"/>
  <c r="L119" i="60"/>
  <c r="A120" i="60"/>
  <c r="B120" i="60"/>
  <c r="C120" i="60"/>
  <c r="D120" i="60"/>
  <c r="E120" i="60"/>
  <c r="F120" i="60"/>
  <c r="G120" i="60"/>
  <c r="H120" i="60"/>
  <c r="I120" i="60"/>
  <c r="J120" i="60"/>
  <c r="K120" i="60"/>
  <c r="L120" i="60"/>
  <c r="A121" i="60"/>
  <c r="B121" i="60"/>
  <c r="C121" i="60"/>
  <c r="D121" i="60"/>
  <c r="E121" i="60"/>
  <c r="F121" i="60"/>
  <c r="G121" i="60"/>
  <c r="H121" i="60"/>
  <c r="I121" i="60"/>
  <c r="J121" i="60"/>
  <c r="K121" i="60"/>
  <c r="L121" i="60"/>
  <c r="A122" i="60"/>
  <c r="B122" i="60"/>
  <c r="C122" i="60"/>
  <c r="D122" i="60"/>
  <c r="E122" i="60"/>
  <c r="F122" i="60"/>
  <c r="G122" i="60"/>
  <c r="H122" i="60"/>
  <c r="I122" i="60"/>
  <c r="J122" i="60"/>
  <c r="K122" i="60"/>
  <c r="L122" i="60"/>
  <c r="A123" i="60"/>
  <c r="B123" i="60"/>
  <c r="C123" i="60"/>
  <c r="D123" i="60"/>
  <c r="E123" i="60"/>
  <c r="F123" i="60"/>
  <c r="G123" i="60"/>
  <c r="H123" i="60"/>
  <c r="I123" i="60"/>
  <c r="J123" i="60"/>
  <c r="K123" i="60"/>
  <c r="L123" i="60"/>
  <c r="A124" i="60"/>
  <c r="B124" i="60"/>
  <c r="C124" i="60"/>
  <c r="D124" i="60"/>
  <c r="E124" i="60"/>
  <c r="F124" i="60"/>
  <c r="G124" i="60"/>
  <c r="H124" i="60"/>
  <c r="I124" i="60"/>
  <c r="J124" i="60"/>
  <c r="K124" i="60"/>
  <c r="L124" i="60"/>
  <c r="A125" i="60"/>
  <c r="B125" i="60"/>
  <c r="C125" i="60"/>
  <c r="D125" i="60"/>
  <c r="E125" i="60"/>
  <c r="F125" i="60"/>
  <c r="G125" i="60"/>
  <c r="H125" i="60"/>
  <c r="I125" i="60"/>
  <c r="J125" i="60"/>
  <c r="K125" i="60"/>
  <c r="L125" i="60"/>
  <c r="A126" i="60"/>
  <c r="B126" i="60"/>
  <c r="C126" i="60"/>
  <c r="D126" i="60"/>
  <c r="E126" i="60"/>
  <c r="F126" i="60"/>
  <c r="G126" i="60"/>
  <c r="H126" i="60"/>
  <c r="I126" i="60"/>
  <c r="J126" i="60"/>
  <c r="K126" i="60"/>
  <c r="L126" i="60"/>
  <c r="A127" i="60"/>
  <c r="B127" i="60"/>
  <c r="C127" i="60"/>
  <c r="D127" i="60"/>
  <c r="E127" i="60"/>
  <c r="F127" i="60"/>
  <c r="G127" i="60"/>
  <c r="H127" i="60"/>
  <c r="I127" i="60"/>
  <c r="J127" i="60"/>
  <c r="K127" i="60"/>
  <c r="L127" i="60"/>
  <c r="A128" i="60"/>
  <c r="B128" i="60"/>
  <c r="C128" i="60"/>
  <c r="D128" i="60"/>
  <c r="E128" i="60"/>
  <c r="F128" i="60"/>
  <c r="G128" i="60"/>
  <c r="H128" i="60"/>
  <c r="I128" i="60"/>
  <c r="J128" i="60"/>
  <c r="K128" i="60"/>
  <c r="L128" i="60"/>
  <c r="A129" i="60"/>
  <c r="B129" i="60"/>
  <c r="C129" i="60"/>
  <c r="D129" i="60"/>
  <c r="E129" i="60"/>
  <c r="F129" i="60"/>
  <c r="G129" i="60"/>
  <c r="H129" i="60"/>
  <c r="I129" i="60"/>
  <c r="J129" i="60"/>
  <c r="K129" i="60"/>
  <c r="L129" i="60"/>
  <c r="A130" i="60"/>
  <c r="B130" i="60"/>
  <c r="C130" i="60"/>
  <c r="D130" i="60"/>
  <c r="E130" i="60"/>
  <c r="F130" i="60"/>
  <c r="G130" i="60"/>
  <c r="H130" i="60"/>
  <c r="I130" i="60"/>
  <c r="J130" i="60"/>
  <c r="K130" i="60"/>
  <c r="L130" i="60"/>
  <c r="A131" i="60"/>
  <c r="B131" i="60"/>
  <c r="C131" i="60"/>
  <c r="D131" i="60"/>
  <c r="E131" i="60"/>
  <c r="F131" i="60"/>
  <c r="G131" i="60"/>
  <c r="H131" i="60"/>
  <c r="I131" i="60"/>
  <c r="J131" i="60"/>
  <c r="K131" i="60"/>
  <c r="L131" i="60"/>
  <c r="A132" i="60"/>
  <c r="B132" i="60"/>
  <c r="C132" i="60"/>
  <c r="D132" i="60"/>
  <c r="E132" i="60"/>
  <c r="F132" i="60"/>
  <c r="G132" i="60"/>
  <c r="H132" i="60"/>
  <c r="I132" i="60"/>
  <c r="J132" i="60"/>
  <c r="K132" i="60"/>
  <c r="L132" i="60"/>
  <c r="A133" i="60"/>
  <c r="B133" i="60"/>
  <c r="C133" i="60"/>
  <c r="D133" i="60"/>
  <c r="E133" i="60"/>
  <c r="F133" i="60"/>
  <c r="G133" i="60"/>
  <c r="H133" i="60"/>
  <c r="I133" i="60"/>
  <c r="J133" i="60"/>
  <c r="K133" i="60"/>
  <c r="L133" i="60"/>
  <c r="A134" i="60"/>
  <c r="B134" i="60"/>
  <c r="C134" i="60"/>
  <c r="D134" i="60"/>
  <c r="E134" i="60"/>
  <c r="F134" i="60"/>
  <c r="G134" i="60"/>
  <c r="H134" i="60"/>
  <c r="I134" i="60"/>
  <c r="J134" i="60"/>
  <c r="K134" i="60"/>
  <c r="L134" i="60"/>
  <c r="A135" i="60"/>
  <c r="B135" i="60"/>
  <c r="C135" i="60"/>
  <c r="D135" i="60"/>
  <c r="E135" i="60"/>
  <c r="F135" i="60"/>
  <c r="G135" i="60"/>
  <c r="H135" i="60"/>
  <c r="I135" i="60"/>
  <c r="J135" i="60"/>
  <c r="K135" i="60"/>
  <c r="L135" i="60"/>
  <c r="A136" i="60"/>
  <c r="B136" i="60"/>
  <c r="C136" i="60"/>
  <c r="D136" i="60"/>
  <c r="E136" i="60"/>
  <c r="F136" i="60"/>
  <c r="G136" i="60"/>
  <c r="H136" i="60"/>
  <c r="I136" i="60"/>
  <c r="J136" i="60"/>
  <c r="K136" i="60"/>
  <c r="L136" i="60"/>
  <c r="A137" i="60"/>
  <c r="B137" i="60"/>
  <c r="C137" i="60"/>
  <c r="D137" i="60"/>
  <c r="E137" i="60"/>
  <c r="F137" i="60"/>
  <c r="G137" i="60"/>
  <c r="H137" i="60"/>
  <c r="I137" i="60"/>
  <c r="J137" i="60"/>
  <c r="K137" i="60"/>
  <c r="L137" i="60"/>
  <c r="A138" i="60"/>
  <c r="B138" i="60"/>
  <c r="C138" i="60"/>
  <c r="D138" i="60"/>
  <c r="E138" i="60"/>
  <c r="F138" i="60"/>
  <c r="G138" i="60"/>
  <c r="H138" i="60"/>
  <c r="I138" i="60"/>
  <c r="J138" i="60"/>
  <c r="K138" i="60"/>
  <c r="L138" i="60"/>
  <c r="A139" i="60"/>
  <c r="B139" i="60"/>
  <c r="C139" i="60"/>
  <c r="D139" i="60"/>
  <c r="E139" i="60"/>
  <c r="F139" i="60"/>
  <c r="G139" i="60"/>
  <c r="H139" i="60"/>
  <c r="I139" i="60"/>
  <c r="J139" i="60"/>
  <c r="K139" i="60"/>
  <c r="L139" i="60"/>
  <c r="A140" i="60"/>
  <c r="B140" i="60"/>
  <c r="C140" i="60"/>
  <c r="D140" i="60"/>
  <c r="E140" i="60"/>
  <c r="F140" i="60"/>
  <c r="G140" i="60"/>
  <c r="H140" i="60"/>
  <c r="I140" i="60"/>
  <c r="J140" i="60"/>
  <c r="K140" i="60"/>
  <c r="L140" i="60"/>
  <c r="A141" i="60"/>
  <c r="B141" i="60"/>
  <c r="C141" i="60"/>
  <c r="D141" i="60"/>
  <c r="E141" i="60"/>
  <c r="F141" i="60"/>
  <c r="G141" i="60"/>
  <c r="H141" i="60"/>
  <c r="I141" i="60"/>
  <c r="J141" i="60"/>
  <c r="K141" i="60"/>
  <c r="L141" i="60"/>
  <c r="A142" i="60"/>
  <c r="B142" i="60"/>
  <c r="C142" i="60"/>
  <c r="D142" i="60"/>
  <c r="E142" i="60"/>
  <c r="F142" i="60"/>
  <c r="G142" i="60"/>
  <c r="H142" i="60"/>
  <c r="I142" i="60"/>
  <c r="J142" i="60"/>
  <c r="K142" i="60"/>
  <c r="L142" i="60"/>
  <c r="A143" i="60"/>
  <c r="B143" i="60"/>
  <c r="C143" i="60"/>
  <c r="D143" i="60"/>
  <c r="E143" i="60"/>
  <c r="F143" i="60"/>
  <c r="G143" i="60"/>
  <c r="H143" i="60"/>
  <c r="I143" i="60"/>
  <c r="J143" i="60"/>
  <c r="K143" i="60"/>
  <c r="L143" i="60"/>
  <c r="A144" i="60"/>
  <c r="B144" i="60"/>
  <c r="C144" i="60"/>
  <c r="D144" i="60"/>
  <c r="E144" i="60"/>
  <c r="F144" i="60"/>
  <c r="G144" i="60"/>
  <c r="H144" i="60"/>
  <c r="I144" i="60"/>
  <c r="J144" i="60"/>
  <c r="K144" i="60"/>
  <c r="L144" i="60"/>
  <c r="A145" i="60"/>
  <c r="B145" i="60"/>
  <c r="C145" i="60"/>
  <c r="D145" i="60"/>
  <c r="E145" i="60"/>
  <c r="F145" i="60"/>
  <c r="G145" i="60"/>
  <c r="H145" i="60"/>
  <c r="I145" i="60"/>
  <c r="J145" i="60"/>
  <c r="K145" i="60"/>
  <c r="L145" i="60"/>
  <c r="A146" i="60"/>
  <c r="B146" i="60"/>
  <c r="C146" i="60"/>
  <c r="D146" i="60"/>
  <c r="E146" i="60"/>
  <c r="F146" i="60"/>
  <c r="G146" i="60"/>
  <c r="H146" i="60"/>
  <c r="I146" i="60"/>
  <c r="J146" i="60"/>
  <c r="K146" i="60"/>
  <c r="L146" i="60"/>
  <c r="A147" i="60"/>
  <c r="B147" i="60"/>
  <c r="C147" i="60"/>
  <c r="D147" i="60"/>
  <c r="E147" i="60"/>
  <c r="F147" i="60"/>
  <c r="G147" i="60"/>
  <c r="H147" i="60"/>
  <c r="I147" i="60"/>
  <c r="J147" i="60"/>
  <c r="K147" i="60"/>
  <c r="L147" i="60"/>
  <c r="A148" i="60"/>
  <c r="B148" i="60"/>
  <c r="C148" i="60"/>
  <c r="D148" i="60"/>
  <c r="E148" i="60"/>
  <c r="F148" i="60"/>
  <c r="G148" i="60"/>
  <c r="H148" i="60"/>
  <c r="I148" i="60"/>
  <c r="J148" i="60"/>
  <c r="K148" i="60"/>
  <c r="L148" i="60"/>
  <c r="A149" i="60"/>
  <c r="B149" i="60"/>
  <c r="C149" i="60"/>
  <c r="D149" i="60"/>
  <c r="E149" i="60"/>
  <c r="F149" i="60"/>
  <c r="G149" i="60"/>
  <c r="H149" i="60"/>
  <c r="I149" i="60"/>
  <c r="J149" i="60"/>
  <c r="K149" i="60"/>
  <c r="L149" i="60"/>
  <c r="A150" i="60"/>
  <c r="B150" i="60"/>
  <c r="C150" i="60"/>
  <c r="D150" i="60"/>
  <c r="E150" i="60"/>
  <c r="F150" i="60"/>
  <c r="G150" i="60"/>
  <c r="H150" i="60"/>
  <c r="I150" i="60"/>
  <c r="J150" i="60"/>
  <c r="K150" i="60"/>
  <c r="L150" i="60"/>
  <c r="A151" i="60"/>
  <c r="B151" i="60"/>
  <c r="C151" i="60"/>
  <c r="D151" i="60"/>
  <c r="E151" i="60"/>
  <c r="F151" i="60"/>
  <c r="G151" i="60"/>
  <c r="H151" i="60"/>
  <c r="I151" i="60"/>
  <c r="J151" i="60"/>
  <c r="K151" i="60"/>
  <c r="L151" i="60"/>
  <c r="A152" i="60"/>
  <c r="B152" i="60"/>
  <c r="C152" i="60"/>
  <c r="D152" i="60"/>
  <c r="E152" i="60"/>
  <c r="F152" i="60"/>
  <c r="G152" i="60"/>
  <c r="H152" i="60"/>
  <c r="I152" i="60"/>
  <c r="J152" i="60"/>
  <c r="K152" i="60"/>
  <c r="L152" i="60"/>
  <c r="A153" i="60"/>
  <c r="B153" i="60"/>
  <c r="C153" i="60"/>
  <c r="D153" i="60"/>
  <c r="E153" i="60"/>
  <c r="F153" i="60"/>
  <c r="G153" i="60"/>
  <c r="H153" i="60"/>
  <c r="I153" i="60"/>
  <c r="J153" i="60"/>
  <c r="K153" i="60"/>
  <c r="L153" i="60"/>
  <c r="A154" i="60"/>
  <c r="B154" i="60"/>
  <c r="C154" i="60"/>
  <c r="D154" i="60"/>
  <c r="E154" i="60"/>
  <c r="F154" i="60"/>
  <c r="G154" i="60"/>
  <c r="H154" i="60"/>
  <c r="I154" i="60"/>
  <c r="J154" i="60"/>
  <c r="K154" i="60"/>
  <c r="L154" i="60"/>
  <c r="A155" i="60"/>
  <c r="B155" i="60"/>
  <c r="C155" i="60"/>
  <c r="D155" i="60"/>
  <c r="E155" i="60"/>
  <c r="F155" i="60"/>
  <c r="G155" i="60"/>
  <c r="H155" i="60"/>
  <c r="I155" i="60"/>
  <c r="J155" i="60"/>
  <c r="K155" i="60"/>
  <c r="L155" i="60"/>
  <c r="A156" i="60"/>
  <c r="B156" i="60"/>
  <c r="C156" i="60"/>
  <c r="D156" i="60"/>
  <c r="E156" i="60"/>
  <c r="F156" i="60"/>
  <c r="G156" i="60"/>
  <c r="H156" i="60"/>
  <c r="I156" i="60"/>
  <c r="J156" i="60"/>
  <c r="K156" i="60"/>
  <c r="L156" i="60"/>
  <c r="A157" i="60"/>
  <c r="B157" i="60"/>
  <c r="C157" i="60"/>
  <c r="D157" i="60"/>
  <c r="E157" i="60"/>
  <c r="F157" i="60"/>
  <c r="G157" i="60"/>
  <c r="H157" i="60"/>
  <c r="I157" i="60"/>
  <c r="J157" i="60"/>
  <c r="K157" i="60"/>
  <c r="L157" i="60"/>
  <c r="A158" i="60"/>
  <c r="B158" i="60"/>
  <c r="C158" i="60"/>
  <c r="D158" i="60"/>
  <c r="E158" i="60"/>
  <c r="F158" i="60"/>
  <c r="G158" i="60"/>
  <c r="H158" i="60"/>
  <c r="I158" i="60"/>
  <c r="J158" i="60"/>
  <c r="K158" i="60"/>
  <c r="L158" i="60"/>
  <c r="A159" i="60"/>
  <c r="B159" i="60"/>
  <c r="C159" i="60"/>
  <c r="D159" i="60"/>
  <c r="E159" i="60"/>
  <c r="F159" i="60"/>
  <c r="G159" i="60"/>
  <c r="H159" i="60"/>
  <c r="I159" i="60"/>
  <c r="J159" i="60"/>
  <c r="K159" i="60"/>
  <c r="L159" i="60"/>
  <c r="A160" i="60"/>
  <c r="B160" i="60"/>
  <c r="C160" i="60"/>
  <c r="D160" i="60"/>
  <c r="E160" i="60"/>
  <c r="F160" i="60"/>
  <c r="G160" i="60"/>
  <c r="H160" i="60"/>
  <c r="I160" i="60"/>
  <c r="J160" i="60"/>
  <c r="K160" i="60"/>
  <c r="L160" i="60"/>
  <c r="A161" i="60"/>
  <c r="B161" i="60"/>
  <c r="C161" i="60"/>
  <c r="D161" i="60"/>
  <c r="E161" i="60"/>
  <c r="F161" i="60"/>
  <c r="G161" i="60"/>
  <c r="H161" i="60"/>
  <c r="I161" i="60"/>
  <c r="J161" i="60"/>
  <c r="K161" i="60"/>
  <c r="L161" i="60"/>
  <c r="A162" i="60"/>
  <c r="B162" i="60"/>
  <c r="C162" i="60"/>
  <c r="D162" i="60"/>
  <c r="E162" i="60"/>
  <c r="F162" i="60"/>
  <c r="G162" i="60"/>
  <c r="H162" i="60"/>
  <c r="I162" i="60"/>
  <c r="J162" i="60"/>
  <c r="K162" i="60"/>
  <c r="L162" i="60"/>
  <c r="A163" i="60"/>
  <c r="B163" i="60"/>
  <c r="C163" i="60"/>
  <c r="D163" i="60"/>
  <c r="E163" i="60"/>
  <c r="F163" i="60"/>
  <c r="G163" i="60"/>
  <c r="H163" i="60"/>
  <c r="I163" i="60"/>
  <c r="J163" i="60"/>
  <c r="K163" i="60"/>
  <c r="L163" i="60"/>
  <c r="A164" i="60"/>
  <c r="B164" i="60"/>
  <c r="C164" i="60"/>
  <c r="D164" i="60"/>
  <c r="E164" i="60"/>
  <c r="F164" i="60"/>
  <c r="G164" i="60"/>
  <c r="H164" i="60"/>
  <c r="I164" i="60"/>
  <c r="J164" i="60"/>
  <c r="K164" i="60"/>
  <c r="L164" i="60"/>
  <c r="A165" i="60"/>
  <c r="B165" i="60"/>
  <c r="C165" i="60"/>
  <c r="D165" i="60"/>
  <c r="E165" i="60"/>
  <c r="F165" i="60"/>
  <c r="G165" i="60"/>
  <c r="H165" i="60"/>
  <c r="I165" i="60"/>
  <c r="J165" i="60"/>
  <c r="K165" i="60"/>
  <c r="L165" i="60"/>
  <c r="A166" i="60"/>
  <c r="B166" i="60"/>
  <c r="C166" i="60"/>
  <c r="D166" i="60"/>
  <c r="E166" i="60"/>
  <c r="F166" i="60"/>
  <c r="G166" i="60"/>
  <c r="H166" i="60"/>
  <c r="I166" i="60"/>
  <c r="J166" i="60"/>
  <c r="K166" i="60"/>
  <c r="L166" i="60"/>
  <c r="A167" i="60"/>
  <c r="B167" i="60"/>
  <c r="C167" i="60"/>
  <c r="D167" i="60"/>
  <c r="E167" i="60"/>
  <c r="F167" i="60"/>
  <c r="G167" i="60"/>
  <c r="H167" i="60"/>
  <c r="I167" i="60"/>
  <c r="J167" i="60"/>
  <c r="K167" i="60"/>
  <c r="L167" i="60"/>
  <c r="A168" i="60"/>
  <c r="B168" i="60"/>
  <c r="C168" i="60"/>
  <c r="D168" i="60"/>
  <c r="E168" i="60"/>
  <c r="F168" i="60"/>
  <c r="G168" i="60"/>
  <c r="H168" i="60"/>
  <c r="I168" i="60"/>
  <c r="J168" i="60"/>
  <c r="K168" i="60"/>
  <c r="L168" i="60"/>
  <c r="A169" i="60"/>
  <c r="B169" i="60"/>
  <c r="C169" i="60"/>
  <c r="D169" i="60"/>
  <c r="E169" i="60"/>
  <c r="F169" i="60"/>
  <c r="G169" i="60"/>
  <c r="H169" i="60"/>
  <c r="I169" i="60"/>
  <c r="J169" i="60"/>
  <c r="K169" i="60"/>
  <c r="L169" i="60"/>
  <c r="A170" i="60"/>
  <c r="B170" i="60"/>
  <c r="C170" i="60"/>
  <c r="D170" i="60"/>
  <c r="E170" i="60"/>
  <c r="F170" i="60"/>
  <c r="G170" i="60"/>
  <c r="H170" i="60"/>
  <c r="I170" i="60"/>
  <c r="J170" i="60"/>
  <c r="K170" i="60"/>
  <c r="L170" i="60"/>
  <c r="A171" i="60"/>
  <c r="B171" i="60"/>
  <c r="C171" i="60"/>
  <c r="D171" i="60"/>
  <c r="E171" i="60"/>
  <c r="F171" i="60"/>
  <c r="G171" i="60"/>
  <c r="H171" i="60"/>
  <c r="I171" i="60"/>
  <c r="J171" i="60"/>
  <c r="K171" i="60"/>
  <c r="L171" i="60"/>
  <c r="A172" i="60"/>
  <c r="B172" i="60"/>
  <c r="C172" i="60"/>
  <c r="D172" i="60"/>
  <c r="E172" i="60"/>
  <c r="F172" i="60"/>
  <c r="G172" i="60"/>
  <c r="H172" i="60"/>
  <c r="I172" i="60"/>
  <c r="J172" i="60"/>
  <c r="K172" i="60"/>
  <c r="L172" i="60"/>
  <c r="A173" i="60"/>
  <c r="B173" i="60"/>
  <c r="C173" i="60"/>
  <c r="D173" i="60"/>
  <c r="E173" i="60"/>
  <c r="F173" i="60"/>
  <c r="G173" i="60"/>
  <c r="H173" i="60"/>
  <c r="I173" i="60"/>
  <c r="J173" i="60"/>
  <c r="K173" i="60"/>
  <c r="L173" i="60"/>
  <c r="A174" i="60"/>
  <c r="B174" i="60"/>
  <c r="C174" i="60"/>
  <c r="D174" i="60"/>
  <c r="E174" i="60"/>
  <c r="F174" i="60"/>
  <c r="G174" i="60"/>
  <c r="H174" i="60"/>
  <c r="I174" i="60"/>
  <c r="J174" i="60"/>
  <c r="K174" i="60"/>
  <c r="L174" i="60"/>
  <c r="A175" i="60"/>
  <c r="B175" i="60"/>
  <c r="C175" i="60"/>
  <c r="D175" i="60"/>
  <c r="E175" i="60"/>
  <c r="F175" i="60"/>
  <c r="G175" i="60"/>
  <c r="H175" i="60"/>
  <c r="I175" i="60"/>
  <c r="J175" i="60"/>
  <c r="K175" i="60"/>
  <c r="L175" i="60"/>
  <c r="A176" i="60"/>
  <c r="B176" i="60"/>
  <c r="C176" i="60"/>
  <c r="D176" i="60"/>
  <c r="E176" i="60"/>
  <c r="F176" i="60"/>
  <c r="G176" i="60"/>
  <c r="H176" i="60"/>
  <c r="I176" i="60"/>
  <c r="J176" i="60"/>
  <c r="K176" i="60"/>
  <c r="L176" i="60"/>
  <c r="A177" i="60"/>
  <c r="B177" i="60"/>
  <c r="C177" i="60"/>
  <c r="D177" i="60"/>
  <c r="E177" i="60"/>
  <c r="F177" i="60"/>
  <c r="G177" i="60"/>
  <c r="H177" i="60"/>
  <c r="I177" i="60"/>
  <c r="J177" i="60"/>
  <c r="K177" i="60"/>
  <c r="L177" i="60"/>
  <c r="A178" i="60"/>
  <c r="B178" i="60"/>
  <c r="C178" i="60"/>
  <c r="D178" i="60"/>
  <c r="E178" i="60"/>
  <c r="F178" i="60"/>
  <c r="G178" i="60"/>
  <c r="H178" i="60"/>
  <c r="I178" i="60"/>
  <c r="J178" i="60"/>
  <c r="K178" i="60"/>
  <c r="L178" i="60"/>
  <c r="A179" i="60"/>
  <c r="B179" i="60"/>
  <c r="C179" i="60"/>
  <c r="D179" i="60"/>
  <c r="E179" i="60"/>
  <c r="F179" i="60"/>
  <c r="G179" i="60"/>
  <c r="H179" i="60"/>
  <c r="I179" i="60"/>
  <c r="J179" i="60"/>
  <c r="K179" i="60"/>
  <c r="L179" i="60"/>
  <c r="A180" i="60"/>
  <c r="B180" i="60"/>
  <c r="C180" i="60"/>
  <c r="D180" i="60"/>
  <c r="E180" i="60"/>
  <c r="F180" i="60"/>
  <c r="G180" i="60"/>
  <c r="H180" i="60"/>
  <c r="I180" i="60"/>
  <c r="J180" i="60"/>
  <c r="K180" i="60"/>
  <c r="L180" i="60"/>
  <c r="A181" i="60"/>
  <c r="B181" i="60"/>
  <c r="C181" i="60"/>
  <c r="D181" i="60"/>
  <c r="E181" i="60"/>
  <c r="F181" i="60"/>
  <c r="G181" i="60"/>
  <c r="H181" i="60"/>
  <c r="I181" i="60"/>
  <c r="J181" i="60"/>
  <c r="K181" i="60"/>
  <c r="L181" i="60"/>
  <c r="A182" i="60"/>
  <c r="B182" i="60"/>
  <c r="C182" i="60"/>
  <c r="D182" i="60"/>
  <c r="E182" i="60"/>
  <c r="F182" i="60"/>
  <c r="G182" i="60"/>
  <c r="H182" i="60"/>
  <c r="I182" i="60"/>
  <c r="J182" i="60"/>
  <c r="K182" i="60"/>
  <c r="L182" i="60"/>
  <c r="A183" i="60"/>
  <c r="B183" i="60"/>
  <c r="C183" i="60"/>
  <c r="D183" i="60"/>
  <c r="E183" i="60"/>
  <c r="F183" i="60"/>
  <c r="G183" i="60"/>
  <c r="H183" i="60"/>
  <c r="I183" i="60"/>
  <c r="J183" i="60"/>
  <c r="K183" i="60"/>
  <c r="L183" i="60"/>
  <c r="A184" i="60"/>
  <c r="B184" i="60"/>
  <c r="C184" i="60"/>
  <c r="D184" i="60"/>
  <c r="E184" i="60"/>
  <c r="F184" i="60"/>
  <c r="G184" i="60"/>
  <c r="H184" i="60"/>
  <c r="I184" i="60"/>
  <c r="J184" i="60"/>
  <c r="K184" i="60"/>
  <c r="L184" i="60"/>
  <c r="A185" i="60"/>
  <c r="B185" i="60"/>
  <c r="C185" i="60"/>
  <c r="D185" i="60"/>
  <c r="E185" i="60"/>
  <c r="F185" i="60"/>
  <c r="G185" i="60"/>
  <c r="H185" i="60"/>
  <c r="I185" i="60"/>
  <c r="J185" i="60"/>
  <c r="K185" i="60"/>
  <c r="L185" i="60"/>
  <c r="A186" i="60"/>
  <c r="B186" i="60"/>
  <c r="C186" i="60"/>
  <c r="D186" i="60"/>
  <c r="E186" i="60"/>
  <c r="F186" i="60"/>
  <c r="G186" i="60"/>
  <c r="H186" i="60"/>
  <c r="I186" i="60"/>
  <c r="J186" i="60"/>
  <c r="K186" i="60"/>
  <c r="L186" i="60"/>
  <c r="A187" i="60"/>
  <c r="B187" i="60"/>
  <c r="C187" i="60"/>
  <c r="D187" i="60"/>
  <c r="E187" i="60"/>
  <c r="F187" i="60"/>
  <c r="G187" i="60"/>
  <c r="H187" i="60"/>
  <c r="I187" i="60"/>
  <c r="J187" i="60"/>
  <c r="K187" i="60"/>
  <c r="L187" i="60"/>
  <c r="A188" i="60"/>
  <c r="B188" i="60"/>
  <c r="C188" i="60"/>
  <c r="D188" i="60"/>
  <c r="E188" i="60"/>
  <c r="F188" i="60"/>
  <c r="G188" i="60"/>
  <c r="H188" i="60"/>
  <c r="I188" i="60"/>
  <c r="J188" i="60"/>
  <c r="K188" i="60"/>
  <c r="L188" i="60"/>
  <c r="A189" i="60"/>
  <c r="B189" i="60"/>
  <c r="C189" i="60"/>
  <c r="D189" i="60"/>
  <c r="E189" i="60"/>
  <c r="F189" i="60"/>
  <c r="G189" i="60"/>
  <c r="H189" i="60"/>
  <c r="I189" i="60"/>
  <c r="J189" i="60"/>
  <c r="K189" i="60"/>
  <c r="L189" i="60"/>
  <c r="A190" i="60"/>
  <c r="B190" i="60"/>
  <c r="C190" i="60"/>
  <c r="D190" i="60"/>
  <c r="E190" i="60"/>
  <c r="F190" i="60"/>
  <c r="G190" i="60"/>
  <c r="H190" i="60"/>
  <c r="I190" i="60"/>
  <c r="J190" i="60"/>
  <c r="K190" i="60"/>
  <c r="L190" i="60"/>
  <c r="A191" i="60"/>
  <c r="B191" i="60"/>
  <c r="C191" i="60"/>
  <c r="D191" i="60"/>
  <c r="E191" i="60"/>
  <c r="F191" i="60"/>
  <c r="G191" i="60"/>
  <c r="H191" i="60"/>
  <c r="I191" i="60"/>
  <c r="J191" i="60"/>
  <c r="K191" i="60"/>
  <c r="L191" i="60"/>
  <c r="A192" i="60"/>
  <c r="B192" i="60"/>
  <c r="C192" i="60"/>
  <c r="D192" i="60"/>
  <c r="E192" i="60"/>
  <c r="F192" i="60"/>
  <c r="G192" i="60"/>
  <c r="H192" i="60"/>
  <c r="I192" i="60"/>
  <c r="J192" i="60"/>
  <c r="K192" i="60"/>
  <c r="L192" i="60"/>
  <c r="A193" i="60"/>
  <c r="B193" i="60"/>
  <c r="C193" i="60"/>
  <c r="D193" i="60"/>
  <c r="E193" i="60"/>
  <c r="F193" i="60"/>
  <c r="G193" i="60"/>
  <c r="H193" i="60"/>
  <c r="I193" i="60"/>
  <c r="J193" i="60"/>
  <c r="K193" i="60"/>
  <c r="L193" i="60"/>
  <c r="A194" i="60"/>
  <c r="B194" i="60"/>
  <c r="C194" i="60"/>
  <c r="D194" i="60"/>
  <c r="E194" i="60"/>
  <c r="F194" i="60"/>
  <c r="G194" i="60"/>
  <c r="H194" i="60"/>
  <c r="I194" i="60"/>
  <c r="J194" i="60"/>
  <c r="K194" i="60"/>
  <c r="L194" i="60"/>
  <c r="A195" i="60"/>
  <c r="B195" i="60"/>
  <c r="C195" i="60"/>
  <c r="D195" i="60"/>
  <c r="E195" i="60"/>
  <c r="F195" i="60"/>
  <c r="G195" i="60"/>
  <c r="H195" i="60"/>
  <c r="I195" i="60"/>
  <c r="J195" i="60"/>
  <c r="K195" i="60"/>
  <c r="L195" i="60"/>
  <c r="A196" i="60"/>
  <c r="B196" i="60"/>
  <c r="C196" i="60"/>
  <c r="D196" i="60"/>
  <c r="E196" i="60"/>
  <c r="F196" i="60"/>
  <c r="G196" i="60"/>
  <c r="H196" i="60"/>
  <c r="I196" i="60"/>
  <c r="J196" i="60"/>
  <c r="K196" i="60"/>
  <c r="L196" i="60"/>
  <c r="A197" i="60"/>
  <c r="B197" i="60"/>
  <c r="C197" i="60"/>
  <c r="D197" i="60"/>
  <c r="E197" i="60"/>
  <c r="F197" i="60"/>
  <c r="G197" i="60"/>
  <c r="H197" i="60"/>
  <c r="I197" i="60"/>
  <c r="J197" i="60"/>
  <c r="K197" i="60"/>
  <c r="L197" i="60"/>
  <c r="A198" i="60"/>
  <c r="B198" i="60"/>
  <c r="C198" i="60"/>
  <c r="D198" i="60"/>
  <c r="E198" i="60"/>
  <c r="F198" i="60"/>
  <c r="G198" i="60"/>
  <c r="H198" i="60"/>
  <c r="I198" i="60"/>
  <c r="J198" i="60"/>
  <c r="K198" i="60"/>
  <c r="L198" i="60"/>
  <c r="A199" i="60"/>
  <c r="B199" i="60"/>
  <c r="C199" i="60"/>
  <c r="D199" i="60"/>
  <c r="E199" i="60"/>
  <c r="F199" i="60"/>
  <c r="G199" i="60"/>
  <c r="H199" i="60"/>
  <c r="I199" i="60"/>
  <c r="J199" i="60"/>
  <c r="K199" i="60"/>
  <c r="L199" i="60"/>
  <c r="A200" i="60"/>
  <c r="B200" i="60"/>
  <c r="C200" i="60"/>
  <c r="D200" i="60"/>
  <c r="E200" i="60"/>
  <c r="F200" i="60"/>
  <c r="G200" i="60"/>
  <c r="H200" i="60"/>
  <c r="I200" i="60"/>
  <c r="J200" i="60"/>
  <c r="K200" i="60"/>
  <c r="L200" i="60"/>
  <c r="A201" i="60"/>
  <c r="B201" i="60"/>
  <c r="C201" i="60"/>
  <c r="D201" i="60"/>
  <c r="E201" i="60"/>
  <c r="F201" i="60"/>
  <c r="G201" i="60"/>
  <c r="H201" i="60"/>
  <c r="I201" i="60"/>
  <c r="J201" i="60"/>
  <c r="K201" i="60"/>
  <c r="L201" i="60"/>
  <c r="A202" i="60"/>
  <c r="B202" i="60"/>
  <c r="C202" i="60"/>
  <c r="D202" i="60"/>
  <c r="E202" i="60"/>
  <c r="F202" i="60"/>
  <c r="G202" i="60"/>
  <c r="H202" i="60"/>
  <c r="I202" i="60"/>
  <c r="J202" i="60"/>
  <c r="K202" i="60"/>
  <c r="L202" i="60"/>
  <c r="A203" i="60"/>
  <c r="B203" i="60"/>
  <c r="C203" i="60"/>
  <c r="D203" i="60"/>
  <c r="E203" i="60"/>
  <c r="F203" i="60"/>
  <c r="G203" i="60"/>
  <c r="H203" i="60"/>
  <c r="I203" i="60"/>
  <c r="J203" i="60"/>
  <c r="K203" i="60"/>
  <c r="L203" i="60"/>
  <c r="A204" i="60"/>
  <c r="B204" i="60"/>
  <c r="C204" i="60"/>
  <c r="D204" i="60"/>
  <c r="E204" i="60"/>
  <c r="F204" i="60"/>
  <c r="G204" i="60"/>
  <c r="H204" i="60"/>
  <c r="I204" i="60"/>
  <c r="J204" i="60"/>
  <c r="K204" i="60"/>
  <c r="L204" i="60"/>
  <c r="A205" i="60"/>
  <c r="B205" i="60"/>
  <c r="C205" i="60"/>
  <c r="D205" i="60"/>
  <c r="E205" i="60"/>
  <c r="F205" i="60"/>
  <c r="G205" i="60"/>
  <c r="H205" i="60"/>
  <c r="I205" i="60"/>
  <c r="J205" i="60"/>
  <c r="K205" i="60"/>
  <c r="L205" i="60"/>
  <c r="A206" i="60"/>
  <c r="B206" i="60"/>
  <c r="C206" i="60"/>
  <c r="D206" i="60"/>
  <c r="E206" i="60"/>
  <c r="F206" i="60"/>
  <c r="G206" i="60"/>
  <c r="H206" i="60"/>
  <c r="I206" i="60"/>
  <c r="J206" i="60"/>
  <c r="K206" i="60"/>
  <c r="L206" i="60"/>
  <c r="A207" i="60"/>
  <c r="B207" i="60"/>
  <c r="C207" i="60"/>
  <c r="D207" i="60"/>
  <c r="E207" i="60"/>
  <c r="F207" i="60"/>
  <c r="G207" i="60"/>
  <c r="H207" i="60"/>
  <c r="I207" i="60"/>
  <c r="J207" i="60"/>
  <c r="K207" i="60"/>
  <c r="L207" i="60"/>
  <c r="A208" i="60"/>
  <c r="B208" i="60"/>
  <c r="C208" i="60"/>
  <c r="D208" i="60"/>
  <c r="E208" i="60"/>
  <c r="F208" i="60"/>
  <c r="G208" i="60"/>
  <c r="H208" i="60"/>
  <c r="I208" i="60"/>
  <c r="J208" i="60"/>
  <c r="K208" i="60"/>
  <c r="L208" i="60"/>
  <c r="A209" i="60"/>
  <c r="B209" i="60"/>
  <c r="C209" i="60"/>
  <c r="D209" i="60"/>
  <c r="E209" i="60"/>
  <c r="F209" i="60"/>
  <c r="G209" i="60"/>
  <c r="H209" i="60"/>
  <c r="I209" i="60"/>
  <c r="J209" i="60"/>
  <c r="K209" i="60"/>
  <c r="L209" i="60"/>
  <c r="A210" i="60"/>
  <c r="B210" i="60"/>
  <c r="C210" i="60"/>
  <c r="D210" i="60"/>
  <c r="E210" i="60"/>
  <c r="F210" i="60"/>
  <c r="G210" i="60"/>
  <c r="H210" i="60"/>
  <c r="I210" i="60"/>
  <c r="J210" i="60"/>
  <c r="K210" i="60"/>
  <c r="L210" i="60"/>
  <c r="A211" i="60"/>
  <c r="B211" i="60"/>
  <c r="C211" i="60"/>
  <c r="D211" i="60"/>
  <c r="E211" i="60"/>
  <c r="F211" i="60"/>
  <c r="G211" i="60"/>
  <c r="H211" i="60"/>
  <c r="I211" i="60"/>
  <c r="J211" i="60"/>
  <c r="K211" i="60"/>
  <c r="L211" i="60"/>
  <c r="A212" i="60"/>
  <c r="B212" i="60"/>
  <c r="C212" i="60"/>
  <c r="D212" i="60"/>
  <c r="E212" i="60"/>
  <c r="F212" i="60"/>
  <c r="G212" i="60"/>
  <c r="H212" i="60"/>
  <c r="I212" i="60"/>
  <c r="J212" i="60"/>
  <c r="K212" i="60"/>
  <c r="L212" i="60"/>
  <c r="A213" i="60"/>
  <c r="B213" i="60"/>
  <c r="C213" i="60"/>
  <c r="D213" i="60"/>
  <c r="E213" i="60"/>
  <c r="F213" i="60"/>
  <c r="G213" i="60"/>
  <c r="H213" i="60"/>
  <c r="I213" i="60"/>
  <c r="J213" i="60"/>
  <c r="K213" i="60"/>
  <c r="L213" i="60"/>
  <c r="A214" i="60"/>
  <c r="B214" i="60"/>
  <c r="C214" i="60"/>
  <c r="D214" i="60"/>
  <c r="E214" i="60"/>
  <c r="F214" i="60"/>
  <c r="G214" i="60"/>
  <c r="H214" i="60"/>
  <c r="I214" i="60"/>
  <c r="J214" i="60"/>
  <c r="K214" i="60"/>
  <c r="L214" i="60"/>
  <c r="A215" i="60"/>
  <c r="B215" i="60"/>
  <c r="C215" i="60"/>
  <c r="D215" i="60"/>
  <c r="E215" i="60"/>
  <c r="F215" i="60"/>
  <c r="G215" i="60"/>
  <c r="H215" i="60"/>
  <c r="I215" i="60"/>
  <c r="J215" i="60"/>
  <c r="K215" i="60"/>
  <c r="L215" i="60"/>
  <c r="A216" i="60"/>
  <c r="B216" i="60"/>
  <c r="C216" i="60"/>
  <c r="D216" i="60"/>
  <c r="E216" i="60"/>
  <c r="F216" i="60"/>
  <c r="G216" i="60"/>
  <c r="H216" i="60"/>
  <c r="I216" i="60"/>
  <c r="J216" i="60"/>
  <c r="K216" i="60"/>
  <c r="L216" i="60"/>
  <c r="A217" i="60"/>
  <c r="B217" i="60"/>
  <c r="C217" i="60"/>
  <c r="D217" i="60"/>
  <c r="E217" i="60"/>
  <c r="F217" i="60"/>
  <c r="G217" i="60"/>
  <c r="H217" i="60"/>
  <c r="I217" i="60"/>
  <c r="J217" i="60"/>
  <c r="K217" i="60"/>
  <c r="L217" i="60"/>
  <c r="A218" i="60"/>
  <c r="B218" i="60"/>
  <c r="C218" i="60"/>
  <c r="D218" i="60"/>
  <c r="E218" i="60"/>
  <c r="F218" i="60"/>
  <c r="G218" i="60"/>
  <c r="H218" i="60"/>
  <c r="I218" i="60"/>
  <c r="J218" i="60"/>
  <c r="K218" i="60"/>
  <c r="L218" i="60"/>
  <c r="A219" i="60"/>
  <c r="B219" i="60"/>
  <c r="C219" i="60"/>
  <c r="D219" i="60"/>
  <c r="E219" i="60"/>
  <c r="F219" i="60"/>
  <c r="G219" i="60"/>
  <c r="H219" i="60"/>
  <c r="I219" i="60"/>
  <c r="J219" i="60"/>
  <c r="K219" i="60"/>
  <c r="L219" i="60"/>
  <c r="A220" i="60"/>
  <c r="B220" i="60"/>
  <c r="C220" i="60"/>
  <c r="D220" i="60"/>
  <c r="E220" i="60"/>
  <c r="F220" i="60"/>
  <c r="G220" i="60"/>
  <c r="H220" i="60"/>
  <c r="I220" i="60"/>
  <c r="J220" i="60"/>
  <c r="K220" i="60"/>
  <c r="L220" i="60"/>
  <c r="A221" i="60"/>
  <c r="B221" i="60"/>
  <c r="C221" i="60"/>
  <c r="D221" i="60"/>
  <c r="E221" i="60"/>
  <c r="F221" i="60"/>
  <c r="G221" i="60"/>
  <c r="H221" i="60"/>
  <c r="I221" i="60"/>
  <c r="J221" i="60"/>
  <c r="K221" i="60"/>
  <c r="L221" i="60"/>
  <c r="A222" i="60"/>
  <c r="B222" i="60"/>
  <c r="C222" i="60"/>
  <c r="D222" i="60"/>
  <c r="E222" i="60"/>
  <c r="F222" i="60"/>
  <c r="G222" i="60"/>
  <c r="H222" i="60"/>
  <c r="I222" i="60"/>
  <c r="J222" i="60"/>
  <c r="K222" i="60"/>
  <c r="L222" i="60"/>
  <c r="A223" i="60"/>
  <c r="B223" i="60"/>
  <c r="C223" i="60"/>
  <c r="D223" i="60"/>
  <c r="E223" i="60"/>
  <c r="F223" i="60"/>
  <c r="G223" i="60"/>
  <c r="H223" i="60"/>
  <c r="I223" i="60"/>
  <c r="J223" i="60"/>
  <c r="K223" i="60"/>
  <c r="L223" i="60"/>
  <c r="A224" i="60"/>
  <c r="B224" i="60"/>
  <c r="C224" i="60"/>
  <c r="D224" i="60"/>
  <c r="E224" i="60"/>
  <c r="F224" i="60"/>
  <c r="G224" i="60"/>
  <c r="H224" i="60"/>
  <c r="I224" i="60"/>
  <c r="J224" i="60"/>
  <c r="K224" i="60"/>
  <c r="L224" i="60"/>
  <c r="A225" i="60"/>
  <c r="B225" i="60"/>
  <c r="C225" i="60"/>
  <c r="D225" i="60"/>
  <c r="E225" i="60"/>
  <c r="F225" i="60"/>
  <c r="G225" i="60"/>
  <c r="H225" i="60"/>
  <c r="I225" i="60"/>
  <c r="J225" i="60"/>
  <c r="K225" i="60"/>
  <c r="L225" i="60"/>
  <c r="A226" i="60"/>
  <c r="B226" i="60"/>
  <c r="C226" i="60"/>
  <c r="D226" i="60"/>
  <c r="E226" i="60"/>
  <c r="F226" i="60"/>
  <c r="G226" i="60"/>
  <c r="H226" i="60"/>
  <c r="I226" i="60"/>
  <c r="J226" i="60"/>
  <c r="K226" i="60"/>
  <c r="L226" i="60"/>
  <c r="A227" i="60"/>
  <c r="B227" i="60"/>
  <c r="C227" i="60"/>
  <c r="D227" i="60"/>
  <c r="E227" i="60"/>
  <c r="F227" i="60"/>
  <c r="G227" i="60"/>
  <c r="H227" i="60"/>
  <c r="I227" i="60"/>
  <c r="J227" i="60"/>
  <c r="K227" i="60"/>
  <c r="L227" i="60"/>
  <c r="A228" i="60"/>
  <c r="B228" i="60"/>
  <c r="C228" i="60"/>
  <c r="D228" i="60"/>
  <c r="E228" i="60"/>
  <c r="F228" i="60"/>
  <c r="G228" i="60"/>
  <c r="H228" i="60"/>
  <c r="I228" i="60"/>
  <c r="J228" i="60"/>
  <c r="K228" i="60"/>
  <c r="L228" i="60"/>
  <c r="A229" i="60"/>
  <c r="B229" i="60"/>
  <c r="C229" i="60"/>
  <c r="D229" i="60"/>
  <c r="E229" i="60"/>
  <c r="F229" i="60"/>
  <c r="G229" i="60"/>
  <c r="H229" i="60"/>
  <c r="I229" i="60"/>
  <c r="J229" i="60"/>
  <c r="K229" i="60"/>
  <c r="L229" i="60"/>
  <c r="A230" i="60"/>
  <c r="B230" i="60"/>
  <c r="C230" i="60"/>
  <c r="D230" i="60"/>
  <c r="E230" i="60"/>
  <c r="F230" i="60"/>
  <c r="G230" i="60"/>
  <c r="H230" i="60"/>
  <c r="I230" i="60"/>
  <c r="J230" i="60"/>
  <c r="K230" i="60"/>
  <c r="L230" i="60"/>
  <c r="A231" i="60"/>
  <c r="B231" i="60"/>
  <c r="C231" i="60"/>
  <c r="D231" i="60"/>
  <c r="E231" i="60"/>
  <c r="F231" i="60"/>
  <c r="G231" i="60"/>
  <c r="H231" i="60"/>
  <c r="I231" i="60"/>
  <c r="J231" i="60"/>
  <c r="K231" i="60"/>
  <c r="L231" i="60"/>
  <c r="A232" i="60"/>
  <c r="B232" i="60"/>
  <c r="C232" i="60"/>
  <c r="D232" i="60"/>
  <c r="E232" i="60"/>
  <c r="F232" i="60"/>
  <c r="G232" i="60"/>
  <c r="H232" i="60"/>
  <c r="I232" i="60"/>
  <c r="J232" i="60"/>
  <c r="K232" i="60"/>
  <c r="L232" i="60"/>
  <c r="A233" i="60"/>
  <c r="B233" i="60"/>
  <c r="C233" i="60"/>
  <c r="D233" i="60"/>
  <c r="E233" i="60"/>
  <c r="F233" i="60"/>
  <c r="G233" i="60"/>
  <c r="H233" i="60"/>
  <c r="I233" i="60"/>
  <c r="J233" i="60"/>
  <c r="K233" i="60"/>
  <c r="L233" i="60"/>
  <c r="A234" i="60"/>
  <c r="B234" i="60"/>
  <c r="C234" i="60"/>
  <c r="D234" i="60"/>
  <c r="E234" i="60"/>
  <c r="F234" i="60"/>
  <c r="G234" i="60"/>
  <c r="H234" i="60"/>
  <c r="I234" i="60"/>
  <c r="J234" i="60"/>
  <c r="K234" i="60"/>
  <c r="L234" i="60"/>
  <c r="A235" i="60"/>
  <c r="B235" i="60"/>
  <c r="C235" i="60"/>
  <c r="D235" i="60"/>
  <c r="E235" i="60"/>
  <c r="F235" i="60"/>
  <c r="G235" i="60"/>
  <c r="H235" i="60"/>
  <c r="I235" i="60"/>
  <c r="J235" i="60"/>
  <c r="K235" i="60"/>
  <c r="L235" i="60"/>
  <c r="A236" i="60"/>
  <c r="B236" i="60"/>
  <c r="C236" i="60"/>
  <c r="D236" i="60"/>
  <c r="E236" i="60"/>
  <c r="F236" i="60"/>
  <c r="G236" i="60"/>
  <c r="H236" i="60"/>
  <c r="I236" i="60"/>
  <c r="J236" i="60"/>
  <c r="K236" i="60"/>
  <c r="L236" i="60"/>
  <c r="A237" i="60"/>
  <c r="B237" i="60"/>
  <c r="C237" i="60"/>
  <c r="D237" i="60"/>
  <c r="E237" i="60"/>
  <c r="F237" i="60"/>
  <c r="G237" i="60"/>
  <c r="H237" i="60"/>
  <c r="I237" i="60"/>
  <c r="J237" i="60"/>
  <c r="K237" i="60"/>
  <c r="L237" i="60"/>
  <c r="A238" i="60"/>
  <c r="B238" i="60"/>
  <c r="C238" i="60"/>
  <c r="D238" i="60"/>
  <c r="E238" i="60"/>
  <c r="F238" i="60"/>
  <c r="G238" i="60"/>
  <c r="H238" i="60"/>
  <c r="I238" i="60"/>
  <c r="J238" i="60"/>
  <c r="K238" i="60"/>
  <c r="L238" i="60"/>
  <c r="A239" i="60"/>
  <c r="B239" i="60"/>
  <c r="C239" i="60"/>
  <c r="D239" i="60"/>
  <c r="E239" i="60"/>
  <c r="F239" i="60"/>
  <c r="G239" i="60"/>
  <c r="H239" i="60"/>
  <c r="I239" i="60"/>
  <c r="J239" i="60"/>
  <c r="K239" i="60"/>
  <c r="L239" i="60"/>
  <c r="A240" i="60"/>
  <c r="B240" i="60"/>
  <c r="C240" i="60"/>
  <c r="D240" i="60"/>
  <c r="E240" i="60"/>
  <c r="F240" i="60"/>
  <c r="G240" i="60"/>
  <c r="H240" i="60"/>
  <c r="I240" i="60"/>
  <c r="J240" i="60"/>
  <c r="K240" i="60"/>
  <c r="L240" i="60"/>
  <c r="A241" i="60"/>
  <c r="B241" i="60"/>
  <c r="C241" i="60"/>
  <c r="D241" i="60"/>
  <c r="E241" i="60"/>
  <c r="F241" i="60"/>
  <c r="G241" i="60"/>
  <c r="H241" i="60"/>
  <c r="I241" i="60"/>
  <c r="J241" i="60"/>
  <c r="K241" i="60"/>
  <c r="L241" i="60"/>
  <c r="A242" i="60"/>
  <c r="B242" i="60"/>
  <c r="C242" i="60"/>
  <c r="D242" i="60"/>
  <c r="E242" i="60"/>
  <c r="F242" i="60"/>
  <c r="G242" i="60"/>
  <c r="H242" i="60"/>
  <c r="I242" i="60"/>
  <c r="J242" i="60"/>
  <c r="K242" i="60"/>
  <c r="L242" i="60"/>
  <c r="A243" i="60"/>
  <c r="B243" i="60"/>
  <c r="C243" i="60"/>
  <c r="D243" i="60"/>
  <c r="E243" i="60"/>
  <c r="F243" i="60"/>
  <c r="G243" i="60"/>
  <c r="H243" i="60"/>
  <c r="I243" i="60"/>
  <c r="J243" i="60"/>
  <c r="K243" i="60"/>
  <c r="L243" i="60"/>
  <c r="A244" i="60"/>
  <c r="B244" i="60"/>
  <c r="C244" i="60"/>
  <c r="D244" i="60"/>
  <c r="E244" i="60"/>
  <c r="F244" i="60"/>
  <c r="G244" i="60"/>
  <c r="H244" i="60"/>
  <c r="I244" i="60"/>
  <c r="J244" i="60"/>
  <c r="K244" i="60"/>
  <c r="L244" i="60"/>
  <c r="A245" i="60"/>
  <c r="B245" i="60"/>
  <c r="C245" i="60"/>
  <c r="D245" i="60"/>
  <c r="E245" i="60"/>
  <c r="F245" i="60"/>
  <c r="G245" i="60"/>
  <c r="H245" i="60"/>
  <c r="I245" i="60"/>
  <c r="J245" i="60"/>
  <c r="K245" i="60"/>
  <c r="L245" i="60"/>
  <c r="A246" i="60"/>
  <c r="B246" i="60"/>
  <c r="C246" i="60"/>
  <c r="D246" i="60"/>
  <c r="E246" i="60"/>
  <c r="F246" i="60"/>
  <c r="G246" i="60"/>
  <c r="H246" i="60"/>
  <c r="I246" i="60"/>
  <c r="J246" i="60"/>
  <c r="K246" i="60"/>
  <c r="L246" i="60"/>
  <c r="A247" i="60"/>
  <c r="B247" i="60"/>
  <c r="C247" i="60"/>
  <c r="D247" i="60"/>
  <c r="E247" i="60"/>
  <c r="F247" i="60"/>
  <c r="G247" i="60"/>
  <c r="H247" i="60"/>
  <c r="I247" i="60"/>
  <c r="J247" i="60"/>
  <c r="K247" i="60"/>
  <c r="L247" i="60"/>
  <c r="A248" i="60"/>
  <c r="B248" i="60"/>
  <c r="C248" i="60"/>
  <c r="D248" i="60"/>
  <c r="E248" i="60"/>
  <c r="F248" i="60"/>
  <c r="G248" i="60"/>
  <c r="H248" i="60"/>
  <c r="I248" i="60"/>
  <c r="J248" i="60"/>
  <c r="K248" i="60"/>
  <c r="L248" i="60"/>
  <c r="A249" i="60"/>
  <c r="B249" i="60"/>
  <c r="C249" i="60"/>
  <c r="D249" i="60"/>
  <c r="E249" i="60"/>
  <c r="F249" i="60"/>
  <c r="G249" i="60"/>
  <c r="H249" i="60"/>
  <c r="I249" i="60"/>
  <c r="J249" i="60"/>
  <c r="K249" i="60"/>
  <c r="L249" i="60"/>
  <c r="A250" i="60"/>
  <c r="B250" i="60"/>
  <c r="C250" i="60"/>
  <c r="D250" i="60"/>
  <c r="E250" i="60"/>
  <c r="F250" i="60"/>
  <c r="G250" i="60"/>
  <c r="H250" i="60"/>
  <c r="I250" i="60"/>
  <c r="J250" i="60"/>
  <c r="K250" i="60"/>
  <c r="L250" i="60"/>
  <c r="A251" i="60"/>
  <c r="B251" i="60"/>
  <c r="C251" i="60"/>
  <c r="D251" i="60"/>
  <c r="E251" i="60"/>
  <c r="F251" i="60"/>
  <c r="G251" i="60"/>
  <c r="H251" i="60"/>
  <c r="I251" i="60"/>
  <c r="J251" i="60"/>
  <c r="K251" i="60"/>
  <c r="L251" i="60"/>
  <c r="A252" i="60"/>
  <c r="B252" i="60"/>
  <c r="C252" i="60"/>
  <c r="D252" i="60"/>
  <c r="E252" i="60"/>
  <c r="F252" i="60"/>
  <c r="G252" i="60"/>
  <c r="H252" i="60"/>
  <c r="I252" i="60"/>
  <c r="J252" i="60"/>
  <c r="K252" i="60"/>
  <c r="L252" i="60"/>
  <c r="A253" i="60"/>
  <c r="B253" i="60"/>
  <c r="C253" i="60"/>
  <c r="D253" i="60"/>
  <c r="E253" i="60"/>
  <c r="F253" i="60"/>
  <c r="G253" i="60"/>
  <c r="H253" i="60"/>
  <c r="I253" i="60"/>
  <c r="J253" i="60"/>
  <c r="K253" i="60"/>
  <c r="L253" i="60"/>
  <c r="A254" i="60"/>
  <c r="B254" i="60"/>
  <c r="C254" i="60"/>
  <c r="D254" i="60"/>
  <c r="E254" i="60"/>
  <c r="F254" i="60"/>
  <c r="G254" i="60"/>
  <c r="H254" i="60"/>
  <c r="I254" i="60"/>
  <c r="J254" i="60"/>
  <c r="K254" i="60"/>
  <c r="L254" i="60"/>
  <c r="A255" i="60"/>
  <c r="B255" i="60"/>
  <c r="C255" i="60"/>
  <c r="D255" i="60"/>
  <c r="E255" i="60"/>
  <c r="F255" i="60"/>
  <c r="G255" i="60"/>
  <c r="H255" i="60"/>
  <c r="I255" i="60"/>
  <c r="J255" i="60"/>
  <c r="K255" i="60"/>
  <c r="L255" i="60"/>
  <c r="A256" i="60"/>
  <c r="B256" i="60"/>
  <c r="C256" i="60"/>
  <c r="D256" i="60"/>
  <c r="E256" i="60"/>
  <c r="F256" i="60"/>
  <c r="G256" i="60"/>
  <c r="H256" i="60"/>
  <c r="I256" i="60"/>
  <c r="J256" i="60"/>
  <c r="K256" i="60"/>
  <c r="L256" i="60"/>
  <c r="A257" i="60"/>
  <c r="B257" i="60"/>
  <c r="C257" i="60"/>
  <c r="D257" i="60"/>
  <c r="E257" i="60"/>
  <c r="F257" i="60"/>
  <c r="G257" i="60"/>
  <c r="H257" i="60"/>
  <c r="I257" i="60"/>
  <c r="J257" i="60"/>
  <c r="K257" i="60"/>
  <c r="L257" i="60"/>
  <c r="A258" i="60"/>
  <c r="B258" i="60"/>
  <c r="C258" i="60"/>
  <c r="D258" i="60"/>
  <c r="E258" i="60"/>
  <c r="F258" i="60"/>
  <c r="G258" i="60"/>
  <c r="H258" i="60"/>
  <c r="I258" i="60"/>
  <c r="J258" i="60"/>
  <c r="K258" i="60"/>
  <c r="L258" i="60"/>
  <c r="A259" i="60"/>
  <c r="B259" i="60"/>
  <c r="C259" i="60"/>
  <c r="D259" i="60"/>
  <c r="E259" i="60"/>
  <c r="F259" i="60"/>
  <c r="G259" i="60"/>
  <c r="H259" i="60"/>
  <c r="I259" i="60"/>
  <c r="J259" i="60"/>
  <c r="K259" i="60"/>
  <c r="L259" i="60"/>
  <c r="A260" i="60"/>
  <c r="B260" i="60"/>
  <c r="C260" i="60"/>
  <c r="D260" i="60"/>
  <c r="E260" i="60"/>
  <c r="F260" i="60"/>
  <c r="G260" i="60"/>
  <c r="H260" i="60"/>
  <c r="I260" i="60"/>
  <c r="J260" i="60"/>
  <c r="K260" i="60"/>
  <c r="L260" i="60"/>
  <c r="A261" i="60"/>
  <c r="B261" i="60"/>
  <c r="C261" i="60"/>
  <c r="D261" i="60"/>
  <c r="E261" i="60"/>
  <c r="F261" i="60"/>
  <c r="G261" i="60"/>
  <c r="H261" i="60"/>
  <c r="I261" i="60"/>
  <c r="J261" i="60"/>
  <c r="K261" i="60"/>
  <c r="L261" i="60"/>
  <c r="A262" i="60"/>
  <c r="B262" i="60"/>
  <c r="C262" i="60"/>
  <c r="D262" i="60"/>
  <c r="E262" i="60"/>
  <c r="F262" i="60"/>
  <c r="G262" i="60"/>
  <c r="H262" i="60"/>
  <c r="I262" i="60"/>
  <c r="J262" i="60"/>
  <c r="K262" i="60"/>
  <c r="L262" i="60"/>
  <c r="A263" i="60"/>
  <c r="B263" i="60"/>
  <c r="C263" i="60"/>
  <c r="D263" i="60"/>
  <c r="E263" i="60"/>
  <c r="F263" i="60"/>
  <c r="G263" i="60"/>
  <c r="H263" i="60"/>
  <c r="I263" i="60"/>
  <c r="J263" i="60"/>
  <c r="K263" i="60"/>
  <c r="L263" i="60"/>
  <c r="A264" i="60"/>
  <c r="B264" i="60"/>
  <c r="C264" i="60"/>
  <c r="D264" i="60"/>
  <c r="E264" i="60"/>
  <c r="F264" i="60"/>
  <c r="G264" i="60"/>
  <c r="H264" i="60"/>
  <c r="I264" i="60"/>
  <c r="J264" i="60"/>
  <c r="K264" i="60"/>
  <c r="L264" i="60"/>
  <c r="A265" i="60"/>
  <c r="B265" i="60"/>
  <c r="C265" i="60"/>
  <c r="D265" i="60"/>
  <c r="E265" i="60"/>
  <c r="F265" i="60"/>
  <c r="G265" i="60"/>
  <c r="H265" i="60"/>
  <c r="I265" i="60"/>
  <c r="J265" i="60"/>
  <c r="K265" i="60"/>
  <c r="L265" i="60"/>
  <c r="A266" i="60"/>
  <c r="B266" i="60"/>
  <c r="C266" i="60"/>
  <c r="D266" i="60"/>
  <c r="E266" i="60"/>
  <c r="F266" i="60"/>
  <c r="G266" i="60"/>
  <c r="H266" i="60"/>
  <c r="I266" i="60"/>
  <c r="J266" i="60"/>
  <c r="K266" i="60"/>
  <c r="L266" i="60"/>
  <c r="A267" i="60"/>
  <c r="B267" i="60"/>
  <c r="C267" i="60"/>
  <c r="D267" i="60"/>
  <c r="E267" i="60"/>
  <c r="F267" i="60"/>
  <c r="G267" i="60"/>
  <c r="H267" i="60"/>
  <c r="I267" i="60"/>
  <c r="J267" i="60"/>
  <c r="K267" i="60"/>
  <c r="L267" i="60"/>
  <c r="A268" i="60"/>
  <c r="B268" i="60"/>
  <c r="C268" i="60"/>
  <c r="D268" i="60"/>
  <c r="E268" i="60"/>
  <c r="F268" i="60"/>
  <c r="G268" i="60"/>
  <c r="H268" i="60"/>
  <c r="I268" i="60"/>
  <c r="J268" i="60"/>
  <c r="K268" i="60"/>
  <c r="L268" i="60"/>
  <c r="A269" i="60"/>
  <c r="B269" i="60"/>
  <c r="C269" i="60"/>
  <c r="D269" i="60"/>
  <c r="E269" i="60"/>
  <c r="F269" i="60"/>
  <c r="G269" i="60"/>
  <c r="H269" i="60"/>
  <c r="I269" i="60"/>
  <c r="J269" i="60"/>
  <c r="K269" i="60"/>
  <c r="L269" i="60"/>
  <c r="A270" i="60"/>
  <c r="B270" i="60"/>
  <c r="C270" i="60"/>
  <c r="D270" i="60"/>
  <c r="E270" i="60"/>
  <c r="F270" i="60"/>
  <c r="G270" i="60"/>
  <c r="H270" i="60"/>
  <c r="I270" i="60"/>
  <c r="J270" i="60"/>
  <c r="K270" i="60"/>
  <c r="L270" i="60"/>
  <c r="A271" i="60"/>
  <c r="B271" i="60"/>
  <c r="C271" i="60"/>
  <c r="D271" i="60"/>
  <c r="E271" i="60"/>
  <c r="F271" i="60"/>
  <c r="G271" i="60"/>
  <c r="H271" i="60"/>
  <c r="I271" i="60"/>
  <c r="J271" i="60"/>
  <c r="K271" i="60"/>
  <c r="L271" i="60"/>
  <c r="A272" i="60"/>
  <c r="B272" i="60"/>
  <c r="C272" i="60"/>
  <c r="D272" i="60"/>
  <c r="E272" i="60"/>
  <c r="F272" i="60"/>
  <c r="G272" i="60"/>
  <c r="H272" i="60"/>
  <c r="I272" i="60"/>
  <c r="J272" i="60"/>
  <c r="K272" i="60"/>
  <c r="L272" i="60"/>
  <c r="A273" i="60"/>
  <c r="B273" i="60"/>
  <c r="C273" i="60"/>
  <c r="D273" i="60"/>
  <c r="E273" i="60"/>
  <c r="F273" i="60"/>
  <c r="G273" i="60"/>
  <c r="H273" i="60"/>
  <c r="I273" i="60"/>
  <c r="J273" i="60"/>
  <c r="K273" i="60"/>
  <c r="L273" i="60"/>
  <c r="A274" i="60"/>
  <c r="B274" i="60"/>
  <c r="C274" i="60"/>
  <c r="D274" i="60"/>
  <c r="E274" i="60"/>
  <c r="F274" i="60"/>
  <c r="G274" i="60"/>
  <c r="H274" i="60"/>
  <c r="I274" i="60"/>
  <c r="J274" i="60"/>
  <c r="K274" i="60"/>
  <c r="L274" i="60"/>
  <c r="A275" i="60"/>
  <c r="B275" i="60"/>
  <c r="C275" i="60"/>
  <c r="D275" i="60"/>
  <c r="E275" i="60"/>
  <c r="F275" i="60"/>
  <c r="G275" i="60"/>
  <c r="H275" i="60"/>
  <c r="I275" i="60"/>
  <c r="J275" i="60"/>
  <c r="K275" i="60"/>
  <c r="L275" i="60"/>
  <c r="A276" i="60"/>
  <c r="B276" i="60"/>
  <c r="C276" i="60"/>
  <c r="D276" i="60"/>
  <c r="E276" i="60"/>
  <c r="F276" i="60"/>
  <c r="G276" i="60"/>
  <c r="H276" i="60"/>
  <c r="I276" i="60"/>
  <c r="J276" i="60"/>
  <c r="K276" i="60"/>
  <c r="L276" i="60"/>
  <c r="A277" i="60"/>
  <c r="B277" i="60"/>
  <c r="C277" i="60"/>
  <c r="D277" i="60"/>
  <c r="E277" i="60"/>
  <c r="F277" i="60"/>
  <c r="G277" i="60"/>
  <c r="H277" i="60"/>
  <c r="I277" i="60"/>
  <c r="J277" i="60"/>
  <c r="K277" i="60"/>
  <c r="L277" i="60"/>
  <c r="A278" i="60"/>
  <c r="B278" i="60"/>
  <c r="C278" i="60"/>
  <c r="D278" i="60"/>
  <c r="E278" i="60"/>
  <c r="F278" i="60"/>
  <c r="G278" i="60"/>
  <c r="H278" i="60"/>
  <c r="I278" i="60"/>
  <c r="J278" i="60"/>
  <c r="K278" i="60"/>
  <c r="L278" i="60"/>
  <c r="A279" i="60"/>
  <c r="B279" i="60"/>
  <c r="C279" i="60"/>
  <c r="D279" i="60"/>
  <c r="E279" i="60"/>
  <c r="F279" i="60"/>
  <c r="G279" i="60"/>
  <c r="H279" i="60"/>
  <c r="I279" i="60"/>
  <c r="J279" i="60"/>
  <c r="K279" i="60"/>
  <c r="L279" i="60"/>
  <c r="A280" i="60"/>
  <c r="B280" i="60"/>
  <c r="C280" i="60"/>
  <c r="D280" i="60"/>
  <c r="E280" i="60"/>
  <c r="F280" i="60"/>
  <c r="G280" i="60"/>
  <c r="H280" i="60"/>
  <c r="I280" i="60"/>
  <c r="J280" i="60"/>
  <c r="K280" i="60"/>
  <c r="L280" i="60"/>
  <c r="A281" i="60"/>
  <c r="B281" i="60"/>
  <c r="C281" i="60"/>
  <c r="D281" i="60"/>
  <c r="E281" i="60"/>
  <c r="F281" i="60"/>
  <c r="G281" i="60"/>
  <c r="H281" i="60"/>
  <c r="I281" i="60"/>
  <c r="J281" i="60"/>
  <c r="K281" i="60"/>
  <c r="L281" i="60"/>
  <c r="A282" i="60"/>
  <c r="B282" i="60"/>
  <c r="C282" i="60"/>
  <c r="D282" i="60"/>
  <c r="E282" i="60"/>
  <c r="F282" i="60"/>
  <c r="G282" i="60"/>
  <c r="H282" i="60"/>
  <c r="I282" i="60"/>
  <c r="J282" i="60"/>
  <c r="K282" i="60"/>
  <c r="L282" i="60"/>
  <c r="A283" i="60"/>
  <c r="B283" i="60"/>
  <c r="C283" i="60"/>
  <c r="D283" i="60"/>
  <c r="E283" i="60"/>
  <c r="F283" i="60"/>
  <c r="G283" i="60"/>
  <c r="H283" i="60"/>
  <c r="I283" i="60"/>
  <c r="J283" i="60"/>
  <c r="K283" i="60"/>
  <c r="L283" i="60"/>
  <c r="A284" i="60"/>
  <c r="B284" i="60"/>
  <c r="C284" i="60"/>
  <c r="D284" i="60"/>
  <c r="E284" i="60"/>
  <c r="F284" i="60"/>
  <c r="G284" i="60"/>
  <c r="H284" i="60"/>
  <c r="I284" i="60"/>
  <c r="J284" i="60"/>
  <c r="K284" i="60"/>
  <c r="L284" i="60"/>
  <c r="A285" i="60"/>
  <c r="B285" i="60"/>
  <c r="C285" i="60"/>
  <c r="D285" i="60"/>
  <c r="E285" i="60"/>
  <c r="F285" i="60"/>
  <c r="G285" i="60"/>
  <c r="H285" i="60"/>
  <c r="I285" i="60"/>
  <c r="J285" i="60"/>
  <c r="K285" i="60"/>
  <c r="L285" i="60"/>
  <c r="A286" i="60"/>
  <c r="B286" i="60"/>
  <c r="C286" i="60"/>
  <c r="D286" i="60"/>
  <c r="E286" i="60"/>
  <c r="F286" i="60"/>
  <c r="G286" i="60"/>
  <c r="H286" i="60"/>
  <c r="I286" i="60"/>
  <c r="J286" i="60"/>
  <c r="K286" i="60"/>
  <c r="L286" i="60"/>
  <c r="A287" i="60"/>
  <c r="B287" i="60"/>
  <c r="C287" i="60"/>
  <c r="D287" i="60"/>
  <c r="E287" i="60"/>
  <c r="F287" i="60"/>
  <c r="G287" i="60"/>
  <c r="H287" i="60"/>
  <c r="I287" i="60"/>
  <c r="J287" i="60"/>
  <c r="K287" i="60"/>
  <c r="L287" i="60"/>
  <c r="A288" i="60"/>
  <c r="B288" i="60"/>
  <c r="C288" i="60"/>
  <c r="D288" i="60"/>
  <c r="E288" i="60"/>
  <c r="F288" i="60"/>
  <c r="G288" i="60"/>
  <c r="H288" i="60"/>
  <c r="I288" i="60"/>
  <c r="J288" i="60"/>
  <c r="K288" i="60"/>
  <c r="L288" i="60"/>
  <c r="A289" i="60"/>
  <c r="B289" i="60"/>
  <c r="C289" i="60"/>
  <c r="D289" i="60"/>
  <c r="E289" i="60"/>
  <c r="F289" i="60"/>
  <c r="G289" i="60"/>
  <c r="H289" i="60"/>
  <c r="I289" i="60"/>
  <c r="J289" i="60"/>
  <c r="K289" i="60"/>
  <c r="L289" i="60"/>
  <c r="A290" i="60"/>
  <c r="B290" i="60"/>
  <c r="C290" i="60"/>
  <c r="D290" i="60"/>
  <c r="E290" i="60"/>
  <c r="F290" i="60"/>
  <c r="G290" i="60"/>
  <c r="H290" i="60"/>
  <c r="I290" i="60"/>
  <c r="J290" i="60"/>
  <c r="K290" i="60"/>
  <c r="L290" i="60"/>
  <c r="A291" i="60"/>
  <c r="B291" i="60"/>
  <c r="C291" i="60"/>
  <c r="D291" i="60"/>
  <c r="E291" i="60"/>
  <c r="F291" i="60"/>
  <c r="G291" i="60"/>
  <c r="H291" i="60"/>
  <c r="I291" i="60"/>
  <c r="J291" i="60"/>
  <c r="K291" i="60"/>
  <c r="L291" i="60"/>
  <c r="A292" i="60"/>
  <c r="B292" i="60"/>
  <c r="C292" i="60"/>
  <c r="D292" i="60"/>
  <c r="E292" i="60"/>
  <c r="F292" i="60"/>
  <c r="G292" i="60"/>
  <c r="H292" i="60"/>
  <c r="I292" i="60"/>
  <c r="J292" i="60"/>
  <c r="K292" i="60"/>
  <c r="L292" i="60"/>
  <c r="A293" i="60"/>
  <c r="B293" i="60"/>
  <c r="C293" i="60"/>
  <c r="D293" i="60"/>
  <c r="E293" i="60"/>
  <c r="F293" i="60"/>
  <c r="G293" i="60"/>
  <c r="H293" i="60"/>
  <c r="I293" i="60"/>
  <c r="J293" i="60"/>
  <c r="K293" i="60"/>
  <c r="L293" i="60"/>
  <c r="A294" i="60"/>
  <c r="B294" i="60"/>
  <c r="C294" i="60"/>
  <c r="D294" i="60"/>
  <c r="E294" i="60"/>
  <c r="F294" i="60"/>
  <c r="G294" i="60"/>
  <c r="H294" i="60"/>
  <c r="I294" i="60"/>
  <c r="J294" i="60"/>
  <c r="K294" i="60"/>
  <c r="L294" i="60"/>
  <c r="A295" i="60"/>
  <c r="B295" i="60"/>
  <c r="C295" i="60"/>
  <c r="D295" i="60"/>
  <c r="E295" i="60"/>
  <c r="F295" i="60"/>
  <c r="G295" i="60"/>
  <c r="H295" i="60"/>
  <c r="I295" i="60"/>
  <c r="J295" i="60"/>
  <c r="K295" i="60"/>
  <c r="L295" i="60"/>
  <c r="A296" i="60"/>
  <c r="B296" i="60"/>
  <c r="C296" i="60"/>
  <c r="D296" i="60"/>
  <c r="E296" i="60"/>
  <c r="F296" i="60"/>
  <c r="G296" i="60"/>
  <c r="H296" i="60"/>
  <c r="I296" i="60"/>
  <c r="J296" i="60"/>
  <c r="K296" i="60"/>
  <c r="L296" i="60"/>
  <c r="A297" i="60"/>
  <c r="B297" i="60"/>
  <c r="C297" i="60"/>
  <c r="D297" i="60"/>
  <c r="E297" i="60"/>
  <c r="F297" i="60"/>
  <c r="G297" i="60"/>
  <c r="H297" i="60"/>
  <c r="I297" i="60"/>
  <c r="J297" i="60"/>
  <c r="K297" i="60"/>
  <c r="L297" i="60"/>
  <c r="A298" i="60"/>
  <c r="B298" i="60"/>
  <c r="C298" i="60"/>
  <c r="D298" i="60"/>
  <c r="E298" i="60"/>
  <c r="F298" i="60"/>
  <c r="G298" i="60"/>
  <c r="H298" i="60"/>
  <c r="I298" i="60"/>
  <c r="J298" i="60"/>
  <c r="K298" i="60"/>
  <c r="L298" i="60"/>
  <c r="A299" i="60"/>
  <c r="B299" i="60"/>
  <c r="C299" i="60"/>
  <c r="D299" i="60"/>
  <c r="E299" i="60"/>
  <c r="F299" i="60"/>
  <c r="G299" i="60"/>
  <c r="H299" i="60"/>
  <c r="I299" i="60"/>
  <c r="J299" i="60"/>
  <c r="K299" i="60"/>
  <c r="L299" i="60"/>
  <c r="A300" i="60"/>
  <c r="B300" i="60"/>
  <c r="C300" i="60"/>
  <c r="D300" i="60"/>
  <c r="E300" i="60"/>
  <c r="F300" i="60"/>
  <c r="G300" i="60"/>
  <c r="H300" i="60"/>
  <c r="I300" i="60"/>
  <c r="J300" i="60"/>
  <c r="K300" i="60"/>
  <c r="L300" i="60"/>
  <c r="A301" i="60"/>
  <c r="B301" i="60"/>
  <c r="C301" i="60"/>
  <c r="D301" i="60"/>
  <c r="E301" i="60"/>
  <c r="F301" i="60"/>
  <c r="G301" i="60"/>
  <c r="H301" i="60"/>
  <c r="I301" i="60"/>
  <c r="J301" i="60"/>
  <c r="K301" i="60"/>
  <c r="L301" i="60"/>
  <c r="A302" i="60"/>
  <c r="B302" i="60"/>
  <c r="C302" i="60"/>
  <c r="D302" i="60"/>
  <c r="E302" i="60"/>
  <c r="F302" i="60"/>
  <c r="G302" i="60"/>
  <c r="H302" i="60"/>
  <c r="I302" i="60"/>
  <c r="J302" i="60"/>
  <c r="K302" i="60"/>
  <c r="L302" i="60"/>
  <c r="A303" i="60"/>
  <c r="B303" i="60"/>
  <c r="C303" i="60"/>
  <c r="D303" i="60"/>
  <c r="E303" i="60"/>
  <c r="F303" i="60"/>
  <c r="G303" i="60"/>
  <c r="H303" i="60"/>
  <c r="I303" i="60"/>
  <c r="J303" i="60"/>
  <c r="K303" i="60"/>
  <c r="L303" i="60"/>
  <c r="A304" i="60"/>
  <c r="B304" i="60"/>
  <c r="C304" i="60"/>
  <c r="D304" i="60"/>
  <c r="E304" i="60"/>
  <c r="F304" i="60"/>
  <c r="G304" i="60"/>
  <c r="H304" i="60"/>
  <c r="I304" i="60"/>
  <c r="J304" i="60"/>
  <c r="K304" i="60"/>
  <c r="L304" i="60"/>
  <c r="A305" i="60"/>
  <c r="B305" i="60"/>
  <c r="C305" i="60"/>
  <c r="D305" i="60"/>
  <c r="E305" i="60"/>
  <c r="F305" i="60"/>
  <c r="G305" i="60"/>
  <c r="H305" i="60"/>
  <c r="I305" i="60"/>
  <c r="J305" i="60"/>
  <c r="K305" i="60"/>
  <c r="L305" i="60"/>
  <c r="A306" i="60"/>
  <c r="B306" i="60"/>
  <c r="C306" i="60"/>
  <c r="D306" i="60"/>
  <c r="E306" i="60"/>
  <c r="F306" i="60"/>
  <c r="G306" i="60"/>
  <c r="H306" i="60"/>
  <c r="I306" i="60"/>
  <c r="J306" i="60"/>
  <c r="K306" i="60"/>
  <c r="L306" i="60"/>
  <c r="A307" i="60"/>
  <c r="B307" i="60"/>
  <c r="C307" i="60"/>
  <c r="D307" i="60"/>
  <c r="E307" i="60"/>
  <c r="F307" i="60"/>
  <c r="G307" i="60"/>
  <c r="H307" i="60"/>
  <c r="I307" i="60"/>
  <c r="J307" i="60"/>
  <c r="K307" i="60"/>
  <c r="L307" i="60"/>
  <c r="A308" i="60"/>
  <c r="B308" i="60"/>
  <c r="C308" i="60"/>
  <c r="D308" i="60"/>
  <c r="E308" i="60"/>
  <c r="F308" i="60"/>
  <c r="G308" i="60"/>
  <c r="H308" i="60"/>
  <c r="I308" i="60"/>
  <c r="J308" i="60"/>
  <c r="K308" i="60"/>
  <c r="L308" i="60"/>
  <c r="A309" i="60"/>
  <c r="B309" i="60"/>
  <c r="C309" i="60"/>
  <c r="D309" i="60"/>
  <c r="E309" i="60"/>
  <c r="F309" i="60"/>
  <c r="G309" i="60"/>
  <c r="H309" i="60"/>
  <c r="I309" i="60"/>
  <c r="J309" i="60"/>
  <c r="K309" i="60"/>
  <c r="L309" i="60"/>
  <c r="A310" i="60"/>
  <c r="B310" i="60"/>
  <c r="C310" i="60"/>
  <c r="D310" i="60"/>
  <c r="E310" i="60"/>
  <c r="F310" i="60"/>
  <c r="G310" i="60"/>
  <c r="H310" i="60"/>
  <c r="I310" i="60"/>
  <c r="J310" i="60"/>
  <c r="K310" i="60"/>
  <c r="L310" i="60"/>
  <c r="A311" i="60"/>
  <c r="B311" i="60"/>
  <c r="C311" i="60"/>
  <c r="D311" i="60"/>
  <c r="E311" i="60"/>
  <c r="F311" i="60"/>
  <c r="G311" i="60"/>
  <c r="H311" i="60"/>
  <c r="I311" i="60"/>
  <c r="J311" i="60"/>
  <c r="K311" i="60"/>
  <c r="L311" i="60"/>
  <c r="A312" i="60"/>
  <c r="B312" i="60"/>
  <c r="C312" i="60"/>
  <c r="D312" i="60"/>
  <c r="E312" i="60"/>
  <c r="F312" i="60"/>
  <c r="G312" i="60"/>
  <c r="H312" i="60"/>
  <c r="I312" i="60"/>
  <c r="J312" i="60"/>
  <c r="K312" i="60"/>
  <c r="L312" i="60"/>
  <c r="A313" i="60"/>
  <c r="B313" i="60"/>
  <c r="C313" i="60"/>
  <c r="D313" i="60"/>
  <c r="E313" i="60"/>
  <c r="F313" i="60"/>
  <c r="G313" i="60"/>
  <c r="H313" i="60"/>
  <c r="I313" i="60"/>
  <c r="J313" i="60"/>
  <c r="K313" i="60"/>
  <c r="L313" i="60"/>
  <c r="A314" i="60"/>
  <c r="B314" i="60"/>
  <c r="C314" i="60"/>
  <c r="D314" i="60"/>
  <c r="E314" i="60"/>
  <c r="F314" i="60"/>
  <c r="G314" i="60"/>
  <c r="H314" i="60"/>
  <c r="I314" i="60"/>
  <c r="J314" i="60"/>
  <c r="K314" i="60"/>
  <c r="L314" i="60"/>
  <c r="A315" i="60"/>
  <c r="B315" i="60"/>
  <c r="C315" i="60"/>
  <c r="D315" i="60"/>
  <c r="E315" i="60"/>
  <c r="F315" i="60"/>
  <c r="G315" i="60"/>
  <c r="H315" i="60"/>
  <c r="I315" i="60"/>
  <c r="J315" i="60"/>
  <c r="K315" i="60"/>
  <c r="L315" i="60"/>
  <c r="A316" i="60"/>
  <c r="B316" i="60"/>
  <c r="C316" i="60"/>
  <c r="D316" i="60"/>
  <c r="E316" i="60"/>
  <c r="F316" i="60"/>
  <c r="G316" i="60"/>
  <c r="H316" i="60"/>
  <c r="I316" i="60"/>
  <c r="J316" i="60"/>
  <c r="K316" i="60"/>
  <c r="L316" i="60"/>
  <c r="A317" i="60"/>
  <c r="B317" i="60"/>
  <c r="C317" i="60"/>
  <c r="D317" i="60"/>
  <c r="E317" i="60"/>
  <c r="F317" i="60"/>
  <c r="G317" i="60"/>
  <c r="H317" i="60"/>
  <c r="I317" i="60"/>
  <c r="J317" i="60"/>
  <c r="K317" i="60"/>
  <c r="L317" i="60"/>
  <c r="A318" i="60"/>
  <c r="B318" i="60"/>
  <c r="C318" i="60"/>
  <c r="D318" i="60"/>
  <c r="E318" i="60"/>
  <c r="F318" i="60"/>
  <c r="G318" i="60"/>
  <c r="H318" i="60"/>
  <c r="I318" i="60"/>
  <c r="J318" i="60"/>
  <c r="K318" i="60"/>
  <c r="L318" i="60"/>
  <c r="A319" i="60"/>
  <c r="B319" i="60"/>
  <c r="C319" i="60"/>
  <c r="D319" i="60"/>
  <c r="E319" i="60"/>
  <c r="F319" i="60"/>
  <c r="G319" i="60"/>
  <c r="H319" i="60"/>
  <c r="I319" i="60"/>
  <c r="J319" i="60"/>
  <c r="K319" i="60"/>
  <c r="L319" i="60"/>
  <c r="A320" i="60"/>
  <c r="B320" i="60"/>
  <c r="C320" i="60"/>
  <c r="D320" i="60"/>
  <c r="E320" i="60"/>
  <c r="F320" i="60"/>
  <c r="G320" i="60"/>
  <c r="H320" i="60"/>
  <c r="I320" i="60"/>
  <c r="J320" i="60"/>
  <c r="K320" i="60"/>
  <c r="L320" i="60"/>
  <c r="A321" i="60"/>
  <c r="B321" i="60"/>
  <c r="C321" i="60"/>
  <c r="D321" i="60"/>
  <c r="E321" i="60"/>
  <c r="F321" i="60"/>
  <c r="G321" i="60"/>
  <c r="H321" i="60"/>
  <c r="I321" i="60"/>
  <c r="J321" i="60"/>
  <c r="K321" i="60"/>
  <c r="L321" i="60"/>
  <c r="A322" i="60"/>
  <c r="B322" i="60"/>
  <c r="C322" i="60"/>
  <c r="D322" i="60"/>
  <c r="E322" i="60"/>
  <c r="F322" i="60"/>
  <c r="G322" i="60"/>
  <c r="H322" i="60"/>
  <c r="I322" i="60"/>
  <c r="J322" i="60"/>
  <c r="K322" i="60"/>
  <c r="L322" i="60"/>
  <c r="A323" i="60"/>
  <c r="B323" i="60"/>
  <c r="C323" i="60"/>
  <c r="D323" i="60"/>
  <c r="E323" i="60"/>
  <c r="F323" i="60"/>
  <c r="G323" i="60"/>
  <c r="H323" i="60"/>
  <c r="I323" i="60"/>
  <c r="J323" i="60"/>
  <c r="K323" i="60"/>
  <c r="L323" i="60"/>
  <c r="A324" i="60"/>
  <c r="B324" i="60"/>
  <c r="C324" i="60"/>
  <c r="D324" i="60"/>
  <c r="E324" i="60"/>
  <c r="F324" i="60"/>
  <c r="G324" i="60"/>
  <c r="H324" i="60"/>
  <c r="I324" i="60"/>
  <c r="J324" i="60"/>
  <c r="K324" i="60"/>
  <c r="L324" i="60"/>
  <c r="A325" i="60"/>
  <c r="B325" i="60"/>
  <c r="C325" i="60"/>
  <c r="D325" i="60"/>
  <c r="E325" i="60"/>
  <c r="F325" i="60"/>
  <c r="G325" i="60"/>
  <c r="H325" i="60"/>
  <c r="I325" i="60"/>
  <c r="J325" i="60"/>
  <c r="K325" i="60"/>
  <c r="L325" i="60"/>
  <c r="A326" i="60"/>
  <c r="B326" i="60"/>
  <c r="C326" i="60"/>
  <c r="D326" i="60"/>
  <c r="E326" i="60"/>
  <c r="F326" i="60"/>
  <c r="G326" i="60"/>
  <c r="H326" i="60"/>
  <c r="I326" i="60"/>
  <c r="J326" i="60"/>
  <c r="K326" i="60"/>
  <c r="L326" i="60"/>
  <c r="A327" i="60"/>
  <c r="B327" i="60"/>
  <c r="C327" i="60"/>
  <c r="D327" i="60"/>
  <c r="E327" i="60"/>
  <c r="F327" i="60"/>
  <c r="G327" i="60"/>
  <c r="H327" i="60"/>
  <c r="I327" i="60"/>
  <c r="J327" i="60"/>
  <c r="K327" i="60"/>
  <c r="L327" i="60"/>
  <c r="A328" i="60"/>
  <c r="B328" i="60"/>
  <c r="C328" i="60"/>
  <c r="D328" i="60"/>
  <c r="E328" i="60"/>
  <c r="F328" i="60"/>
  <c r="G328" i="60"/>
  <c r="H328" i="60"/>
  <c r="I328" i="60"/>
  <c r="J328" i="60"/>
  <c r="K328" i="60"/>
  <c r="L328" i="60"/>
  <c r="A329" i="60"/>
  <c r="B329" i="60"/>
  <c r="C329" i="60"/>
  <c r="D329" i="60"/>
  <c r="E329" i="60"/>
  <c r="F329" i="60"/>
  <c r="G329" i="60"/>
  <c r="H329" i="60"/>
  <c r="I329" i="60"/>
  <c r="J329" i="60"/>
  <c r="K329" i="60"/>
  <c r="L329" i="60"/>
  <c r="A330" i="60"/>
  <c r="B330" i="60"/>
  <c r="C330" i="60"/>
  <c r="D330" i="60"/>
  <c r="E330" i="60"/>
  <c r="F330" i="60"/>
  <c r="G330" i="60"/>
  <c r="H330" i="60"/>
  <c r="I330" i="60"/>
  <c r="J330" i="60"/>
  <c r="K330" i="60"/>
  <c r="L330" i="60"/>
  <c r="A331" i="60"/>
  <c r="B331" i="60"/>
  <c r="C331" i="60"/>
  <c r="D331" i="60"/>
  <c r="E331" i="60"/>
  <c r="F331" i="60"/>
  <c r="G331" i="60"/>
  <c r="H331" i="60"/>
  <c r="I331" i="60"/>
  <c r="J331" i="60"/>
  <c r="K331" i="60"/>
  <c r="L331" i="60"/>
  <c r="A332" i="60"/>
  <c r="B332" i="60"/>
  <c r="C332" i="60"/>
  <c r="D332" i="60"/>
  <c r="E332" i="60"/>
  <c r="F332" i="60"/>
  <c r="G332" i="60"/>
  <c r="H332" i="60"/>
  <c r="I332" i="60"/>
  <c r="J332" i="60"/>
  <c r="K332" i="60"/>
  <c r="L332" i="60"/>
  <c r="A333" i="60"/>
  <c r="B333" i="60"/>
  <c r="C333" i="60"/>
  <c r="D333" i="60"/>
  <c r="E333" i="60"/>
  <c r="F333" i="60"/>
  <c r="G333" i="60"/>
  <c r="H333" i="60"/>
  <c r="I333" i="60"/>
  <c r="J333" i="60"/>
  <c r="K333" i="60"/>
  <c r="L333" i="60"/>
  <c r="A334" i="60"/>
  <c r="B334" i="60"/>
  <c r="C334" i="60"/>
  <c r="D334" i="60"/>
  <c r="E334" i="60"/>
  <c r="F334" i="60"/>
  <c r="G334" i="60"/>
  <c r="H334" i="60"/>
  <c r="I334" i="60"/>
  <c r="J334" i="60"/>
  <c r="K334" i="60"/>
  <c r="L334" i="60"/>
  <c r="A335" i="60"/>
  <c r="B335" i="60"/>
  <c r="C335" i="60"/>
  <c r="D335" i="60"/>
  <c r="E335" i="60"/>
  <c r="F335" i="60"/>
  <c r="G335" i="60"/>
  <c r="H335" i="60"/>
  <c r="I335" i="60"/>
  <c r="J335" i="60"/>
  <c r="K335" i="60"/>
  <c r="L335" i="60"/>
  <c r="A336" i="60"/>
  <c r="B336" i="60"/>
  <c r="C336" i="60"/>
  <c r="D336" i="60"/>
  <c r="E336" i="60"/>
  <c r="F336" i="60"/>
  <c r="G336" i="60"/>
  <c r="H336" i="60"/>
  <c r="I336" i="60"/>
  <c r="J336" i="60"/>
  <c r="K336" i="60"/>
  <c r="L336" i="60"/>
  <c r="A337" i="60"/>
  <c r="B337" i="60"/>
  <c r="C337" i="60"/>
  <c r="D337" i="60"/>
  <c r="E337" i="60"/>
  <c r="F337" i="60"/>
  <c r="G337" i="60"/>
  <c r="H337" i="60"/>
  <c r="I337" i="60"/>
  <c r="J337" i="60"/>
  <c r="K337" i="60"/>
  <c r="L337" i="60"/>
  <c r="A338" i="60"/>
  <c r="B338" i="60"/>
  <c r="C338" i="60"/>
  <c r="D338" i="60"/>
  <c r="E338" i="60"/>
  <c r="F338" i="60"/>
  <c r="G338" i="60"/>
  <c r="H338" i="60"/>
  <c r="I338" i="60"/>
  <c r="J338" i="60"/>
  <c r="K338" i="60"/>
  <c r="L338" i="60"/>
  <c r="A339" i="60"/>
  <c r="B339" i="60"/>
  <c r="C339" i="60"/>
  <c r="D339" i="60"/>
  <c r="E339" i="60"/>
  <c r="F339" i="60"/>
  <c r="G339" i="60"/>
  <c r="H339" i="60"/>
  <c r="I339" i="60"/>
  <c r="J339" i="60"/>
  <c r="K339" i="60"/>
  <c r="L339" i="60"/>
  <c r="A340" i="60"/>
  <c r="B340" i="60"/>
  <c r="C340" i="60"/>
  <c r="D340" i="60"/>
  <c r="E340" i="60"/>
  <c r="F340" i="60"/>
  <c r="G340" i="60"/>
  <c r="H340" i="60"/>
  <c r="I340" i="60"/>
  <c r="J340" i="60"/>
  <c r="K340" i="60"/>
  <c r="L340" i="60"/>
  <c r="A341" i="60"/>
  <c r="B341" i="60"/>
  <c r="C341" i="60"/>
  <c r="D341" i="60"/>
  <c r="E341" i="60"/>
  <c r="F341" i="60"/>
  <c r="G341" i="60"/>
  <c r="H341" i="60"/>
  <c r="I341" i="60"/>
  <c r="J341" i="60"/>
  <c r="K341" i="60"/>
  <c r="L341" i="60"/>
  <c r="A342" i="60"/>
  <c r="B342" i="60"/>
  <c r="C342" i="60"/>
  <c r="D342" i="60"/>
  <c r="E342" i="60"/>
  <c r="F342" i="60"/>
  <c r="G342" i="60"/>
  <c r="H342" i="60"/>
  <c r="I342" i="60"/>
  <c r="J342" i="60"/>
  <c r="K342" i="60"/>
  <c r="L342" i="60"/>
  <c r="A343" i="60"/>
  <c r="B343" i="60"/>
  <c r="C343" i="60"/>
  <c r="D343" i="60"/>
  <c r="E343" i="60"/>
  <c r="F343" i="60"/>
  <c r="G343" i="60"/>
  <c r="H343" i="60"/>
  <c r="I343" i="60"/>
  <c r="J343" i="60"/>
  <c r="K343" i="60"/>
  <c r="L343" i="60"/>
  <c r="A344" i="60"/>
  <c r="B344" i="60"/>
  <c r="C344" i="60"/>
  <c r="D344" i="60"/>
  <c r="E344" i="60"/>
  <c r="F344" i="60"/>
  <c r="G344" i="60"/>
  <c r="H344" i="60"/>
  <c r="I344" i="60"/>
  <c r="J344" i="60"/>
  <c r="K344" i="60"/>
  <c r="L344" i="60"/>
  <c r="A345" i="60"/>
  <c r="B345" i="60"/>
  <c r="C345" i="60"/>
  <c r="D345" i="60"/>
  <c r="E345" i="60"/>
  <c r="F345" i="60"/>
  <c r="G345" i="60"/>
  <c r="H345" i="60"/>
  <c r="I345" i="60"/>
  <c r="J345" i="60"/>
  <c r="K345" i="60"/>
  <c r="L345" i="60"/>
  <c r="A346" i="60"/>
  <c r="B346" i="60"/>
  <c r="C346" i="60"/>
  <c r="D346" i="60"/>
  <c r="E346" i="60"/>
  <c r="F346" i="60"/>
  <c r="G346" i="60"/>
  <c r="H346" i="60"/>
  <c r="I346" i="60"/>
  <c r="J346" i="60"/>
  <c r="K346" i="60"/>
  <c r="L346" i="60"/>
  <c r="A347" i="60"/>
  <c r="B347" i="60"/>
  <c r="C347" i="60"/>
  <c r="D347" i="60"/>
  <c r="E347" i="60"/>
  <c r="F347" i="60"/>
  <c r="G347" i="60"/>
  <c r="H347" i="60"/>
  <c r="I347" i="60"/>
  <c r="J347" i="60"/>
  <c r="K347" i="60"/>
  <c r="L347" i="60"/>
  <c r="A348" i="60"/>
  <c r="B348" i="60"/>
  <c r="C348" i="60"/>
  <c r="D348" i="60"/>
  <c r="E348" i="60"/>
  <c r="F348" i="60"/>
  <c r="G348" i="60"/>
  <c r="H348" i="60"/>
  <c r="I348" i="60"/>
  <c r="J348" i="60"/>
  <c r="K348" i="60"/>
  <c r="L348" i="60"/>
  <c r="A349" i="60"/>
  <c r="B349" i="60"/>
  <c r="C349" i="60"/>
  <c r="D349" i="60"/>
  <c r="E349" i="60"/>
  <c r="F349" i="60"/>
  <c r="G349" i="60"/>
  <c r="H349" i="60"/>
  <c r="I349" i="60"/>
  <c r="J349" i="60"/>
  <c r="K349" i="60"/>
  <c r="L349" i="60"/>
  <c r="A350" i="60"/>
  <c r="B350" i="60"/>
  <c r="C350" i="60"/>
  <c r="D350" i="60"/>
  <c r="E350" i="60"/>
  <c r="F350" i="60"/>
  <c r="G350" i="60"/>
  <c r="H350" i="60"/>
  <c r="I350" i="60"/>
  <c r="J350" i="60"/>
  <c r="K350" i="60"/>
  <c r="L350" i="60"/>
  <c r="A351" i="60"/>
  <c r="B351" i="60"/>
  <c r="C351" i="60"/>
  <c r="D351" i="60"/>
  <c r="E351" i="60"/>
  <c r="F351" i="60"/>
  <c r="G351" i="60"/>
  <c r="H351" i="60"/>
  <c r="I351" i="60"/>
  <c r="J351" i="60"/>
  <c r="K351" i="60"/>
  <c r="L351" i="60"/>
  <c r="A352" i="60"/>
  <c r="B352" i="60"/>
  <c r="C352" i="60"/>
  <c r="D352" i="60"/>
  <c r="E352" i="60"/>
  <c r="F352" i="60"/>
  <c r="G352" i="60"/>
  <c r="H352" i="60"/>
  <c r="I352" i="60"/>
  <c r="J352" i="60"/>
  <c r="K352" i="60"/>
  <c r="L352" i="60"/>
  <c r="A353" i="60"/>
  <c r="B353" i="60"/>
  <c r="C353" i="60"/>
  <c r="D353" i="60"/>
  <c r="E353" i="60"/>
  <c r="F353" i="60"/>
  <c r="G353" i="60"/>
  <c r="H353" i="60"/>
  <c r="I353" i="60"/>
  <c r="J353" i="60"/>
  <c r="K353" i="60"/>
  <c r="L353" i="60"/>
  <c r="A354" i="60"/>
  <c r="B354" i="60"/>
  <c r="C354" i="60"/>
  <c r="D354" i="60"/>
  <c r="E354" i="60"/>
  <c r="F354" i="60"/>
  <c r="G354" i="60"/>
  <c r="H354" i="60"/>
  <c r="I354" i="60"/>
  <c r="J354" i="60"/>
  <c r="K354" i="60"/>
  <c r="L354" i="60"/>
  <c r="A355" i="60"/>
  <c r="B355" i="60"/>
  <c r="C355" i="60"/>
  <c r="D355" i="60"/>
  <c r="E355" i="60"/>
  <c r="F355" i="60"/>
  <c r="G355" i="60"/>
  <c r="H355" i="60"/>
  <c r="I355" i="60"/>
  <c r="J355" i="60"/>
  <c r="K355" i="60"/>
  <c r="L355" i="60"/>
  <c r="A356" i="60"/>
  <c r="B356" i="60"/>
  <c r="C356" i="60"/>
  <c r="D356" i="60"/>
  <c r="E356" i="60"/>
  <c r="F356" i="60"/>
  <c r="G356" i="60"/>
  <c r="H356" i="60"/>
  <c r="I356" i="60"/>
  <c r="J356" i="60"/>
  <c r="K356" i="60"/>
  <c r="L356" i="60"/>
  <c r="A357" i="60"/>
  <c r="B357" i="60"/>
  <c r="C357" i="60"/>
  <c r="D357" i="60"/>
  <c r="E357" i="60"/>
  <c r="F357" i="60"/>
  <c r="G357" i="60"/>
  <c r="H357" i="60"/>
  <c r="I357" i="60"/>
  <c r="J357" i="60"/>
  <c r="K357" i="60"/>
  <c r="L357" i="60"/>
  <c r="A358" i="60"/>
  <c r="B358" i="60"/>
  <c r="C358" i="60"/>
  <c r="D358" i="60"/>
  <c r="E358" i="60"/>
  <c r="F358" i="60"/>
  <c r="G358" i="60"/>
  <c r="H358" i="60"/>
  <c r="I358" i="60"/>
  <c r="J358" i="60"/>
  <c r="K358" i="60"/>
  <c r="L358" i="60"/>
  <c r="A359" i="60"/>
  <c r="B359" i="60"/>
  <c r="C359" i="60"/>
  <c r="D359" i="60"/>
  <c r="E359" i="60"/>
  <c r="F359" i="60"/>
  <c r="G359" i="60"/>
  <c r="H359" i="60"/>
  <c r="I359" i="60"/>
  <c r="J359" i="60"/>
  <c r="K359" i="60"/>
  <c r="L359" i="60"/>
  <c r="A360" i="60"/>
  <c r="B360" i="60"/>
  <c r="C360" i="60"/>
  <c r="D360" i="60"/>
  <c r="E360" i="60"/>
  <c r="F360" i="60"/>
  <c r="G360" i="60"/>
  <c r="H360" i="60"/>
  <c r="I360" i="60"/>
  <c r="J360" i="60"/>
  <c r="K360" i="60"/>
  <c r="L360" i="60"/>
  <c r="A361" i="60"/>
  <c r="B361" i="60"/>
  <c r="C361" i="60"/>
  <c r="D361" i="60"/>
  <c r="E361" i="60"/>
  <c r="F361" i="60"/>
  <c r="G361" i="60"/>
  <c r="H361" i="60"/>
  <c r="I361" i="60"/>
  <c r="J361" i="60"/>
  <c r="K361" i="60"/>
  <c r="L361" i="60"/>
  <c r="A362" i="60"/>
  <c r="B362" i="60"/>
  <c r="C362" i="60"/>
  <c r="D362" i="60"/>
  <c r="E362" i="60"/>
  <c r="F362" i="60"/>
  <c r="G362" i="60"/>
  <c r="H362" i="60"/>
  <c r="I362" i="60"/>
  <c r="J362" i="60"/>
  <c r="K362" i="60"/>
  <c r="L362" i="60"/>
  <c r="A363" i="60"/>
  <c r="B363" i="60"/>
  <c r="C363" i="60"/>
  <c r="D363" i="60"/>
  <c r="E363" i="60"/>
  <c r="F363" i="60"/>
  <c r="G363" i="60"/>
  <c r="H363" i="60"/>
  <c r="I363" i="60"/>
  <c r="J363" i="60"/>
  <c r="K363" i="60"/>
  <c r="L363" i="60"/>
  <c r="A364" i="60"/>
  <c r="B364" i="60"/>
  <c r="C364" i="60"/>
  <c r="D364" i="60"/>
  <c r="E364" i="60"/>
  <c r="F364" i="60"/>
  <c r="G364" i="60"/>
  <c r="H364" i="60"/>
  <c r="I364" i="60"/>
  <c r="J364" i="60"/>
  <c r="K364" i="60"/>
  <c r="L364" i="60"/>
  <c r="A365" i="60"/>
  <c r="B365" i="60"/>
  <c r="C365" i="60"/>
  <c r="D365" i="60"/>
  <c r="E365" i="60"/>
  <c r="F365" i="60"/>
  <c r="G365" i="60"/>
  <c r="H365" i="60"/>
  <c r="I365" i="60"/>
  <c r="J365" i="60"/>
  <c r="K365" i="60"/>
  <c r="L365" i="60"/>
  <c r="A366" i="60"/>
  <c r="B366" i="60"/>
  <c r="C366" i="60"/>
  <c r="D366" i="60"/>
  <c r="E366" i="60"/>
  <c r="F366" i="60"/>
  <c r="G366" i="60"/>
  <c r="H366" i="60"/>
  <c r="I366" i="60"/>
  <c r="J366" i="60"/>
  <c r="K366" i="60"/>
  <c r="L366" i="60"/>
  <c r="A367" i="60"/>
  <c r="B367" i="60"/>
  <c r="C367" i="60"/>
  <c r="D367" i="60"/>
  <c r="E367" i="60"/>
  <c r="F367" i="60"/>
  <c r="G367" i="60"/>
  <c r="H367" i="60"/>
  <c r="I367" i="60"/>
  <c r="J367" i="60"/>
  <c r="K367" i="60"/>
  <c r="L367" i="60"/>
  <c r="A368" i="60"/>
  <c r="B368" i="60"/>
  <c r="C368" i="60"/>
  <c r="D368" i="60"/>
  <c r="E368" i="60"/>
  <c r="F368" i="60"/>
  <c r="G368" i="60"/>
  <c r="H368" i="60"/>
  <c r="I368" i="60"/>
  <c r="J368" i="60"/>
  <c r="K368" i="60"/>
  <c r="L368" i="60"/>
  <c r="A369" i="60"/>
  <c r="B369" i="60"/>
  <c r="C369" i="60"/>
  <c r="D369" i="60"/>
  <c r="E369" i="60"/>
  <c r="F369" i="60"/>
  <c r="G369" i="60"/>
  <c r="H369" i="60"/>
  <c r="I369" i="60"/>
  <c r="J369" i="60"/>
  <c r="K369" i="60"/>
  <c r="L369" i="60"/>
  <c r="A370" i="60"/>
  <c r="B370" i="60"/>
  <c r="C370" i="60"/>
  <c r="D370" i="60"/>
  <c r="E370" i="60"/>
  <c r="F370" i="60"/>
  <c r="G370" i="60"/>
  <c r="H370" i="60"/>
  <c r="I370" i="60"/>
  <c r="J370" i="60"/>
  <c r="K370" i="60"/>
  <c r="L370" i="60"/>
  <c r="A371" i="60"/>
  <c r="B371" i="60"/>
  <c r="C371" i="60"/>
  <c r="D371" i="60"/>
  <c r="E371" i="60"/>
  <c r="F371" i="60"/>
  <c r="G371" i="60"/>
  <c r="H371" i="60"/>
  <c r="I371" i="60"/>
  <c r="J371" i="60"/>
  <c r="K371" i="60"/>
  <c r="L371" i="60"/>
  <c r="A372" i="60"/>
  <c r="B372" i="60"/>
  <c r="C372" i="60"/>
  <c r="D372" i="60"/>
  <c r="E372" i="60"/>
  <c r="F372" i="60"/>
  <c r="G372" i="60"/>
  <c r="H372" i="60"/>
  <c r="I372" i="60"/>
  <c r="J372" i="60"/>
  <c r="K372" i="60"/>
  <c r="L372" i="60"/>
  <c r="A373" i="60"/>
  <c r="B373" i="60"/>
  <c r="C373" i="60"/>
  <c r="D373" i="60"/>
  <c r="E373" i="60"/>
  <c r="F373" i="60"/>
  <c r="G373" i="60"/>
  <c r="H373" i="60"/>
  <c r="I373" i="60"/>
  <c r="J373" i="60"/>
  <c r="K373" i="60"/>
  <c r="L373" i="60"/>
  <c r="A374" i="60"/>
  <c r="B374" i="60"/>
  <c r="C374" i="60"/>
  <c r="D374" i="60"/>
  <c r="E374" i="60"/>
  <c r="F374" i="60"/>
  <c r="G374" i="60"/>
  <c r="H374" i="60"/>
  <c r="I374" i="60"/>
  <c r="J374" i="60"/>
  <c r="K374" i="60"/>
  <c r="L374" i="60"/>
  <c r="A375" i="60"/>
  <c r="B375" i="60"/>
  <c r="C375" i="60"/>
  <c r="D375" i="60"/>
  <c r="E375" i="60"/>
  <c r="F375" i="60"/>
  <c r="G375" i="60"/>
  <c r="H375" i="60"/>
  <c r="I375" i="60"/>
  <c r="J375" i="60"/>
  <c r="K375" i="60"/>
  <c r="L375" i="60"/>
  <c r="A376" i="60"/>
  <c r="B376" i="60"/>
  <c r="C376" i="60"/>
  <c r="D376" i="60"/>
  <c r="E376" i="60"/>
  <c r="F376" i="60"/>
  <c r="G376" i="60"/>
  <c r="H376" i="60"/>
  <c r="I376" i="60"/>
  <c r="J376" i="60"/>
  <c r="K376" i="60"/>
  <c r="L376" i="60"/>
  <c r="A377" i="60"/>
  <c r="B377" i="60"/>
  <c r="C377" i="60"/>
  <c r="D377" i="60"/>
  <c r="E377" i="60"/>
  <c r="F377" i="60"/>
  <c r="G377" i="60"/>
  <c r="H377" i="60"/>
  <c r="I377" i="60"/>
  <c r="J377" i="60"/>
  <c r="K377" i="60"/>
  <c r="L377" i="60"/>
  <c r="A378" i="60"/>
  <c r="B378" i="60"/>
  <c r="C378" i="60"/>
  <c r="D378" i="60"/>
  <c r="E378" i="60"/>
  <c r="F378" i="60"/>
  <c r="G378" i="60"/>
  <c r="H378" i="60"/>
  <c r="I378" i="60"/>
  <c r="J378" i="60"/>
  <c r="K378" i="60"/>
  <c r="L378" i="60"/>
  <c r="A379" i="60"/>
  <c r="B379" i="60"/>
  <c r="C379" i="60"/>
  <c r="D379" i="60"/>
  <c r="E379" i="60"/>
  <c r="F379" i="60"/>
  <c r="G379" i="60"/>
  <c r="H379" i="60"/>
  <c r="I379" i="60"/>
  <c r="J379" i="60"/>
  <c r="K379" i="60"/>
  <c r="L379" i="60"/>
  <c r="A380" i="60"/>
  <c r="B380" i="60"/>
  <c r="C380" i="60"/>
  <c r="D380" i="60"/>
  <c r="E380" i="60"/>
  <c r="F380" i="60"/>
  <c r="G380" i="60"/>
  <c r="H380" i="60"/>
  <c r="I380" i="60"/>
  <c r="J380" i="60"/>
  <c r="K380" i="60"/>
  <c r="L380" i="60"/>
  <c r="A381" i="60"/>
  <c r="B381" i="60"/>
  <c r="C381" i="60"/>
  <c r="D381" i="60"/>
  <c r="E381" i="60"/>
  <c r="F381" i="60"/>
  <c r="G381" i="60"/>
  <c r="H381" i="60"/>
  <c r="I381" i="60"/>
  <c r="J381" i="60"/>
  <c r="K381" i="60"/>
  <c r="L381" i="60"/>
  <c r="A382" i="60"/>
  <c r="B382" i="60"/>
  <c r="C382" i="60"/>
  <c r="D382" i="60"/>
  <c r="E382" i="60"/>
  <c r="F382" i="60"/>
  <c r="G382" i="60"/>
  <c r="H382" i="60"/>
  <c r="I382" i="60"/>
  <c r="J382" i="60"/>
  <c r="K382" i="60"/>
  <c r="L382" i="60"/>
  <c r="A383" i="60"/>
  <c r="B383" i="60"/>
  <c r="C383" i="60"/>
  <c r="D383" i="60"/>
  <c r="E383" i="60"/>
  <c r="F383" i="60"/>
  <c r="G383" i="60"/>
  <c r="H383" i="60"/>
  <c r="I383" i="60"/>
  <c r="J383" i="60"/>
  <c r="K383" i="60"/>
  <c r="L383" i="60"/>
  <c r="A384" i="60"/>
  <c r="B384" i="60"/>
  <c r="C384" i="60"/>
  <c r="D384" i="60"/>
  <c r="E384" i="60"/>
  <c r="F384" i="60"/>
  <c r="G384" i="60"/>
  <c r="H384" i="60"/>
  <c r="I384" i="60"/>
  <c r="J384" i="60"/>
  <c r="K384" i="60"/>
  <c r="L384" i="60"/>
  <c r="A385" i="60"/>
  <c r="B385" i="60"/>
  <c r="C385" i="60"/>
  <c r="D385" i="60"/>
  <c r="E385" i="60"/>
  <c r="F385" i="60"/>
  <c r="G385" i="60"/>
  <c r="H385" i="60"/>
  <c r="I385" i="60"/>
  <c r="J385" i="60"/>
  <c r="K385" i="60"/>
  <c r="L385" i="60"/>
  <c r="A386" i="60"/>
  <c r="B386" i="60"/>
  <c r="C386" i="60"/>
  <c r="D386" i="60"/>
  <c r="E386" i="60"/>
  <c r="F386" i="60"/>
  <c r="G386" i="60"/>
  <c r="H386" i="60"/>
  <c r="I386" i="60"/>
  <c r="J386" i="60"/>
  <c r="K386" i="60"/>
  <c r="L386" i="60"/>
  <c r="A387" i="60"/>
  <c r="B387" i="60"/>
  <c r="C387" i="60"/>
  <c r="D387" i="60"/>
  <c r="E387" i="60"/>
  <c r="F387" i="60"/>
  <c r="G387" i="60"/>
  <c r="H387" i="60"/>
  <c r="I387" i="60"/>
  <c r="J387" i="60"/>
  <c r="K387" i="60"/>
  <c r="L387" i="60"/>
  <c r="A388" i="60"/>
  <c r="B388" i="60"/>
  <c r="C388" i="60"/>
  <c r="D388" i="60"/>
  <c r="E388" i="60"/>
  <c r="F388" i="60"/>
  <c r="G388" i="60"/>
  <c r="H388" i="60"/>
  <c r="I388" i="60"/>
  <c r="J388" i="60"/>
  <c r="K388" i="60"/>
  <c r="L388" i="60"/>
  <c r="A389" i="60"/>
  <c r="B389" i="60"/>
  <c r="C389" i="60"/>
  <c r="D389" i="60"/>
  <c r="E389" i="60"/>
  <c r="F389" i="60"/>
  <c r="G389" i="60"/>
  <c r="H389" i="60"/>
  <c r="I389" i="60"/>
  <c r="J389" i="60"/>
  <c r="K389" i="60"/>
  <c r="L389" i="60"/>
  <c r="A390" i="60"/>
  <c r="B390" i="60"/>
  <c r="C390" i="60"/>
  <c r="D390" i="60"/>
  <c r="E390" i="60"/>
  <c r="F390" i="60"/>
  <c r="G390" i="60"/>
  <c r="H390" i="60"/>
  <c r="I390" i="60"/>
  <c r="J390" i="60"/>
  <c r="K390" i="60"/>
  <c r="L390" i="60"/>
  <c r="A391" i="60"/>
  <c r="B391" i="60"/>
  <c r="C391" i="60"/>
  <c r="D391" i="60"/>
  <c r="E391" i="60"/>
  <c r="F391" i="60"/>
  <c r="G391" i="60"/>
  <c r="H391" i="60"/>
  <c r="I391" i="60"/>
  <c r="J391" i="60"/>
  <c r="K391" i="60"/>
  <c r="L391" i="60"/>
  <c r="A392" i="60"/>
  <c r="B392" i="60"/>
  <c r="C392" i="60"/>
  <c r="D392" i="60"/>
  <c r="E392" i="60"/>
  <c r="F392" i="60"/>
  <c r="G392" i="60"/>
  <c r="H392" i="60"/>
  <c r="I392" i="60"/>
  <c r="J392" i="60"/>
  <c r="K392" i="60"/>
  <c r="L392" i="60"/>
  <c r="A393" i="60"/>
  <c r="B393" i="60"/>
  <c r="C393" i="60"/>
  <c r="D393" i="60"/>
  <c r="E393" i="60"/>
  <c r="F393" i="60"/>
  <c r="G393" i="60"/>
  <c r="H393" i="60"/>
  <c r="I393" i="60"/>
  <c r="J393" i="60"/>
  <c r="K393" i="60"/>
  <c r="L393" i="60"/>
  <c r="A394" i="60"/>
  <c r="B394" i="60"/>
  <c r="C394" i="60"/>
  <c r="D394" i="60"/>
  <c r="E394" i="60"/>
  <c r="F394" i="60"/>
  <c r="G394" i="60"/>
  <c r="H394" i="60"/>
  <c r="I394" i="60"/>
  <c r="J394" i="60"/>
  <c r="K394" i="60"/>
  <c r="L394" i="60"/>
  <c r="A395" i="60"/>
  <c r="B395" i="60"/>
  <c r="C395" i="60"/>
  <c r="D395" i="60"/>
  <c r="E395" i="60"/>
  <c r="F395" i="60"/>
  <c r="G395" i="60"/>
  <c r="H395" i="60"/>
  <c r="I395" i="60"/>
  <c r="J395" i="60"/>
  <c r="K395" i="60"/>
  <c r="L395" i="60"/>
  <c r="A396" i="60"/>
  <c r="B396" i="60"/>
  <c r="C396" i="60"/>
  <c r="D396" i="60"/>
  <c r="E396" i="60"/>
  <c r="F396" i="60"/>
  <c r="G396" i="60"/>
  <c r="H396" i="60"/>
  <c r="I396" i="60"/>
  <c r="J396" i="60"/>
  <c r="K396" i="60"/>
  <c r="L396" i="60"/>
  <c r="A397" i="60"/>
  <c r="B397" i="60"/>
  <c r="C397" i="60"/>
  <c r="D397" i="60"/>
  <c r="E397" i="60"/>
  <c r="F397" i="60"/>
  <c r="G397" i="60"/>
  <c r="H397" i="60"/>
  <c r="I397" i="60"/>
  <c r="J397" i="60"/>
  <c r="K397" i="60"/>
  <c r="L397" i="60"/>
  <c r="A398" i="60"/>
  <c r="B398" i="60"/>
  <c r="C398" i="60"/>
  <c r="D398" i="60"/>
  <c r="E398" i="60"/>
  <c r="F398" i="60"/>
  <c r="G398" i="60"/>
  <c r="H398" i="60"/>
  <c r="I398" i="60"/>
  <c r="J398" i="60"/>
  <c r="K398" i="60"/>
  <c r="L398" i="60"/>
  <c r="A399" i="60"/>
  <c r="B399" i="60"/>
  <c r="C399" i="60"/>
  <c r="D399" i="60"/>
  <c r="E399" i="60"/>
  <c r="F399" i="60"/>
  <c r="G399" i="60"/>
  <c r="H399" i="60"/>
  <c r="I399" i="60"/>
  <c r="J399" i="60"/>
  <c r="K399" i="60"/>
  <c r="L399" i="60"/>
  <c r="A400" i="60"/>
  <c r="B400" i="60"/>
  <c r="C400" i="60"/>
  <c r="D400" i="60"/>
  <c r="E400" i="60"/>
  <c r="F400" i="60"/>
  <c r="G400" i="60"/>
  <c r="H400" i="60"/>
  <c r="I400" i="60"/>
  <c r="J400" i="60"/>
  <c r="K400" i="60"/>
  <c r="L400" i="60"/>
  <c r="A401" i="60"/>
  <c r="B401" i="60"/>
  <c r="C401" i="60"/>
  <c r="D401" i="60"/>
  <c r="E401" i="60"/>
  <c r="F401" i="60"/>
  <c r="G401" i="60"/>
  <c r="H401" i="60"/>
  <c r="I401" i="60"/>
  <c r="J401" i="60"/>
  <c r="K401" i="60"/>
  <c r="L401" i="60"/>
  <c r="A402" i="60"/>
  <c r="B402" i="60"/>
  <c r="C402" i="60"/>
  <c r="D402" i="60"/>
  <c r="E402" i="60"/>
  <c r="F402" i="60"/>
  <c r="G402" i="60"/>
  <c r="H402" i="60"/>
  <c r="I402" i="60"/>
  <c r="J402" i="60"/>
  <c r="K402" i="60"/>
  <c r="L402" i="60"/>
  <c r="A403" i="60"/>
  <c r="B403" i="60"/>
  <c r="C403" i="60"/>
  <c r="D403" i="60"/>
  <c r="E403" i="60"/>
  <c r="F403" i="60"/>
  <c r="G403" i="60"/>
  <c r="H403" i="60"/>
  <c r="I403" i="60"/>
  <c r="J403" i="60"/>
  <c r="K403" i="60"/>
  <c r="L403" i="60"/>
  <c r="A404" i="60"/>
  <c r="B404" i="60"/>
  <c r="C404" i="60"/>
  <c r="D404" i="60"/>
  <c r="E404" i="60"/>
  <c r="F404" i="60"/>
  <c r="G404" i="60"/>
  <c r="H404" i="60"/>
  <c r="I404" i="60"/>
  <c r="J404" i="60"/>
  <c r="K404" i="60"/>
  <c r="L404" i="60"/>
  <c r="A405" i="60"/>
  <c r="B405" i="60"/>
  <c r="C405" i="60"/>
  <c r="D405" i="60"/>
  <c r="E405" i="60"/>
  <c r="F405" i="60"/>
  <c r="G405" i="60"/>
  <c r="H405" i="60"/>
  <c r="I405" i="60"/>
  <c r="J405" i="60"/>
  <c r="K405" i="60"/>
  <c r="L405" i="60"/>
  <c r="A406" i="60"/>
  <c r="B406" i="60"/>
  <c r="C406" i="60"/>
  <c r="D406" i="60"/>
  <c r="E406" i="60"/>
  <c r="F406" i="60"/>
  <c r="G406" i="60"/>
  <c r="H406" i="60"/>
  <c r="I406" i="60"/>
  <c r="J406" i="60"/>
  <c r="K406" i="60"/>
  <c r="L406" i="60"/>
  <c r="A407" i="60"/>
  <c r="B407" i="60"/>
  <c r="C407" i="60"/>
  <c r="D407" i="60"/>
  <c r="E407" i="60"/>
  <c r="F407" i="60"/>
  <c r="G407" i="60"/>
  <c r="H407" i="60"/>
  <c r="I407" i="60"/>
  <c r="J407" i="60"/>
  <c r="K407" i="60"/>
  <c r="L407" i="60"/>
  <c r="A408" i="60"/>
  <c r="B408" i="60"/>
  <c r="C408" i="60"/>
  <c r="D408" i="60"/>
  <c r="E408" i="60"/>
  <c r="F408" i="60"/>
  <c r="G408" i="60"/>
  <c r="H408" i="60"/>
  <c r="I408" i="60"/>
  <c r="J408" i="60"/>
  <c r="K408" i="60"/>
  <c r="L408" i="60"/>
  <c r="A409" i="60"/>
  <c r="B409" i="60"/>
  <c r="C409" i="60"/>
  <c r="D409" i="60"/>
  <c r="E409" i="60"/>
  <c r="F409" i="60"/>
  <c r="G409" i="60"/>
  <c r="H409" i="60"/>
  <c r="I409" i="60"/>
  <c r="J409" i="60"/>
  <c r="K409" i="60"/>
  <c r="L409" i="60"/>
  <c r="A410" i="60"/>
  <c r="B410" i="60"/>
  <c r="C410" i="60"/>
  <c r="D410" i="60"/>
  <c r="E410" i="60"/>
  <c r="F410" i="60"/>
  <c r="G410" i="60"/>
  <c r="H410" i="60"/>
  <c r="I410" i="60"/>
  <c r="J410" i="60"/>
  <c r="K410" i="60"/>
  <c r="L410" i="60"/>
  <c r="A411" i="60"/>
  <c r="B411" i="60"/>
  <c r="C411" i="60"/>
  <c r="D411" i="60"/>
  <c r="E411" i="60"/>
  <c r="F411" i="60"/>
  <c r="G411" i="60"/>
  <c r="H411" i="60"/>
  <c r="I411" i="60"/>
  <c r="J411" i="60"/>
  <c r="K411" i="60"/>
  <c r="L411" i="60"/>
  <c r="A412" i="60"/>
  <c r="B412" i="60"/>
  <c r="C412" i="60"/>
  <c r="D412" i="60"/>
  <c r="E412" i="60"/>
  <c r="F412" i="60"/>
  <c r="G412" i="60"/>
  <c r="H412" i="60"/>
  <c r="I412" i="60"/>
  <c r="J412" i="60"/>
  <c r="K412" i="60"/>
  <c r="L412" i="60"/>
  <c r="A413" i="60"/>
  <c r="B413" i="60"/>
  <c r="C413" i="60"/>
  <c r="D413" i="60"/>
  <c r="E413" i="60"/>
  <c r="F413" i="60"/>
  <c r="G413" i="60"/>
  <c r="H413" i="60"/>
  <c r="I413" i="60"/>
  <c r="J413" i="60"/>
  <c r="K413" i="60"/>
  <c r="L413" i="60"/>
  <c r="A414" i="60"/>
  <c r="B414" i="60"/>
  <c r="C414" i="60"/>
  <c r="D414" i="60"/>
  <c r="E414" i="60"/>
  <c r="F414" i="60"/>
  <c r="G414" i="60"/>
  <c r="H414" i="60"/>
  <c r="I414" i="60"/>
  <c r="J414" i="60"/>
  <c r="K414" i="60"/>
  <c r="L414" i="60"/>
  <c r="A415" i="60"/>
  <c r="B415" i="60"/>
  <c r="C415" i="60"/>
  <c r="D415" i="60"/>
  <c r="E415" i="60"/>
  <c r="F415" i="60"/>
  <c r="G415" i="60"/>
  <c r="H415" i="60"/>
  <c r="I415" i="60"/>
  <c r="J415" i="60"/>
  <c r="K415" i="60"/>
  <c r="L415" i="60"/>
  <c r="A416" i="60"/>
  <c r="B416" i="60"/>
  <c r="C416" i="60"/>
  <c r="D416" i="60"/>
  <c r="E416" i="60"/>
  <c r="F416" i="60"/>
  <c r="G416" i="60"/>
  <c r="H416" i="60"/>
  <c r="I416" i="60"/>
  <c r="J416" i="60"/>
  <c r="K416" i="60"/>
  <c r="L416" i="60"/>
  <c r="A417" i="60"/>
  <c r="B417" i="60"/>
  <c r="C417" i="60"/>
  <c r="D417" i="60"/>
  <c r="E417" i="60"/>
  <c r="F417" i="60"/>
  <c r="G417" i="60"/>
  <c r="H417" i="60"/>
  <c r="I417" i="60"/>
  <c r="J417" i="60"/>
  <c r="K417" i="60"/>
  <c r="L417" i="60"/>
  <c r="A418" i="60"/>
  <c r="B418" i="60"/>
  <c r="C418" i="60"/>
  <c r="D418" i="60"/>
  <c r="E418" i="60"/>
  <c r="F418" i="60"/>
  <c r="G418" i="60"/>
  <c r="H418" i="60"/>
  <c r="I418" i="60"/>
  <c r="J418" i="60"/>
  <c r="K418" i="60"/>
  <c r="L418" i="60"/>
  <c r="A419" i="60"/>
  <c r="B419" i="60"/>
  <c r="C419" i="60"/>
  <c r="D419" i="60"/>
  <c r="E419" i="60"/>
  <c r="F419" i="60"/>
  <c r="G419" i="60"/>
  <c r="H419" i="60"/>
  <c r="I419" i="60"/>
  <c r="J419" i="60"/>
  <c r="K419" i="60"/>
  <c r="L419" i="60"/>
  <c r="A420" i="60"/>
  <c r="B420" i="60"/>
  <c r="C420" i="60"/>
  <c r="D420" i="60"/>
  <c r="E420" i="60"/>
  <c r="F420" i="60"/>
  <c r="G420" i="60"/>
  <c r="H420" i="60"/>
  <c r="I420" i="60"/>
  <c r="J420" i="60"/>
  <c r="K420" i="60"/>
  <c r="L420" i="60"/>
  <c r="A421" i="60"/>
  <c r="B421" i="60"/>
  <c r="C421" i="60"/>
  <c r="D421" i="60"/>
  <c r="E421" i="60"/>
  <c r="F421" i="60"/>
  <c r="G421" i="60"/>
  <c r="H421" i="60"/>
  <c r="I421" i="60"/>
  <c r="J421" i="60"/>
  <c r="K421" i="60"/>
  <c r="L421" i="60"/>
  <c r="A422" i="60"/>
  <c r="B422" i="60"/>
  <c r="C422" i="60"/>
  <c r="D422" i="60"/>
  <c r="E422" i="60"/>
  <c r="F422" i="60"/>
  <c r="G422" i="60"/>
  <c r="H422" i="60"/>
  <c r="I422" i="60"/>
  <c r="J422" i="60"/>
  <c r="K422" i="60"/>
  <c r="L422" i="60"/>
  <c r="A423" i="60"/>
  <c r="B423" i="60"/>
  <c r="C423" i="60"/>
  <c r="D423" i="60"/>
  <c r="E423" i="60"/>
  <c r="F423" i="60"/>
  <c r="G423" i="60"/>
  <c r="H423" i="60"/>
  <c r="I423" i="60"/>
  <c r="J423" i="60"/>
  <c r="K423" i="60"/>
  <c r="L423" i="60"/>
  <c r="A424" i="60"/>
  <c r="B424" i="60"/>
  <c r="C424" i="60"/>
  <c r="D424" i="60"/>
  <c r="E424" i="60"/>
  <c r="F424" i="60"/>
  <c r="G424" i="60"/>
  <c r="H424" i="60"/>
  <c r="I424" i="60"/>
  <c r="J424" i="60"/>
  <c r="K424" i="60"/>
  <c r="L424" i="60"/>
  <c r="A425" i="60"/>
  <c r="B425" i="60"/>
  <c r="C425" i="60"/>
  <c r="D425" i="60"/>
  <c r="E425" i="60"/>
  <c r="F425" i="60"/>
  <c r="G425" i="60"/>
  <c r="H425" i="60"/>
  <c r="I425" i="60"/>
  <c r="J425" i="60"/>
  <c r="K425" i="60"/>
  <c r="L425" i="60"/>
  <c r="A426" i="60"/>
  <c r="B426" i="60"/>
  <c r="C426" i="60"/>
  <c r="D426" i="60"/>
  <c r="E426" i="60"/>
  <c r="F426" i="60"/>
  <c r="G426" i="60"/>
  <c r="H426" i="60"/>
  <c r="I426" i="60"/>
  <c r="J426" i="60"/>
  <c r="K426" i="60"/>
  <c r="L426" i="60"/>
  <c r="A427" i="60"/>
  <c r="B427" i="60"/>
  <c r="C427" i="60"/>
  <c r="D427" i="60"/>
  <c r="E427" i="60"/>
  <c r="F427" i="60"/>
  <c r="G427" i="60"/>
  <c r="H427" i="60"/>
  <c r="I427" i="60"/>
  <c r="J427" i="60"/>
  <c r="K427" i="60"/>
  <c r="L427" i="60"/>
  <c r="A428" i="60"/>
  <c r="B428" i="60"/>
  <c r="C428" i="60"/>
  <c r="D428" i="60"/>
  <c r="E428" i="60"/>
  <c r="F428" i="60"/>
  <c r="G428" i="60"/>
  <c r="H428" i="60"/>
  <c r="I428" i="60"/>
  <c r="J428" i="60"/>
  <c r="K428" i="60"/>
  <c r="L428" i="60"/>
  <c r="A429" i="60"/>
  <c r="B429" i="60"/>
  <c r="C429" i="60"/>
  <c r="D429" i="60"/>
  <c r="E429" i="60"/>
  <c r="F429" i="60"/>
  <c r="G429" i="60"/>
  <c r="H429" i="60"/>
  <c r="I429" i="60"/>
  <c r="J429" i="60"/>
  <c r="K429" i="60"/>
  <c r="L429" i="60"/>
  <c r="A430" i="60"/>
  <c r="B430" i="60"/>
  <c r="C430" i="60"/>
  <c r="D430" i="60"/>
  <c r="E430" i="60"/>
  <c r="F430" i="60"/>
  <c r="G430" i="60"/>
  <c r="H430" i="60"/>
  <c r="I430" i="60"/>
  <c r="J430" i="60"/>
  <c r="K430" i="60"/>
  <c r="L430" i="60"/>
  <c r="A431" i="60"/>
  <c r="B431" i="60"/>
  <c r="C431" i="60"/>
  <c r="D431" i="60"/>
  <c r="E431" i="60"/>
  <c r="F431" i="60"/>
  <c r="G431" i="60"/>
  <c r="H431" i="60"/>
  <c r="I431" i="60"/>
  <c r="J431" i="60"/>
  <c r="K431" i="60"/>
  <c r="L431" i="60"/>
  <c r="A432" i="60"/>
  <c r="B432" i="60"/>
  <c r="C432" i="60"/>
  <c r="D432" i="60"/>
  <c r="E432" i="60"/>
  <c r="F432" i="60"/>
  <c r="G432" i="60"/>
  <c r="H432" i="60"/>
  <c r="I432" i="60"/>
  <c r="J432" i="60"/>
  <c r="K432" i="60"/>
  <c r="L432" i="60"/>
  <c r="A433" i="60"/>
  <c r="B433" i="60"/>
  <c r="C433" i="60"/>
  <c r="D433" i="60"/>
  <c r="E433" i="60"/>
  <c r="F433" i="60"/>
  <c r="G433" i="60"/>
  <c r="H433" i="60"/>
  <c r="I433" i="60"/>
  <c r="J433" i="60"/>
  <c r="K433" i="60"/>
  <c r="L433" i="60"/>
  <c r="A434" i="60"/>
  <c r="B434" i="60"/>
  <c r="C434" i="60"/>
  <c r="D434" i="60"/>
  <c r="E434" i="60"/>
  <c r="F434" i="60"/>
  <c r="G434" i="60"/>
  <c r="H434" i="60"/>
  <c r="I434" i="60"/>
  <c r="J434" i="60"/>
  <c r="K434" i="60"/>
  <c r="L434" i="60"/>
  <c r="A435" i="60"/>
  <c r="B435" i="60"/>
  <c r="C435" i="60"/>
  <c r="D435" i="60"/>
  <c r="E435" i="60"/>
  <c r="F435" i="60"/>
  <c r="G435" i="60"/>
  <c r="H435" i="60"/>
  <c r="I435" i="60"/>
  <c r="J435" i="60"/>
  <c r="K435" i="60"/>
  <c r="L435" i="60"/>
  <c r="A436" i="60"/>
  <c r="B436" i="60"/>
  <c r="C436" i="60"/>
  <c r="D436" i="60"/>
  <c r="E436" i="60"/>
  <c r="F436" i="60"/>
  <c r="G436" i="60"/>
  <c r="H436" i="60"/>
  <c r="I436" i="60"/>
  <c r="J436" i="60"/>
  <c r="K436" i="60"/>
  <c r="L436" i="60"/>
  <c r="A437" i="60"/>
  <c r="B437" i="60"/>
  <c r="C437" i="60"/>
  <c r="D437" i="60"/>
  <c r="E437" i="60"/>
  <c r="F437" i="60"/>
  <c r="G437" i="60"/>
  <c r="H437" i="60"/>
  <c r="I437" i="60"/>
  <c r="J437" i="60"/>
  <c r="K437" i="60"/>
  <c r="L437" i="60"/>
  <c r="A438" i="60"/>
  <c r="B438" i="60"/>
  <c r="C438" i="60"/>
  <c r="D438" i="60"/>
  <c r="E438" i="60"/>
  <c r="F438" i="60"/>
  <c r="G438" i="60"/>
  <c r="H438" i="60"/>
  <c r="I438" i="60"/>
  <c r="J438" i="60"/>
  <c r="K438" i="60"/>
  <c r="L438" i="60"/>
  <c r="A439" i="60"/>
  <c r="B439" i="60"/>
  <c r="C439" i="60"/>
  <c r="D439" i="60"/>
  <c r="E439" i="60"/>
  <c r="F439" i="60"/>
  <c r="G439" i="60"/>
  <c r="H439" i="60"/>
  <c r="I439" i="60"/>
  <c r="J439" i="60"/>
  <c r="K439" i="60"/>
  <c r="L439" i="60"/>
  <c r="A440" i="60"/>
  <c r="B440" i="60"/>
  <c r="C440" i="60"/>
  <c r="D440" i="60"/>
  <c r="E440" i="60"/>
  <c r="F440" i="60"/>
  <c r="G440" i="60"/>
  <c r="H440" i="60"/>
  <c r="I440" i="60"/>
  <c r="J440" i="60"/>
  <c r="K440" i="60"/>
  <c r="L440" i="60"/>
  <c r="A441" i="60"/>
  <c r="B441" i="60"/>
  <c r="C441" i="60"/>
  <c r="D441" i="60"/>
  <c r="E441" i="60"/>
  <c r="F441" i="60"/>
  <c r="G441" i="60"/>
  <c r="H441" i="60"/>
  <c r="I441" i="60"/>
  <c r="J441" i="60"/>
  <c r="K441" i="60"/>
  <c r="L441" i="60"/>
  <c r="A442" i="60"/>
  <c r="B442" i="60"/>
  <c r="C442" i="60"/>
  <c r="D442" i="60"/>
  <c r="E442" i="60"/>
  <c r="F442" i="60"/>
  <c r="G442" i="60"/>
  <c r="H442" i="60"/>
  <c r="I442" i="60"/>
  <c r="J442" i="60"/>
  <c r="K442" i="60"/>
  <c r="L442" i="60"/>
  <c r="A443" i="60"/>
  <c r="B443" i="60"/>
  <c r="C443" i="60"/>
  <c r="D443" i="60"/>
  <c r="E443" i="60"/>
  <c r="F443" i="60"/>
  <c r="G443" i="60"/>
  <c r="H443" i="60"/>
  <c r="I443" i="60"/>
  <c r="J443" i="60"/>
  <c r="K443" i="60"/>
  <c r="L443" i="60"/>
  <c r="A444" i="60"/>
  <c r="B444" i="60"/>
  <c r="C444" i="60"/>
  <c r="D444" i="60"/>
  <c r="E444" i="60"/>
  <c r="F444" i="60"/>
  <c r="G444" i="60"/>
  <c r="H444" i="60"/>
  <c r="I444" i="60"/>
  <c r="J444" i="60"/>
  <c r="K444" i="60"/>
  <c r="L444" i="60"/>
  <c r="A445" i="60"/>
  <c r="B445" i="60"/>
  <c r="C445" i="60"/>
  <c r="D445" i="60"/>
  <c r="E445" i="60"/>
  <c r="F445" i="60"/>
  <c r="G445" i="60"/>
  <c r="H445" i="60"/>
  <c r="I445" i="60"/>
  <c r="J445" i="60"/>
  <c r="K445" i="60"/>
  <c r="L445" i="60"/>
  <c r="A446" i="60"/>
  <c r="B446" i="60"/>
  <c r="C446" i="60"/>
  <c r="D446" i="60"/>
  <c r="E446" i="60"/>
  <c r="F446" i="60"/>
  <c r="G446" i="60"/>
  <c r="H446" i="60"/>
  <c r="I446" i="60"/>
  <c r="J446" i="60"/>
  <c r="K446" i="60"/>
  <c r="L446" i="60"/>
  <c r="A447" i="60"/>
  <c r="B447" i="60"/>
  <c r="C447" i="60"/>
  <c r="D447" i="60"/>
  <c r="E447" i="60"/>
  <c r="F447" i="60"/>
  <c r="G447" i="60"/>
  <c r="H447" i="60"/>
  <c r="I447" i="60"/>
  <c r="J447" i="60"/>
  <c r="K447" i="60"/>
  <c r="L447" i="60"/>
  <c r="A448" i="60"/>
  <c r="B448" i="60"/>
  <c r="C448" i="60"/>
  <c r="D448" i="60"/>
  <c r="E448" i="60"/>
  <c r="F448" i="60"/>
  <c r="G448" i="60"/>
  <c r="H448" i="60"/>
  <c r="I448" i="60"/>
  <c r="J448" i="60"/>
  <c r="K448" i="60"/>
  <c r="L448" i="60"/>
  <c r="A449" i="60"/>
  <c r="B449" i="60"/>
  <c r="C449" i="60"/>
  <c r="D449" i="60"/>
  <c r="E449" i="60"/>
  <c r="F449" i="60"/>
  <c r="G449" i="60"/>
  <c r="H449" i="60"/>
  <c r="I449" i="60"/>
  <c r="J449" i="60"/>
  <c r="K449" i="60"/>
  <c r="L449" i="60"/>
  <c r="A450" i="60"/>
  <c r="B450" i="60"/>
  <c r="C450" i="60"/>
  <c r="D450" i="60"/>
  <c r="E450" i="60"/>
  <c r="F450" i="60"/>
  <c r="G450" i="60"/>
  <c r="H450" i="60"/>
  <c r="I450" i="60"/>
  <c r="J450" i="60"/>
  <c r="K450" i="60"/>
  <c r="L450" i="60"/>
  <c r="A451" i="60"/>
  <c r="B451" i="60"/>
  <c r="C451" i="60"/>
  <c r="D451" i="60"/>
  <c r="E451" i="60"/>
  <c r="F451" i="60"/>
  <c r="G451" i="60"/>
  <c r="H451" i="60"/>
  <c r="I451" i="60"/>
  <c r="J451" i="60"/>
  <c r="K451" i="60"/>
  <c r="L451" i="60"/>
  <c r="A452" i="60"/>
  <c r="B452" i="60"/>
  <c r="C452" i="60"/>
  <c r="D452" i="60"/>
  <c r="E452" i="60"/>
  <c r="F452" i="60"/>
  <c r="G452" i="60"/>
  <c r="H452" i="60"/>
  <c r="I452" i="60"/>
  <c r="J452" i="60"/>
  <c r="K452" i="60"/>
  <c r="L452" i="60"/>
  <c r="A453" i="60"/>
  <c r="B453" i="60"/>
  <c r="C453" i="60"/>
  <c r="D453" i="60"/>
  <c r="E453" i="60"/>
  <c r="F453" i="60"/>
  <c r="G453" i="60"/>
  <c r="H453" i="60"/>
  <c r="I453" i="60"/>
  <c r="J453" i="60"/>
  <c r="K453" i="60"/>
  <c r="L453" i="60"/>
  <c r="A454" i="60"/>
  <c r="B454" i="60"/>
  <c r="C454" i="60"/>
  <c r="D454" i="60"/>
  <c r="E454" i="60"/>
  <c r="F454" i="60"/>
  <c r="G454" i="60"/>
  <c r="H454" i="60"/>
  <c r="I454" i="60"/>
  <c r="J454" i="60"/>
  <c r="K454" i="60"/>
  <c r="L454" i="60"/>
  <c r="A455" i="60"/>
  <c r="B455" i="60"/>
  <c r="C455" i="60"/>
  <c r="D455" i="60"/>
  <c r="E455" i="60"/>
  <c r="F455" i="60"/>
  <c r="G455" i="60"/>
  <c r="H455" i="60"/>
  <c r="I455" i="60"/>
  <c r="J455" i="60"/>
  <c r="K455" i="60"/>
  <c r="L455" i="60"/>
  <c r="A456" i="60"/>
  <c r="B456" i="60"/>
  <c r="C456" i="60"/>
  <c r="D456" i="60"/>
  <c r="E456" i="60"/>
  <c r="F456" i="60"/>
  <c r="G456" i="60"/>
  <c r="H456" i="60"/>
  <c r="I456" i="60"/>
  <c r="J456" i="60"/>
  <c r="K456" i="60"/>
  <c r="L456" i="60"/>
  <c r="A457" i="60"/>
  <c r="B457" i="60"/>
  <c r="C457" i="60"/>
  <c r="D457" i="60"/>
  <c r="E457" i="60"/>
  <c r="F457" i="60"/>
  <c r="G457" i="60"/>
  <c r="H457" i="60"/>
  <c r="I457" i="60"/>
  <c r="J457" i="60"/>
  <c r="K457" i="60"/>
  <c r="L457" i="60"/>
  <c r="A458" i="60"/>
  <c r="B458" i="60"/>
  <c r="C458" i="60"/>
  <c r="D458" i="60"/>
  <c r="E458" i="60"/>
  <c r="F458" i="60"/>
  <c r="G458" i="60"/>
  <c r="H458" i="60"/>
  <c r="I458" i="60"/>
  <c r="J458" i="60"/>
  <c r="K458" i="60"/>
  <c r="L458" i="60"/>
  <c r="A459" i="60"/>
  <c r="B459" i="60"/>
  <c r="C459" i="60"/>
  <c r="D459" i="60"/>
  <c r="E459" i="60"/>
  <c r="F459" i="60"/>
  <c r="G459" i="60"/>
  <c r="H459" i="60"/>
  <c r="I459" i="60"/>
  <c r="J459" i="60"/>
  <c r="K459" i="60"/>
  <c r="L459" i="60"/>
  <c r="A460" i="60"/>
  <c r="B460" i="60"/>
  <c r="C460" i="60"/>
  <c r="D460" i="60"/>
  <c r="E460" i="60"/>
  <c r="F460" i="60"/>
  <c r="G460" i="60"/>
  <c r="H460" i="60"/>
  <c r="I460" i="60"/>
  <c r="J460" i="60"/>
  <c r="K460" i="60"/>
  <c r="L460" i="60"/>
  <c r="A461" i="60"/>
  <c r="B461" i="60"/>
  <c r="C461" i="60"/>
  <c r="D461" i="60"/>
  <c r="E461" i="60"/>
  <c r="F461" i="60"/>
  <c r="G461" i="60"/>
  <c r="H461" i="60"/>
  <c r="I461" i="60"/>
  <c r="J461" i="60"/>
  <c r="K461" i="60"/>
  <c r="L461" i="60"/>
  <c r="A462" i="60"/>
  <c r="B462" i="60"/>
  <c r="C462" i="60"/>
  <c r="D462" i="60"/>
  <c r="E462" i="60"/>
  <c r="F462" i="60"/>
  <c r="G462" i="60"/>
  <c r="H462" i="60"/>
  <c r="I462" i="60"/>
  <c r="J462" i="60"/>
  <c r="K462" i="60"/>
  <c r="L462" i="60"/>
  <c r="A463" i="60"/>
  <c r="B463" i="60"/>
  <c r="C463" i="60"/>
  <c r="D463" i="60"/>
  <c r="E463" i="60"/>
  <c r="F463" i="60"/>
  <c r="G463" i="60"/>
  <c r="H463" i="60"/>
  <c r="I463" i="60"/>
  <c r="J463" i="60"/>
  <c r="K463" i="60"/>
  <c r="L463" i="60"/>
  <c r="A464" i="60"/>
  <c r="B464" i="60"/>
  <c r="C464" i="60"/>
  <c r="D464" i="60"/>
  <c r="E464" i="60"/>
  <c r="F464" i="60"/>
  <c r="G464" i="60"/>
  <c r="H464" i="60"/>
  <c r="I464" i="60"/>
  <c r="J464" i="60"/>
  <c r="K464" i="60"/>
  <c r="L464" i="60"/>
  <c r="A465" i="60"/>
  <c r="B465" i="60"/>
  <c r="C465" i="60"/>
  <c r="D465" i="60"/>
  <c r="E465" i="60"/>
  <c r="F465" i="60"/>
  <c r="G465" i="60"/>
  <c r="H465" i="60"/>
  <c r="I465" i="60"/>
  <c r="J465" i="60"/>
  <c r="K465" i="60"/>
  <c r="L465" i="60"/>
  <c r="A466" i="60"/>
  <c r="B466" i="60"/>
  <c r="C466" i="60"/>
  <c r="D466" i="60"/>
  <c r="E466" i="60"/>
  <c r="F466" i="60"/>
  <c r="G466" i="60"/>
  <c r="H466" i="60"/>
  <c r="I466" i="60"/>
  <c r="J466" i="60"/>
  <c r="K466" i="60"/>
  <c r="L466" i="60"/>
  <c r="A467" i="60"/>
  <c r="B467" i="60"/>
  <c r="C467" i="60"/>
  <c r="D467" i="60"/>
  <c r="E467" i="60"/>
  <c r="F467" i="60"/>
  <c r="G467" i="60"/>
  <c r="H467" i="60"/>
  <c r="I467" i="60"/>
  <c r="J467" i="60"/>
  <c r="K467" i="60"/>
  <c r="L467" i="60"/>
  <c r="A468" i="60"/>
  <c r="B468" i="60"/>
  <c r="C468" i="60"/>
  <c r="D468" i="60"/>
  <c r="E468" i="60"/>
  <c r="F468" i="60"/>
  <c r="G468" i="60"/>
  <c r="H468" i="60"/>
  <c r="I468" i="60"/>
  <c r="J468" i="60"/>
  <c r="K468" i="60"/>
  <c r="L468" i="60"/>
  <c r="A469" i="60"/>
  <c r="B469" i="60"/>
  <c r="C469" i="60"/>
  <c r="D469" i="60"/>
  <c r="E469" i="60"/>
  <c r="F469" i="60"/>
  <c r="G469" i="60"/>
  <c r="H469" i="60"/>
  <c r="I469" i="60"/>
  <c r="J469" i="60"/>
  <c r="K469" i="60"/>
  <c r="L469" i="60"/>
  <c r="A470" i="60"/>
  <c r="B470" i="60"/>
  <c r="C470" i="60"/>
  <c r="D470" i="60"/>
  <c r="E470" i="60"/>
  <c r="F470" i="60"/>
  <c r="G470" i="60"/>
  <c r="H470" i="60"/>
  <c r="I470" i="60"/>
  <c r="J470" i="60"/>
  <c r="K470" i="60"/>
  <c r="L470" i="60"/>
  <c r="A471" i="60"/>
  <c r="B471" i="60"/>
  <c r="C471" i="60"/>
  <c r="D471" i="60"/>
  <c r="E471" i="60"/>
  <c r="F471" i="60"/>
  <c r="G471" i="60"/>
  <c r="H471" i="60"/>
  <c r="I471" i="60"/>
  <c r="J471" i="60"/>
  <c r="K471" i="60"/>
  <c r="L471" i="60"/>
  <c r="A472" i="60"/>
  <c r="B472" i="60"/>
  <c r="C472" i="60"/>
  <c r="D472" i="60"/>
  <c r="E472" i="60"/>
  <c r="F472" i="60"/>
  <c r="G472" i="60"/>
  <c r="H472" i="60"/>
  <c r="I472" i="60"/>
  <c r="J472" i="60"/>
  <c r="K472" i="60"/>
  <c r="L472" i="60"/>
  <c r="A473" i="60"/>
  <c r="B473" i="60"/>
  <c r="C473" i="60"/>
  <c r="D473" i="60"/>
  <c r="E473" i="60"/>
  <c r="F473" i="60"/>
  <c r="G473" i="60"/>
  <c r="H473" i="60"/>
  <c r="I473" i="60"/>
  <c r="J473" i="60"/>
  <c r="K473" i="60"/>
  <c r="L473" i="60"/>
  <c r="A474" i="60"/>
  <c r="B474" i="60"/>
  <c r="C474" i="60"/>
  <c r="D474" i="60"/>
  <c r="E474" i="60"/>
  <c r="F474" i="60"/>
  <c r="G474" i="60"/>
  <c r="H474" i="60"/>
  <c r="I474" i="60"/>
  <c r="J474" i="60"/>
  <c r="K474" i="60"/>
  <c r="L474" i="60"/>
  <c r="A475" i="60"/>
  <c r="B475" i="60"/>
  <c r="C475" i="60"/>
  <c r="D475" i="60"/>
  <c r="E475" i="60"/>
  <c r="F475" i="60"/>
  <c r="G475" i="60"/>
  <c r="H475" i="60"/>
  <c r="I475" i="60"/>
  <c r="J475" i="60"/>
  <c r="K475" i="60"/>
  <c r="L475" i="60"/>
  <c r="A476" i="60"/>
  <c r="B476" i="60"/>
  <c r="C476" i="60"/>
  <c r="D476" i="60"/>
  <c r="E476" i="60"/>
  <c r="F476" i="60"/>
  <c r="G476" i="60"/>
  <c r="H476" i="60"/>
  <c r="I476" i="60"/>
  <c r="J476" i="60"/>
  <c r="K476" i="60"/>
  <c r="L476" i="60"/>
  <c r="A477" i="60"/>
  <c r="B477" i="60"/>
  <c r="C477" i="60"/>
  <c r="D477" i="60"/>
  <c r="E477" i="60"/>
  <c r="F477" i="60"/>
  <c r="G477" i="60"/>
  <c r="H477" i="60"/>
  <c r="I477" i="60"/>
  <c r="J477" i="60"/>
  <c r="K477" i="60"/>
  <c r="L477" i="60"/>
  <c r="A478" i="60"/>
  <c r="B478" i="60"/>
  <c r="C478" i="60"/>
  <c r="D478" i="60"/>
  <c r="E478" i="60"/>
  <c r="F478" i="60"/>
  <c r="G478" i="60"/>
  <c r="H478" i="60"/>
  <c r="I478" i="60"/>
  <c r="J478" i="60"/>
  <c r="K478" i="60"/>
  <c r="L478" i="60"/>
  <c r="A479" i="60"/>
  <c r="B479" i="60"/>
  <c r="C479" i="60"/>
  <c r="D479" i="60"/>
  <c r="E479" i="60"/>
  <c r="F479" i="60"/>
  <c r="G479" i="60"/>
  <c r="H479" i="60"/>
  <c r="I479" i="60"/>
  <c r="J479" i="60"/>
  <c r="K479" i="60"/>
  <c r="L479" i="60"/>
  <c r="A480" i="60"/>
  <c r="B480" i="60"/>
  <c r="C480" i="60"/>
  <c r="D480" i="60"/>
  <c r="E480" i="60"/>
  <c r="F480" i="60"/>
  <c r="G480" i="60"/>
  <c r="H480" i="60"/>
  <c r="I480" i="60"/>
  <c r="J480" i="60"/>
  <c r="K480" i="60"/>
  <c r="L480" i="60"/>
  <c r="I3" i="60"/>
  <c r="J3" i="60"/>
  <c r="K3" i="60"/>
  <c r="B3" i="60"/>
  <c r="C3" i="60"/>
  <c r="D3" i="60"/>
  <c r="E3" i="60"/>
  <c r="F3" i="60"/>
  <c r="G3" i="60"/>
  <c r="H3" i="60"/>
  <c r="O10" i="54"/>
  <c r="P10" i="54"/>
  <c r="Q10" i="54"/>
  <c r="R10" i="54"/>
  <c r="S10" i="54"/>
  <c r="T10" i="54"/>
  <c r="U10" i="54"/>
  <c r="V10" i="54"/>
  <c r="W10" i="54"/>
  <c r="X10" i="54"/>
  <c r="Y10" i="54"/>
  <c r="Z10" i="54"/>
  <c r="AA10" i="54"/>
  <c r="AB10" i="54"/>
  <c r="AC10" i="54"/>
  <c r="AD10" i="54"/>
  <c r="AE10" i="54"/>
  <c r="AF10" i="54"/>
  <c r="N10" i="54"/>
  <c r="A31" i="59"/>
  <c r="A1" i="59"/>
  <c r="A34" i="59"/>
  <c r="B34" i="59"/>
  <c r="C34" i="59"/>
  <c r="D34" i="59"/>
  <c r="E34" i="59"/>
  <c r="F34" i="59"/>
  <c r="G34" i="59"/>
  <c r="H34" i="59"/>
  <c r="I34" i="59"/>
  <c r="J34" i="59"/>
  <c r="K34" i="59"/>
  <c r="L34" i="59"/>
  <c r="A35" i="59"/>
  <c r="B35" i="59"/>
  <c r="C35" i="59"/>
  <c r="D35" i="59"/>
  <c r="E35" i="59"/>
  <c r="F35" i="59"/>
  <c r="G35" i="59"/>
  <c r="H35" i="59"/>
  <c r="I35" i="59"/>
  <c r="J35" i="59"/>
  <c r="K35" i="59"/>
  <c r="L35" i="59"/>
  <c r="A36" i="59"/>
  <c r="B36" i="59"/>
  <c r="C36" i="59"/>
  <c r="D36" i="59"/>
  <c r="E36" i="59"/>
  <c r="F36" i="59"/>
  <c r="G36" i="59"/>
  <c r="H36" i="59"/>
  <c r="I36" i="59"/>
  <c r="J36" i="59"/>
  <c r="K36" i="59"/>
  <c r="L36" i="59"/>
  <c r="A37" i="59"/>
  <c r="B37" i="59"/>
  <c r="C37" i="59"/>
  <c r="D37" i="59"/>
  <c r="E37" i="59"/>
  <c r="F37" i="59"/>
  <c r="G37" i="59"/>
  <c r="H37" i="59"/>
  <c r="I37" i="59"/>
  <c r="J37" i="59"/>
  <c r="K37" i="59"/>
  <c r="L37" i="59"/>
  <c r="A38" i="59"/>
  <c r="B38" i="59"/>
  <c r="C38" i="59"/>
  <c r="D38" i="59"/>
  <c r="E38" i="59"/>
  <c r="F38" i="59"/>
  <c r="G38" i="59"/>
  <c r="H38" i="59"/>
  <c r="I38" i="59"/>
  <c r="J38" i="59"/>
  <c r="K38" i="59"/>
  <c r="L38" i="59"/>
  <c r="A39" i="59"/>
  <c r="B39" i="59"/>
  <c r="C39" i="59"/>
  <c r="D39" i="59"/>
  <c r="E39" i="59"/>
  <c r="F39" i="59"/>
  <c r="G39" i="59"/>
  <c r="H39" i="59"/>
  <c r="I39" i="59"/>
  <c r="J39" i="59"/>
  <c r="K39" i="59"/>
  <c r="L39" i="59"/>
  <c r="A40" i="59"/>
  <c r="B40" i="59"/>
  <c r="C40" i="59"/>
  <c r="D40" i="59"/>
  <c r="E40" i="59"/>
  <c r="F40" i="59"/>
  <c r="G40" i="59"/>
  <c r="H40" i="59"/>
  <c r="I40" i="59"/>
  <c r="J40" i="59"/>
  <c r="K40" i="59"/>
  <c r="L40" i="59"/>
  <c r="A41" i="59"/>
  <c r="B41" i="59"/>
  <c r="C41" i="59"/>
  <c r="D41" i="59"/>
  <c r="E41" i="59"/>
  <c r="F41" i="59"/>
  <c r="G41" i="59"/>
  <c r="H41" i="59"/>
  <c r="I41" i="59"/>
  <c r="J41" i="59"/>
  <c r="K41" i="59"/>
  <c r="L41" i="59"/>
  <c r="A42" i="59"/>
  <c r="B42" i="59"/>
  <c r="C42" i="59"/>
  <c r="D42" i="59"/>
  <c r="E42" i="59"/>
  <c r="F42" i="59"/>
  <c r="G42" i="59"/>
  <c r="H42" i="59"/>
  <c r="I42" i="59"/>
  <c r="J42" i="59"/>
  <c r="K42" i="59"/>
  <c r="L42" i="59"/>
  <c r="A43" i="59"/>
  <c r="B43" i="59"/>
  <c r="C43" i="59"/>
  <c r="D43" i="59"/>
  <c r="E43" i="59"/>
  <c r="F43" i="59"/>
  <c r="G43" i="59"/>
  <c r="H43" i="59"/>
  <c r="I43" i="59"/>
  <c r="J43" i="59"/>
  <c r="K43" i="59"/>
  <c r="L43" i="59"/>
  <c r="A44" i="59"/>
  <c r="B44" i="59"/>
  <c r="C44" i="59"/>
  <c r="D44" i="59"/>
  <c r="E44" i="59"/>
  <c r="F44" i="59"/>
  <c r="G44" i="59"/>
  <c r="H44" i="59"/>
  <c r="I44" i="59"/>
  <c r="J44" i="59"/>
  <c r="K44" i="59"/>
  <c r="L44" i="59"/>
  <c r="A45" i="59"/>
  <c r="B45" i="59"/>
  <c r="C45" i="59"/>
  <c r="D45" i="59"/>
  <c r="E45" i="59"/>
  <c r="F45" i="59"/>
  <c r="G45" i="59"/>
  <c r="H45" i="59"/>
  <c r="I45" i="59"/>
  <c r="J45" i="59"/>
  <c r="K45" i="59"/>
  <c r="L45" i="59"/>
  <c r="A46" i="59"/>
  <c r="B46" i="59"/>
  <c r="C46" i="59"/>
  <c r="D46" i="59"/>
  <c r="E46" i="59"/>
  <c r="F46" i="59"/>
  <c r="G46" i="59"/>
  <c r="H46" i="59"/>
  <c r="I46" i="59"/>
  <c r="J46" i="59"/>
  <c r="K46" i="59"/>
  <c r="L46" i="59"/>
  <c r="A47" i="59"/>
  <c r="B47" i="59"/>
  <c r="C47" i="59"/>
  <c r="D47" i="59"/>
  <c r="E47" i="59"/>
  <c r="F47" i="59"/>
  <c r="G47" i="59"/>
  <c r="H47" i="59"/>
  <c r="I47" i="59"/>
  <c r="J47" i="59"/>
  <c r="K47" i="59"/>
  <c r="L47" i="59"/>
  <c r="A48" i="59"/>
  <c r="B48" i="59"/>
  <c r="C48" i="59"/>
  <c r="D48" i="59"/>
  <c r="E48" i="59"/>
  <c r="F48" i="59"/>
  <c r="G48" i="59"/>
  <c r="H48" i="59"/>
  <c r="I48" i="59"/>
  <c r="J48" i="59"/>
  <c r="K48" i="59"/>
  <c r="L48" i="59"/>
  <c r="A49" i="59"/>
  <c r="B49" i="59"/>
  <c r="C49" i="59"/>
  <c r="D49" i="59"/>
  <c r="E49" i="59"/>
  <c r="F49" i="59"/>
  <c r="G49" i="59"/>
  <c r="H49" i="59"/>
  <c r="I49" i="59"/>
  <c r="J49" i="59"/>
  <c r="K49" i="59"/>
  <c r="L49" i="59"/>
  <c r="A50" i="59"/>
  <c r="B50" i="59"/>
  <c r="C50" i="59"/>
  <c r="D50" i="59"/>
  <c r="E50" i="59"/>
  <c r="F50" i="59"/>
  <c r="G50" i="59"/>
  <c r="H50" i="59"/>
  <c r="I50" i="59"/>
  <c r="J50" i="59"/>
  <c r="K50" i="59"/>
  <c r="L50" i="59"/>
  <c r="A51" i="59"/>
  <c r="B51" i="59"/>
  <c r="C51" i="59"/>
  <c r="D51" i="59"/>
  <c r="E51" i="59"/>
  <c r="F51" i="59"/>
  <c r="G51" i="59"/>
  <c r="H51" i="59"/>
  <c r="I51" i="59"/>
  <c r="J51" i="59"/>
  <c r="K51" i="59"/>
  <c r="L51" i="59"/>
  <c r="A52" i="59"/>
  <c r="B52" i="59"/>
  <c r="C52" i="59"/>
  <c r="D52" i="59"/>
  <c r="E52" i="59"/>
  <c r="F52" i="59"/>
  <c r="G52" i="59"/>
  <c r="H52" i="59"/>
  <c r="I52" i="59"/>
  <c r="J52" i="59"/>
  <c r="K52" i="59"/>
  <c r="L52" i="59"/>
  <c r="A53" i="59"/>
  <c r="B53" i="59"/>
  <c r="C53" i="59"/>
  <c r="D53" i="59"/>
  <c r="E53" i="59"/>
  <c r="F53" i="59"/>
  <c r="G53" i="59"/>
  <c r="H53" i="59"/>
  <c r="I53" i="59"/>
  <c r="J53" i="59"/>
  <c r="K53" i="59"/>
  <c r="L53" i="59"/>
  <c r="B33" i="59"/>
  <c r="C33" i="59"/>
  <c r="D33" i="59"/>
  <c r="E33" i="59"/>
  <c r="F33" i="59"/>
  <c r="G33" i="59"/>
  <c r="H33" i="59"/>
  <c r="I33" i="59"/>
  <c r="J33" i="59"/>
  <c r="K33" i="59"/>
  <c r="L33" i="59"/>
  <c r="L3" i="59"/>
  <c r="L4" i="59"/>
  <c r="L5" i="59"/>
  <c r="L6" i="59"/>
  <c r="L7" i="59"/>
  <c r="L8" i="59"/>
  <c r="L9" i="59"/>
  <c r="L10" i="59"/>
  <c r="L11" i="59"/>
  <c r="L12" i="59"/>
  <c r="L13" i="59"/>
  <c r="L14" i="59"/>
  <c r="L15" i="59"/>
  <c r="L16" i="59"/>
  <c r="L17" i="59"/>
  <c r="L18" i="59"/>
  <c r="L19" i="59"/>
  <c r="L20" i="59"/>
  <c r="L21" i="59"/>
  <c r="L22" i="59"/>
  <c r="L23" i="59"/>
  <c r="B3" i="59"/>
  <c r="C3" i="59"/>
  <c r="D3" i="59"/>
  <c r="E3" i="59"/>
  <c r="F3" i="59"/>
  <c r="G3" i="59"/>
  <c r="H3" i="59"/>
  <c r="I3" i="59"/>
  <c r="J3" i="59"/>
  <c r="K3" i="59"/>
  <c r="B4" i="59"/>
  <c r="C4" i="59"/>
  <c r="D4" i="59"/>
  <c r="E4" i="59"/>
  <c r="F4" i="59"/>
  <c r="G4" i="59"/>
  <c r="H4" i="59"/>
  <c r="I4" i="59"/>
  <c r="J4" i="59"/>
  <c r="K4" i="59"/>
  <c r="B5" i="59"/>
  <c r="C5" i="59"/>
  <c r="D5" i="59"/>
  <c r="E5" i="59"/>
  <c r="F5" i="59"/>
  <c r="G5" i="59"/>
  <c r="H5" i="59"/>
  <c r="I5" i="59"/>
  <c r="J5" i="59"/>
  <c r="K5" i="59"/>
  <c r="B6" i="59"/>
  <c r="C6" i="59"/>
  <c r="D6" i="59"/>
  <c r="E6" i="59"/>
  <c r="F6" i="59"/>
  <c r="G6" i="59"/>
  <c r="H6" i="59"/>
  <c r="I6" i="59"/>
  <c r="J6" i="59"/>
  <c r="K6" i="59"/>
  <c r="B7" i="59"/>
  <c r="C7" i="59"/>
  <c r="D7" i="59"/>
  <c r="E7" i="59"/>
  <c r="F7" i="59"/>
  <c r="G7" i="59"/>
  <c r="H7" i="59"/>
  <c r="I7" i="59"/>
  <c r="J7" i="59"/>
  <c r="K7" i="59"/>
  <c r="B8" i="59"/>
  <c r="C8" i="59"/>
  <c r="D8" i="59"/>
  <c r="E8" i="59"/>
  <c r="F8" i="59"/>
  <c r="G8" i="59"/>
  <c r="H8" i="59"/>
  <c r="I8" i="59"/>
  <c r="J8" i="59"/>
  <c r="K8" i="59"/>
  <c r="B9" i="59"/>
  <c r="C9" i="59"/>
  <c r="D9" i="59"/>
  <c r="E9" i="59"/>
  <c r="F9" i="59"/>
  <c r="G9" i="59"/>
  <c r="H9" i="59"/>
  <c r="I9" i="59"/>
  <c r="J9" i="59"/>
  <c r="K9" i="59"/>
  <c r="B10" i="59"/>
  <c r="C10" i="59"/>
  <c r="D10" i="59"/>
  <c r="E10" i="59"/>
  <c r="F10" i="59"/>
  <c r="G10" i="59"/>
  <c r="H10" i="59"/>
  <c r="I10" i="59"/>
  <c r="J10" i="59"/>
  <c r="K10" i="59"/>
  <c r="B11" i="59"/>
  <c r="C11" i="59"/>
  <c r="D11" i="59"/>
  <c r="E11" i="59"/>
  <c r="F11" i="59"/>
  <c r="G11" i="59"/>
  <c r="H11" i="59"/>
  <c r="I11" i="59"/>
  <c r="J11" i="59"/>
  <c r="K11" i="59"/>
  <c r="B12" i="59"/>
  <c r="C12" i="59"/>
  <c r="D12" i="59"/>
  <c r="E12" i="59"/>
  <c r="F12" i="59"/>
  <c r="G12" i="59"/>
  <c r="H12" i="59"/>
  <c r="I12" i="59"/>
  <c r="J12" i="59"/>
  <c r="K12" i="59"/>
  <c r="B13" i="59"/>
  <c r="C13" i="59"/>
  <c r="D13" i="59"/>
  <c r="E13" i="59"/>
  <c r="F13" i="59"/>
  <c r="G13" i="59"/>
  <c r="H13" i="59"/>
  <c r="I13" i="59"/>
  <c r="J13" i="59"/>
  <c r="K13" i="59"/>
  <c r="B14" i="59"/>
  <c r="C14" i="59"/>
  <c r="D14" i="59"/>
  <c r="E14" i="59"/>
  <c r="F14" i="59"/>
  <c r="G14" i="59"/>
  <c r="H14" i="59"/>
  <c r="I14" i="59"/>
  <c r="J14" i="59"/>
  <c r="K14" i="59"/>
  <c r="B15" i="59"/>
  <c r="C15" i="59"/>
  <c r="D15" i="59"/>
  <c r="E15" i="59"/>
  <c r="F15" i="59"/>
  <c r="G15" i="59"/>
  <c r="H15" i="59"/>
  <c r="I15" i="59"/>
  <c r="J15" i="59"/>
  <c r="K15" i="59"/>
  <c r="B16" i="59"/>
  <c r="C16" i="59"/>
  <c r="D16" i="59"/>
  <c r="E16" i="59"/>
  <c r="F16" i="59"/>
  <c r="G16" i="59"/>
  <c r="H16" i="59"/>
  <c r="I16" i="59"/>
  <c r="J16" i="59"/>
  <c r="K16" i="59"/>
  <c r="B17" i="59"/>
  <c r="C17" i="59"/>
  <c r="D17" i="59"/>
  <c r="E17" i="59"/>
  <c r="F17" i="59"/>
  <c r="G17" i="59"/>
  <c r="H17" i="59"/>
  <c r="I17" i="59"/>
  <c r="J17" i="59"/>
  <c r="K17" i="59"/>
  <c r="B18" i="59"/>
  <c r="C18" i="59"/>
  <c r="D18" i="59"/>
  <c r="E18" i="59"/>
  <c r="F18" i="59"/>
  <c r="G18" i="59"/>
  <c r="H18" i="59"/>
  <c r="I18" i="59"/>
  <c r="J18" i="59"/>
  <c r="K18" i="59"/>
  <c r="B19" i="59"/>
  <c r="C19" i="59"/>
  <c r="D19" i="59"/>
  <c r="E19" i="59"/>
  <c r="F19" i="59"/>
  <c r="G19" i="59"/>
  <c r="H19" i="59"/>
  <c r="I19" i="59"/>
  <c r="J19" i="59"/>
  <c r="K19" i="59"/>
  <c r="B20" i="59"/>
  <c r="C20" i="59"/>
  <c r="D20" i="59"/>
  <c r="E20" i="59"/>
  <c r="F20" i="59"/>
  <c r="G20" i="59"/>
  <c r="H20" i="59"/>
  <c r="I20" i="59"/>
  <c r="J20" i="59"/>
  <c r="K20" i="59"/>
  <c r="B21" i="59"/>
  <c r="C21" i="59"/>
  <c r="D21" i="59"/>
  <c r="E21" i="59"/>
  <c r="F21" i="59"/>
  <c r="G21" i="59"/>
  <c r="H21" i="59"/>
  <c r="I21" i="59"/>
  <c r="J21" i="59"/>
  <c r="K21" i="59"/>
  <c r="B22" i="59"/>
  <c r="C22" i="59"/>
  <c r="D22" i="59"/>
  <c r="E22" i="59"/>
  <c r="F22" i="59"/>
  <c r="G22" i="59"/>
  <c r="H22" i="59"/>
  <c r="I22" i="59"/>
  <c r="J22" i="59"/>
  <c r="K22" i="59"/>
  <c r="B23" i="59"/>
  <c r="C23" i="59"/>
  <c r="D23" i="59"/>
  <c r="E23" i="59"/>
  <c r="F23" i="59"/>
  <c r="G23" i="59"/>
  <c r="H23" i="59"/>
  <c r="I23" i="59"/>
  <c r="J23" i="59"/>
  <c r="K23" i="59"/>
  <c r="A20" i="59"/>
  <c r="A21" i="59"/>
  <c r="A22" i="59"/>
  <c r="A23" i="59"/>
  <c r="A4" i="59"/>
  <c r="A5" i="59"/>
  <c r="A6" i="59"/>
  <c r="A7" i="59"/>
  <c r="A8" i="59"/>
  <c r="A9" i="59"/>
  <c r="A10" i="59"/>
  <c r="A11" i="59"/>
  <c r="A12" i="59"/>
  <c r="A13" i="59"/>
  <c r="A14" i="59"/>
  <c r="A15" i="59"/>
  <c r="A16" i="59"/>
  <c r="A17" i="59"/>
  <c r="A18" i="59"/>
  <c r="A19" i="59"/>
  <c r="L20" i="14" l="1"/>
  <c r="L22" i="14" s="1"/>
  <c r="L23" i="14" s="1"/>
  <c r="N14" i="56"/>
  <c r="N18" i="56" s="1"/>
  <c r="A1" i="61" s="1"/>
  <c r="N13" i="54"/>
  <c r="N17" i="54" s="1"/>
  <c r="A1" i="60" s="1"/>
  <c r="B16" i="57"/>
  <c r="B15" i="57"/>
  <c r="J1" i="57"/>
  <c r="I20" i="57"/>
  <c r="J20" i="57"/>
  <c r="K20" i="57"/>
  <c r="L20" i="57"/>
  <c r="M20" i="57"/>
  <c r="N20" i="57"/>
  <c r="O20" i="57"/>
  <c r="P20" i="57"/>
  <c r="Q20" i="57"/>
  <c r="H20" i="57"/>
  <c r="I18" i="57"/>
  <c r="J18" i="57"/>
  <c r="K18" i="57"/>
  <c r="L18" i="57"/>
  <c r="M18" i="57"/>
  <c r="N18" i="57"/>
  <c r="O18" i="57"/>
  <c r="P18" i="57"/>
  <c r="Q18" i="57"/>
  <c r="H18" i="57"/>
  <c r="H40" i="57" l="1"/>
  <c r="H29" i="57"/>
  <c r="H39" i="57"/>
  <c r="H28" i="57"/>
  <c r="B31" i="53"/>
  <c r="C31" i="53"/>
  <c r="D31" i="53"/>
  <c r="E31" i="53"/>
  <c r="F31" i="53"/>
  <c r="G31" i="53"/>
  <c r="H31" i="53"/>
  <c r="I31" i="53"/>
  <c r="B20" i="53"/>
  <c r="C20" i="53"/>
  <c r="D20" i="53"/>
  <c r="E20" i="53"/>
  <c r="F20" i="53"/>
  <c r="G20" i="53"/>
  <c r="H20" i="53"/>
  <c r="I20" i="53"/>
  <c r="B21" i="53"/>
  <c r="C21" i="53"/>
  <c r="D21" i="53"/>
  <c r="E21" i="53"/>
  <c r="F21" i="53"/>
  <c r="G21" i="53"/>
  <c r="H21" i="53"/>
  <c r="I21" i="53"/>
  <c r="B22" i="53"/>
  <c r="C22" i="53"/>
  <c r="D22" i="53"/>
  <c r="E22" i="53"/>
  <c r="F22" i="53"/>
  <c r="G22" i="53"/>
  <c r="H22" i="53"/>
  <c r="I22" i="53"/>
  <c r="B23" i="53"/>
  <c r="C23" i="53"/>
  <c r="D23" i="53"/>
  <c r="E23" i="53"/>
  <c r="F23" i="53"/>
  <c r="G23" i="53"/>
  <c r="H23" i="53"/>
  <c r="I23" i="53"/>
  <c r="B24" i="53"/>
  <c r="C24" i="53"/>
  <c r="D24" i="53"/>
  <c r="E24" i="53"/>
  <c r="F24" i="53"/>
  <c r="G24" i="53"/>
  <c r="H24" i="53"/>
  <c r="I24" i="53"/>
  <c r="B25" i="53"/>
  <c r="C25" i="53"/>
  <c r="D25" i="53"/>
  <c r="E25" i="53"/>
  <c r="F25" i="53"/>
  <c r="G25" i="53"/>
  <c r="H25" i="53"/>
  <c r="I25" i="53"/>
  <c r="B26" i="53"/>
  <c r="C26" i="53"/>
  <c r="D26" i="53"/>
  <c r="E26" i="53"/>
  <c r="F26" i="53"/>
  <c r="G26" i="53"/>
  <c r="H26" i="53"/>
  <c r="I26" i="53"/>
  <c r="B27" i="53"/>
  <c r="C27" i="53"/>
  <c r="D27" i="53"/>
  <c r="E27" i="53"/>
  <c r="F27" i="53"/>
  <c r="G27" i="53"/>
  <c r="H27" i="53"/>
  <c r="I27" i="53"/>
  <c r="B28" i="53"/>
  <c r="C28" i="53"/>
  <c r="D28" i="53"/>
  <c r="E28" i="53"/>
  <c r="F28" i="53"/>
  <c r="G28" i="53"/>
  <c r="H28" i="53"/>
  <c r="I28" i="53"/>
  <c r="B29" i="53"/>
  <c r="C29" i="53"/>
  <c r="D29" i="53"/>
  <c r="E29" i="53"/>
  <c r="F29" i="53"/>
  <c r="G29" i="53"/>
  <c r="H29" i="53"/>
  <c r="I29" i="53"/>
  <c r="B30" i="53"/>
  <c r="C30" i="53"/>
  <c r="D30" i="53"/>
  <c r="E30" i="53"/>
  <c r="F30" i="53"/>
  <c r="G30" i="53"/>
  <c r="H30" i="53"/>
  <c r="I30" i="53"/>
  <c r="A21" i="53"/>
  <c r="A22" i="53"/>
  <c r="A23" i="53"/>
  <c r="A24" i="53"/>
  <c r="A25" i="53"/>
  <c r="A26" i="53"/>
  <c r="A27" i="53"/>
  <c r="A28" i="53"/>
  <c r="A29" i="53"/>
  <c r="A30" i="53"/>
  <c r="A31" i="53"/>
  <c r="H3" i="53"/>
  <c r="I3" i="53"/>
  <c r="H4" i="53"/>
  <c r="I4" i="53"/>
  <c r="H5" i="53"/>
  <c r="I5" i="53"/>
  <c r="H6" i="53"/>
  <c r="I6" i="53"/>
  <c r="H7" i="53"/>
  <c r="I7" i="53"/>
  <c r="H8" i="53"/>
  <c r="I8" i="53"/>
  <c r="H9" i="53"/>
  <c r="I9" i="53"/>
  <c r="H10" i="53"/>
  <c r="I10" i="53"/>
  <c r="H11" i="53"/>
  <c r="I11" i="53"/>
  <c r="H12" i="53"/>
  <c r="I12" i="53"/>
  <c r="H13" i="53"/>
  <c r="I13" i="53"/>
  <c r="H14" i="53"/>
  <c r="I14" i="53"/>
  <c r="B3" i="53"/>
  <c r="C3" i="53"/>
  <c r="D3" i="53"/>
  <c r="E3" i="53"/>
  <c r="F3" i="53"/>
  <c r="G3" i="53"/>
  <c r="B4" i="53"/>
  <c r="C4" i="53"/>
  <c r="D4" i="53"/>
  <c r="E4" i="53"/>
  <c r="F4" i="53"/>
  <c r="G4" i="53"/>
  <c r="B5" i="53"/>
  <c r="C5" i="53"/>
  <c r="D5" i="53"/>
  <c r="E5" i="53"/>
  <c r="F5" i="53"/>
  <c r="G5" i="53"/>
  <c r="B6" i="53"/>
  <c r="C6" i="53"/>
  <c r="D6" i="53"/>
  <c r="E6" i="53"/>
  <c r="F6" i="53"/>
  <c r="G6" i="53"/>
  <c r="B7" i="53"/>
  <c r="C7" i="53"/>
  <c r="D7" i="53"/>
  <c r="E7" i="53"/>
  <c r="F7" i="53"/>
  <c r="G7" i="53"/>
  <c r="B8" i="53"/>
  <c r="C8" i="53"/>
  <c r="D8" i="53"/>
  <c r="E8" i="53"/>
  <c r="F8" i="53"/>
  <c r="G8" i="53"/>
  <c r="B9" i="53"/>
  <c r="C9" i="53"/>
  <c r="D9" i="53"/>
  <c r="E9" i="53"/>
  <c r="F9" i="53"/>
  <c r="G9" i="53"/>
  <c r="B10" i="53"/>
  <c r="C10" i="53"/>
  <c r="D10" i="53"/>
  <c r="E10" i="53"/>
  <c r="F10" i="53"/>
  <c r="G10" i="53"/>
  <c r="B11" i="53"/>
  <c r="C11" i="53"/>
  <c r="D11" i="53"/>
  <c r="E11" i="53"/>
  <c r="F11" i="53"/>
  <c r="G11" i="53"/>
  <c r="B12" i="53"/>
  <c r="C12" i="53"/>
  <c r="D12" i="53"/>
  <c r="E12" i="53"/>
  <c r="F12" i="53"/>
  <c r="G12" i="53"/>
  <c r="B13" i="53"/>
  <c r="C13" i="53"/>
  <c r="D13" i="53"/>
  <c r="E13" i="53"/>
  <c r="F13" i="53"/>
  <c r="G13" i="53"/>
  <c r="B14" i="53"/>
  <c r="C14" i="53"/>
  <c r="D14" i="53"/>
  <c r="E14" i="53"/>
  <c r="F14" i="53"/>
  <c r="G14" i="53"/>
  <c r="A14" i="53"/>
  <c r="A4" i="53"/>
  <c r="A5" i="53"/>
  <c r="A6" i="53"/>
  <c r="A7" i="53"/>
  <c r="A8" i="53"/>
  <c r="A9" i="53"/>
  <c r="A10" i="53"/>
  <c r="A11" i="53"/>
  <c r="A12" i="53"/>
  <c r="A13" i="53"/>
  <c r="Z15" i="18"/>
  <c r="AA15" i="18"/>
  <c r="AB15" i="18"/>
  <c r="AC15" i="18"/>
  <c r="AD15" i="18"/>
  <c r="AE15" i="18"/>
  <c r="AF15" i="18"/>
  <c r="AG15" i="18"/>
  <c r="AH15" i="18"/>
  <c r="AI15" i="18"/>
  <c r="AJ15" i="18"/>
  <c r="AK15" i="18"/>
  <c r="Y15" i="18"/>
  <c r="H42" i="57" l="1"/>
  <c r="H31" i="57"/>
  <c r="Y20" i="18" l="1"/>
  <c r="Y22" i="18" s="1"/>
  <c r="Y23" i="18" s="1"/>
  <c r="A1" i="53" s="1"/>
  <c r="Y32" i="18"/>
  <c r="Y30" i="18" s="1"/>
  <c r="Y29" i="18" s="1"/>
  <c r="A18" i="53" s="1"/>
  <c r="L31" i="14"/>
  <c r="L28" i="14" s="1"/>
  <c r="L27" i="14" s="1"/>
  <c r="L17" i="14"/>
</calcChain>
</file>

<file path=xl/sharedStrings.xml><?xml version="1.0" encoding="utf-8"?>
<sst xmlns="http://schemas.openxmlformats.org/spreadsheetml/2006/main" count="472" uniqueCount="178">
  <si>
    <t>Oslo kommune</t>
  </si>
  <si>
    <t>Eigersund</t>
  </si>
  <si>
    <t>Sandnes</t>
  </si>
  <si>
    <t>Stavanger</t>
  </si>
  <si>
    <t>Haugesund</t>
  </si>
  <si>
    <t>Sokndal</t>
  </si>
  <si>
    <t>Lund</t>
  </si>
  <si>
    <t>Bjerkreim</t>
  </si>
  <si>
    <t>Hå</t>
  </si>
  <si>
    <t>Klepp</t>
  </si>
  <si>
    <t>Time</t>
  </si>
  <si>
    <t>Gjesdal</t>
  </si>
  <si>
    <t>Sola</t>
  </si>
  <si>
    <t>Randaberg</t>
  </si>
  <si>
    <t>Forsand</t>
  </si>
  <si>
    <t>Strand</t>
  </si>
  <si>
    <t>Hjelmeland</t>
  </si>
  <si>
    <t>Suldal</t>
  </si>
  <si>
    <t>Sauda</t>
  </si>
  <si>
    <t>Finnøy</t>
  </si>
  <si>
    <t>Rennesøy</t>
  </si>
  <si>
    <t>Kvitsøy</t>
  </si>
  <si>
    <t>Bokn</t>
  </si>
  <si>
    <t>Tysvær</t>
  </si>
  <si>
    <t>Karmøy</t>
  </si>
  <si>
    <t>Utsira</t>
  </si>
  <si>
    <t>Vindafjord</t>
  </si>
  <si>
    <t>kommune</t>
  </si>
  <si>
    <t>næring</t>
  </si>
  <si>
    <t>år</t>
  </si>
  <si>
    <t>antall</t>
  </si>
  <si>
    <t>Knr kommune</t>
  </si>
  <si>
    <t>fylke</t>
  </si>
  <si>
    <t>Oslo</t>
  </si>
  <si>
    <t>Rogaland</t>
  </si>
  <si>
    <t>fnr fylke</t>
  </si>
  <si>
    <t>01 Østfold</t>
  </si>
  <si>
    <t>0124 Askim</t>
  </si>
  <si>
    <t>0125 Eidsberg</t>
  </si>
  <si>
    <t>0127 Skiptvet</t>
  </si>
  <si>
    <t>0128 Rakkestad</t>
  </si>
  <si>
    <t>0135 Råde</t>
  </si>
  <si>
    <t>0136 Rygge</t>
  </si>
  <si>
    <t>02 Akershus</t>
  </si>
  <si>
    <t>03 Oslo</t>
  </si>
  <si>
    <t>04 Hedmark</t>
  </si>
  <si>
    <t>05 Oppland</t>
  </si>
  <si>
    <t>06 Buskerud</t>
  </si>
  <si>
    <t>07 Vestfold</t>
  </si>
  <si>
    <t>08 Telemark</t>
  </si>
  <si>
    <t>09 Aust-Agder</t>
  </si>
  <si>
    <t>10 Vest-Agder</t>
  </si>
  <si>
    <t>11 Rogaland</t>
  </si>
  <si>
    <t>12 Hordaland</t>
  </si>
  <si>
    <t>14 Sogn og Fjordane</t>
  </si>
  <si>
    <t>15 Møre og Romsdal</t>
  </si>
  <si>
    <t>16 Sør-Trøndelag</t>
  </si>
  <si>
    <t>1601 Trondheim</t>
  </si>
  <si>
    <t>1612 Hemne</t>
  </si>
  <si>
    <t>1613 Snillfjord</t>
  </si>
  <si>
    <t>1617 Hitra</t>
  </si>
  <si>
    <t>1620 Frøya</t>
  </si>
  <si>
    <t>1621 Ørland</t>
  </si>
  <si>
    <t>1622 Agdenes</t>
  </si>
  <si>
    <t>1624 Rissa</t>
  </si>
  <si>
    <t>1627 Bjugn</t>
  </si>
  <si>
    <t>1630 Åfjord</t>
  </si>
  <si>
    <t>1632 Roan</t>
  </si>
  <si>
    <t>1633 Osen</t>
  </si>
  <si>
    <t>1634 Oppdal</t>
  </si>
  <si>
    <t>1635 Rennebu</t>
  </si>
  <si>
    <t>1636 Meldal</t>
  </si>
  <si>
    <t>1638 Orkdal</t>
  </si>
  <si>
    <t>1640 Røros</t>
  </si>
  <si>
    <t>1644 Holtålen</t>
  </si>
  <si>
    <t>1648 Midtre Gauldal</t>
  </si>
  <si>
    <t>1653 Melhus</t>
  </si>
  <si>
    <t>1657 Skaun</t>
  </si>
  <si>
    <t>1662 Klæbu</t>
  </si>
  <si>
    <t>1663 Malvik</t>
  </si>
  <si>
    <t>1664 Selbu</t>
  </si>
  <si>
    <t>1665 Tydal</t>
  </si>
  <si>
    <t>17 Nord-Trøndelag</t>
  </si>
  <si>
    <t>1702 Steinkjer</t>
  </si>
  <si>
    <t>1703 Namsos</t>
  </si>
  <si>
    <t>1711 Meråker</t>
  </si>
  <si>
    <t>1714 Stjørdal</t>
  </si>
  <si>
    <t>1717 Frosta</t>
  </si>
  <si>
    <t>1718 Leksvik</t>
  </si>
  <si>
    <t>1719 Levanger</t>
  </si>
  <si>
    <t>1721 Verdal</t>
  </si>
  <si>
    <t>1724 Verran</t>
  </si>
  <si>
    <t>1725 Namdalseid</t>
  </si>
  <si>
    <t>1736 Snåsa</t>
  </si>
  <si>
    <t>1738 Lierne</t>
  </si>
  <si>
    <t>1739 Røyrvik</t>
  </si>
  <si>
    <t>1740 Namsskogan</t>
  </si>
  <si>
    <t>1742 Grong</t>
  </si>
  <si>
    <t>1743 Høylandet</t>
  </si>
  <si>
    <t>1744 Overhalla</t>
  </si>
  <si>
    <t>1748 Fosnes</t>
  </si>
  <si>
    <t>1749 Flatanger</t>
  </si>
  <si>
    <t>1750 Vikna</t>
  </si>
  <si>
    <t>1751 Nærøy</t>
  </si>
  <si>
    <t>1755 Leka</t>
  </si>
  <si>
    <t>1756 Inderøy</t>
  </si>
  <si>
    <t>18 Nordland</t>
  </si>
  <si>
    <t>19 Troms</t>
  </si>
  <si>
    <t>20 Finnmark</t>
  </si>
  <si>
    <t>skogbruk</t>
  </si>
  <si>
    <t>jordbruk</t>
  </si>
  <si>
    <t>fiske og akvakultur</t>
  </si>
  <si>
    <t>uoppgitt</t>
  </si>
  <si>
    <t>personlig tjenesteyting</t>
  </si>
  <si>
    <t>helse- og sosialtjenester</t>
  </si>
  <si>
    <t>undervisning</t>
  </si>
  <si>
    <t>off.adm., forsvar, sosialforsikring</t>
  </si>
  <si>
    <t>sekundærnæringer</t>
  </si>
  <si>
    <t>Radetiketter</t>
  </si>
  <si>
    <t>Totalsum</t>
  </si>
  <si>
    <t>(Alle)</t>
  </si>
  <si>
    <t>Kolonneetiketter</t>
  </si>
  <si>
    <t>Summer av antall</t>
  </si>
  <si>
    <t>handel, hotell og restaurant, samferdsel, finans, eiendom</t>
  </si>
  <si>
    <t>For sysselsatte med flere arbeidsforhold i referanseuken, fastsettes ett som det viktigste. Opplysninger om personenes jobb- og bedriftsrelaterte kjennemerker gjelder det viktigste arbeidsforholdet.</t>
  </si>
  <si>
    <t>Jobbrelaterte kjennemerker</t>
  </si>
  <si>
    <t>hele landet</t>
  </si>
  <si>
    <t>(Flere elementer)</t>
  </si>
  <si>
    <t>Administrative opplysninger</t>
  </si>
  <si>
    <t>Navn: Sysselsetting, registerbasert</t>
  </si>
  <si>
    <t>Emne: Arbeid og lønn</t>
  </si>
  <si>
    <t>Bakgrunn</t>
  </si>
  <si>
    <t>Den registerbaserte sysselsettingsstatistikken er en videreføring av arbeidstakerstatistikken, som første gang ble publisert i 1983. (www.ssb.no/emner/06/01/) .</t>
  </si>
  <si>
    <t>I forbindelse med utarbeidelsen av FoB2001 ble arbeidstakerstatistikken utvidet til en fullstendig sysselsettingsstatistikk. Fra og med publiseringen av sysselsatte i tellingsuka 2001 inneholder statistikken både lønnstakere og selvstendige</t>
  </si>
  <si>
    <t>Fra og med 2015</t>
  </si>
  <si>
    <t>Den registerbaserte sysselsettingsstatistikken ble frem til og med 2014 bygd på ulike offentlige registre, der NAV sitt Aa-register var det viktigeste. Fra og med 2015 ble rapportering fra arbeidsgiverne til Aa-registeret og noen rapporteringer til Skatteetaten og SSB samlet i en ny felles rapporteringsløsning kalt a-ordningen. Se mer informasjon om a-ordningen under «Produksjon».</t>
  </si>
  <si>
    <t>Totaltallet på lønnstakere ble før 2015 bestemt av Arbeidskraftsundersøkelsene (AKU) samlet og fordelt på lønnstaker og selvstendige. Fra og med 2015  er det bare antall selvstendige som blir bestemt av AKU. Antall lønnstakere bestemmes det ut fra registertall alene og man slipper derfor utvalgsusikkerheten som fulgte med AKU-tallene. Tallene fra og med 2015 vil dermed avvike fra AKU-tallene, mens de er helt like på landsnivå for perioden 2000-201</t>
  </si>
  <si>
    <t>Om statistikken  (hentet fra SSB sine nettsider)</t>
  </si>
  <si>
    <t>Ansvarlig seksjon: Seksjon for arbeidsmarkedsstatistikk</t>
  </si>
  <si>
    <t>Regionalt nivå: Kommunetall, fylkestall og hele landet.</t>
  </si>
  <si>
    <t>Hyppighet og aktualitet: Årlig pr. 4. kvartal.</t>
  </si>
  <si>
    <t>Lagring og anvendelse av grunnlagsmaterialet: Grunnlagsdata og filer som inneholder korreksjoner blir permanent lagret.</t>
  </si>
  <si>
    <t>Formål og historie: Formålet er å beskrive sysselsettingen og næringsfordelingen på detaljert regionalt nivå.</t>
  </si>
  <si>
    <t>Definisjoner av viktige begrep og variabler</t>
  </si>
  <si>
    <r>
      <t>Sysselsatte</t>
    </r>
    <r>
      <rPr>
        <sz val="11"/>
        <color rgb="FF000000"/>
        <rFont val="Calibri"/>
        <family val="2"/>
      </rPr>
      <t xml:space="preserve"> er definert som personer som utførte inntektsgivende arbeid av minst én times varighet i referanseuken, samt personer som har et slikt arbeid, men som var midlertidig fraværende pga. sykdom, ferie, lønnet permisjon e.l. Personer som er inne til førstegangs militær- eller siviltjeneste regnes som sysselsatte. Personer på sysselsettingstiltak med lønn fra arbeidsgiver klassifiseres også som sysselsatte. Dette følger anbefalingene fra den internasjonale arbeidsorganisasjonen ILO.</t>
    </r>
  </si>
  <si>
    <t>Personrelaterte kjennemerker</t>
  </si>
  <si>
    <r>
      <t xml:space="preserve">Kjennemerkene </t>
    </r>
    <r>
      <rPr>
        <i/>
        <sz val="11"/>
        <color rgb="FF000000"/>
        <rFont val="Calibri"/>
        <family val="2"/>
      </rPr>
      <t>bosted, kjønn, og alder</t>
    </r>
    <r>
      <rPr>
        <sz val="11"/>
        <color rgb="FF000000"/>
        <rFont val="Calibri"/>
        <family val="2"/>
      </rPr>
      <t xml:space="preserve"> er hentet fra Det sentrale folkeregisteret.</t>
    </r>
  </si>
  <si>
    <r>
      <t xml:space="preserve">Informasjon om </t>
    </r>
    <r>
      <rPr>
        <i/>
        <sz val="11"/>
        <color rgb="FF000000"/>
        <rFont val="Calibri"/>
        <family val="2"/>
      </rPr>
      <t>bosted</t>
    </r>
    <r>
      <rPr>
        <sz val="11"/>
        <color rgb="FF000000"/>
        <rFont val="Calibri"/>
        <family val="2"/>
      </rPr>
      <t xml:space="preserve"> og </t>
    </r>
    <r>
      <rPr>
        <i/>
        <sz val="11"/>
        <color rgb="FF000000"/>
        <rFont val="Calibri"/>
        <family val="2"/>
      </rPr>
      <t>alder</t>
    </r>
    <r>
      <rPr>
        <sz val="11"/>
        <color rgb="FF000000"/>
        <rFont val="Calibri"/>
        <family val="2"/>
      </rPr>
      <t xml:space="preserve"> er ved utgangen av referanseuken for perioden 2000-2014 (3. uke i november). Fra 2015 er alder beregnet per 16. november, mens bosted er ved utgangen av statistikkmåneden.</t>
    </r>
  </si>
  <si>
    <t>Kjennemerket arbeidstid er beregnet fra antall timer per uke som utgjør fulltid, stillingsprosent og antall betalte timer.</t>
  </si>
  <si>
    <t>I a-ordningen leveres yrkeskode også for ansatte i staten. Tidligere ble stillingsprosent for denne gruppen beregnet ved statistiske metoder basert på bruk av andre datakilder.</t>
  </si>
  <si>
    <t>Bakgrunn:</t>
  </si>
  <si>
    <t>Johan Sandberg</t>
  </si>
  <si>
    <t>Fylkesmannen i Sør-Trøndelag</t>
  </si>
  <si>
    <t>Avdeling for landbruk og bygdeutvikling</t>
  </si>
  <si>
    <t>Statens Hus</t>
  </si>
  <si>
    <t>7468 Trondheim</t>
  </si>
  <si>
    <t>johan.sandberg@fylkesmannen.no</t>
  </si>
  <si>
    <t>e-post</t>
  </si>
  <si>
    <t>tlf:  73 19 92 71 / 919 12 920</t>
  </si>
  <si>
    <t>……………………………………………………………….</t>
  </si>
  <si>
    <t>Bruk Ctrl-tast for å velge flere fylker. Filterknapp i høyre hjørne</t>
  </si>
  <si>
    <t>Kilde: SSB - Sysselsatte etter hovednæring i alderen 15 - 74 år. I primærnæringene inngår jordbruk og skogbruk med tilhørende næringer og fiske, fangst og akvakultur</t>
  </si>
  <si>
    <t>næring/næringsgruppe</t>
  </si>
  <si>
    <t>alle næringer</t>
  </si>
  <si>
    <t>Antall sysselsatte totalt</t>
  </si>
  <si>
    <t>Fordeling alle sysselsatte</t>
  </si>
  <si>
    <t>Kilde: SSB - Sysselsatte etter hovednæring og arbeidssted i alderen 15 - 74 år</t>
  </si>
  <si>
    <t>alle næringsgrupper</t>
  </si>
  <si>
    <t>(Sum i hver gruppe= 100 %)</t>
  </si>
  <si>
    <t>Spørsmål om dette Excel-oppsettet kan rettes til</t>
  </si>
  <si>
    <t>Antall sysselsatte i primærnæringene og andre næringsgrupper perioden 2008 - 2015 i hele landet</t>
  </si>
  <si>
    <t>Velges flere enn ti kommuner/fylker så vil de overskytende ikke bli med i diagramoverskirfta</t>
  </si>
  <si>
    <t>Fordeling sysselsatte i primærnæringene og andre næringsgrupper perioden 2008 - 2015 i hele landet i %</t>
  </si>
  <si>
    <t>Velges flere enn tre fylker vil de overskytende ikke bli med i diagramoverskrifta</t>
  </si>
  <si>
    <t>Antall sysselsatte i primærnæringene og andre næringsgrupper - 2008 - 2015 i hele landet</t>
  </si>
  <si>
    <t>Velges flere enn ti kommuner/fylker vil de overskytende ikke bli med i overskrifta</t>
  </si>
  <si>
    <t xml:space="preserve">Fordeling av sysselsatte i primærnæringene og andre næringsgrupper - 2008 - 2015 i hele landet      </t>
  </si>
  <si>
    <t>Kilde: SSB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</si>
</sst>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0.0\ %"/>
  </numFmts>
  <fonts count="18" x14ac:knownFonts="1">
    <font>
      <sz val="11"/>
      <color rgb="FF000000"/>
      <name val="Calibri"/>
      <family val="2"/>
    </font>
    <font>
      <sz val="10"/>
      <color rgb="FF000000"/>
      <name val="Calibri"/>
      <family val="2"/>
    </font>
    <font>
      <sz val="11"/>
      <color rgb="FF000000"/>
      <name val="Calibri"/>
      <family val="2"/>
    </font>
    <font>
      <u/>
      <sz val="11"/>
      <color theme="10"/>
      <name val="Calibri"/>
      <family val="2"/>
      <scheme val="minor"/>
    </font>
    <font>
      <sz val="9"/>
      <color rgb="FF000000"/>
      <name val="Calibri"/>
      <family val="2"/>
    </font>
    <font>
      <sz val="14"/>
      <color rgb="FF000000"/>
      <name val="Calibri"/>
      <family val="2"/>
    </font>
    <font>
      <i/>
      <sz val="8"/>
      <color rgb="FF000000"/>
      <name val="Calibri"/>
      <family val="2"/>
    </font>
    <font>
      <i/>
      <sz val="11"/>
      <color rgb="FF000000"/>
      <name val="Calibri"/>
      <family val="2"/>
    </font>
    <font>
      <b/>
      <sz val="10"/>
      <color theme="5"/>
      <name val="Calibri"/>
      <family val="2"/>
    </font>
    <font>
      <b/>
      <sz val="18"/>
      <color rgb="FF000000"/>
      <name val="Calibri"/>
      <family val="2"/>
    </font>
    <font>
      <b/>
      <sz val="11"/>
      <color rgb="FF000000"/>
      <name val="Calibri"/>
      <family val="2"/>
    </font>
    <font>
      <b/>
      <i/>
      <sz val="12"/>
      <color rgb="FF000000"/>
      <name val="Calibri"/>
      <family val="2"/>
    </font>
    <font>
      <sz val="8"/>
      <color rgb="FF000000"/>
      <name val="Calibri"/>
      <family val="2"/>
    </font>
    <font>
      <u/>
      <sz val="9"/>
      <color theme="10"/>
      <name val="Calibri"/>
      <family val="2"/>
      <scheme val="minor"/>
    </font>
    <font>
      <sz val="11"/>
      <name val="Calibri"/>
      <family val="2"/>
    </font>
    <font>
      <sz val="9"/>
      <color theme="5"/>
      <name val="Calibri"/>
      <family val="2"/>
    </font>
    <font>
      <sz val="8"/>
      <color theme="5"/>
      <name val="Calibri"/>
      <family val="2"/>
    </font>
    <font>
      <sz val="6.5"/>
      <color rgb="FF000000"/>
      <name val="Calibri"/>
      <family val="2"/>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right/>
      <top style="thin">
        <color indexed="64"/>
      </top>
      <bottom style="thin">
        <color indexed="64"/>
      </bottom>
      <diagonal/>
    </border>
    <border>
      <left/>
      <right/>
      <top style="thin">
        <color indexed="64"/>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indexed="64"/>
      </top>
      <bottom style="medium">
        <color indexed="64"/>
      </bottom>
      <diagonal/>
    </border>
    <border>
      <left/>
      <right/>
      <top style="thin">
        <color theme="0" tint="-0.14996795556505021"/>
      </top>
      <bottom style="thin">
        <color theme="0" tint="-0.14996795556505021"/>
      </bottom>
      <diagonal/>
    </border>
  </borders>
  <cellStyleXfs count="4">
    <xf numFmtId="0" fontId="0" fillId="0" borderId="0" applyNumberFormat="0" applyBorder="0" applyAlignment="0"/>
    <xf numFmtId="43"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cellStyleXfs>
  <cellXfs count="73">
    <xf numFmtId="0" fontId="0" fillId="0" borderId="0" xfId="0" applyFill="1" applyProtection="1"/>
    <xf numFmtId="0" fontId="0" fillId="0" borderId="0" xfId="0" pivotButton="1" applyFill="1" applyProtection="1"/>
    <xf numFmtId="0" fontId="0" fillId="0" borderId="0" xfId="0" applyFill="1" applyAlignment="1" applyProtection="1">
      <alignment horizontal="left"/>
    </xf>
    <xf numFmtId="164" fontId="0" fillId="0" borderId="0" xfId="0" applyNumberFormat="1" applyFill="1" applyProtection="1"/>
    <xf numFmtId="10" fontId="0" fillId="0" borderId="0" xfId="0" applyNumberFormat="1" applyFill="1" applyProtection="1"/>
    <xf numFmtId="9" fontId="0" fillId="0" borderId="0" xfId="0" applyNumberFormat="1" applyFill="1" applyProtection="1"/>
    <xf numFmtId="165" fontId="0" fillId="0" borderId="0" xfId="0" applyNumberFormat="1" applyFill="1" applyProtection="1"/>
    <xf numFmtId="0" fontId="0" fillId="0" borderId="0" xfId="0" pivotButton="1" applyFill="1" applyAlignment="1" applyProtection="1">
      <alignment wrapText="1"/>
    </xf>
    <xf numFmtId="0" fontId="0" fillId="0" borderId="0" xfId="0" applyFill="1" applyAlignment="1" applyProtection="1">
      <alignment wrapText="1"/>
    </xf>
    <xf numFmtId="0" fontId="4" fillId="0" borderId="0" xfId="0" applyFont="1" applyFill="1" applyProtection="1"/>
    <xf numFmtId="0" fontId="1" fillId="0" borderId="0" xfId="0" applyFont="1" applyFill="1" applyProtection="1"/>
    <xf numFmtId="0" fontId="0" fillId="2" borderId="0" xfId="0" applyFill="1" applyProtection="1"/>
    <xf numFmtId="0" fontId="8" fillId="0" borderId="0" xfId="0" applyFont="1" applyFill="1" applyProtection="1"/>
    <xf numFmtId="0" fontId="9" fillId="0" borderId="0" xfId="0" applyFont="1" applyFill="1" applyAlignment="1" applyProtection="1">
      <alignment horizontal="left" vertical="center" wrapText="1"/>
    </xf>
    <xf numFmtId="0" fontId="0" fillId="0" borderId="0" xfId="0" applyFill="1" applyAlignment="1" applyProtection="1">
      <alignment horizontal="left" wrapText="1"/>
    </xf>
    <xf numFmtId="0" fontId="3" fillId="0" borderId="0" xfId="3" applyFill="1" applyAlignment="1" applyProtection="1">
      <alignment horizontal="left" vertical="center" wrapText="1"/>
    </xf>
    <xf numFmtId="0" fontId="0" fillId="0" borderId="0" xfId="0" applyFill="1" applyAlignment="1" applyProtection="1">
      <alignment horizontal="left" vertical="center" wrapText="1"/>
    </xf>
    <xf numFmtId="0" fontId="10" fillId="0" borderId="0" xfId="0" applyFont="1" applyFill="1" applyAlignment="1" applyProtection="1">
      <alignment horizontal="left" vertical="center" wrapText="1"/>
    </xf>
    <xf numFmtId="0" fontId="7" fillId="0" borderId="0" xfId="0" applyFont="1" applyFill="1" applyAlignment="1" applyProtection="1">
      <alignment wrapText="1"/>
    </xf>
    <xf numFmtId="0" fontId="10" fillId="0" borderId="0" xfId="0" applyFont="1" applyFill="1" applyAlignment="1" applyProtection="1">
      <alignment wrapText="1"/>
    </xf>
    <xf numFmtId="0" fontId="10"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0" borderId="1" xfId="0" applyFont="1" applyFill="1" applyBorder="1" applyAlignment="1" applyProtection="1">
      <alignment vertical="center"/>
    </xf>
    <xf numFmtId="0" fontId="1" fillId="0" borderId="0" xfId="0" applyFont="1" applyFill="1" applyAlignment="1" applyProtection="1">
      <alignment vertical="center"/>
    </xf>
    <xf numFmtId="0" fontId="0" fillId="0" borderId="0" xfId="0" applyFill="1" applyAlignment="1" applyProtection="1">
      <alignment vertical="center"/>
    </xf>
    <xf numFmtId="0" fontId="1" fillId="0" borderId="0" xfId="0" applyFont="1" applyFill="1" applyBorder="1" applyAlignment="1" applyProtection="1">
      <alignment vertical="center"/>
    </xf>
    <xf numFmtId="164" fontId="0" fillId="0" borderId="0" xfId="1" applyNumberFormat="1" applyFont="1" applyFill="1" applyAlignment="1" applyProtection="1">
      <alignment vertical="center"/>
    </xf>
    <xf numFmtId="165" fontId="0" fillId="0" borderId="0" xfId="2" applyNumberFormat="1" applyFont="1" applyFill="1" applyAlignment="1" applyProtection="1">
      <alignment vertical="center"/>
    </xf>
    <xf numFmtId="0" fontId="0" fillId="0" borderId="3" xfId="0" applyFill="1" applyBorder="1" applyAlignment="1" applyProtection="1">
      <alignment horizontal="left" vertical="center" wrapText="1"/>
    </xf>
    <xf numFmtId="164" fontId="0" fillId="0" borderId="3" xfId="1" applyNumberFormat="1" applyFont="1" applyFill="1" applyBorder="1" applyAlignment="1" applyProtection="1">
      <alignment vertical="center"/>
    </xf>
    <xf numFmtId="9" fontId="0" fillId="0" borderId="4" xfId="2" applyFont="1" applyFill="1" applyBorder="1" applyAlignment="1" applyProtection="1">
      <alignment horizontal="left" vertical="center" wrapText="1"/>
    </xf>
    <xf numFmtId="9" fontId="0" fillId="0" borderId="4" xfId="2" applyFont="1" applyFill="1" applyBorder="1" applyAlignment="1" applyProtection="1">
      <alignment vertical="center" wrapText="1"/>
    </xf>
    <xf numFmtId="0" fontId="7" fillId="0" borderId="4" xfId="0" applyFont="1" applyFill="1" applyBorder="1" applyAlignment="1" applyProtection="1">
      <alignment horizontal="left" vertical="center" wrapText="1"/>
    </xf>
    <xf numFmtId="0" fontId="7" fillId="0" borderId="4" xfId="0" applyFont="1" applyFill="1" applyBorder="1" applyAlignment="1" applyProtection="1">
      <alignment vertical="center"/>
    </xf>
    <xf numFmtId="0" fontId="1" fillId="0" borderId="1" xfId="0" applyFont="1" applyFill="1" applyBorder="1" applyAlignment="1" applyProtection="1">
      <alignment horizontal="center" vertical="center" wrapText="1"/>
    </xf>
    <xf numFmtId="0" fontId="0" fillId="4" borderId="0" xfId="0" applyFill="1" applyProtection="1"/>
    <xf numFmtId="0" fontId="0" fillId="3" borderId="0" xfId="0" applyFill="1" applyProtection="1"/>
    <xf numFmtId="0" fontId="0" fillId="5" borderId="0" xfId="0" applyFill="1" applyProtection="1"/>
    <xf numFmtId="0" fontId="0" fillId="6" borderId="0" xfId="0" applyFill="1" applyProtection="1"/>
    <xf numFmtId="164" fontId="1" fillId="0" borderId="0" xfId="1" applyNumberFormat="1" applyFont="1" applyFill="1" applyAlignment="1" applyProtection="1">
      <alignment vertical="center"/>
    </xf>
    <xf numFmtId="9" fontId="1" fillId="0" borderId="0" xfId="2" applyFont="1" applyFill="1" applyAlignment="1" applyProtection="1">
      <alignment vertical="center"/>
    </xf>
    <xf numFmtId="0" fontId="12" fillId="0" borderId="1" xfId="0" applyFont="1" applyFill="1" applyBorder="1" applyAlignment="1" applyProtection="1">
      <alignment vertical="center"/>
    </xf>
    <xf numFmtId="0" fontId="5" fillId="0" borderId="1" xfId="0" applyFont="1" applyFill="1" applyBorder="1" applyAlignment="1" applyProtection="1">
      <alignment vertical="center"/>
    </xf>
    <xf numFmtId="0" fontId="1" fillId="0" borderId="5" xfId="0" applyFont="1" applyFill="1" applyBorder="1" applyAlignment="1" applyProtection="1">
      <alignment vertical="center"/>
    </xf>
    <xf numFmtId="164" fontId="1" fillId="0" borderId="5" xfId="1" applyNumberFormat="1" applyFont="1" applyFill="1" applyBorder="1" applyAlignment="1" applyProtection="1">
      <alignment vertical="center"/>
    </xf>
    <xf numFmtId="164" fontId="1" fillId="0" borderId="0" xfId="1" applyNumberFormat="1" applyFont="1" applyFill="1" applyBorder="1" applyAlignment="1" applyProtection="1">
      <alignment vertical="center"/>
    </xf>
    <xf numFmtId="9" fontId="1" fillId="0" borderId="5" xfId="2" applyFont="1" applyFill="1" applyBorder="1" applyAlignment="1" applyProtection="1">
      <alignment vertical="center"/>
    </xf>
    <xf numFmtId="0" fontId="1" fillId="0" borderId="2"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12" fillId="0" borderId="0" xfId="0" applyFont="1" applyFill="1" applyProtection="1"/>
    <xf numFmtId="0" fontId="12" fillId="0" borderId="0" xfId="0" applyFont="1" applyFill="1" applyAlignment="1" applyProtection="1">
      <alignment wrapText="1"/>
    </xf>
    <xf numFmtId="0" fontId="12" fillId="0" borderId="0" xfId="0" pivotButton="1" applyFont="1" applyFill="1" applyProtection="1"/>
    <xf numFmtId="165" fontId="12" fillId="0" borderId="0" xfId="0" applyNumberFormat="1" applyFont="1" applyFill="1" applyProtection="1"/>
    <xf numFmtId="0" fontId="12" fillId="7" borderId="0" xfId="0" applyFont="1" applyFill="1" applyProtection="1"/>
    <xf numFmtId="0" fontId="1" fillId="0" borderId="2" xfId="0" applyFont="1" applyFill="1" applyBorder="1" applyAlignment="1" applyProtection="1">
      <alignment wrapText="1"/>
    </xf>
    <xf numFmtId="0" fontId="4" fillId="0" borderId="2" xfId="0" applyFont="1" applyFill="1" applyBorder="1" applyAlignment="1" applyProtection="1">
      <alignment wrapText="1"/>
    </xf>
    <xf numFmtId="0" fontId="1" fillId="0" borderId="6" xfId="0" applyFont="1" applyFill="1" applyBorder="1" applyProtection="1"/>
    <xf numFmtId="165" fontId="1" fillId="0" borderId="6" xfId="2" applyNumberFormat="1" applyFont="1" applyFill="1" applyBorder="1" applyProtection="1"/>
    <xf numFmtId="0" fontId="1" fillId="0" borderId="6" xfId="0" applyFont="1" applyFill="1" applyBorder="1" applyAlignment="1" applyProtection="1">
      <alignment vertical="center"/>
    </xf>
    <xf numFmtId="164" fontId="1" fillId="0" borderId="6" xfId="1" applyNumberFormat="1" applyFont="1" applyFill="1" applyBorder="1" applyAlignment="1" applyProtection="1">
      <alignment vertical="center"/>
    </xf>
    <xf numFmtId="164" fontId="1" fillId="0" borderId="6" xfId="1" applyNumberFormat="1" applyFont="1" applyFill="1" applyBorder="1" applyAlignment="1" applyProtection="1">
      <alignment vertical="center" wrapText="1"/>
    </xf>
    <xf numFmtId="0" fontId="12" fillId="0" borderId="1" xfId="0" applyFont="1" applyFill="1" applyBorder="1" applyProtection="1"/>
    <xf numFmtId="0" fontId="4" fillId="0" borderId="0" xfId="0" applyFont="1" applyFill="1" applyAlignment="1" applyProtection="1">
      <alignment horizontal="left" wrapText="1"/>
    </xf>
    <xf numFmtId="0" fontId="13" fillId="0" borderId="0" xfId="3" applyFont="1" applyFill="1" applyAlignment="1" applyProtection="1">
      <alignment horizontal="left" wrapText="1"/>
    </xf>
    <xf numFmtId="0" fontId="0" fillId="8" borderId="0" xfId="0" applyFill="1" applyProtection="1"/>
    <xf numFmtId="0" fontId="14" fillId="2" borderId="0" xfId="0" applyFont="1" applyFill="1" applyProtection="1"/>
    <xf numFmtId="0" fontId="15" fillId="0" borderId="0" xfId="0" applyFont="1" applyFill="1" applyProtection="1"/>
    <xf numFmtId="0" fontId="16" fillId="0" borderId="0" xfId="0" applyFont="1" applyFill="1" applyProtection="1"/>
    <xf numFmtId="0" fontId="17" fillId="0" borderId="0" xfId="0" applyFont="1" applyFill="1" applyBorder="1" applyAlignment="1" applyProtection="1">
      <alignment vertical="center"/>
    </xf>
    <xf numFmtId="0" fontId="5" fillId="0" borderId="4"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5" fillId="0" borderId="1" xfId="0" applyFont="1" applyFill="1" applyBorder="1" applyAlignment="1" applyProtection="1">
      <alignment horizontal="left" vertical="center" wrapText="1"/>
    </xf>
  </cellXfs>
  <cellStyles count="4">
    <cellStyle name="Hyperkobling" xfId="3" builtinId="8"/>
    <cellStyle name="Komma" xfId="1" builtinId="3"/>
    <cellStyle name="Normal" xfId="0" builtinId="0"/>
    <cellStyle name="Prosent" xfId="2" builtinId="5"/>
  </cellStyles>
  <dxfs count="126">
    <dxf>
      <alignment wrapText="1"/>
    </dxf>
    <dxf>
      <alignment wrapText="1"/>
    </dxf>
    <dxf>
      <alignment wrapText="1"/>
    </dxf>
    <dxf>
      <numFmt numFmtId="164" formatCode="_ * #,##0_ ;_ * \-#,##0_ ;_ * &quot;-&quot;??_ ;_ @_ "/>
    </dxf>
    <dxf>
      <numFmt numFmtId="166" formatCode="_ * #,##0.0_ ;_ * \-#,##0.0_ ;_ * &quot;-&quot;??_ ;_ @_ "/>
    </dxf>
    <dxf>
      <numFmt numFmtId="35" formatCode="_ * #,##0.00_ ;_ * \-#,##0.00_ ;_ * &quot;-&quot;??_ ;_ @_ "/>
    </dxf>
    <dxf>
      <alignment wrapText="1"/>
    </dxf>
    <dxf>
      <alignment wrapText="1"/>
    </dxf>
    <dxf>
      <alignment wrapText="1"/>
    </dxf>
    <dxf>
      <numFmt numFmtId="164" formatCode="_ * #,##0_ ;_ * \-#,##0_ ;_ * &quot;-&quot;??_ ;_ @_ "/>
    </dxf>
    <dxf>
      <numFmt numFmtId="166" formatCode="_ * #,##0.0_ ;_ * \-#,##0.0_ ;_ * &quot;-&quot;??_ ;_ @_ "/>
    </dxf>
    <dxf>
      <numFmt numFmtId="35" formatCode="_ * #,##0.00_ ;_ * \-#,##0.00_ ;_ * &quot;-&quot;??_ ;_ @_ "/>
    </dxf>
    <dxf>
      <numFmt numFmtId="165" formatCode="0.0\ %"/>
    </dxf>
    <dxf>
      <numFmt numFmtId="14" formatCode="0.00\ %"/>
    </dxf>
    <dxf>
      <numFmt numFmtId="164" formatCode="_ * #,##0_ ;_ * \-#,##0_ ;_ * &quot;-&quot;??_ ;_ @_ "/>
    </dxf>
    <dxf>
      <numFmt numFmtId="165" formatCode="0.0\ %"/>
    </dxf>
    <dxf>
      <numFmt numFmtId="14" formatCode="0.00\ %"/>
    </dxf>
    <dxf>
      <alignment wrapText="1"/>
    </dxf>
    <dxf>
      <alignment wrapText="1"/>
    </dxf>
    <dxf>
      <alignment wrapText="1"/>
    </dxf>
    <dxf>
      <numFmt numFmtId="164" formatCode="_ * #,##0_ ;_ * \-#,##0_ ;_ * &quot;-&quot;??_ ;_ @_ "/>
    </dxf>
    <dxf>
      <numFmt numFmtId="166" formatCode="_ * #,##0.0_ ;_ * \-#,##0.0_ ;_ * &quot;-&quot;??_ ;_ @_ "/>
    </dxf>
    <dxf>
      <numFmt numFmtId="35" formatCode="_ * #,##0.00_ ;_ * \-#,##0.00_ ;_ * &quot;-&quot;??_ ;_ @_ "/>
    </dxf>
    <dxf>
      <font>
        <sz val="8"/>
        <family val="2"/>
      </font>
    </dxf>
    <dxf>
      <font>
        <sz val="8"/>
        <family val="2"/>
      </font>
    </dxf>
    <dxf>
      <font>
        <sz val="8"/>
        <family val="2"/>
      </font>
    </dxf>
    <dxf>
      <font>
        <sz val="8"/>
        <family val="2"/>
      </font>
    </dxf>
    <dxf>
      <alignment wrapText="1"/>
    </dxf>
    <dxf>
      <alignment wrapText="1"/>
    </dxf>
    <dxf>
      <alignment wrapText="1"/>
    </dxf>
    <dxf>
      <numFmt numFmtId="165" formatCode="0.0\ %"/>
    </dxf>
    <dxf>
      <numFmt numFmtId="14" formatCode="0.00\ %"/>
    </dxf>
    <dxf>
      <numFmt numFmtId="164" formatCode="_ * #,##0_ ;_ * \-#,##0_ ;_ * &quot;-&quot;??_ ;_ @_ "/>
    </dxf>
    <dxf>
      <numFmt numFmtId="166" formatCode="_ * #,##0.0_ ;_ * \-#,##0.0_ ;_ * &quot;-&quot;??_ ;_ @_ "/>
    </dxf>
    <dxf>
      <numFmt numFmtId="35" formatCode="_ * #,##0.00_ ;_ * \-#,##0.00_ ;_ * &quot;-&quot;??_ ;_ @_ "/>
    </dxf>
    <dxf>
      <alignment wrapText="1"/>
    </dxf>
    <dxf>
      <alignment wrapText="1"/>
    </dxf>
    <dxf>
      <alignment wrapText="1"/>
    </dxf>
    <dxf>
      <numFmt numFmtId="165" formatCode="0.0\ %"/>
    </dxf>
    <dxf>
      <numFmt numFmtId="14" formatCode="0.00\ %"/>
    </dxf>
    <dxf>
      <numFmt numFmtId="164" formatCode="_ * #,##0_ ;_ * \-#,##0_ ;_ * &quot;-&quot;??_ ;_ @_ "/>
    </dxf>
    <dxf>
      <numFmt numFmtId="166" formatCode="_ * #,##0.0_ ;_ * \-#,##0.0_ ;_ * &quot;-&quot;??_ ;_ @_ "/>
    </dxf>
    <dxf>
      <numFmt numFmtId="35" formatCode="_ * #,##0.00_ ;_ * \-#,##0.00_ ;_ * &quot;-&quot;??_ ;_ @_ "/>
    </dxf>
    <dxf>
      <alignment wrapText="1"/>
    </dxf>
    <dxf>
      <alignment wrapText="1"/>
    </dxf>
    <dxf>
      <alignment wrapText="1"/>
    </dxf>
    <dxf>
      <numFmt numFmtId="165" formatCode="0.0\ %"/>
    </dxf>
    <dxf>
      <numFmt numFmtId="14" formatCode="0.00\ %"/>
    </dxf>
    <dxf>
      <numFmt numFmtId="164" formatCode="_ * #,##0_ ;_ * \-#,##0_ ;_ * &quot;-&quot;??_ ;_ @_ "/>
    </dxf>
    <dxf>
      <numFmt numFmtId="166" formatCode="_ * #,##0.0_ ;_ * \-#,##0.0_ ;_ * &quot;-&quot;??_ ;_ @_ "/>
    </dxf>
    <dxf>
      <numFmt numFmtId="35" formatCode="_ * #,##0.00_ ;_ * \-#,##0.00_ ;_ * &quot;-&quot;??_ ;_ @_ "/>
    </dxf>
    <dxf>
      <alignment wrapText="1"/>
    </dxf>
    <dxf>
      <alignment wrapText="1"/>
    </dxf>
    <dxf>
      <alignment wrapText="1"/>
    </dxf>
    <dxf>
      <numFmt numFmtId="164" formatCode="_ * #,##0_ ;_ * \-#,##0_ ;_ * &quot;-&quot;??_ ;_ @_ "/>
    </dxf>
    <dxf>
      <numFmt numFmtId="166" formatCode="_ * #,##0.0_ ;_ * \-#,##0.0_ ;_ * &quot;-&quot;??_ ;_ @_ "/>
    </dxf>
    <dxf>
      <numFmt numFmtId="35" formatCode="_ * #,##0.00_ ;_ * \-#,##0.00_ ;_ * &quot;-&quot;??_ ;_ @_ "/>
    </dxf>
    <dxf>
      <numFmt numFmtId="164" formatCode="_ * #,##0_ ;_ * \-#,##0_ ;_ * &quot;-&quot;??_ ;_ @_ "/>
    </dxf>
    <dxf>
      <numFmt numFmtId="166" formatCode="_ * #,##0.0_ ;_ * \-#,##0.0_ ;_ * &quot;-&quot;??_ ;_ @_ "/>
    </dxf>
    <dxf>
      <numFmt numFmtId="35" formatCode="_ * #,##0.00_ ;_ * \-#,##0.00_ ;_ * &quot;-&quot;??_ ;_ @_ "/>
    </dxf>
    <dxf>
      <numFmt numFmtId="165" formatCode="0.0\ %"/>
    </dxf>
    <dxf>
      <alignment wrapText="1"/>
    </dxf>
    <dxf>
      <alignment wrapText="0"/>
    </dxf>
    <dxf>
      <numFmt numFmtId="164" formatCode="_ * #,##0_ ;_ * \-#,##0_ ;_ * &quot;-&quot;??_ ;_ @_ "/>
    </dxf>
    <dxf>
      <numFmt numFmtId="166" formatCode="_ * #,##0.0_ ;_ * \-#,##0.0_ ;_ * &quot;-&quot;??_ ;_ @_ "/>
    </dxf>
    <dxf>
      <numFmt numFmtId="35" formatCode="_ * #,##0.00_ ;_ * \-#,##0.00_ ;_ * &quot;-&quot;??_ ;_ @_ "/>
    </dxf>
    <dxf>
      <alignment horizontal="left"/>
    </dxf>
    <dxf>
      <alignment horizontal="center"/>
    </dxf>
    <dxf>
      <alignment horizontal="right"/>
    </dxf>
    <dxf>
      <alignment vertical="center"/>
    </dxf>
    <dxf>
      <alignment horizontal="general"/>
    </dxf>
    <dxf>
      <alignment horizontal="left"/>
    </dxf>
    <dxf>
      <alignment wrapText="1"/>
    </dxf>
    <dxf>
      <numFmt numFmtId="165" formatCode="0.0\ %"/>
    </dxf>
    <dxf>
      <alignment wrapText="1"/>
    </dxf>
    <dxf>
      <alignment wrapText="0"/>
    </dxf>
    <dxf>
      <numFmt numFmtId="164" formatCode="_ * #,##0_ ;_ * \-#,##0_ ;_ * &quot;-&quot;??_ ;_ @_ "/>
    </dxf>
    <dxf>
      <numFmt numFmtId="166" formatCode="_ * #,##0.0_ ;_ * \-#,##0.0_ ;_ * &quot;-&quot;??_ ;_ @_ "/>
    </dxf>
    <dxf>
      <numFmt numFmtId="35" formatCode="_ * #,##0.00_ ;_ * \-#,##0.00_ ;_ * &quot;-&quot;??_ ;_ @_ "/>
    </dxf>
    <dxf>
      <numFmt numFmtId="0" formatCode="General"/>
    </dxf>
    <dxf>
      <alignment horizontal="left"/>
    </dxf>
    <dxf>
      <alignment horizontal="center"/>
    </dxf>
    <dxf>
      <alignment horizontal="right"/>
    </dxf>
    <dxf>
      <alignment vertical="center"/>
    </dxf>
    <dxf>
      <alignment horizontal="general"/>
    </dxf>
    <dxf>
      <alignment horizontal="left"/>
    </dxf>
    <dxf>
      <alignment wrapText="1"/>
    </dxf>
    <dxf>
      <numFmt numFmtId="165" formatCode="0.0\ %"/>
    </dxf>
    <dxf>
      <alignment wrapText="1"/>
    </dxf>
    <dxf>
      <alignment wrapText="1"/>
    </dxf>
    <dxf>
      <alignment wrapText="1"/>
    </dxf>
    <dxf>
      <numFmt numFmtId="165" formatCode="0.0\ %"/>
    </dxf>
    <dxf>
      <numFmt numFmtId="13" formatCode="0\ %"/>
    </dxf>
    <dxf>
      <numFmt numFmtId="14" formatCode="0.00\ %"/>
    </dxf>
    <dxf>
      <numFmt numFmtId="164" formatCode="_ * #,##0_ ;_ * \-#,##0_ ;_ * &quot;-&quot;??_ ;_ @_ "/>
    </dxf>
    <dxf>
      <numFmt numFmtId="166" formatCode="_ * #,##0.0_ ;_ * \-#,##0.0_ ;_ * &quot;-&quot;??_ ;_ @_ "/>
    </dxf>
    <dxf>
      <numFmt numFmtId="35" formatCode="_ * #,##0.00_ ;_ * \-#,##0.00_ ;_ * &quot;-&quot;??_ ;_ @_ "/>
    </dxf>
    <dxf>
      <numFmt numFmtId="13" formatCode="0\ %"/>
    </dxf>
    <dxf>
      <numFmt numFmtId="14" formatCode="0.00\ %"/>
    </dxf>
    <dxf>
      <numFmt numFmtId="164" formatCode="_ * #,##0_ ;_ * \-#,##0_ ;_ * &quot;-&quot;??_ ;_ @_ "/>
    </dxf>
    <dxf>
      <numFmt numFmtId="166" formatCode="_ * #,##0.0_ ;_ * \-#,##0.0_ ;_ * &quot;-&quot;??_ ;_ @_ "/>
    </dxf>
    <dxf>
      <numFmt numFmtId="35" formatCode="_ * #,##0.00_ ;_ * \-#,##0.00_ ;_ * &quot;-&quot;??_ ;_ @_ "/>
    </dxf>
    <dxf>
      <numFmt numFmtId="13" formatCode="0\ %"/>
    </dxf>
    <dxf>
      <numFmt numFmtId="14" formatCode="0.00\ %"/>
    </dxf>
    <dxf>
      <numFmt numFmtId="164" formatCode="_ * #,##0_ ;_ * \-#,##0_ ;_ * &quot;-&quot;??_ ;_ @_ "/>
    </dxf>
    <dxf>
      <numFmt numFmtId="166" formatCode="_ * #,##0.0_ ;_ * \-#,##0.0_ ;_ * &quot;-&quot;??_ ;_ @_ "/>
    </dxf>
    <dxf>
      <numFmt numFmtId="35" formatCode="_ * #,##0.00_ ;_ * \-#,##0.00_ ;_ * &quot;-&quot;??_ ;_ @_ "/>
    </dxf>
    <dxf>
      <numFmt numFmtId="164" formatCode="_ * #,##0_ ;_ * \-#,##0_ ;_ * &quot;-&quot;??_ ;_ @_ "/>
    </dxf>
    <dxf>
      <numFmt numFmtId="166" formatCode="_ * #,##0.0_ ;_ * \-#,##0.0_ ;_ * &quot;-&quot;??_ ;_ @_ "/>
    </dxf>
    <dxf>
      <numFmt numFmtId="35" formatCode="_ * #,##0.00_ ;_ * \-#,##0.00_ ;_ * &quot;-&quot;??_ ;_ @_ "/>
    </dxf>
    <dxf>
      <numFmt numFmtId="13" formatCode="0\ %"/>
    </dxf>
    <dxf>
      <numFmt numFmtId="165" formatCode="0.0\ %"/>
    </dxf>
    <dxf>
      <numFmt numFmtId="14" formatCode="0.00\ %"/>
    </dxf>
    <dxf>
      <numFmt numFmtId="164" formatCode="_ * #,##0_ ;_ * \-#,##0_ ;_ * &quot;-&quot;??_ ;_ @_ "/>
    </dxf>
    <dxf>
      <numFmt numFmtId="166" formatCode="_ * #,##0.0_ ;_ * \-#,##0.0_ ;_ * &quot;-&quot;??_ ;_ @_ "/>
    </dxf>
    <dxf>
      <numFmt numFmtId="35" formatCode="_ * #,##0.00_ ;_ * \-#,##0.00_ ;_ * &quot;-&quot;??_ ;_ @_ "/>
    </dxf>
    <dxf>
      <numFmt numFmtId="164" formatCode="_ * #,##0_ ;_ * \-#,##0_ ;_ * &quot;-&quot;??_ ;_ @_ "/>
    </dxf>
    <dxf>
      <numFmt numFmtId="166" formatCode="_ * #,##0.0_ ;_ * \-#,##0.0_ ;_ * &quot;-&quot;??_ ;_ @_ "/>
    </dxf>
    <dxf>
      <numFmt numFmtId="35" formatCode="_ * #,##0.00_ ;_ * \-#,##0.00_ ;_ * &quot;-&quot;??_ ;_ @_ "/>
    </dxf>
    <dxf>
      <alignment wrapText="1"/>
    </dxf>
    <dxf>
      <numFmt numFmtId="164" formatCode="_ * #,##0_ ;_ * \-#,##0_ ;_ * &quot;-&quot;??_ ;_ @_ "/>
    </dxf>
    <dxf>
      <numFmt numFmtId="166" formatCode="_ * #,##0.0_ ;_ * \-#,##0.0_ ;_ * &quot;-&quot;??_ ;_ @_ "/>
    </dxf>
    <dxf>
      <numFmt numFmtId="35" formatCode="_ * #,##0.00_ ;_ * \-#,##0.00_ ;_ * &quot;-&quot;??_ ;_ @_ "/>
    </dxf>
    <dxf>
      <numFmt numFmtId="164" formatCode="_ * #,##0_ ;_ * \-#,##0_ ;_ * &quot;-&quot;??_ ;_ @_ "/>
    </dxf>
    <dxf>
      <numFmt numFmtId="166" formatCode="_ * #,##0.0_ ;_ * \-#,##0.0_ ;_ * &quot;-&quot;??_ ;_ @_ "/>
    </dxf>
    <dxf>
      <numFmt numFmtId="35" formatCode="_ * #,##0.00_ ;_ * \-#,##0.0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4.xml"/><Relationship Id="rId26" Type="http://schemas.openxmlformats.org/officeDocument/2006/relationships/theme" Target="theme/theme1.xml"/><Relationship Id="rId3" Type="http://schemas.openxmlformats.org/officeDocument/2006/relationships/worksheet" Target="worksheets/sheet3.xml"/><Relationship Id="rId21" Type="http://schemas.microsoft.com/office/2007/relationships/slicerCache" Target="slicerCaches/slicerCache7.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3.xml"/><Relationship Id="rId25" Type="http://schemas.microsoft.com/office/2007/relationships/slicerCache" Target="slicerCaches/slicerCache11.xml"/><Relationship Id="rId2" Type="http://schemas.openxmlformats.org/officeDocument/2006/relationships/worksheet" Target="worksheets/sheet2.xml"/><Relationship Id="rId16" Type="http://schemas.microsoft.com/office/2007/relationships/slicerCache" Target="slicerCaches/slicerCache2.xml"/><Relationship Id="rId20" Type="http://schemas.microsoft.com/office/2007/relationships/slicerCache" Target="slicerCaches/slicerCache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10.xml"/><Relationship Id="rId5" Type="http://schemas.openxmlformats.org/officeDocument/2006/relationships/worksheet" Target="worksheets/sheet5.xml"/><Relationship Id="rId15" Type="http://schemas.microsoft.com/office/2007/relationships/slicerCache" Target="slicerCaches/slicerCache1.xml"/><Relationship Id="rId23" Type="http://schemas.microsoft.com/office/2007/relationships/slicerCache" Target="slicerCaches/slicerCache9.xml"/><Relationship Id="rId28" Type="http://schemas.openxmlformats.org/officeDocument/2006/relationships/sharedStrings" Target="sharedStrings.xml"/><Relationship Id="rId10" Type="http://schemas.openxmlformats.org/officeDocument/2006/relationships/worksheet" Target="worksheets/sheet10.xml"/><Relationship Id="rId19" Type="http://schemas.microsoft.com/office/2007/relationships/slicerCache" Target="slicerCaches/slicerCache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microsoft.com/office/2007/relationships/slicerCache" Target="slicerCaches/slicerCache8.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pivotSource>
    <c:name>[Sysselsetting_næringsgrupper_2008_2015.xlsx]P_D_n1!Pivottabell2</c:name>
    <c:fmtId val="3"/>
  </c:pivotSource>
  <c:chart>
    <c:title>
      <c:tx>
        <c:strRef>
          <c:f>P_D_n1!$L$27</c:f>
          <c:strCache>
            <c:ptCount val="1"/>
            <c:pt idx="0">
              <c:v>Antall sysselsatte i primærnæringene og andre næringsgrupper perioden 2008 - 2015 i Askim Eidsberg Skiptvet Rakkestad Råde Rygge</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nb-N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s>
    <c:plotArea>
      <c:layout>
        <c:manualLayout>
          <c:layoutTarget val="inner"/>
          <c:xMode val="edge"/>
          <c:yMode val="edge"/>
          <c:x val="8.6963660650683089E-2"/>
          <c:y val="0.11764555555555554"/>
          <c:w val="0.84393063430857118"/>
          <c:h val="0.60482333333333338"/>
        </c:manualLayout>
      </c:layout>
      <c:barChart>
        <c:barDir val="col"/>
        <c:grouping val="clustered"/>
        <c:varyColors val="0"/>
        <c:ser>
          <c:idx val="0"/>
          <c:order val="0"/>
          <c:tx>
            <c:strRef>
              <c:f>P_D_n1!$L$27</c:f>
              <c:strCache>
                <c:ptCount val="1"/>
                <c:pt idx="0">
                  <c:v>2008</c:v>
                </c:pt>
              </c:strCache>
            </c:strRef>
          </c:tx>
          <c:spPr>
            <a:solidFill>
              <a:schemeClr val="accent1">
                <a:tint val="46000"/>
              </a:schemeClr>
            </a:solidFill>
            <a:ln>
              <a:noFill/>
            </a:ln>
            <a:effectLst/>
          </c:spPr>
          <c:invertIfNegative val="0"/>
          <c:cat>
            <c:strRef>
              <c:f>P_D_n1!$L$27</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P_D_n1!$L$27</c:f>
              <c:numCache>
                <c:formatCode>_ * #\ ##0_ ;_ * \-#\ ##0_ ;_ * "-"??_ ;_ @_ </c:formatCode>
                <c:ptCount val="10"/>
                <c:pt idx="0">
                  <c:v>1110</c:v>
                </c:pt>
                <c:pt idx="1">
                  <c:v>70</c:v>
                </c:pt>
                <c:pt idx="2">
                  <c:v>16</c:v>
                </c:pt>
                <c:pt idx="3">
                  <c:v>5790</c:v>
                </c:pt>
                <c:pt idx="4">
                  <c:v>8732</c:v>
                </c:pt>
                <c:pt idx="5">
                  <c:v>4128</c:v>
                </c:pt>
                <c:pt idx="6">
                  <c:v>1111</c:v>
                </c:pt>
                <c:pt idx="7">
                  <c:v>773</c:v>
                </c:pt>
                <c:pt idx="8">
                  <c:v>1766</c:v>
                </c:pt>
                <c:pt idx="9">
                  <c:v>167</c:v>
                </c:pt>
              </c:numCache>
            </c:numRef>
          </c:val>
          <c:extLst>
            <c:ext xmlns:c16="http://schemas.microsoft.com/office/drawing/2014/chart" uri="{C3380CC4-5D6E-409C-BE32-E72D297353CC}">
              <c16:uniqueId val="{00000010-2C5F-43AF-B08A-E36A8E764A4E}"/>
            </c:ext>
          </c:extLst>
        </c:ser>
        <c:ser>
          <c:idx val="1"/>
          <c:order val="1"/>
          <c:tx>
            <c:strRef>
              <c:f>P_D_n1!$L$27</c:f>
              <c:strCache>
                <c:ptCount val="1"/>
                <c:pt idx="0">
                  <c:v>2009</c:v>
                </c:pt>
              </c:strCache>
            </c:strRef>
          </c:tx>
          <c:spPr>
            <a:solidFill>
              <a:schemeClr val="accent1">
                <a:tint val="62000"/>
              </a:schemeClr>
            </a:solidFill>
            <a:ln>
              <a:noFill/>
            </a:ln>
            <a:effectLst/>
          </c:spPr>
          <c:invertIfNegative val="0"/>
          <c:cat>
            <c:strRef>
              <c:f>P_D_n1!$L$27</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P_D_n1!$L$27</c:f>
              <c:numCache>
                <c:formatCode>_ * #\ ##0_ ;_ * \-#\ ##0_ ;_ * "-"??_ ;_ @_ </c:formatCode>
                <c:ptCount val="10"/>
                <c:pt idx="0">
                  <c:v>1093</c:v>
                </c:pt>
                <c:pt idx="1">
                  <c:v>71</c:v>
                </c:pt>
                <c:pt idx="2">
                  <c:v>12</c:v>
                </c:pt>
                <c:pt idx="3">
                  <c:v>5626</c:v>
                </c:pt>
                <c:pt idx="4">
                  <c:v>8520</c:v>
                </c:pt>
                <c:pt idx="5">
                  <c:v>4308</c:v>
                </c:pt>
                <c:pt idx="6">
                  <c:v>1166</c:v>
                </c:pt>
                <c:pt idx="7">
                  <c:v>804</c:v>
                </c:pt>
                <c:pt idx="8">
                  <c:v>1800</c:v>
                </c:pt>
                <c:pt idx="9">
                  <c:v>147</c:v>
                </c:pt>
              </c:numCache>
            </c:numRef>
          </c:val>
          <c:extLst>
            <c:ext xmlns:c16="http://schemas.microsoft.com/office/drawing/2014/chart" uri="{C3380CC4-5D6E-409C-BE32-E72D297353CC}">
              <c16:uniqueId val="{00000011-2C5F-43AF-B08A-E36A8E764A4E}"/>
            </c:ext>
          </c:extLst>
        </c:ser>
        <c:ser>
          <c:idx val="2"/>
          <c:order val="2"/>
          <c:tx>
            <c:strRef>
              <c:f>P_D_n1!$L$27</c:f>
              <c:strCache>
                <c:ptCount val="1"/>
                <c:pt idx="0">
                  <c:v>2010</c:v>
                </c:pt>
              </c:strCache>
            </c:strRef>
          </c:tx>
          <c:spPr>
            <a:solidFill>
              <a:schemeClr val="accent1">
                <a:tint val="77000"/>
              </a:schemeClr>
            </a:solidFill>
            <a:ln>
              <a:noFill/>
            </a:ln>
            <a:effectLst/>
          </c:spPr>
          <c:invertIfNegative val="0"/>
          <c:cat>
            <c:strRef>
              <c:f>P_D_n1!$L$27</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P_D_n1!$L$27</c:f>
              <c:numCache>
                <c:formatCode>_ * #\ ##0_ ;_ * \-#\ ##0_ ;_ * "-"??_ ;_ @_ </c:formatCode>
                <c:ptCount val="10"/>
                <c:pt idx="0">
                  <c:v>997</c:v>
                </c:pt>
                <c:pt idx="1">
                  <c:v>71</c:v>
                </c:pt>
                <c:pt idx="2">
                  <c:v>9</c:v>
                </c:pt>
                <c:pt idx="3">
                  <c:v>5492</c:v>
                </c:pt>
                <c:pt idx="4">
                  <c:v>8593</c:v>
                </c:pt>
                <c:pt idx="5">
                  <c:v>4451</c:v>
                </c:pt>
                <c:pt idx="6">
                  <c:v>1242</c:v>
                </c:pt>
                <c:pt idx="7">
                  <c:v>801</c:v>
                </c:pt>
                <c:pt idx="8">
                  <c:v>1814</c:v>
                </c:pt>
                <c:pt idx="9">
                  <c:v>192</c:v>
                </c:pt>
              </c:numCache>
            </c:numRef>
          </c:val>
          <c:extLst>
            <c:ext xmlns:c16="http://schemas.microsoft.com/office/drawing/2014/chart" uri="{C3380CC4-5D6E-409C-BE32-E72D297353CC}">
              <c16:uniqueId val="{00000012-2C5F-43AF-B08A-E36A8E764A4E}"/>
            </c:ext>
          </c:extLst>
        </c:ser>
        <c:ser>
          <c:idx val="3"/>
          <c:order val="3"/>
          <c:tx>
            <c:strRef>
              <c:f>P_D_n1!$L$27</c:f>
              <c:strCache>
                <c:ptCount val="1"/>
                <c:pt idx="0">
                  <c:v>2011</c:v>
                </c:pt>
              </c:strCache>
            </c:strRef>
          </c:tx>
          <c:spPr>
            <a:solidFill>
              <a:schemeClr val="accent1">
                <a:tint val="93000"/>
              </a:schemeClr>
            </a:solidFill>
            <a:ln>
              <a:noFill/>
            </a:ln>
            <a:effectLst/>
          </c:spPr>
          <c:invertIfNegative val="0"/>
          <c:cat>
            <c:strRef>
              <c:f>P_D_n1!$L$27</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P_D_n1!$L$27</c:f>
              <c:numCache>
                <c:formatCode>_ * #\ ##0_ ;_ * \-#\ ##0_ ;_ * "-"??_ ;_ @_ </c:formatCode>
                <c:ptCount val="10"/>
                <c:pt idx="0">
                  <c:v>942</c:v>
                </c:pt>
                <c:pt idx="1">
                  <c:v>58</c:v>
                </c:pt>
                <c:pt idx="2">
                  <c:v>9</c:v>
                </c:pt>
                <c:pt idx="3">
                  <c:v>5636</c:v>
                </c:pt>
                <c:pt idx="4">
                  <c:v>8576</c:v>
                </c:pt>
                <c:pt idx="5">
                  <c:v>4532</c:v>
                </c:pt>
                <c:pt idx="6">
                  <c:v>1251</c:v>
                </c:pt>
                <c:pt idx="7">
                  <c:v>819</c:v>
                </c:pt>
                <c:pt idx="8">
                  <c:v>1901</c:v>
                </c:pt>
                <c:pt idx="9">
                  <c:v>169</c:v>
                </c:pt>
              </c:numCache>
            </c:numRef>
          </c:val>
          <c:extLst>
            <c:ext xmlns:c16="http://schemas.microsoft.com/office/drawing/2014/chart" uri="{C3380CC4-5D6E-409C-BE32-E72D297353CC}">
              <c16:uniqueId val="{00000013-2C5F-43AF-B08A-E36A8E764A4E}"/>
            </c:ext>
          </c:extLst>
        </c:ser>
        <c:ser>
          <c:idx val="4"/>
          <c:order val="4"/>
          <c:tx>
            <c:strRef>
              <c:f>P_D_n1!$L$27</c:f>
              <c:strCache>
                <c:ptCount val="1"/>
                <c:pt idx="0">
                  <c:v>2012</c:v>
                </c:pt>
              </c:strCache>
            </c:strRef>
          </c:tx>
          <c:spPr>
            <a:solidFill>
              <a:schemeClr val="accent1">
                <a:shade val="92000"/>
              </a:schemeClr>
            </a:solidFill>
            <a:ln>
              <a:noFill/>
            </a:ln>
            <a:effectLst/>
          </c:spPr>
          <c:invertIfNegative val="0"/>
          <c:cat>
            <c:strRef>
              <c:f>P_D_n1!$L$27</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P_D_n1!$L$27</c:f>
              <c:numCache>
                <c:formatCode>_ * #\ ##0_ ;_ * \-#\ ##0_ ;_ * "-"??_ ;_ @_ </c:formatCode>
                <c:ptCount val="10"/>
                <c:pt idx="0">
                  <c:v>954</c:v>
                </c:pt>
                <c:pt idx="1">
                  <c:v>73</c:v>
                </c:pt>
                <c:pt idx="2">
                  <c:v>10</c:v>
                </c:pt>
                <c:pt idx="3">
                  <c:v>5358</c:v>
                </c:pt>
                <c:pt idx="4">
                  <c:v>8652</c:v>
                </c:pt>
                <c:pt idx="5">
                  <c:v>4596</c:v>
                </c:pt>
                <c:pt idx="6">
                  <c:v>1285</c:v>
                </c:pt>
                <c:pt idx="7">
                  <c:v>814</c:v>
                </c:pt>
                <c:pt idx="8">
                  <c:v>1765</c:v>
                </c:pt>
                <c:pt idx="9">
                  <c:v>181</c:v>
                </c:pt>
              </c:numCache>
            </c:numRef>
          </c:val>
          <c:extLst>
            <c:ext xmlns:c16="http://schemas.microsoft.com/office/drawing/2014/chart" uri="{C3380CC4-5D6E-409C-BE32-E72D297353CC}">
              <c16:uniqueId val="{00000014-2C5F-43AF-B08A-E36A8E764A4E}"/>
            </c:ext>
          </c:extLst>
        </c:ser>
        <c:ser>
          <c:idx val="5"/>
          <c:order val="5"/>
          <c:tx>
            <c:strRef>
              <c:f>P_D_n1!$L$27</c:f>
              <c:strCache>
                <c:ptCount val="1"/>
                <c:pt idx="0">
                  <c:v>2013</c:v>
                </c:pt>
              </c:strCache>
            </c:strRef>
          </c:tx>
          <c:spPr>
            <a:solidFill>
              <a:schemeClr val="accent1">
                <a:shade val="76000"/>
              </a:schemeClr>
            </a:solidFill>
            <a:ln>
              <a:noFill/>
            </a:ln>
            <a:effectLst/>
          </c:spPr>
          <c:invertIfNegative val="0"/>
          <c:cat>
            <c:strRef>
              <c:f>P_D_n1!$L$27</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P_D_n1!$L$27</c:f>
              <c:numCache>
                <c:formatCode>_ * #\ ##0_ ;_ * \-#\ ##0_ ;_ * "-"??_ ;_ @_ </c:formatCode>
                <c:ptCount val="10"/>
                <c:pt idx="0">
                  <c:v>920</c:v>
                </c:pt>
                <c:pt idx="1">
                  <c:v>85</c:v>
                </c:pt>
                <c:pt idx="2">
                  <c:v>13</c:v>
                </c:pt>
                <c:pt idx="3">
                  <c:v>5387</c:v>
                </c:pt>
                <c:pt idx="4">
                  <c:v>8594</c:v>
                </c:pt>
                <c:pt idx="5">
                  <c:v>4686</c:v>
                </c:pt>
                <c:pt idx="6">
                  <c:v>1310</c:v>
                </c:pt>
                <c:pt idx="7">
                  <c:v>786</c:v>
                </c:pt>
                <c:pt idx="8">
                  <c:v>1821</c:v>
                </c:pt>
                <c:pt idx="9">
                  <c:v>171</c:v>
                </c:pt>
              </c:numCache>
            </c:numRef>
          </c:val>
          <c:extLst>
            <c:ext xmlns:c16="http://schemas.microsoft.com/office/drawing/2014/chart" uri="{C3380CC4-5D6E-409C-BE32-E72D297353CC}">
              <c16:uniqueId val="{00000015-2C5F-43AF-B08A-E36A8E764A4E}"/>
            </c:ext>
          </c:extLst>
        </c:ser>
        <c:ser>
          <c:idx val="6"/>
          <c:order val="6"/>
          <c:tx>
            <c:strRef>
              <c:f>P_D_n1!$L$27</c:f>
              <c:strCache>
                <c:ptCount val="1"/>
                <c:pt idx="0">
                  <c:v>2014</c:v>
                </c:pt>
              </c:strCache>
            </c:strRef>
          </c:tx>
          <c:spPr>
            <a:solidFill>
              <a:schemeClr val="accent1">
                <a:shade val="61000"/>
              </a:schemeClr>
            </a:solidFill>
            <a:ln>
              <a:noFill/>
            </a:ln>
            <a:effectLst/>
          </c:spPr>
          <c:invertIfNegative val="0"/>
          <c:cat>
            <c:strRef>
              <c:f>P_D_n1!$L$27</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P_D_n1!$L$27</c:f>
              <c:numCache>
                <c:formatCode>_ * #\ ##0_ ;_ * \-#\ ##0_ ;_ * "-"??_ ;_ @_ </c:formatCode>
                <c:ptCount val="10"/>
                <c:pt idx="0">
                  <c:v>932</c:v>
                </c:pt>
                <c:pt idx="1">
                  <c:v>70</c:v>
                </c:pt>
                <c:pt idx="2">
                  <c:v>11</c:v>
                </c:pt>
                <c:pt idx="3">
                  <c:v>5616</c:v>
                </c:pt>
                <c:pt idx="4">
                  <c:v>8548</c:v>
                </c:pt>
                <c:pt idx="5">
                  <c:v>4798</c:v>
                </c:pt>
                <c:pt idx="6">
                  <c:v>1300</c:v>
                </c:pt>
                <c:pt idx="7">
                  <c:v>832</c:v>
                </c:pt>
                <c:pt idx="8">
                  <c:v>1850</c:v>
                </c:pt>
                <c:pt idx="9">
                  <c:v>154</c:v>
                </c:pt>
              </c:numCache>
            </c:numRef>
          </c:val>
          <c:extLst>
            <c:ext xmlns:c16="http://schemas.microsoft.com/office/drawing/2014/chart" uri="{C3380CC4-5D6E-409C-BE32-E72D297353CC}">
              <c16:uniqueId val="{00000016-2C5F-43AF-B08A-E36A8E764A4E}"/>
            </c:ext>
          </c:extLst>
        </c:ser>
        <c:ser>
          <c:idx val="7"/>
          <c:order val="7"/>
          <c:tx>
            <c:strRef>
              <c:f>P_D_n1!$L$27</c:f>
              <c:strCache>
                <c:ptCount val="1"/>
                <c:pt idx="0">
                  <c:v>2015</c:v>
                </c:pt>
              </c:strCache>
            </c:strRef>
          </c:tx>
          <c:spPr>
            <a:solidFill>
              <a:schemeClr val="accent1">
                <a:shade val="45000"/>
              </a:schemeClr>
            </a:solidFill>
            <a:ln>
              <a:noFill/>
            </a:ln>
            <a:effectLst/>
          </c:spPr>
          <c:invertIfNegative val="0"/>
          <c:cat>
            <c:strRef>
              <c:f>P_D_n1!$L$27</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P_D_n1!$L$27</c:f>
              <c:numCache>
                <c:formatCode>_ * #\ ##0_ ;_ * \-#\ ##0_ ;_ * "-"??_ ;_ @_ </c:formatCode>
                <c:ptCount val="10"/>
                <c:pt idx="0">
                  <c:v>861</c:v>
                </c:pt>
                <c:pt idx="1">
                  <c:v>88</c:v>
                </c:pt>
                <c:pt idx="2">
                  <c:v>10</c:v>
                </c:pt>
                <c:pt idx="3">
                  <c:v>5368</c:v>
                </c:pt>
                <c:pt idx="4">
                  <c:v>8096</c:v>
                </c:pt>
                <c:pt idx="5">
                  <c:v>4567</c:v>
                </c:pt>
                <c:pt idx="6">
                  <c:v>1192</c:v>
                </c:pt>
                <c:pt idx="7">
                  <c:v>875</c:v>
                </c:pt>
                <c:pt idx="8">
                  <c:v>1837</c:v>
                </c:pt>
                <c:pt idx="9">
                  <c:v>269</c:v>
                </c:pt>
              </c:numCache>
            </c:numRef>
          </c:val>
          <c:extLst>
            <c:ext xmlns:c16="http://schemas.microsoft.com/office/drawing/2014/chart" uri="{C3380CC4-5D6E-409C-BE32-E72D297353CC}">
              <c16:uniqueId val="{00000017-2C5F-43AF-B08A-E36A8E764A4E}"/>
            </c:ext>
          </c:extLst>
        </c:ser>
        <c:dLbls>
          <c:showLegendKey val="0"/>
          <c:showVal val="0"/>
          <c:showCatName val="0"/>
          <c:showSerName val="0"/>
          <c:showPercent val="0"/>
          <c:showBubbleSize val="0"/>
        </c:dLbls>
        <c:gapWidth val="203"/>
        <c:overlap val="-22"/>
        <c:axId val="476267704"/>
        <c:axId val="476268032"/>
      </c:barChart>
      <c:catAx>
        <c:axId val="476267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08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crossAx val="476268032"/>
        <c:crosses val="autoZero"/>
        <c:auto val="1"/>
        <c:lblAlgn val="ctr"/>
        <c:lblOffset val="100"/>
        <c:noMultiLvlLbl val="0"/>
      </c:catAx>
      <c:valAx>
        <c:axId val="476268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antall ssysselsatte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_ * #\ ##0_ ;_ *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76267704"/>
        <c:crosses val="autoZero"/>
        <c:crossBetween val="between"/>
      </c:valAx>
      <c:spPr>
        <a:noFill/>
        <a:ln>
          <a:noFill/>
        </a:ln>
        <a:effectLst/>
      </c:spPr>
    </c:plotArea>
    <c:legend>
      <c:legendPos val="r"/>
      <c:layout>
        <c:manualLayout>
          <c:xMode val="edge"/>
          <c:yMode val="edge"/>
          <c:x val="0.94097620985624941"/>
          <c:y val="0.36971075316093105"/>
          <c:w val="5.8812724014336917E-2"/>
          <c:h val="0.4421666666666666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pivotSource>
    <c:name>[Sysselsetting_næringsgrupper_2008_2015.xlsx]P_D_n1!Pivottabell4</c:name>
    <c:fmtId val="6"/>
  </c:pivotSource>
  <c:chart>
    <c:title>
      <c:tx>
        <c:strRef>
          <c:f>P_D_n1!$L$23</c:f>
          <c:strCache>
            <c:ptCount val="1"/>
            <c:pt idx="0">
              <c:v>Fordeling sysselsatte i primærnæringene og andre næringsgrupper perioden 2008 - 2015 i Askim Eidsberg Skiptvet Rakkestad Råde Rygge i %</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nb-N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s>
    <c:plotArea>
      <c:layout>
        <c:manualLayout>
          <c:layoutTarget val="inner"/>
          <c:xMode val="edge"/>
          <c:yMode val="edge"/>
          <c:x val="6.0230701754385968E-2"/>
          <c:y val="0.13550194444444441"/>
          <c:w val="0.85063040935672518"/>
          <c:h val="0.58081777777777777"/>
        </c:manualLayout>
      </c:layout>
      <c:barChart>
        <c:barDir val="col"/>
        <c:grouping val="clustered"/>
        <c:varyColors val="0"/>
        <c:ser>
          <c:idx val="0"/>
          <c:order val="0"/>
          <c:tx>
            <c:strRef>
              <c:f>P_D_n1!$L$23</c:f>
              <c:strCache>
                <c:ptCount val="1"/>
                <c:pt idx="0">
                  <c:v>2008</c:v>
                </c:pt>
              </c:strCache>
            </c:strRef>
          </c:tx>
          <c:spPr>
            <a:solidFill>
              <a:schemeClr val="accent1">
                <a:tint val="46000"/>
              </a:schemeClr>
            </a:solidFill>
            <a:ln>
              <a:noFill/>
            </a:ln>
            <a:effectLst/>
          </c:spPr>
          <c:invertIfNegative val="0"/>
          <c:cat>
            <c:strRef>
              <c:f>P_D_n1!$L$23</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P_D_n1!$L$23</c:f>
              <c:numCache>
                <c:formatCode>0%</c:formatCode>
                <c:ptCount val="10"/>
                <c:pt idx="0">
                  <c:v>4.6908675992055109E-2</c:v>
                </c:pt>
                <c:pt idx="1">
                  <c:v>2.9582047922917633E-3</c:v>
                </c:pt>
                <c:pt idx="2">
                  <c:v>6.7616109538097449E-4</c:v>
                </c:pt>
                <c:pt idx="3">
                  <c:v>0.24468579639099014</c:v>
                </c:pt>
                <c:pt idx="4">
                  <c:v>0.36901491780416684</c:v>
                </c:pt>
                <c:pt idx="5">
                  <c:v>0.17444956260829142</c:v>
                </c:pt>
                <c:pt idx="6">
                  <c:v>4.6950936060516417E-2</c:v>
                </c:pt>
                <c:pt idx="7">
                  <c:v>3.2667032920593329E-2</c:v>
                </c:pt>
                <c:pt idx="8">
                  <c:v>7.4631280902675068E-2</c:v>
                </c:pt>
                <c:pt idx="9">
                  <c:v>7.0574314330389219E-3</c:v>
                </c:pt>
              </c:numCache>
            </c:numRef>
          </c:val>
          <c:extLst>
            <c:ext xmlns:c16="http://schemas.microsoft.com/office/drawing/2014/chart" uri="{C3380CC4-5D6E-409C-BE32-E72D297353CC}">
              <c16:uniqueId val="{00000010-ACB1-4EA6-9A87-D20E4D68952C}"/>
            </c:ext>
          </c:extLst>
        </c:ser>
        <c:ser>
          <c:idx val="1"/>
          <c:order val="1"/>
          <c:tx>
            <c:strRef>
              <c:f>P_D_n1!$L$23</c:f>
              <c:strCache>
                <c:ptCount val="1"/>
                <c:pt idx="0">
                  <c:v>2009</c:v>
                </c:pt>
              </c:strCache>
            </c:strRef>
          </c:tx>
          <c:spPr>
            <a:solidFill>
              <a:schemeClr val="accent1">
                <a:tint val="62000"/>
              </a:schemeClr>
            </a:solidFill>
            <a:ln>
              <a:noFill/>
            </a:ln>
            <a:effectLst/>
          </c:spPr>
          <c:invertIfNegative val="0"/>
          <c:cat>
            <c:strRef>
              <c:f>P_D_n1!$L$23</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P_D_n1!$L$23</c:f>
              <c:numCache>
                <c:formatCode>0%</c:formatCode>
                <c:ptCount val="10"/>
                <c:pt idx="0">
                  <c:v>4.6417802692487367E-2</c:v>
                </c:pt>
                <c:pt idx="1">
                  <c:v>3.0152461035376056E-3</c:v>
                </c:pt>
                <c:pt idx="2">
                  <c:v>5.0961905975283473E-4</c:v>
                </c:pt>
                <c:pt idx="3">
                  <c:v>0.2389264025141207</c:v>
                </c:pt>
                <c:pt idx="4">
                  <c:v>0.36182953242451266</c:v>
                </c:pt>
                <c:pt idx="5">
                  <c:v>0.18295324245126768</c:v>
                </c:pt>
                <c:pt idx="6">
                  <c:v>4.951798530598378E-2</c:v>
                </c:pt>
                <c:pt idx="7">
                  <c:v>3.4144477003439928E-2</c:v>
                </c:pt>
                <c:pt idx="8">
                  <c:v>7.6442858962925214E-2</c:v>
                </c:pt>
                <c:pt idx="9">
                  <c:v>6.2428334819722257E-3</c:v>
                </c:pt>
              </c:numCache>
            </c:numRef>
          </c:val>
          <c:extLst>
            <c:ext xmlns:c16="http://schemas.microsoft.com/office/drawing/2014/chart" uri="{C3380CC4-5D6E-409C-BE32-E72D297353CC}">
              <c16:uniqueId val="{00000011-ACB1-4EA6-9A87-D20E4D68952C}"/>
            </c:ext>
          </c:extLst>
        </c:ser>
        <c:ser>
          <c:idx val="2"/>
          <c:order val="2"/>
          <c:tx>
            <c:strRef>
              <c:f>P_D_n1!$L$23</c:f>
              <c:strCache>
                <c:ptCount val="1"/>
                <c:pt idx="0">
                  <c:v>2010</c:v>
                </c:pt>
              </c:strCache>
            </c:strRef>
          </c:tx>
          <c:spPr>
            <a:solidFill>
              <a:schemeClr val="accent1">
                <a:tint val="77000"/>
              </a:schemeClr>
            </a:solidFill>
            <a:ln>
              <a:noFill/>
            </a:ln>
            <a:effectLst/>
          </c:spPr>
          <c:invertIfNegative val="0"/>
          <c:cat>
            <c:strRef>
              <c:f>P_D_n1!$L$23</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P_D_n1!$L$23</c:f>
              <c:numCache>
                <c:formatCode>0%</c:formatCode>
                <c:ptCount val="10"/>
                <c:pt idx="0">
                  <c:v>4.2135068886822752E-2</c:v>
                </c:pt>
                <c:pt idx="1">
                  <c:v>3.0005916659623026E-3</c:v>
                </c:pt>
                <c:pt idx="2">
                  <c:v>3.8035669005155945E-4</c:v>
                </c:pt>
                <c:pt idx="3">
                  <c:v>0.23210210464035161</c:v>
                </c:pt>
                <c:pt idx="4">
                  <c:v>0.36315611529033892</c:v>
                </c:pt>
                <c:pt idx="5">
                  <c:v>0.18810751415772123</c:v>
                </c:pt>
                <c:pt idx="6">
                  <c:v>5.2489223227115203E-2</c:v>
                </c:pt>
                <c:pt idx="7">
                  <c:v>3.3851745414588789E-2</c:v>
                </c:pt>
                <c:pt idx="8">
                  <c:v>7.6663003972614316E-2</c:v>
                </c:pt>
                <c:pt idx="9">
                  <c:v>8.1142760544332688E-3</c:v>
                </c:pt>
              </c:numCache>
            </c:numRef>
          </c:val>
          <c:extLst>
            <c:ext xmlns:c16="http://schemas.microsoft.com/office/drawing/2014/chart" uri="{C3380CC4-5D6E-409C-BE32-E72D297353CC}">
              <c16:uniqueId val="{00000012-ACB1-4EA6-9A87-D20E4D68952C}"/>
            </c:ext>
          </c:extLst>
        </c:ser>
        <c:ser>
          <c:idx val="3"/>
          <c:order val="3"/>
          <c:tx>
            <c:strRef>
              <c:f>P_D_n1!$L$23</c:f>
              <c:strCache>
                <c:ptCount val="1"/>
                <c:pt idx="0">
                  <c:v>2011</c:v>
                </c:pt>
              </c:strCache>
            </c:strRef>
          </c:tx>
          <c:spPr>
            <a:solidFill>
              <a:schemeClr val="accent1">
                <a:tint val="93000"/>
              </a:schemeClr>
            </a:solidFill>
            <a:ln>
              <a:noFill/>
            </a:ln>
            <a:effectLst/>
          </c:spPr>
          <c:invertIfNegative val="0"/>
          <c:cat>
            <c:strRef>
              <c:f>P_D_n1!$L$23</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P_D_n1!$L$23</c:f>
              <c:numCache>
                <c:formatCode>0%</c:formatCode>
                <c:ptCount val="10"/>
                <c:pt idx="0">
                  <c:v>3.9425773239023978E-2</c:v>
                </c:pt>
                <c:pt idx="1">
                  <c:v>2.4274892227849161E-3</c:v>
                </c:pt>
                <c:pt idx="2">
                  <c:v>3.7667936215628011E-4</c:v>
                </c:pt>
                <c:pt idx="3">
                  <c:v>0.23588498723475496</c:v>
                </c:pt>
                <c:pt idx="4">
                  <c:v>0.35893357887247312</c:v>
                </c:pt>
                <c:pt idx="5">
                  <c:v>0.18967898547691792</c:v>
                </c:pt>
                <c:pt idx="6">
                  <c:v>5.2358431339722934E-2</c:v>
                </c:pt>
                <c:pt idx="7">
                  <c:v>3.4277821956221491E-2</c:v>
                </c:pt>
                <c:pt idx="8">
                  <c:v>7.956305193989871E-2</c:v>
                </c:pt>
                <c:pt idx="9">
                  <c:v>7.0732013560457037E-3</c:v>
                </c:pt>
              </c:numCache>
            </c:numRef>
          </c:val>
          <c:extLst>
            <c:ext xmlns:c16="http://schemas.microsoft.com/office/drawing/2014/chart" uri="{C3380CC4-5D6E-409C-BE32-E72D297353CC}">
              <c16:uniqueId val="{00000013-ACB1-4EA6-9A87-D20E4D68952C}"/>
            </c:ext>
          </c:extLst>
        </c:ser>
        <c:ser>
          <c:idx val="4"/>
          <c:order val="4"/>
          <c:tx>
            <c:strRef>
              <c:f>P_D_n1!$L$23</c:f>
              <c:strCache>
                <c:ptCount val="1"/>
                <c:pt idx="0">
                  <c:v>2012</c:v>
                </c:pt>
              </c:strCache>
            </c:strRef>
          </c:tx>
          <c:spPr>
            <a:solidFill>
              <a:schemeClr val="accent1">
                <a:shade val="92000"/>
              </a:schemeClr>
            </a:solidFill>
            <a:ln>
              <a:noFill/>
            </a:ln>
            <a:effectLst/>
          </c:spPr>
          <c:invertIfNegative val="0"/>
          <c:cat>
            <c:strRef>
              <c:f>P_D_n1!$L$23</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P_D_n1!$L$23</c:f>
              <c:numCache>
                <c:formatCode>0%</c:formatCode>
                <c:ptCount val="10"/>
                <c:pt idx="0">
                  <c:v>4.0273556231003038E-2</c:v>
                </c:pt>
                <c:pt idx="1">
                  <c:v>3.0817291455589326E-3</c:v>
                </c:pt>
                <c:pt idx="2">
                  <c:v>4.2215467747382638E-4</c:v>
                </c:pt>
                <c:pt idx="3">
                  <c:v>0.22619047619047619</c:v>
                </c:pt>
                <c:pt idx="4">
                  <c:v>0.36524822695035464</c:v>
                </c:pt>
                <c:pt idx="5">
                  <c:v>0.19402228976697061</c:v>
                </c:pt>
                <c:pt idx="6">
                  <c:v>5.4246876055386695E-2</c:v>
                </c:pt>
                <c:pt idx="7">
                  <c:v>3.4363390746369467E-2</c:v>
                </c:pt>
                <c:pt idx="8">
                  <c:v>7.4510300574130356E-2</c:v>
                </c:pt>
                <c:pt idx="9">
                  <c:v>7.640999662276258E-3</c:v>
                </c:pt>
              </c:numCache>
            </c:numRef>
          </c:val>
          <c:extLst>
            <c:ext xmlns:c16="http://schemas.microsoft.com/office/drawing/2014/chart" uri="{C3380CC4-5D6E-409C-BE32-E72D297353CC}">
              <c16:uniqueId val="{00000014-ACB1-4EA6-9A87-D20E4D68952C}"/>
            </c:ext>
          </c:extLst>
        </c:ser>
        <c:ser>
          <c:idx val="5"/>
          <c:order val="5"/>
          <c:tx>
            <c:strRef>
              <c:f>P_D_n1!$L$23</c:f>
              <c:strCache>
                <c:ptCount val="1"/>
                <c:pt idx="0">
                  <c:v>2013</c:v>
                </c:pt>
              </c:strCache>
            </c:strRef>
          </c:tx>
          <c:spPr>
            <a:solidFill>
              <a:schemeClr val="accent1">
                <a:shade val="76000"/>
              </a:schemeClr>
            </a:solidFill>
            <a:ln>
              <a:noFill/>
            </a:ln>
            <a:effectLst/>
          </c:spPr>
          <c:invertIfNegative val="0"/>
          <c:cat>
            <c:strRef>
              <c:f>P_D_n1!$L$23</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P_D_n1!$L$23</c:f>
              <c:numCache>
                <c:formatCode>0%</c:formatCode>
                <c:ptCount val="10"/>
                <c:pt idx="0">
                  <c:v>3.8699364825642533E-2</c:v>
                </c:pt>
                <c:pt idx="1">
                  <c:v>3.5754847936734953E-3</c:v>
                </c:pt>
                <c:pt idx="2">
                  <c:v>5.4683885079712276E-4</c:v>
                </c:pt>
                <c:pt idx="3">
                  <c:v>0.2266016068649308</c:v>
                </c:pt>
                <c:pt idx="4">
                  <c:v>0.36150254490388256</c:v>
                </c:pt>
                <c:pt idx="5">
                  <c:v>0.19711437344887056</c:v>
                </c:pt>
                <c:pt idx="6">
                  <c:v>5.5104530349556216E-2</c:v>
                </c:pt>
                <c:pt idx="7">
                  <c:v>3.3062718209733728E-2</c:v>
                </c:pt>
                <c:pt idx="8">
                  <c:v>7.659950363858159E-2</c:v>
                </c:pt>
                <c:pt idx="9">
                  <c:v>7.1930341143313847E-3</c:v>
                </c:pt>
              </c:numCache>
            </c:numRef>
          </c:val>
          <c:extLst>
            <c:ext xmlns:c16="http://schemas.microsoft.com/office/drawing/2014/chart" uri="{C3380CC4-5D6E-409C-BE32-E72D297353CC}">
              <c16:uniqueId val="{00000015-ACB1-4EA6-9A87-D20E4D68952C}"/>
            </c:ext>
          </c:extLst>
        </c:ser>
        <c:ser>
          <c:idx val="6"/>
          <c:order val="6"/>
          <c:tx>
            <c:strRef>
              <c:f>P_D_n1!$L$23</c:f>
              <c:strCache>
                <c:ptCount val="1"/>
                <c:pt idx="0">
                  <c:v>2014</c:v>
                </c:pt>
              </c:strCache>
            </c:strRef>
          </c:tx>
          <c:spPr>
            <a:solidFill>
              <a:schemeClr val="accent1">
                <a:shade val="61000"/>
              </a:schemeClr>
            </a:solidFill>
            <a:ln>
              <a:noFill/>
            </a:ln>
            <a:effectLst/>
          </c:spPr>
          <c:invertIfNegative val="0"/>
          <c:cat>
            <c:strRef>
              <c:f>P_D_n1!$L$23</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P_D_n1!$L$23</c:f>
              <c:numCache>
                <c:formatCode>0%</c:formatCode>
                <c:ptCount val="10"/>
                <c:pt idx="0">
                  <c:v>3.8654556011778855E-2</c:v>
                </c:pt>
                <c:pt idx="1">
                  <c:v>2.9032391854340342E-3</c:v>
                </c:pt>
                <c:pt idx="2">
                  <c:v>4.5622330056820537E-4</c:v>
                </c:pt>
                <c:pt idx="3">
                  <c:v>0.23292273236282196</c:v>
                </c:pt>
                <c:pt idx="4">
                  <c:v>0.35452697938700178</c:v>
                </c:pt>
                <c:pt idx="5">
                  <c:v>0.19899630873874996</c:v>
                </c:pt>
                <c:pt idx="6">
                  <c:v>5.3917299158060636E-2</c:v>
                </c:pt>
                <c:pt idx="7">
                  <c:v>3.4507071461158806E-2</c:v>
                </c:pt>
                <c:pt idx="8">
                  <c:v>7.6728464186470904E-2</c:v>
                </c:pt>
                <c:pt idx="9">
                  <c:v>6.3871262079548755E-3</c:v>
                </c:pt>
              </c:numCache>
            </c:numRef>
          </c:val>
          <c:extLst>
            <c:ext xmlns:c16="http://schemas.microsoft.com/office/drawing/2014/chart" uri="{C3380CC4-5D6E-409C-BE32-E72D297353CC}">
              <c16:uniqueId val="{00000016-ACB1-4EA6-9A87-D20E4D68952C}"/>
            </c:ext>
          </c:extLst>
        </c:ser>
        <c:ser>
          <c:idx val="7"/>
          <c:order val="7"/>
          <c:tx>
            <c:strRef>
              <c:f>P_D_n1!$L$23</c:f>
              <c:strCache>
                <c:ptCount val="1"/>
                <c:pt idx="0">
                  <c:v>2015</c:v>
                </c:pt>
              </c:strCache>
            </c:strRef>
          </c:tx>
          <c:spPr>
            <a:solidFill>
              <a:schemeClr val="accent1">
                <a:shade val="45000"/>
              </a:schemeClr>
            </a:solidFill>
            <a:ln>
              <a:noFill/>
            </a:ln>
            <a:effectLst/>
          </c:spPr>
          <c:invertIfNegative val="0"/>
          <c:cat>
            <c:strRef>
              <c:f>P_D_n1!$L$23</c:f>
              <c:strCache>
                <c:ptCount val="10"/>
                <c:pt idx="0">
                  <c:v>jordbruk</c:v>
                </c:pt>
                <c:pt idx="1">
                  <c:v>skogbruk</c:v>
                </c:pt>
                <c:pt idx="2">
                  <c:v>fiske og akvakultur</c:v>
                </c:pt>
                <c:pt idx="3">
                  <c:v>sekundærnæringer</c:v>
                </c:pt>
                <c:pt idx="4">
                  <c:v>handel, hotell og restaurant, samferdsel, finans, eiendom</c:v>
                </c:pt>
                <c:pt idx="5">
                  <c:v>helse- og sosialtjenester</c:v>
                </c:pt>
                <c:pt idx="6">
                  <c:v>off.adm., forsvar, sosialforsikring</c:v>
                </c:pt>
                <c:pt idx="7">
                  <c:v>personlig tjenesteyting</c:v>
                </c:pt>
                <c:pt idx="8">
                  <c:v>undervisning</c:v>
                </c:pt>
                <c:pt idx="9">
                  <c:v>uoppgitt</c:v>
                </c:pt>
              </c:strCache>
            </c:strRef>
          </c:cat>
          <c:val>
            <c:numRef>
              <c:f>P_D_n1!$L$23</c:f>
              <c:numCache>
                <c:formatCode>0%</c:formatCode>
                <c:ptCount val="10"/>
                <c:pt idx="0">
                  <c:v>3.7171350861287401E-2</c:v>
                </c:pt>
                <c:pt idx="1">
                  <c:v>3.7991624573673532E-3</c:v>
                </c:pt>
                <c:pt idx="2">
                  <c:v>4.3172300651901738E-4</c:v>
                </c:pt>
                <c:pt idx="3">
                  <c:v>0.23174890989940855</c:v>
                </c:pt>
                <c:pt idx="4">
                  <c:v>0.34952294607779649</c:v>
                </c:pt>
                <c:pt idx="5">
                  <c:v>0.19716789707723525</c:v>
                </c:pt>
                <c:pt idx="6">
                  <c:v>5.1461382377066871E-2</c:v>
                </c:pt>
                <c:pt idx="7">
                  <c:v>3.7775763070414026E-2</c:v>
                </c:pt>
                <c:pt idx="8">
                  <c:v>7.9307516297543498E-2</c:v>
                </c:pt>
                <c:pt idx="9">
                  <c:v>1.1613348875361569E-2</c:v>
                </c:pt>
              </c:numCache>
            </c:numRef>
          </c:val>
          <c:extLst>
            <c:ext xmlns:c16="http://schemas.microsoft.com/office/drawing/2014/chart" uri="{C3380CC4-5D6E-409C-BE32-E72D297353CC}">
              <c16:uniqueId val="{00000017-ACB1-4EA6-9A87-D20E4D68952C}"/>
            </c:ext>
          </c:extLst>
        </c:ser>
        <c:dLbls>
          <c:showLegendKey val="0"/>
          <c:showVal val="0"/>
          <c:showCatName val="0"/>
          <c:showSerName val="0"/>
          <c:showPercent val="0"/>
          <c:showBubbleSize val="0"/>
        </c:dLbls>
        <c:gapWidth val="219"/>
        <c:overlap val="-27"/>
        <c:axId val="773138128"/>
        <c:axId val="773139440"/>
      </c:barChart>
      <c:catAx>
        <c:axId val="77313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t" anchorCtr="0"/>
          <a:lstStyle/>
          <a:p>
            <a:pPr>
              <a:defRPr sz="800" b="0" i="0" u="none" strike="noStrike" kern="1200" baseline="0">
                <a:solidFill>
                  <a:schemeClr val="tx1">
                    <a:lumMod val="65000"/>
                    <a:lumOff val="35000"/>
                  </a:schemeClr>
                </a:solidFill>
                <a:latin typeface="+mn-lt"/>
                <a:ea typeface="+mn-ea"/>
                <a:cs typeface="+mn-cs"/>
              </a:defRPr>
            </a:pPr>
            <a:endParaRPr lang="nb-NO"/>
          </a:p>
        </c:txPr>
        <c:crossAx val="773139440"/>
        <c:crosses val="autoZero"/>
        <c:auto val="1"/>
        <c:lblAlgn val="ctr"/>
        <c:lblOffset val="100"/>
        <c:noMultiLvlLbl val="0"/>
      </c:catAx>
      <c:valAx>
        <c:axId val="773139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73138128"/>
        <c:crosses val="autoZero"/>
        <c:crossBetween val="between"/>
      </c:valAx>
      <c:spPr>
        <a:noFill/>
        <a:ln>
          <a:noFill/>
        </a:ln>
        <a:effectLst/>
      </c:spPr>
    </c:plotArea>
    <c:legend>
      <c:legendPos val="r"/>
      <c:layout>
        <c:manualLayout>
          <c:xMode val="edge"/>
          <c:yMode val="edge"/>
          <c:x val="0.91672836257309942"/>
          <c:y val="0.36820222222222221"/>
          <c:w val="5.9574739741544779E-2"/>
          <c:h val="0.4421666666666666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orientation="portrait"/>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pivotSource>
    <c:name>[Sysselsetting_næringsgrupper_2008_2015.xlsx]P_rang_fylke_D1!Pivottabell2</c:name>
    <c:fmtId val="2"/>
  </c:pivotSource>
  <c:chart>
    <c:title>
      <c:tx>
        <c:strRef>
          <c:f>P_rang_fylke_D1!$H$31</c:f>
          <c:strCache>
            <c:ptCount val="1"/>
            <c:pt idx="0">
              <c:v>Antall sysselsatte innen sekundærnæringer personlig tjenesteyting i Oslo Rogaland i 2015</c:v>
            </c:pt>
          </c:strCache>
        </c:strRef>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nb-N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bar"/>
        <c:grouping val="clustered"/>
        <c:varyColors val="0"/>
        <c:ser>
          <c:idx val="0"/>
          <c:order val="0"/>
          <c:tx>
            <c:strRef>
              <c:f>P_rang_fylke_D1!$H$31</c:f>
              <c:strCache>
                <c:ptCount val="1"/>
                <c:pt idx="0">
                  <c:v>Totalt</c:v>
                </c:pt>
              </c:strCache>
            </c:strRef>
          </c:tx>
          <c:spPr>
            <a:solidFill>
              <a:schemeClr val="accent1"/>
            </a:solidFill>
            <a:ln>
              <a:noFill/>
            </a:ln>
            <a:effectLst/>
          </c:spPr>
          <c:invertIfNegative val="0"/>
          <c:cat>
            <c:strRef>
              <c:f>P_rang_fylke_D1!$H$31</c:f>
              <c:strCache>
                <c:ptCount val="27"/>
                <c:pt idx="0">
                  <c:v>Utsira</c:v>
                </c:pt>
                <c:pt idx="1">
                  <c:v>Bokn</c:v>
                </c:pt>
                <c:pt idx="2">
                  <c:v>Kvitsøy</c:v>
                </c:pt>
                <c:pt idx="3">
                  <c:v>Rennesøy</c:v>
                </c:pt>
                <c:pt idx="4">
                  <c:v>Forsand</c:v>
                </c:pt>
                <c:pt idx="5">
                  <c:v>Finnøy</c:v>
                </c:pt>
                <c:pt idx="6">
                  <c:v>Bjerkreim</c:v>
                </c:pt>
                <c:pt idx="7">
                  <c:v>Hjelmeland</c:v>
                </c:pt>
                <c:pt idx="8">
                  <c:v>Sokndal</c:v>
                </c:pt>
                <c:pt idx="9">
                  <c:v>Suldal</c:v>
                </c:pt>
                <c:pt idx="10">
                  <c:v>Lund</c:v>
                </c:pt>
                <c:pt idx="11">
                  <c:v>Sauda</c:v>
                </c:pt>
                <c:pt idx="12">
                  <c:v>Randaberg</c:v>
                </c:pt>
                <c:pt idx="13">
                  <c:v>Gjesdal</c:v>
                </c:pt>
                <c:pt idx="14">
                  <c:v>Strand</c:v>
                </c:pt>
                <c:pt idx="15">
                  <c:v>Vindafjord</c:v>
                </c:pt>
                <c:pt idx="16">
                  <c:v>Tysvær</c:v>
                </c:pt>
                <c:pt idx="17">
                  <c:v>Time</c:v>
                </c:pt>
                <c:pt idx="18">
                  <c:v>Eigersund</c:v>
                </c:pt>
                <c:pt idx="19">
                  <c:v>Hå</c:v>
                </c:pt>
                <c:pt idx="20">
                  <c:v>Klepp</c:v>
                </c:pt>
                <c:pt idx="21">
                  <c:v>Karmøy</c:v>
                </c:pt>
                <c:pt idx="22">
                  <c:v>Haugesund</c:v>
                </c:pt>
                <c:pt idx="23">
                  <c:v>Sandnes</c:v>
                </c:pt>
                <c:pt idx="24">
                  <c:v>Sola</c:v>
                </c:pt>
                <c:pt idx="25">
                  <c:v>Stavanger</c:v>
                </c:pt>
                <c:pt idx="26">
                  <c:v>Oslo kommune</c:v>
                </c:pt>
              </c:strCache>
            </c:strRef>
          </c:cat>
          <c:val>
            <c:numRef>
              <c:f>P_rang_fylke_D1!$H$31</c:f>
              <c:numCache>
                <c:formatCode>_ * #\ ##0_ ;_ * \-#\ ##0_ ;_ * "-"??_ ;_ @_ </c:formatCode>
                <c:ptCount val="27"/>
                <c:pt idx="0">
                  <c:v>15</c:v>
                </c:pt>
                <c:pt idx="1">
                  <c:v>61</c:v>
                </c:pt>
                <c:pt idx="2">
                  <c:v>109</c:v>
                </c:pt>
                <c:pt idx="3">
                  <c:v>173</c:v>
                </c:pt>
                <c:pt idx="4">
                  <c:v>174</c:v>
                </c:pt>
                <c:pt idx="5">
                  <c:v>329</c:v>
                </c:pt>
                <c:pt idx="6">
                  <c:v>341</c:v>
                </c:pt>
                <c:pt idx="7">
                  <c:v>372</c:v>
                </c:pt>
                <c:pt idx="8">
                  <c:v>552</c:v>
                </c:pt>
                <c:pt idx="9">
                  <c:v>596</c:v>
                </c:pt>
                <c:pt idx="10">
                  <c:v>604</c:v>
                </c:pt>
                <c:pt idx="11">
                  <c:v>745</c:v>
                </c:pt>
                <c:pt idx="12">
                  <c:v>996</c:v>
                </c:pt>
                <c:pt idx="13">
                  <c:v>1025</c:v>
                </c:pt>
                <c:pt idx="14">
                  <c:v>1243</c:v>
                </c:pt>
                <c:pt idx="15">
                  <c:v>1716</c:v>
                </c:pt>
                <c:pt idx="16">
                  <c:v>1735</c:v>
                </c:pt>
                <c:pt idx="17">
                  <c:v>2023</c:v>
                </c:pt>
                <c:pt idx="18">
                  <c:v>2260</c:v>
                </c:pt>
                <c:pt idx="19">
                  <c:v>3242</c:v>
                </c:pt>
                <c:pt idx="20">
                  <c:v>3325</c:v>
                </c:pt>
                <c:pt idx="21">
                  <c:v>4820</c:v>
                </c:pt>
                <c:pt idx="22">
                  <c:v>5040</c:v>
                </c:pt>
                <c:pt idx="23">
                  <c:v>11189</c:v>
                </c:pt>
                <c:pt idx="24">
                  <c:v>11735</c:v>
                </c:pt>
                <c:pt idx="25">
                  <c:v>23049</c:v>
                </c:pt>
                <c:pt idx="26">
                  <c:v>75408</c:v>
                </c:pt>
              </c:numCache>
            </c:numRef>
          </c:val>
          <c:extLst>
            <c:ext xmlns:c16="http://schemas.microsoft.com/office/drawing/2014/chart" uri="{C3380CC4-5D6E-409C-BE32-E72D297353CC}">
              <c16:uniqueId val="{00000000-209D-4EF6-9BCF-A708839827A3}"/>
            </c:ext>
          </c:extLst>
        </c:ser>
        <c:dLbls>
          <c:showLegendKey val="0"/>
          <c:showVal val="0"/>
          <c:showCatName val="0"/>
          <c:showSerName val="0"/>
          <c:showPercent val="0"/>
          <c:showBubbleSize val="0"/>
        </c:dLbls>
        <c:gapWidth val="75"/>
        <c:axId val="687366976"/>
        <c:axId val="687367304"/>
      </c:barChart>
      <c:catAx>
        <c:axId val="687366976"/>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87367304"/>
        <c:crosses val="autoZero"/>
        <c:auto val="1"/>
        <c:lblAlgn val="ctr"/>
        <c:lblOffset val="100"/>
        <c:tickLblSkip val="1"/>
        <c:noMultiLvlLbl val="0"/>
      </c:catAx>
      <c:valAx>
        <c:axId val="687367304"/>
        <c:scaling>
          <c:orientation val="minMax"/>
        </c:scaling>
        <c:delete val="0"/>
        <c:axPos val="b"/>
        <c:majorGridlines>
          <c:spPr>
            <a:ln w="9525" cap="flat" cmpd="sng" algn="ctr">
              <a:solidFill>
                <a:schemeClr val="tx1">
                  <a:lumMod val="15000"/>
                  <a:lumOff val="85000"/>
                </a:schemeClr>
              </a:solidFill>
              <a:round/>
            </a:ln>
            <a:effectLst/>
          </c:spPr>
        </c:majorGridlines>
        <c:numFmt formatCode="_ * #\ ##0_ ;_ *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873669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pivotSource>
    <c:name>[Sysselsetting_næringsgrupper_2008_2015.xlsx]P_rang_fylke_D1!Pivottabell3</c:name>
    <c:fmtId val="2"/>
  </c:pivotSource>
  <c:chart>
    <c:title>
      <c:tx>
        <c:strRef>
          <c:f>P_rang_fylke_D1!$H$42</c:f>
          <c:strCache>
            <c:ptCount val="1"/>
            <c:pt idx="0">
              <c:v>Fordeling av sysselsatte innen sekundærnæringer personlig tjenesteyting i Oslo Rogaland i 2015 i % (sum=100%)</c:v>
            </c:pt>
          </c:strCache>
        </c:strRef>
      </c:tx>
      <c:layout>
        <c:manualLayout>
          <c:xMode val="edge"/>
          <c:yMode val="edge"/>
          <c:x val="0.29501456016660649"/>
          <c:y val="1.1251758087201125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nb-N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bar"/>
        <c:grouping val="clustered"/>
        <c:varyColors val="0"/>
        <c:ser>
          <c:idx val="0"/>
          <c:order val="0"/>
          <c:tx>
            <c:strRef>
              <c:f>P_rang_fylke_D1!$H$42</c:f>
              <c:strCache>
                <c:ptCount val="1"/>
                <c:pt idx="0">
                  <c:v>Totalt</c:v>
                </c:pt>
              </c:strCache>
            </c:strRef>
          </c:tx>
          <c:spPr>
            <a:solidFill>
              <a:schemeClr val="accent1"/>
            </a:solidFill>
            <a:ln>
              <a:noFill/>
            </a:ln>
            <a:effectLst/>
          </c:spPr>
          <c:invertIfNegative val="0"/>
          <c:cat>
            <c:strRef>
              <c:f>P_rang_fylke_D1!$H$42</c:f>
              <c:strCache>
                <c:ptCount val="27"/>
                <c:pt idx="0">
                  <c:v>Utsira</c:v>
                </c:pt>
                <c:pt idx="1">
                  <c:v>Bokn</c:v>
                </c:pt>
                <c:pt idx="2">
                  <c:v>Kvitsøy</c:v>
                </c:pt>
                <c:pt idx="3">
                  <c:v>Rennesøy</c:v>
                </c:pt>
                <c:pt idx="4">
                  <c:v>Forsand</c:v>
                </c:pt>
                <c:pt idx="5">
                  <c:v>Finnøy</c:v>
                </c:pt>
                <c:pt idx="6">
                  <c:v>Bjerkreim</c:v>
                </c:pt>
                <c:pt idx="7">
                  <c:v>Hjelmeland</c:v>
                </c:pt>
                <c:pt idx="8">
                  <c:v>Sokndal</c:v>
                </c:pt>
                <c:pt idx="9">
                  <c:v>Suldal</c:v>
                </c:pt>
                <c:pt idx="10">
                  <c:v>Lund</c:v>
                </c:pt>
                <c:pt idx="11">
                  <c:v>Sauda</c:v>
                </c:pt>
                <c:pt idx="12">
                  <c:v>Randaberg</c:v>
                </c:pt>
                <c:pt idx="13">
                  <c:v>Gjesdal</c:v>
                </c:pt>
                <c:pt idx="14">
                  <c:v>Strand</c:v>
                </c:pt>
                <c:pt idx="15">
                  <c:v>Vindafjord</c:v>
                </c:pt>
                <c:pt idx="16">
                  <c:v>Tysvær</c:v>
                </c:pt>
                <c:pt idx="17">
                  <c:v>Time</c:v>
                </c:pt>
                <c:pt idx="18">
                  <c:v>Eigersund</c:v>
                </c:pt>
                <c:pt idx="19">
                  <c:v>Hå</c:v>
                </c:pt>
                <c:pt idx="20">
                  <c:v>Klepp</c:v>
                </c:pt>
                <c:pt idx="21">
                  <c:v>Karmøy</c:v>
                </c:pt>
                <c:pt idx="22">
                  <c:v>Haugesund</c:v>
                </c:pt>
                <c:pt idx="23">
                  <c:v>Sandnes</c:v>
                </c:pt>
                <c:pt idx="24">
                  <c:v>Sola</c:v>
                </c:pt>
                <c:pt idx="25">
                  <c:v>Stavanger</c:v>
                </c:pt>
                <c:pt idx="26">
                  <c:v>Oslo kommune</c:v>
                </c:pt>
              </c:strCache>
            </c:strRef>
          </c:cat>
          <c:val>
            <c:numRef>
              <c:f>P_rang_fylke_D1!$H$42</c:f>
              <c:numCache>
                <c:formatCode>0%</c:formatCode>
                <c:ptCount val="27"/>
                <c:pt idx="0">
                  <c:v>9.8118094939068663E-5</c:v>
                </c:pt>
                <c:pt idx="1">
                  <c:v>3.9901358608554591E-4</c:v>
                </c:pt>
                <c:pt idx="2">
                  <c:v>7.1299148989056556E-4</c:v>
                </c:pt>
                <c:pt idx="3">
                  <c:v>1.1316286949639251E-3</c:v>
                </c:pt>
                <c:pt idx="4">
                  <c:v>1.1381699012931964E-3</c:v>
                </c:pt>
                <c:pt idx="5">
                  <c:v>2.1520568823302395E-3</c:v>
                </c:pt>
                <c:pt idx="6">
                  <c:v>2.2305513582814942E-3</c:v>
                </c:pt>
                <c:pt idx="7">
                  <c:v>2.433328754488903E-3</c:v>
                </c:pt>
                <c:pt idx="8">
                  <c:v>3.610745893757727E-3</c:v>
                </c:pt>
                <c:pt idx="9">
                  <c:v>3.8985589722456615E-3</c:v>
                </c:pt>
                <c:pt idx="10">
                  <c:v>3.9508886228798315E-3</c:v>
                </c:pt>
                <c:pt idx="11">
                  <c:v>4.8731987153070771E-3</c:v>
                </c:pt>
                <c:pt idx="12">
                  <c:v>6.5150415039541588E-3</c:v>
                </c:pt>
                <c:pt idx="13">
                  <c:v>6.7047364875030251E-3</c:v>
                </c:pt>
                <c:pt idx="14">
                  <c:v>8.1307194672841573E-3</c:v>
                </c:pt>
                <c:pt idx="15">
                  <c:v>1.1224710061029455E-2</c:v>
                </c:pt>
                <c:pt idx="16">
                  <c:v>1.1348992981285609E-2</c:v>
                </c:pt>
                <c:pt idx="17">
                  <c:v>1.3232860404115728E-2</c:v>
                </c:pt>
                <c:pt idx="18">
                  <c:v>1.4783126304153012E-2</c:v>
                </c:pt>
                <c:pt idx="19">
                  <c:v>2.1206590919497375E-2</c:v>
                </c:pt>
                <c:pt idx="20">
                  <c:v>2.1749511044826888E-2</c:v>
                </c:pt>
                <c:pt idx="21">
                  <c:v>3.1528614507087396E-2</c:v>
                </c:pt>
                <c:pt idx="22">
                  <c:v>3.2967679899527071E-2</c:v>
                </c:pt>
                <c:pt idx="23">
                  <c:v>7.3189557618215953E-2</c:v>
                </c:pt>
                <c:pt idx="24">
                  <c:v>7.6761056273998055E-2</c:v>
                </c:pt>
                <c:pt idx="25">
                  <c:v>0.1507682646833729</c:v>
                </c:pt>
                <c:pt idx="26">
                  <c:v>0.493259286877686</c:v>
                </c:pt>
              </c:numCache>
            </c:numRef>
          </c:val>
          <c:extLst>
            <c:ext xmlns:c16="http://schemas.microsoft.com/office/drawing/2014/chart" uri="{C3380CC4-5D6E-409C-BE32-E72D297353CC}">
              <c16:uniqueId val="{00000000-660D-4F1C-8FD6-1079C2D204DE}"/>
            </c:ext>
          </c:extLst>
        </c:ser>
        <c:dLbls>
          <c:showLegendKey val="0"/>
          <c:showVal val="0"/>
          <c:showCatName val="0"/>
          <c:showSerName val="0"/>
          <c:showPercent val="0"/>
          <c:showBubbleSize val="0"/>
        </c:dLbls>
        <c:gapWidth val="75"/>
        <c:axId val="717488000"/>
        <c:axId val="717479472"/>
      </c:barChart>
      <c:catAx>
        <c:axId val="7174880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b-NO"/>
          </a:p>
        </c:txPr>
        <c:crossAx val="717479472"/>
        <c:crosses val="autoZero"/>
        <c:auto val="1"/>
        <c:lblAlgn val="ctr"/>
        <c:lblOffset val="100"/>
        <c:tickLblSkip val="1"/>
        <c:noMultiLvlLbl val="0"/>
      </c:catAx>
      <c:valAx>
        <c:axId val="7174794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174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19</xdr:col>
      <xdr:colOff>104700</xdr:colOff>
      <xdr:row>19</xdr:row>
      <xdr:rowOff>171000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76198</xdr:colOff>
      <xdr:row>22</xdr:row>
      <xdr:rowOff>109535</xdr:rowOff>
    </xdr:from>
    <xdr:to>
      <xdr:col>19</xdr:col>
      <xdr:colOff>95250</xdr:colOff>
      <xdr:row>41</xdr:row>
      <xdr:rowOff>90035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21</xdr:col>
      <xdr:colOff>438149</xdr:colOff>
      <xdr:row>5</xdr:row>
      <xdr:rowOff>76200</xdr:rowOff>
    </xdr:from>
    <xdr:to>
      <xdr:col>28</xdr:col>
      <xdr:colOff>619125</xdr:colOff>
      <xdr:row>13</xdr:row>
      <xdr:rowOff>161925</xdr:rowOff>
    </xdr:to>
    <mc:AlternateContent xmlns:mc="http://schemas.openxmlformats.org/markup-compatibility/2006" xmlns:a14="http://schemas.microsoft.com/office/drawing/2010/main">
      <mc:Choice Requires="a14">
        <xdr:graphicFrame macro="">
          <xdr:nvGraphicFramePr>
            <xdr:cNvPr id="6" name="fnrfylke"/>
            <xdr:cNvGraphicFramePr/>
          </xdr:nvGraphicFramePr>
          <xdr:xfrm>
            <a:off x="0" y="0"/>
            <a:ext cx="0" cy="0"/>
          </xdr:xfrm>
          <a:graphic>
            <a:graphicData uri="http://schemas.microsoft.com/office/drawing/2010/slicer">
              <sle:slicer xmlns:sle="http://schemas.microsoft.com/office/drawing/2010/slicer" name="fnrfylke"/>
            </a:graphicData>
          </a:graphic>
        </xdr:graphicFrame>
      </mc:Choice>
      <mc:Fallback xmlns="">
        <xdr:sp macro="" textlink="">
          <xdr:nvSpPr>
            <xdr:cNvPr id="0" name=""/>
            <xdr:cNvSpPr>
              <a:spLocks noTextEdit="1"/>
            </xdr:cNvSpPr>
          </xdr:nvSpPr>
          <xdr:spPr>
            <a:xfrm>
              <a:off x="7238999" y="1028700"/>
              <a:ext cx="5514976" cy="1609725"/>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twoCellAnchor editAs="oneCell">
    <xdr:from>
      <xdr:col>21</xdr:col>
      <xdr:colOff>409575</xdr:colOff>
      <xdr:row>14</xdr:row>
      <xdr:rowOff>85725</xdr:rowOff>
    </xdr:from>
    <xdr:to>
      <xdr:col>28</xdr:col>
      <xdr:colOff>552450</xdr:colOff>
      <xdr:row>46</xdr:row>
      <xdr:rowOff>85725</xdr:rowOff>
    </xdr:to>
    <mc:AlternateContent xmlns:mc="http://schemas.openxmlformats.org/markup-compatibility/2006" xmlns:a14="http://schemas.microsoft.com/office/drawing/2010/main">
      <mc:Choice Requires="a14">
        <xdr:graphicFrame macro="">
          <xdr:nvGraphicFramePr>
            <xdr:cNvPr id="7" name="Knr kommune"/>
            <xdr:cNvGraphicFramePr/>
          </xdr:nvGraphicFramePr>
          <xdr:xfrm>
            <a:off x="0" y="0"/>
            <a:ext cx="0" cy="0"/>
          </xdr:xfrm>
          <a:graphic>
            <a:graphicData uri="http://schemas.microsoft.com/office/drawing/2010/slicer">
              <sle:slicer xmlns:sle="http://schemas.microsoft.com/office/drawing/2010/slicer" name="Knr kommune"/>
            </a:graphicData>
          </a:graphic>
        </xdr:graphicFrame>
      </mc:Choice>
      <mc:Fallback xmlns="">
        <xdr:sp macro="" textlink="">
          <xdr:nvSpPr>
            <xdr:cNvPr id="0" name=""/>
            <xdr:cNvSpPr>
              <a:spLocks noTextEdit="1"/>
            </xdr:cNvSpPr>
          </xdr:nvSpPr>
          <xdr:spPr>
            <a:xfrm>
              <a:off x="7210425" y="2752725"/>
              <a:ext cx="5476875" cy="6096000"/>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wsDr>
</file>

<file path=xl/drawings/drawing2.xml><?xml version="1.0" encoding="utf-8"?>
<c:userShapes xmlns:c="http://schemas.openxmlformats.org/drawingml/2006/chart">
  <cdr:relSizeAnchor xmlns:cdr="http://schemas.openxmlformats.org/drawingml/2006/chartDrawing">
    <cdr:from>
      <cdr:x>0.58038</cdr:x>
      <cdr:y>0.97173</cdr:y>
    </cdr:from>
    <cdr:to>
      <cdr:x>0.96733</cdr:x>
      <cdr:y>1</cdr:y>
    </cdr:to>
    <cdr:sp macro="" textlink="">
      <cdr:nvSpPr>
        <cdr:cNvPr id="2" name="TekstSylinder 1"/>
        <cdr:cNvSpPr txBox="1"/>
      </cdr:nvSpPr>
      <cdr:spPr>
        <a:xfrm xmlns:a="http://schemas.openxmlformats.org/drawingml/2006/main">
          <a:off x="3886200" y="3498241"/>
          <a:ext cx="2591030" cy="101759"/>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nb-NO" sz="650">
              <a:solidFill>
                <a:schemeClr val="bg1">
                  <a:lumMod val="50000"/>
                </a:schemeClr>
              </a:solidFill>
            </a:rPr>
            <a:t>Kilde: SSB - Sysselsatte</a:t>
          </a:r>
          <a:r>
            <a:rPr lang="nb-NO" sz="650" baseline="0">
              <a:solidFill>
                <a:schemeClr val="bg1">
                  <a:lumMod val="50000"/>
                </a:schemeClr>
              </a:solidFill>
            </a:rPr>
            <a:t> etter hovednæring og arbeidssted i alderen 15 - 74 år</a:t>
          </a:r>
          <a:endParaRPr lang="nb-NO" sz="650">
            <a:solidFill>
              <a:schemeClr val="bg1">
                <a:lumMod val="50000"/>
              </a:schemeClr>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0.58117</cdr:x>
      <cdr:y>0.97173</cdr:y>
    </cdr:from>
    <cdr:to>
      <cdr:x>0.97314</cdr:x>
      <cdr:y>1</cdr:y>
    </cdr:to>
    <cdr:sp macro="" textlink="">
      <cdr:nvSpPr>
        <cdr:cNvPr id="2" name="TekstSylinder 1"/>
        <cdr:cNvSpPr txBox="1"/>
      </cdr:nvSpPr>
      <cdr:spPr>
        <a:xfrm xmlns:a="http://schemas.openxmlformats.org/drawingml/2006/main">
          <a:off x="3841750" y="3498241"/>
          <a:ext cx="2591030" cy="101759"/>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650">
              <a:solidFill>
                <a:schemeClr val="bg1">
                  <a:lumMod val="50000"/>
                </a:schemeClr>
              </a:solidFill>
            </a:rPr>
            <a:t>Kilde: SSB - Sysselsatte</a:t>
          </a:r>
          <a:r>
            <a:rPr lang="nb-NO" sz="650" baseline="0">
              <a:solidFill>
                <a:schemeClr val="bg1">
                  <a:lumMod val="50000"/>
                </a:schemeClr>
              </a:solidFill>
            </a:rPr>
            <a:t> etter hovednæring og arbeidssted i alderen 15 - 74 år</a:t>
          </a:r>
          <a:endParaRPr lang="nb-NO" sz="650">
            <a:solidFill>
              <a:schemeClr val="bg1">
                <a:lumMod val="50000"/>
              </a:schemeClr>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510000</xdr:colOff>
      <xdr:row>54</xdr:row>
      <xdr:rowOff>153000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600074</xdr:colOff>
      <xdr:row>0</xdr:row>
      <xdr:rowOff>0</xdr:rowOff>
    </xdr:from>
    <xdr:to>
      <xdr:col>12</xdr:col>
      <xdr:colOff>62324</xdr:colOff>
      <xdr:row>54</xdr:row>
      <xdr:rowOff>153000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140493</xdr:colOff>
      <xdr:row>10</xdr:row>
      <xdr:rowOff>59533</xdr:rowOff>
    </xdr:from>
    <xdr:to>
      <xdr:col>21</xdr:col>
      <xdr:colOff>619125</xdr:colOff>
      <xdr:row>22</xdr:row>
      <xdr:rowOff>95251</xdr:rowOff>
    </xdr:to>
    <mc:AlternateContent xmlns:mc="http://schemas.openxmlformats.org/markup-compatibility/2006" xmlns:a14="http://schemas.microsoft.com/office/drawing/2010/main">
      <mc:Choice Requires="a14">
        <xdr:graphicFrame macro="">
          <xdr:nvGraphicFramePr>
            <xdr:cNvPr id="4" name="fylke 6"/>
            <xdr:cNvGraphicFramePr/>
          </xdr:nvGraphicFramePr>
          <xdr:xfrm>
            <a:off x="0" y="0"/>
            <a:ext cx="0" cy="0"/>
          </xdr:xfrm>
          <a:graphic>
            <a:graphicData uri="http://schemas.microsoft.com/office/drawing/2010/slicer">
              <sle:slicer xmlns:sle="http://schemas.microsoft.com/office/drawing/2010/slicer" name="fylke 6"/>
            </a:graphicData>
          </a:graphic>
        </xdr:graphicFrame>
      </mc:Choice>
      <mc:Fallback xmlns="">
        <xdr:sp macro="" textlink="">
          <xdr:nvSpPr>
            <xdr:cNvPr id="0" name=""/>
            <xdr:cNvSpPr>
              <a:spLocks noTextEdit="1"/>
            </xdr:cNvSpPr>
          </xdr:nvSpPr>
          <xdr:spPr>
            <a:xfrm>
              <a:off x="10010774" y="1964533"/>
              <a:ext cx="4288632" cy="2321718"/>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twoCellAnchor editAs="oneCell">
    <xdr:from>
      <xdr:col>16</xdr:col>
      <xdr:colOff>92869</xdr:colOff>
      <xdr:row>1</xdr:row>
      <xdr:rowOff>47626</xdr:rowOff>
    </xdr:from>
    <xdr:to>
      <xdr:col>20</xdr:col>
      <xdr:colOff>107156</xdr:colOff>
      <xdr:row>5</xdr:row>
      <xdr:rowOff>130969</xdr:rowOff>
    </xdr:to>
    <mc:AlternateContent xmlns:mc="http://schemas.openxmlformats.org/markup-compatibility/2006" xmlns:a14="http://schemas.microsoft.com/office/drawing/2010/main">
      <mc:Choice Requires="a14">
        <xdr:graphicFrame macro="">
          <xdr:nvGraphicFramePr>
            <xdr:cNvPr id="5" name="år 5"/>
            <xdr:cNvGraphicFramePr/>
          </xdr:nvGraphicFramePr>
          <xdr:xfrm>
            <a:off x="0" y="0"/>
            <a:ext cx="0" cy="0"/>
          </xdr:xfrm>
          <a:graphic>
            <a:graphicData uri="http://schemas.microsoft.com/office/drawing/2010/slicer">
              <sle:slicer xmlns:sle="http://schemas.microsoft.com/office/drawing/2010/slicer" name="år 5"/>
            </a:graphicData>
          </a:graphic>
        </xdr:graphicFrame>
      </mc:Choice>
      <mc:Fallback xmlns="">
        <xdr:sp macro="" textlink="">
          <xdr:nvSpPr>
            <xdr:cNvPr id="0" name=""/>
            <xdr:cNvSpPr>
              <a:spLocks noTextEdit="1"/>
            </xdr:cNvSpPr>
          </xdr:nvSpPr>
          <xdr:spPr>
            <a:xfrm>
              <a:off x="9963150" y="238126"/>
              <a:ext cx="3062287" cy="845343"/>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twoCellAnchor editAs="oneCell">
    <xdr:from>
      <xdr:col>16</xdr:col>
      <xdr:colOff>119061</xdr:colOff>
      <xdr:row>22</xdr:row>
      <xdr:rowOff>190498</xdr:rowOff>
    </xdr:from>
    <xdr:to>
      <xdr:col>23</xdr:col>
      <xdr:colOff>273842</xdr:colOff>
      <xdr:row>39</xdr:row>
      <xdr:rowOff>119061</xdr:rowOff>
    </xdr:to>
    <mc:AlternateContent xmlns:mc="http://schemas.openxmlformats.org/markup-compatibility/2006" xmlns:a14="http://schemas.microsoft.com/office/drawing/2010/main">
      <mc:Choice Requires="a14">
        <xdr:graphicFrame macro="">
          <xdr:nvGraphicFramePr>
            <xdr:cNvPr id="6" name="næring"/>
            <xdr:cNvGraphicFramePr/>
          </xdr:nvGraphicFramePr>
          <xdr:xfrm>
            <a:off x="0" y="0"/>
            <a:ext cx="0" cy="0"/>
          </xdr:xfrm>
          <a:graphic>
            <a:graphicData uri="http://schemas.microsoft.com/office/drawing/2010/slicer">
              <sle:slicer xmlns:sle="http://schemas.microsoft.com/office/drawing/2010/slicer" name="næring"/>
            </a:graphicData>
          </a:graphic>
        </xdr:graphicFrame>
      </mc:Choice>
      <mc:Fallback xmlns="">
        <xdr:sp macro="" textlink="">
          <xdr:nvSpPr>
            <xdr:cNvPr id="0" name=""/>
            <xdr:cNvSpPr>
              <a:spLocks noTextEdit="1"/>
            </xdr:cNvSpPr>
          </xdr:nvSpPr>
          <xdr:spPr>
            <a:xfrm>
              <a:off x="9989342" y="4381498"/>
              <a:ext cx="5488781" cy="3167063"/>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76200</xdr:colOff>
      <xdr:row>3</xdr:row>
      <xdr:rowOff>352426</xdr:rowOff>
    </xdr:from>
    <xdr:to>
      <xdr:col>17</xdr:col>
      <xdr:colOff>723900</xdr:colOff>
      <xdr:row>8</xdr:row>
      <xdr:rowOff>257176</xdr:rowOff>
    </xdr:to>
    <mc:AlternateContent xmlns:mc="http://schemas.openxmlformats.org/markup-compatibility/2006" xmlns:a14="http://schemas.microsoft.com/office/drawing/2010/main">
      <mc:Choice Requires="a14">
        <xdr:graphicFrame macro="">
          <xdr:nvGraphicFramePr>
            <xdr:cNvPr id="2" name="fnr fylke"/>
            <xdr:cNvGraphicFramePr/>
          </xdr:nvGraphicFramePr>
          <xdr:xfrm>
            <a:off x="0" y="0"/>
            <a:ext cx="0" cy="0"/>
          </xdr:xfrm>
          <a:graphic>
            <a:graphicData uri="http://schemas.microsoft.com/office/drawing/2010/slicer">
              <sle:slicer xmlns:sle="http://schemas.microsoft.com/office/drawing/2010/slicer" name="fnr fylke"/>
            </a:graphicData>
          </a:graphic>
        </xdr:graphicFrame>
      </mc:Choice>
      <mc:Fallback xmlns="">
        <xdr:sp macro="" textlink="">
          <xdr:nvSpPr>
            <xdr:cNvPr id="0" name=""/>
            <xdr:cNvSpPr>
              <a:spLocks noTextEdit="1"/>
            </xdr:cNvSpPr>
          </xdr:nvSpPr>
          <xdr:spPr>
            <a:xfrm>
              <a:off x="8753475" y="1638301"/>
              <a:ext cx="5981700" cy="1809750"/>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twoCellAnchor editAs="oneCell">
    <xdr:from>
      <xdr:col>10</xdr:col>
      <xdr:colOff>47626</xdr:colOff>
      <xdr:row>9</xdr:row>
      <xdr:rowOff>85725</xdr:rowOff>
    </xdr:from>
    <xdr:to>
      <xdr:col>18</xdr:col>
      <xdr:colOff>581026</xdr:colOff>
      <xdr:row>24</xdr:row>
      <xdr:rowOff>190500</xdr:rowOff>
    </xdr:to>
    <mc:AlternateContent xmlns:mc="http://schemas.openxmlformats.org/markup-compatibility/2006" xmlns:a14="http://schemas.microsoft.com/office/drawing/2010/main">
      <mc:Choice Requires="a14">
        <xdr:graphicFrame macro="">
          <xdr:nvGraphicFramePr>
            <xdr:cNvPr id="3" name="Knr kommune 1"/>
            <xdr:cNvGraphicFramePr/>
          </xdr:nvGraphicFramePr>
          <xdr:xfrm>
            <a:off x="0" y="0"/>
            <a:ext cx="0" cy="0"/>
          </xdr:xfrm>
          <a:graphic>
            <a:graphicData uri="http://schemas.microsoft.com/office/drawing/2010/slicer">
              <sle:slicer xmlns:sle="http://schemas.microsoft.com/office/drawing/2010/slicer" name="Knr kommune 1"/>
            </a:graphicData>
          </a:graphic>
        </xdr:graphicFrame>
      </mc:Choice>
      <mc:Fallback xmlns="">
        <xdr:sp macro="" textlink="">
          <xdr:nvSpPr>
            <xdr:cNvPr id="0" name=""/>
            <xdr:cNvSpPr>
              <a:spLocks noTextEdit="1"/>
            </xdr:cNvSpPr>
          </xdr:nvSpPr>
          <xdr:spPr>
            <a:xfrm>
              <a:off x="8724901" y="3657600"/>
              <a:ext cx="6629400" cy="5438775"/>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761999</xdr:colOff>
      <xdr:row>2</xdr:row>
      <xdr:rowOff>0</xdr:rowOff>
    </xdr:from>
    <xdr:to>
      <xdr:col>16</xdr:col>
      <xdr:colOff>66674</xdr:colOff>
      <xdr:row>4</xdr:row>
      <xdr:rowOff>85725</xdr:rowOff>
    </xdr:to>
    <mc:AlternateContent xmlns:mc="http://schemas.openxmlformats.org/markup-compatibility/2006" xmlns:a14="http://schemas.microsoft.com/office/drawing/2010/main">
      <mc:Choice Requires="a14">
        <xdr:graphicFrame macro="">
          <xdr:nvGraphicFramePr>
            <xdr:cNvPr id="3" name="år 6"/>
            <xdr:cNvGraphicFramePr/>
          </xdr:nvGraphicFramePr>
          <xdr:xfrm>
            <a:off x="0" y="0"/>
            <a:ext cx="0" cy="0"/>
          </xdr:xfrm>
          <a:graphic>
            <a:graphicData uri="http://schemas.microsoft.com/office/drawing/2010/slicer">
              <sle:slicer xmlns:sle="http://schemas.microsoft.com/office/drawing/2010/slicer" name="år 6"/>
            </a:graphicData>
          </a:graphic>
        </xdr:graphicFrame>
      </mc:Choice>
      <mc:Fallback xmlns="">
        <xdr:sp macro="" textlink="">
          <xdr:nvSpPr>
            <xdr:cNvPr id="0" name=""/>
            <xdr:cNvSpPr>
              <a:spLocks noTextEdit="1"/>
            </xdr:cNvSpPr>
          </xdr:nvSpPr>
          <xdr:spPr>
            <a:xfrm>
              <a:off x="10696574" y="723900"/>
              <a:ext cx="2352675" cy="1247775"/>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47624</xdr:colOff>
      <xdr:row>2</xdr:row>
      <xdr:rowOff>285750</xdr:rowOff>
    </xdr:from>
    <xdr:to>
      <xdr:col>16</xdr:col>
      <xdr:colOff>571500</xdr:colOff>
      <xdr:row>4</xdr:row>
      <xdr:rowOff>123825</xdr:rowOff>
    </xdr:to>
    <mc:AlternateContent xmlns:mc="http://schemas.openxmlformats.org/markup-compatibility/2006" xmlns:a14="http://schemas.microsoft.com/office/drawing/2010/main">
      <mc:Choice Requires="a14">
        <xdr:graphicFrame macro="">
          <xdr:nvGraphicFramePr>
            <xdr:cNvPr id="2" name="år 7"/>
            <xdr:cNvGraphicFramePr/>
          </xdr:nvGraphicFramePr>
          <xdr:xfrm>
            <a:off x="0" y="0"/>
            <a:ext cx="0" cy="0"/>
          </xdr:xfrm>
          <a:graphic>
            <a:graphicData uri="http://schemas.microsoft.com/office/drawing/2010/slicer">
              <sle:slicer xmlns:sle="http://schemas.microsoft.com/office/drawing/2010/slicer" name="år 7"/>
            </a:graphicData>
          </a:graphic>
        </xdr:graphicFrame>
      </mc:Choice>
      <mc:Fallback xmlns="">
        <xdr:sp macro="" textlink="">
          <xdr:nvSpPr>
            <xdr:cNvPr id="0" name=""/>
            <xdr:cNvSpPr>
              <a:spLocks noTextEdit="1"/>
            </xdr:cNvSpPr>
          </xdr:nvSpPr>
          <xdr:spPr>
            <a:xfrm>
              <a:off x="10715624" y="1381125"/>
              <a:ext cx="2809876" cy="1057275"/>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twoCellAnchor editAs="oneCell">
    <xdr:from>
      <xdr:col>12</xdr:col>
      <xdr:colOff>761999</xdr:colOff>
      <xdr:row>6</xdr:row>
      <xdr:rowOff>0</xdr:rowOff>
    </xdr:from>
    <xdr:to>
      <xdr:col>17</xdr:col>
      <xdr:colOff>28574</xdr:colOff>
      <xdr:row>23</xdr:row>
      <xdr:rowOff>133350</xdr:rowOff>
    </xdr:to>
    <mc:AlternateContent xmlns:mc="http://schemas.openxmlformats.org/markup-compatibility/2006" xmlns:a14="http://schemas.microsoft.com/office/drawing/2010/main">
      <mc:Choice Requires="a14">
        <xdr:graphicFrame macro="">
          <xdr:nvGraphicFramePr>
            <xdr:cNvPr id="3" name="fnr fylke 1"/>
            <xdr:cNvGraphicFramePr/>
          </xdr:nvGraphicFramePr>
          <xdr:xfrm>
            <a:off x="0" y="0"/>
            <a:ext cx="0" cy="0"/>
          </xdr:xfrm>
          <a:graphic>
            <a:graphicData uri="http://schemas.microsoft.com/office/drawing/2010/slicer">
              <sle:slicer xmlns:sle="http://schemas.microsoft.com/office/drawing/2010/slicer" name="fnr fylke 1"/>
            </a:graphicData>
          </a:graphic>
        </xdr:graphicFrame>
      </mc:Choice>
      <mc:Fallback xmlns="">
        <xdr:sp macro="" textlink="">
          <xdr:nvSpPr>
            <xdr:cNvPr id="0" name=""/>
            <xdr:cNvSpPr>
              <a:spLocks noTextEdit="1"/>
            </xdr:cNvSpPr>
          </xdr:nvSpPr>
          <xdr:spPr>
            <a:xfrm>
              <a:off x="10667999" y="2695575"/>
              <a:ext cx="3076575" cy="3371850"/>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190499</xdr:colOff>
      <xdr:row>2</xdr:row>
      <xdr:rowOff>361950</xdr:rowOff>
    </xdr:from>
    <xdr:to>
      <xdr:col>17</xdr:col>
      <xdr:colOff>123825</xdr:colOff>
      <xdr:row>17</xdr:row>
      <xdr:rowOff>0</xdr:rowOff>
    </xdr:to>
    <mc:AlternateContent xmlns:mc="http://schemas.openxmlformats.org/markup-compatibility/2006" xmlns:a14="http://schemas.microsoft.com/office/drawing/2010/main">
      <mc:Choice Requires="a14">
        <xdr:graphicFrame macro="">
          <xdr:nvGraphicFramePr>
            <xdr:cNvPr id="2" name="fnr fylke 2"/>
            <xdr:cNvGraphicFramePr/>
          </xdr:nvGraphicFramePr>
          <xdr:xfrm>
            <a:off x="0" y="0"/>
            <a:ext cx="0" cy="0"/>
          </xdr:xfrm>
          <a:graphic>
            <a:graphicData uri="http://schemas.microsoft.com/office/drawing/2010/slicer">
              <sle:slicer xmlns:sle="http://schemas.microsoft.com/office/drawing/2010/slicer" name="fnr fylke 2"/>
            </a:graphicData>
          </a:graphic>
        </xdr:graphicFrame>
      </mc:Choice>
      <mc:Fallback xmlns="">
        <xdr:sp macro="" textlink="">
          <xdr:nvSpPr>
            <xdr:cNvPr id="0" name=""/>
            <xdr:cNvSpPr>
              <a:spLocks noTextEdit="1"/>
            </xdr:cNvSpPr>
          </xdr:nvSpPr>
          <xdr:spPr>
            <a:xfrm>
              <a:off x="10534649" y="1895475"/>
              <a:ext cx="2981326" cy="3362325"/>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twoCellAnchor editAs="oneCell">
    <xdr:from>
      <xdr:col>13</xdr:col>
      <xdr:colOff>142875</xdr:colOff>
      <xdr:row>0</xdr:row>
      <xdr:rowOff>219076</xdr:rowOff>
    </xdr:from>
    <xdr:to>
      <xdr:col>15</xdr:col>
      <xdr:colOff>733425</xdr:colOff>
      <xdr:row>1</xdr:row>
      <xdr:rowOff>152401</xdr:rowOff>
    </xdr:to>
    <mc:AlternateContent xmlns:mc="http://schemas.openxmlformats.org/markup-compatibility/2006" xmlns:a14="http://schemas.microsoft.com/office/drawing/2010/main">
      <mc:Choice Requires="a14">
        <xdr:graphicFrame macro="">
          <xdr:nvGraphicFramePr>
            <xdr:cNvPr id="3" name="år"/>
            <xdr:cNvGraphicFramePr/>
          </xdr:nvGraphicFramePr>
          <xdr:xfrm>
            <a:off x="0" y="0"/>
            <a:ext cx="0" cy="0"/>
          </xdr:xfrm>
          <a:graphic>
            <a:graphicData uri="http://schemas.microsoft.com/office/drawing/2010/slicer">
              <sle:slicer xmlns:sle="http://schemas.microsoft.com/office/drawing/2010/slicer" name="år"/>
            </a:graphicData>
          </a:graphic>
        </xdr:graphicFrame>
      </mc:Choice>
      <mc:Fallback xmlns="">
        <xdr:sp macro="" textlink="">
          <xdr:nvSpPr>
            <xdr:cNvPr id="0" name=""/>
            <xdr:cNvSpPr>
              <a:spLocks noTextEdit="1"/>
            </xdr:cNvSpPr>
          </xdr:nvSpPr>
          <xdr:spPr>
            <a:xfrm>
              <a:off x="10487025" y="219076"/>
              <a:ext cx="2114550" cy="1276350"/>
            </a:xfrm>
            <a:prstGeom prst="rect">
              <a:avLst/>
            </a:prstGeom>
            <a:solidFill>
              <a:prstClr val="white"/>
            </a:solidFill>
            <a:ln w="1">
              <a:solidFill>
                <a:prstClr val="green"/>
              </a:solidFill>
            </a:ln>
          </xdr:spPr>
          <xdr:txBody>
            <a:bodyPr vertOverflow="clip" horzOverflow="clip"/>
            <a:lstStyle/>
            <a:p>
              <a:r>
                <a:rPr lang="nb-NO" sz="1100"/>
                <a:t>Denne figuren representerer en slicer. Slicere støttes i Excel 2010 eller nyere.
Hvis figuren ble endret i en nyere versjon av Excel, eller hvis arbeidsboken ble lagret i Excel 2003 eller eldre, kan ikke sliceren brukes.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berg, Johan" refreshedDate="42703.545537731479" createdVersion="6" refreshedVersion="6" minRefreshableVersion="3" recordCount="34240">
  <cacheSource type="worksheet">
    <worksheetSource ref="A1:I34241" sheet="ngrup_B"/>
  </cacheSource>
  <cacheFields count="9">
    <cacheField name="fnr fylke" numFmtId="0">
      <sharedItems count="19">
        <s v="01 Østfold"/>
        <s v="02 Akershus"/>
        <s v="03 Oslo"/>
        <s v="04 Hedmark"/>
        <s v="05 Oppland"/>
        <s v="06 Buskerud"/>
        <s v="07 Vestfold"/>
        <s v="08 Telemark"/>
        <s v="09 Aust-Agder"/>
        <s v="10 Vest-Agder"/>
        <s v="11 Rogaland"/>
        <s v="12 Hordaland"/>
        <s v="14 Sogn og Fjordane"/>
        <s v="15 Møre og Romsdal"/>
        <s v="16 Sør-Trøndelag"/>
        <s v="17 Nord-Trøndelag"/>
        <s v="18 Nordland"/>
        <s v="19 Troms"/>
        <s v="20 Finnmark"/>
      </sharedItems>
    </cacheField>
    <cacheField name="Fnr" numFmtId="1">
      <sharedItems count="19">
        <s v="01"/>
        <s v="02"/>
        <s v="03"/>
        <s v="04"/>
        <s v="05"/>
        <s v="06"/>
        <s v="07"/>
        <s v="08"/>
        <s v="09"/>
        <s v="10"/>
        <s v="11"/>
        <s v="12"/>
        <s v="14"/>
        <s v="15"/>
        <s v="16"/>
        <s v="17"/>
        <s v="18"/>
        <s v="19"/>
        <s v="20"/>
      </sharedItems>
    </cacheField>
    <cacheField name="fylke" numFmtId="1">
      <sharedItems count="19">
        <s v="Østfold"/>
        <s v="Akershus"/>
        <s v="Oslo"/>
        <s v="Hedmark"/>
        <s v="Oppland"/>
        <s v="Buskerud"/>
        <s v="Vestfold"/>
        <s v="Telemark"/>
        <s v="Aust-Agder"/>
        <s v="Vest-Agder"/>
        <s v="Rogaland"/>
        <s v="Hordaland"/>
        <s v="Sogn og Fjordane"/>
        <s v="Møre og Romsdal"/>
        <s v="Sør-Trøndelag"/>
        <s v="Nord-Trøndelag"/>
        <s v="Nordland"/>
        <s v="Troms"/>
        <s v="Finnmark"/>
      </sharedItems>
    </cacheField>
    <cacheField name="Knr kommune" numFmtId="0">
      <sharedItems count="428">
        <s v="0101 Halden"/>
        <s v="0104 Moss"/>
        <s v="0105 Sarpsborg"/>
        <s v="0106 Fredrikstad"/>
        <s v="0111 Hvaler"/>
        <s v="0118 Aremark"/>
        <s v="0119 Marker"/>
        <s v="0121 Rømskog"/>
        <s v="0122 Trøgstad"/>
        <s v="0123 Spydeberg"/>
        <s v="0124 Askim"/>
        <s v="0125 Eidsberg"/>
        <s v="0127 Skiptvet"/>
        <s v="0128 Rakkestad"/>
        <s v="0135 Råde"/>
        <s v="0136 Rygge"/>
        <s v="0137 Våler (Østf.)"/>
        <s v="0138 Hobøl"/>
        <s v="0211 Vestby"/>
        <s v="0213 Ski"/>
        <s v="0214 Ås"/>
        <s v="0215 Frogn"/>
        <s v="0216 Nesodden"/>
        <s v="0217 Oppegård"/>
        <s v="0219 Bærum"/>
        <s v="0220 Asker"/>
        <s v="0221 Aurskog-Høland"/>
        <s v="0226 Sørum"/>
        <s v="0227 Fet"/>
        <s v="0228 Rælingen"/>
        <s v="0229 Enebakk"/>
        <s v="0230 Lørenskog"/>
        <s v="0231 Skedsmo"/>
        <s v="0233 Nittedal"/>
        <s v="0234 Gjerdrum"/>
        <s v="0235 Ullensaker"/>
        <s v="0236 Nes (Ak.)"/>
        <s v="0237 Eidsvoll"/>
        <s v="0238 Nannestad"/>
        <s v="0239 Hurdal"/>
        <s v="0301 Oslo kommune"/>
        <s v="0402 Kongsvinger"/>
        <s v="0403 Hamar"/>
        <s v="0412 Ringsaker"/>
        <s v="0415 Løten"/>
        <s v="0417 Stange"/>
        <s v="0418 Nord-Odal"/>
        <s v="0419 Sør-Odal"/>
        <s v="0420 Eidskog"/>
        <s v="0423 Grue"/>
        <s v="0425 Åsnes"/>
        <s v="0426 Våler (Hedm.)"/>
        <s v="0427 Elverum"/>
        <s v="0428 Trysil"/>
        <s v="0429 Åmot"/>
        <s v="0430 Stor-Elvdal"/>
        <s v="0432 Rendalen"/>
        <s v="0434 Engerdal"/>
        <s v="0436 Tolga"/>
        <s v="0437 Tynset"/>
        <s v="0438 Alvdal"/>
        <s v="0439 Folldal"/>
        <s v="0441 Os (Hedm.)"/>
        <s v="0501 Lillehammer"/>
        <s v="0502 Gjøvik"/>
        <s v="0511 Dovre"/>
        <s v="0512 Lesja"/>
        <s v="0513 Skjåk"/>
        <s v="0514 Lom"/>
        <s v="0515 Vågå"/>
        <s v="0516 Nord-Fron"/>
        <s v="0517 Sel"/>
        <s v="0519 Sør-Fron"/>
        <s v="0520 Ringebu"/>
        <s v="0521 Øyer"/>
        <s v="0522 Gausdal"/>
        <s v="0528 Østre Toten"/>
        <s v="0529 Vestre Toten"/>
        <s v="0532 Jevnaker"/>
        <s v="0533 Lunner"/>
        <s v="0534 Gran"/>
        <s v="0536 Søndre Land"/>
        <s v="0538 Nordre Land"/>
        <s v="0540 Sør-Aurdal"/>
        <s v="0541 Etnedal"/>
        <s v="0542 Nord-Aurdal"/>
        <s v="0543 Vestre Slidre"/>
        <s v="0544 Øystre Slidre"/>
        <s v="0545 Vang"/>
        <s v="0602 Drammen"/>
        <s v="0604 Kongsberg"/>
        <s v="0605 Ringerike"/>
        <s v="0612 Hole"/>
        <s v="0615 Flå"/>
        <s v="0616 Nes (Busk.)"/>
        <s v="0617 Gol"/>
        <s v="0618 Hemsedal"/>
        <s v="0619 Ål"/>
        <s v="0620 Hol"/>
        <s v="0621 Sigdal"/>
        <s v="0622 Krødsherad"/>
        <s v="0623 Modum"/>
        <s v="0624 Øvre Eiker"/>
        <s v="0625 Nedre Eiker"/>
        <s v="0626 Lier"/>
        <s v="0627 Røyken"/>
        <s v="0628 Hurum"/>
        <s v="0631 Flesberg"/>
        <s v="0632 Rollag"/>
        <s v="0633 Nore og Uvdal"/>
        <s v="0701 Horten"/>
        <s v="0702 Holmestrand"/>
        <s v="0704 Tønsberg"/>
        <s v="0706 Sandefjord"/>
        <s v="0709 Larvik"/>
        <s v="0711 Svelvik"/>
        <s v="0713 Sande (Vestf.)"/>
        <s v="0714 Hof"/>
        <s v="0716 Re"/>
        <s v="0719 Andebu"/>
        <s v="0720 Stokke"/>
        <s v="0722 Nøtterøy"/>
        <s v="0723 Tjøme"/>
        <s v="0728 Lardal"/>
        <s v="0805 Porsgrunn"/>
        <s v="0806 Skien"/>
        <s v="0807 Notodden"/>
        <s v="0811 Siljan"/>
        <s v="0814 Bamble"/>
        <s v="0815 Kragerø"/>
        <s v="0817 Drangedal"/>
        <s v="0819 Nome"/>
        <s v="0821 Bø (Telem.)"/>
        <s v="0822 Sauherad"/>
        <s v="0826 Tinn"/>
        <s v="0827 Hjartdal"/>
        <s v="0828 Seljord"/>
        <s v="0829 Kviteseid"/>
        <s v="0830 Nissedal"/>
        <s v="0831 Fyresdal"/>
        <s v="0833 Tokke"/>
        <s v="0834 Vinje"/>
        <s v="0901 Risør"/>
        <s v="0904 Grimstad"/>
        <s v="0906 Arendal"/>
        <s v="0911 Gjerstad"/>
        <s v="0912 Vegårshei"/>
        <s v="0914 Tvedestrand"/>
        <s v="0919 Froland"/>
        <s v="0926 Lillesand"/>
        <s v="0928 Birkenes"/>
        <s v="0929 Åmli"/>
        <s v="0935 Iveland"/>
        <s v="0937 Evje og Hornnes"/>
        <s v="0938 Bygland"/>
        <s v="0940 Valle"/>
        <s v="0941 Bykle"/>
        <s v="1001 Kristiansand"/>
        <s v="1002 Mandal"/>
        <s v="1003 Farsund"/>
        <s v="1004 Flekkefjord"/>
        <s v="1014 Vennesla"/>
        <s v="1017 Songdalen"/>
        <s v="1018 Søgne"/>
        <s v="1021 Marnardal"/>
        <s v="1026 Åseral"/>
        <s v="1027 Audnedal"/>
        <s v="1029 Lindesnes"/>
        <s v="1032 Lyngdal"/>
        <s v="1034 Hægebostad"/>
        <s v="1037 Kvinesdal"/>
        <s v="1046 Sirdal"/>
        <s v="1101 Eigersund"/>
        <s v="1102 Sandnes"/>
        <s v="1103 Stavanger"/>
        <s v="1106 Haugesund"/>
        <s v="1111 Sokndal"/>
        <s v="1112 Lund"/>
        <s v="1114 Bjerkreim"/>
        <s v="1119 Hå"/>
        <s v="1120 Klepp"/>
        <s v="1121 Time"/>
        <s v="1122 Gjesdal"/>
        <s v="1124 Sola"/>
        <s v="1127 Randaberg"/>
        <s v="1129 Forsand"/>
        <s v="1130 Strand"/>
        <s v="1133 Hjelmeland"/>
        <s v="1134 Suldal"/>
        <s v="1135 Sauda"/>
        <s v="1141 Finnøy"/>
        <s v="1142 Rennesøy"/>
        <s v="1144 Kvitsøy"/>
        <s v="1145 Bokn"/>
        <s v="1146 Tysvær"/>
        <s v="1149 Karmøy"/>
        <s v="1151 Utsira"/>
        <s v="1160 Vindafjord"/>
        <s v="1201 Bergen"/>
        <s v="1211 Etne"/>
        <s v="1216 Sveio"/>
        <s v="1219 Bømlo"/>
        <s v="1221 Stord"/>
        <s v="1222 Fitjar"/>
        <s v="1223 Tysnes"/>
        <s v="1224 Kvinnherad"/>
        <s v="1227 Jondal"/>
        <s v="1228 Odda"/>
        <s v="1231 Ullensvang"/>
        <s v="1232 Eidfjord"/>
        <s v="1233 Ulvik"/>
        <s v="1234 Granvin"/>
        <s v="1235 Voss"/>
        <s v="1238 Kvam"/>
        <s v="1241 Fusa"/>
        <s v="1242 Samnanger"/>
        <s v="1243 Os (Hord.)"/>
        <s v="1244 Austevoll"/>
        <s v="1245 Sund"/>
        <s v="1246 Fjell"/>
        <s v="1247 Askøy"/>
        <s v="1251 Vaksdal"/>
        <s v="1252 Modalen"/>
        <s v="1253 Osterøy"/>
        <s v="1256 Meland"/>
        <s v="1259 Øygarden"/>
        <s v="1260 Radøy"/>
        <s v="1263 Lindås"/>
        <s v="1264 Austrheim"/>
        <s v="1265 Fedje"/>
        <s v="1266 Masfjorden"/>
        <s v="1401 Flora"/>
        <s v="1411 Gulen"/>
        <s v="1412 Solund"/>
        <s v="1413 Hyllestad"/>
        <s v="1416 Høyanger"/>
        <s v="1417 Vik"/>
        <s v="1418 Balestrand"/>
        <s v="1419 Leikanger"/>
        <s v="1420 Sogndal"/>
        <s v="1421 Aurland"/>
        <s v="1422 Lærdal"/>
        <s v="1424 Årdal"/>
        <s v="1426 Luster"/>
        <s v="1428 Askvoll"/>
        <s v="1429 Fjaler"/>
        <s v="1430 Gaular"/>
        <s v="1431 Jølster"/>
        <s v="1432 Førde"/>
        <s v="1433 Naustdal"/>
        <s v="1438 Bremanger"/>
        <s v="1439 Vågsøy"/>
        <s v="1441 Selje"/>
        <s v="1443 Eid"/>
        <s v="1444 Hornindal"/>
        <s v="1445 Gloppen"/>
        <s v="1449 Stryn"/>
        <s v="1502 Molde"/>
        <s v="1504 Ålesund"/>
        <s v="1505 Kristiansund"/>
        <s v="1511 Vanylven"/>
        <s v="1514 Sande (M. og R.)"/>
        <s v="1515 Herøy (M. og R.)"/>
        <s v="1516 Ulstein"/>
        <s v="1517 Hareid"/>
        <s v="1519 Volda"/>
        <s v="1520 Ørsta"/>
        <s v="1523 Ørskog"/>
        <s v="1524 Norddal"/>
        <s v="1525 Stranda"/>
        <s v="1526 Stordal"/>
        <s v="1528 Sykkylven"/>
        <s v="1529 Skodje"/>
        <s v="1531 Sula"/>
        <s v="1532 Giske"/>
        <s v="1534 Haram"/>
        <s v="1535 Vestnes"/>
        <s v="1539 Rauma"/>
        <s v="1543 Nesset"/>
        <s v="1545 Midsund"/>
        <s v="1546 Sandøy"/>
        <s v="1547 Aukra"/>
        <s v="1548 Fræna"/>
        <s v="1551 Eide"/>
        <s v="1554 Averøy"/>
        <s v="1557 Gjemnes"/>
        <s v="1560 Tingvoll"/>
        <s v="1563 Sunndal"/>
        <s v="1566 Surnadal"/>
        <s v="1567 Rindal"/>
        <s v="1571 Halsa"/>
        <s v="1573 Smøla"/>
        <s v="1576 Aure"/>
        <s v="1601 Trondheim"/>
        <s v="1612 Hemne"/>
        <s v="1613 Snillfjord"/>
        <s v="1617 Hitra"/>
        <s v="1620 Frøya"/>
        <s v="1621 Ørland"/>
        <s v="1622 Agdenes"/>
        <s v="1624 Rissa"/>
        <s v="1627 Bjugn"/>
        <s v="1630 Åfjord"/>
        <s v="1632 Roan"/>
        <s v="1633 Osen"/>
        <s v="1634 Oppdal"/>
        <s v="1635 Rennebu"/>
        <s v="1636 Meldal"/>
        <s v="1638 Orkdal"/>
        <s v="1640 Røros"/>
        <s v="1644 Holtålen"/>
        <s v="1648 Midtre Gauldal"/>
        <s v="1653 Melhus"/>
        <s v="1657 Skaun"/>
        <s v="1662 Klæbu"/>
        <s v="1663 Malvik"/>
        <s v="1664 Selbu"/>
        <s v="1665 Tydal"/>
        <s v="1702 Steinkjer"/>
        <s v="1703 Namsos"/>
        <s v="1711 Meråker"/>
        <s v="1714 Stjørdal"/>
        <s v="1717 Frosta"/>
        <s v="1718 Leksvik"/>
        <s v="1719 Levanger"/>
        <s v="1721 Verdal"/>
        <s v="1724 Verran"/>
        <s v="1725 Namdalseid"/>
        <s v="1736 Snåsa"/>
        <s v="1738 Lierne"/>
        <s v="1739 Røyrvik"/>
        <s v="1740 Namsskogan"/>
        <s v="1742 Grong"/>
        <s v="1743 Høylandet"/>
        <s v="1744 Overhalla"/>
        <s v="1748 Fosnes"/>
        <s v="1749 Flatanger"/>
        <s v="1750 Vikna"/>
        <s v="1751 Nærøy"/>
        <s v="1755 Leka"/>
        <s v="1756 Inderøy"/>
        <s v="1804 Bodø"/>
        <s v="1805 Narvik"/>
        <s v="1811 Bindal"/>
        <s v="1812 Sømna"/>
        <s v="1813 Brønnøy"/>
        <s v="1815 Vega"/>
        <s v="1816 Vevelstad"/>
        <s v="1818 Herøy (Nordl.)"/>
        <s v="1820 Alstahaug"/>
        <s v="1822 Leirfjord"/>
        <s v="1824 Vefsn"/>
        <s v="1825 Grane"/>
        <s v="1826 Hattfjelldal"/>
        <s v="1827 Dønna"/>
        <s v="1828 Nesna"/>
        <s v="1832 Hemnes"/>
        <s v="1833 Rana"/>
        <s v="1834 Lurøy"/>
        <s v="1835 Træna"/>
        <s v="1836 Rødøy"/>
        <s v="1837 Meløy"/>
        <s v="1838 Gildeskål"/>
        <s v="1839 Beiarn"/>
        <s v="1840 Saltdal"/>
        <s v="1841 Fauske"/>
        <s v="1845 Sørfold"/>
        <s v="1848 Steigen"/>
        <s v="1849 Hamarøy"/>
        <s v="1850 Tysfjord"/>
        <s v="1851 Lødingen"/>
        <s v="1852 Tjeldsund"/>
        <s v="1853 Evenes"/>
        <s v="1854 Ballangen"/>
        <s v="1856 Røst"/>
        <s v="1857 Værøy"/>
        <s v="1859 Flakstad"/>
        <s v="1860 Vestvågøy"/>
        <s v="1865 Vågan"/>
        <s v="1866 Hadsel"/>
        <s v="1867 Bø (Nordl.)"/>
        <s v="1868 Øksnes"/>
        <s v="1870 Sortland"/>
        <s v="1871 Andøy"/>
        <s v="1874 Moskenes"/>
        <s v="1902 Tromsø"/>
        <s v="1903 Harstad"/>
        <s v="1911 Kvæfjord"/>
        <s v="1913 Skånland"/>
        <s v="1917 Ibestad"/>
        <s v="1919 Gratangen"/>
        <s v="1920 Lavangen"/>
        <s v="1922 Bardu"/>
        <s v="1923 Salangen"/>
        <s v="1924 Målselv"/>
        <s v="1925 Sørreisa"/>
        <s v="1926 Dyrøy"/>
        <s v="1927 Tranøy"/>
        <s v="1928 Torsken"/>
        <s v="1929 Berg"/>
        <s v="1931 Lenvik"/>
        <s v="1933 Balsfjord"/>
        <s v="1936 Karlsøy"/>
        <s v="1938 Lyngen"/>
        <s v="1939 Storfjord"/>
        <s v="1940 Kåfjord"/>
        <s v="1941 Skjervøy"/>
        <s v="1942 Nordreisa"/>
        <s v="1943 Kvænangen"/>
        <s v="2002 Vardø"/>
        <s v="2003 Vadsø"/>
        <s v="2004 Hammerfest"/>
        <s v="2011 Kautokeino"/>
        <s v="2012 Alta"/>
        <s v="2014 Loppa"/>
        <s v="2015 Hasvik"/>
        <s v="2017 Kvalsund"/>
        <s v="2018 Måsøy"/>
        <s v="2019 Nordkapp"/>
        <s v="2020 Porsanger"/>
        <s v="2021 Karasjok"/>
        <s v="2022 Lebesby"/>
        <s v="2023 Gamvik"/>
        <s v="2024 Berlevåg"/>
        <s v="2025 Tana"/>
        <s v="2027 Nesseby"/>
        <s v="2028 Båtsfjord"/>
        <s v="2030 Sør-Varanger"/>
      </sharedItems>
    </cacheField>
    <cacheField name="Knr" numFmtId="0">
      <sharedItems/>
    </cacheField>
    <cacheField name="kommune" numFmtId="0">
      <sharedItems count="428">
        <s v="Halden"/>
        <s v="Moss"/>
        <s v="Sarpsborg"/>
        <s v="Fredrikstad"/>
        <s v="Hvaler"/>
        <s v="Aremark"/>
        <s v="Marker"/>
        <s v="Rømskog"/>
        <s v="Trøgstad"/>
        <s v="Spydeberg"/>
        <s v="Askim"/>
        <s v="Eidsberg"/>
        <s v="Skiptvet"/>
        <s v="Rakkestad"/>
        <s v="Råde"/>
        <s v="Rygge"/>
        <s v="Våler (Østf.)"/>
        <s v="Hobøl"/>
        <s v="Vestby"/>
        <s v="Ski"/>
        <s v="Ås"/>
        <s v="Frogn"/>
        <s v="Nesodden"/>
        <s v="Oppegård"/>
        <s v="Bærum"/>
        <s v="Asker"/>
        <s v="Aurskog-Høland"/>
        <s v="Sørum"/>
        <s v="Fet"/>
        <s v="Rælingen"/>
        <s v="Enebakk"/>
        <s v="Lørenskog"/>
        <s v="Skedsmo"/>
        <s v="Nittedal"/>
        <s v="Gjerdrum"/>
        <s v="Ullensaker"/>
        <s v="Nes (Ak.)"/>
        <s v="Eidsvoll"/>
        <s v="Nannestad"/>
        <s v="Hurdal"/>
        <s v="Oslo kommune"/>
        <s v="Kongsvinger"/>
        <s v="Hamar"/>
        <s v="Ringsaker"/>
        <s v="Løten"/>
        <s v="Stange"/>
        <s v="Nord-Odal"/>
        <s v="Sør-Odal"/>
        <s v="Eidskog"/>
        <s v="Grue"/>
        <s v="Åsnes"/>
        <s v="Våler (Hedm.)"/>
        <s v="Elverum"/>
        <s v="Trysil"/>
        <s v="Åmot"/>
        <s v="Stor-Elvdal"/>
        <s v="Rendalen"/>
        <s v="Engerdal"/>
        <s v="Tolga"/>
        <s v="Tynset"/>
        <s v="Alvdal"/>
        <s v="Folldal"/>
        <s v="Os (Hedm.)"/>
        <s v="Lillehammer"/>
        <s v="Gjøvik"/>
        <s v="Dovre"/>
        <s v="Lesja"/>
        <s v="Skjåk"/>
        <s v="Lom"/>
        <s v="Vågå"/>
        <s v="Nord-Fron"/>
        <s v="Sel"/>
        <s v="Sør-Fron"/>
        <s v="Ringebu"/>
        <s v="Øyer"/>
        <s v="Gausdal"/>
        <s v="Østre Toten"/>
        <s v="Vestre Toten"/>
        <s v="Jevnaker"/>
        <s v="Lunner"/>
        <s v="Gran"/>
        <s v="Søndre Land"/>
        <s v="Nordre Land"/>
        <s v="Sør-Aurdal"/>
        <s v="Etnedal"/>
        <s v="Nord-Aurdal"/>
        <s v="Vestre Slidre"/>
        <s v="Øystre Slidre"/>
        <s v="Vang"/>
        <s v="Drammen"/>
        <s v="Kongsberg"/>
        <s v="Ringerike"/>
        <s v="Hole"/>
        <s v="Flå"/>
        <s v="Nes (Busk.)"/>
        <s v="Gol"/>
        <s v="Hemsedal"/>
        <s v="Ål"/>
        <s v="Hol"/>
        <s v="Sigdal"/>
        <s v="Krødsherad"/>
        <s v="Modum"/>
        <s v="Øvre Eiker"/>
        <s v="Nedre Eiker"/>
        <s v="Lier"/>
        <s v="Røyken"/>
        <s v="Hurum"/>
        <s v="Flesberg"/>
        <s v="Rollag"/>
        <s v="Nore og Uvdal"/>
        <s v="Horten"/>
        <s v="Holmestrand"/>
        <s v="Tønsberg"/>
        <s v="Sandefjord"/>
        <s v="Larvik"/>
        <s v="Svelvik"/>
        <s v="Sande (Vestf.)"/>
        <s v="Hof"/>
        <s v="Re"/>
        <s v="Andebu"/>
        <s v="Stokke"/>
        <s v="Nøtterøy"/>
        <s v="Tjøme"/>
        <s v="Lardal"/>
        <s v="Porsgrunn"/>
        <s v="Skien"/>
        <s v="Notodden"/>
        <s v="Siljan"/>
        <s v="Bamble"/>
        <s v="Kragerø"/>
        <s v="Drangedal"/>
        <s v="Nome"/>
        <s v="Bø (Telem.)"/>
        <s v="Sauherad"/>
        <s v="Tinn"/>
        <s v="Hjartdal"/>
        <s v="Seljord"/>
        <s v="Kviteseid"/>
        <s v="Nissedal"/>
        <s v="Fyresdal"/>
        <s v="Tokke"/>
        <s v="Vinje"/>
        <s v="Risør"/>
        <s v="Grimstad"/>
        <s v="Arendal"/>
        <s v="Gjerstad"/>
        <s v="Vegårshei"/>
        <s v="Tvedestrand"/>
        <s v="Froland"/>
        <s v="Lillesand"/>
        <s v="Birkenes"/>
        <s v="Åmli"/>
        <s v="Iveland"/>
        <s v="Evje og Hornnes"/>
        <s v="Bygland"/>
        <s v="Valle"/>
        <s v="Bykle"/>
        <s v="Kristiansand"/>
        <s v="Mandal"/>
        <s v="Farsund"/>
        <s v="Flekkefjord"/>
        <s v="Vennesla"/>
        <s v="Songdalen"/>
        <s v="Søgne"/>
        <s v="Marnardal"/>
        <s v="Åseral"/>
        <s v="Audnedal"/>
        <s v="Lindesnes"/>
        <s v="Lyngdal"/>
        <s v="Hægebostad"/>
        <s v="Kvinesdal"/>
        <s v="Sirdal"/>
        <s v="Eigersund"/>
        <s v="Sandnes"/>
        <s v="Stavanger"/>
        <s v="Haugesund"/>
        <s v="Sokndal"/>
        <s v="Lund"/>
        <s v="Bjerkreim"/>
        <s v="Hå"/>
        <s v="Klepp"/>
        <s v="Time"/>
        <s v="Gjesdal"/>
        <s v="Sola"/>
        <s v="Randaberg"/>
        <s v="Forsand"/>
        <s v="Strand"/>
        <s v="Hjelmeland"/>
        <s v="Suldal"/>
        <s v="Sauda"/>
        <s v="Finnøy"/>
        <s v="Rennesøy"/>
        <s v="Kvitsøy"/>
        <s v="Bokn"/>
        <s v="Tysvær"/>
        <s v="Karmøy"/>
        <s v="Utsira"/>
        <s v="Vindafjord"/>
        <s v="Bergen"/>
        <s v="Etne"/>
        <s v="Sveio"/>
        <s v="Bømlo"/>
        <s v="Stord"/>
        <s v="Fitjar"/>
        <s v="Tysnes"/>
        <s v="Kvinnherad"/>
        <s v="Jondal"/>
        <s v="Odda"/>
        <s v="Ullensvang"/>
        <s v="Eidfjord"/>
        <s v="Ulvik"/>
        <s v="Granvin"/>
        <s v="Voss"/>
        <s v="Kvam"/>
        <s v="Fusa"/>
        <s v="Samnanger"/>
        <s v="Os (Hord.)"/>
        <s v="Austevoll"/>
        <s v="Sund"/>
        <s v="Fjell"/>
        <s v="Askøy"/>
        <s v="Vaksdal"/>
        <s v="Modalen"/>
        <s v="Osterøy"/>
        <s v="Meland"/>
        <s v="Øygarden"/>
        <s v="Radøy"/>
        <s v="Lindås"/>
        <s v="Austrheim"/>
        <s v="Fedje"/>
        <s v="Masfjorden"/>
        <s v="Flora"/>
        <s v="Gulen"/>
        <s v="Solund"/>
        <s v="Hyllestad"/>
        <s v="Høyanger"/>
        <s v="Vik"/>
        <s v="Balestrand"/>
        <s v="Leikanger"/>
        <s v="Sogndal"/>
        <s v="Aurland"/>
        <s v="Lærdal"/>
        <s v="Årdal"/>
        <s v="Luster"/>
        <s v="Askvoll"/>
        <s v="Fjaler"/>
        <s v="Gaular"/>
        <s v="Jølster"/>
        <s v="Førde"/>
        <s v="Naustdal"/>
        <s v="Bremanger"/>
        <s v="Vågsøy"/>
        <s v="Selje"/>
        <s v="Eid"/>
        <s v="Hornindal"/>
        <s v="Gloppen"/>
        <s v="Stryn"/>
        <s v="Molde"/>
        <s v="Ålesund"/>
        <s v="Kristiansund"/>
        <s v="Vanylven"/>
        <s v="Sande (M. og R.)"/>
        <s v="Herøy (M. og R.)"/>
        <s v="Ulstein"/>
        <s v="Hareid"/>
        <s v="Volda"/>
        <s v="Ørsta"/>
        <s v="Ørskog"/>
        <s v="Norddal"/>
        <s v="Stranda"/>
        <s v="Stordal"/>
        <s v="Sykkylven"/>
        <s v="Skodje"/>
        <s v="Sula"/>
        <s v="Giske"/>
        <s v="Haram"/>
        <s v="Vestnes"/>
        <s v="Rauma"/>
        <s v="Nesset"/>
        <s v="Midsund"/>
        <s v="Sandøy"/>
        <s v="Aukra"/>
        <s v="Fræna"/>
        <s v="Eide"/>
        <s v="Averøy"/>
        <s v="Gjemnes"/>
        <s v="Tingvoll"/>
        <s v="Sunndal"/>
        <s v="Surnadal"/>
        <s v="Rindal"/>
        <s v="Halsa"/>
        <s v="Smøla"/>
        <s v="Aure"/>
        <s v="Trondheim"/>
        <s v="Hemne"/>
        <s v="Snillfjord"/>
        <s v="Hitra"/>
        <s v="Frøya"/>
        <s v="Ørland"/>
        <s v="Agdenes"/>
        <s v="Rissa"/>
        <s v="Bjugn"/>
        <s v="Åfjord"/>
        <s v="Roan"/>
        <s v="Osen"/>
        <s v="Oppdal"/>
        <s v="Rennebu"/>
        <s v="Meldal"/>
        <s v="Orkdal"/>
        <s v="Røros"/>
        <s v="Holtålen"/>
        <s v="Midtre Gauldal"/>
        <s v="Melhus"/>
        <s v="Skaun"/>
        <s v="Klæbu"/>
        <s v="Malvik"/>
        <s v="Selbu"/>
        <s v="Tydal"/>
        <s v="Steinkjer"/>
        <s v="Namsos"/>
        <s v="Meråker"/>
        <s v="Stjørdal"/>
        <s v="Frosta"/>
        <s v="Leksvik"/>
        <s v="Levanger"/>
        <s v="Verdal"/>
        <s v="Verran"/>
        <s v="Namdalseid"/>
        <s v="Snåsa"/>
        <s v="Lierne"/>
        <s v="Røyrvik"/>
        <s v="Namsskogan"/>
        <s v="Grong"/>
        <s v="Høylandet"/>
        <s v="Overhalla"/>
        <s v="Fosnes"/>
        <s v="Flatanger"/>
        <s v="Vikna"/>
        <s v="Nærøy"/>
        <s v="Leka"/>
        <s v="Inderøy"/>
        <s v="Bodø"/>
        <s v="Narvik"/>
        <s v="Bindal"/>
        <s v="Sømna"/>
        <s v="Brønnøy"/>
        <s v="Vega"/>
        <s v="Vevelstad"/>
        <s v="Herøy (Nordl.)"/>
        <s v="Alstahaug"/>
        <s v="Leirfjord"/>
        <s v="Vefsn"/>
        <s v="Grane"/>
        <s v="Hattfjelldal"/>
        <s v="Dønna"/>
        <s v="Nesna"/>
        <s v="Hemnes"/>
        <s v="Rana"/>
        <s v="Lurøy"/>
        <s v="Træna"/>
        <s v="Rødøy"/>
        <s v="Meløy"/>
        <s v="Gildeskål"/>
        <s v="Beiarn"/>
        <s v="Saltdal"/>
        <s v="Fauske"/>
        <s v="Sørfold"/>
        <s v="Steigen"/>
        <s v="Hamarøy"/>
        <s v="Tysfjord"/>
        <s v="Lødingen"/>
        <s v="Tjeldsund"/>
        <s v="Evenes"/>
        <s v="Ballangen"/>
        <s v="Røst"/>
        <s v="Værøy"/>
        <s v="Flakstad"/>
        <s v="Vestvågøy"/>
        <s v="Vågan"/>
        <s v="Hadsel"/>
        <s v="Bø (Nordl.)"/>
        <s v="Øksnes"/>
        <s v="Sortland"/>
        <s v="Andøy"/>
        <s v="Moskenes"/>
        <s v="Tromsø"/>
        <s v="Harstad"/>
        <s v="Kvæfjord"/>
        <s v="Skånland"/>
        <s v="Ibestad"/>
        <s v="Gratangen"/>
        <s v="Lavangen"/>
        <s v="Bardu"/>
        <s v="Salangen"/>
        <s v="Målselv"/>
        <s v="Sørreisa"/>
        <s v="Dyrøy"/>
        <s v="Tranøy"/>
        <s v="Torsken"/>
        <s v="Berg"/>
        <s v="Lenvik"/>
        <s v="Balsfjord"/>
        <s v="Karlsøy"/>
        <s v="Lyngen"/>
        <s v="Storfjord"/>
        <s v="Kåfjord"/>
        <s v="Skjervøy"/>
        <s v="Nordreisa"/>
        <s v="Kvænangen"/>
        <s v="Vardø"/>
        <s v="Vadsø"/>
        <s v="Hammerfest"/>
        <s v="Kautokeino"/>
        <s v="Alta"/>
        <s v="Loppa"/>
        <s v="Hasvik"/>
        <s v="Kvalsund"/>
        <s v="Måsøy"/>
        <s v="Nordkapp"/>
        <s v="Porsanger"/>
        <s v="Karasjok"/>
        <s v="Lebesby"/>
        <s v="Gamvik"/>
        <s v="Berlevåg"/>
        <s v="Tana"/>
        <s v="Nesseby"/>
        <s v="Båtsfjord"/>
        <s v="Sør-Varanger"/>
      </sharedItems>
    </cacheField>
    <cacheField name="næring" numFmtId="0">
      <sharedItems count="10">
        <s v="sekundærnæringer"/>
        <s v="handel, hotell og restaurant, samferdsel, finans, eiendom"/>
        <s v="off.adm., forsvar, sosialforsikring"/>
        <s v="undervisning"/>
        <s v="helse- og sosialtjenester"/>
        <s v="personlig tjenesteyting"/>
        <s v="uoppgitt"/>
        <s v="jordbruk"/>
        <s v="skogbruk"/>
        <s v="fiske og akvakultur"/>
      </sharedItems>
    </cacheField>
    <cacheField name="år" numFmtId="0">
      <sharedItems containsSemiMixedTypes="0" containsString="0" containsNumber="1" containsInteger="1" minValue="2008" maxValue="2015" count="8">
        <n v="2008"/>
        <n v="2009"/>
        <n v="2010"/>
        <n v="2011"/>
        <n v="2012"/>
        <n v="2013"/>
        <n v="2014"/>
        <n v="2015"/>
      </sharedItems>
    </cacheField>
    <cacheField name="antall" numFmtId="0">
      <sharedItems containsSemiMixedTypes="0" containsString="0" containsNumber="1" containsInteger="1" minValue="0" maxValue="239186" count="3177">
        <n v="3592"/>
        <n v="3481"/>
        <n v="3369"/>
        <n v="3337"/>
        <n v="3417"/>
        <n v="3459"/>
        <n v="3576"/>
        <n v="3412"/>
        <n v="4256"/>
        <n v="3992"/>
        <n v="3826"/>
        <n v="3860"/>
        <n v="3718"/>
        <n v="3731"/>
        <n v="3749"/>
        <n v="3535"/>
        <n v="543"/>
        <n v="629"/>
        <n v="831"/>
        <n v="898"/>
        <n v="952"/>
        <n v="866"/>
        <n v="886"/>
        <n v="1193"/>
        <n v="1227"/>
        <n v="1263"/>
        <n v="1312"/>
        <n v="1244"/>
        <n v="1239"/>
        <n v="1285"/>
        <n v="1238"/>
        <n v="2354"/>
        <n v="2527"/>
        <n v="2608"/>
        <n v="2685"/>
        <n v="2605"/>
        <n v="2705"/>
        <n v="2630"/>
        <n v="329"/>
        <n v="306"/>
        <n v="337"/>
        <n v="365"/>
        <n v="358"/>
        <n v="355"/>
        <n v="361"/>
        <n v="356"/>
        <n v="59"/>
        <n v="52"/>
        <n v="73"/>
        <n v="56"/>
        <n v="68"/>
        <n v="67"/>
        <n v="111"/>
        <n v="167"/>
        <n v="159"/>
        <n v="164"/>
        <n v="163"/>
        <n v="149"/>
        <n v="155"/>
        <n v="140"/>
        <n v="54"/>
        <n v="50"/>
        <n v="53"/>
        <n v="63"/>
        <n v="7"/>
        <n v="5"/>
        <n v="4"/>
        <n v="3"/>
        <n v="3627"/>
        <n v="2903"/>
        <n v="2962"/>
        <n v="2920"/>
        <n v="2720"/>
        <n v="2576"/>
        <n v="2665"/>
        <n v="2269"/>
        <n v="5945"/>
        <n v="5643"/>
        <n v="5627"/>
        <n v="5570"/>
        <n v="5398"/>
        <n v="5494"/>
        <n v="5438"/>
        <n v="4935"/>
        <n v="959"/>
        <n v="1015"/>
        <n v="986"/>
        <n v="1026"/>
        <n v="1030"/>
        <n v="1010"/>
        <n v="1046"/>
        <n v="1048"/>
        <n v="966"/>
        <n v="995"/>
        <n v="1009"/>
        <n v="1037"/>
        <n v="1116"/>
        <n v="1123"/>
        <n v="1102"/>
        <n v="1095"/>
        <n v="3129"/>
        <n v="3162"/>
        <n v="3382"/>
        <n v="3443"/>
        <n v="3139"/>
        <n v="3160"/>
        <n v="3293"/>
        <n v="3257"/>
        <n v="388"/>
        <n v="384"/>
        <n v="394"/>
        <n v="392"/>
        <n v="409"/>
        <n v="390"/>
        <n v="389"/>
        <n v="65"/>
        <n v="82"/>
        <n v="71"/>
        <n v="76"/>
        <n v="112"/>
        <n v="61"/>
        <n v="57"/>
        <n v="43"/>
        <n v="45"/>
        <n v="36"/>
        <n v="46"/>
        <n v="49"/>
        <n v="9"/>
        <n v="11"/>
        <n v="14"/>
        <n v="10"/>
        <n v="8"/>
        <n v="6"/>
        <n v="2"/>
        <n v="6514"/>
        <n v="5929"/>
        <n v="5897"/>
        <n v="5956"/>
        <n v="5958"/>
        <n v="6030"/>
        <n v="5957"/>
        <n v="5752"/>
        <n v="8420"/>
        <n v="8092"/>
        <n v="8317"/>
        <n v="8436"/>
        <n v="8192"/>
        <n v="8157"/>
        <n v="8113"/>
        <n v="8019"/>
        <n v="1366"/>
        <n v="1413"/>
        <n v="1526"/>
        <n v="1540"/>
        <n v="1527"/>
        <n v="1666"/>
        <n v="1723"/>
        <n v="1859"/>
        <n v="1889"/>
        <n v="1838"/>
        <n v="1816"/>
        <n v="1858"/>
        <n v="1855"/>
        <n v="1897"/>
        <n v="1850"/>
        <n v="4138"/>
        <n v="4112"/>
        <n v="4102"/>
        <n v="4271"/>
        <n v="4401"/>
        <n v="4532"/>
        <n v="4744"/>
        <n v="7929"/>
        <n v="754"/>
        <n v="796"/>
        <n v="764"/>
        <n v="791"/>
        <n v="803"/>
        <n v="792"/>
        <n v="857"/>
        <n v="887"/>
        <n v="136"/>
        <n v="110"/>
        <n v="125"/>
        <n v="90"/>
        <n v="94"/>
        <n v="99"/>
        <n v="179"/>
        <n v="367"/>
        <n v="362"/>
        <n v="212"/>
        <n v="225"/>
        <n v="219"/>
        <n v="195"/>
        <n v="181"/>
        <n v="29"/>
        <n v="31"/>
        <n v="25"/>
        <n v="18"/>
        <n v="30"/>
        <n v="27"/>
        <n v="32"/>
        <n v="33"/>
        <n v="13"/>
        <n v="8404"/>
        <n v="7862"/>
        <n v="7726"/>
        <n v="8159"/>
        <n v="8002"/>
        <n v="7967"/>
        <n v="7811"/>
        <n v="7212"/>
        <n v="12953"/>
        <n v="12183"/>
        <n v="12028"/>
        <n v="11982"/>
        <n v="12498"/>
        <n v="12559"/>
        <n v="12682"/>
        <n v="12280"/>
        <n v="1609"/>
        <n v="1607"/>
        <n v="1606"/>
        <n v="1675"/>
        <n v="1821"/>
        <n v="1798"/>
        <n v="1775"/>
        <n v="1457"/>
        <n v="2142"/>
        <n v="2263"/>
        <n v="2295"/>
        <n v="2337"/>
        <n v="2381"/>
        <n v="2378"/>
        <n v="2402"/>
        <n v="2464"/>
        <n v="8642"/>
        <n v="8888"/>
        <n v="9149"/>
        <n v="9144"/>
        <n v="9395"/>
        <n v="9265"/>
        <n v="9129"/>
        <n v="6473"/>
        <n v="949"/>
        <n v="1016"/>
        <n v="1115"/>
        <n v="1101"/>
        <n v="1109"/>
        <n v="1202"/>
        <n v="1165"/>
        <n v="196"/>
        <n v="166"/>
        <n v="198"/>
        <n v="161"/>
        <n v="286"/>
        <n v="285"/>
        <n v="288"/>
        <n v="264"/>
        <n v="210"/>
        <n v="213"/>
        <n v="202"/>
        <n v="22"/>
        <n v="21"/>
        <n v="20"/>
        <n v="23"/>
        <n v="19"/>
        <n v="215"/>
        <n v="209"/>
        <n v="193"/>
        <n v="214"/>
        <n v="217"/>
        <n v="201"/>
        <n v="462"/>
        <n v="461"/>
        <n v="425"/>
        <n v="434"/>
        <n v="428"/>
        <n v="401"/>
        <n v="408"/>
        <n v="375"/>
        <n v="66"/>
        <n v="79"/>
        <n v="74"/>
        <n v="91"/>
        <n v="75"/>
        <n v="78"/>
        <n v="85"/>
        <n v="92"/>
        <n v="101"/>
        <n v="268"/>
        <n v="262"/>
        <n v="295"/>
        <n v="311"/>
        <n v="323"/>
        <n v="315"/>
        <n v="302"/>
        <n v="347"/>
        <n v="35"/>
        <n v="40"/>
        <n v="44"/>
        <n v="17"/>
        <n v="24"/>
        <n v="15"/>
        <n v="0"/>
        <n v="1"/>
        <n v="47"/>
        <n v="34"/>
        <n v="41"/>
        <n v="39"/>
        <n v="37"/>
        <n v="38"/>
        <n v="87"/>
        <n v="98"/>
        <n v="102"/>
        <n v="109"/>
        <n v="28"/>
        <n v="95"/>
        <n v="106"/>
        <n v="104"/>
        <n v="12"/>
        <n v="16"/>
        <n v="396"/>
        <n v="303"/>
        <n v="327"/>
        <n v="322"/>
        <n v="331"/>
        <n v="235"/>
        <n v="203"/>
        <n v="324"/>
        <n v="304"/>
        <n v="299"/>
        <n v="290"/>
        <n v="393"/>
        <n v="89"/>
        <n v="96"/>
        <n v="108"/>
        <n v="114"/>
        <n v="97"/>
        <n v="62"/>
        <n v="72"/>
        <n v="80"/>
        <n v="81"/>
        <n v="230"/>
        <n v="194"/>
        <n v="183"/>
        <n v="200"/>
        <n v="218"/>
        <n v="228"/>
        <n v="192"/>
        <n v="26"/>
        <n v="120"/>
        <n v="134"/>
        <n v="107"/>
        <n v="60"/>
        <n v="55"/>
        <n v="42"/>
        <n v="246"/>
        <n v="280"/>
        <n v="294"/>
        <n v="313"/>
        <n v="305"/>
        <n v="326"/>
        <n v="415"/>
        <n v="374"/>
        <n v="379"/>
        <n v="391"/>
        <n v="385"/>
        <n v="144"/>
        <n v="142"/>
        <n v="139"/>
        <n v="162"/>
        <n v="151"/>
        <n v="153"/>
        <n v="148"/>
        <n v="397"/>
        <n v="445"/>
        <n v="346"/>
        <n v="341"/>
        <n v="410"/>
        <n v="157"/>
        <n v="154"/>
        <n v="131"/>
        <n v="622"/>
        <n v="602"/>
        <n v="641"/>
        <n v="684"/>
        <n v="694"/>
        <n v="655"/>
        <n v="581"/>
        <n v="561"/>
        <n v="666"/>
        <n v="717"/>
        <n v="696"/>
        <n v="680"/>
        <n v="686"/>
        <n v="621"/>
        <n v="573"/>
        <n v="569"/>
        <n v="64"/>
        <n v="105"/>
        <n v="113"/>
        <n v="118"/>
        <n v="117"/>
        <n v="121"/>
        <n v="472"/>
        <n v="456"/>
        <n v="452"/>
        <n v="451"/>
        <n v="447"/>
        <n v="88"/>
        <n v="83"/>
        <n v="1136"/>
        <n v="1059"/>
        <n v="1038"/>
        <n v="1045"/>
        <n v="1108"/>
        <n v="1142"/>
        <n v="1062"/>
        <n v="2546"/>
        <n v="2405"/>
        <n v="2366"/>
        <n v="2393"/>
        <n v="2453"/>
        <n v="2403"/>
        <n v="2370"/>
        <n v="2242"/>
        <n v="249"/>
        <n v="270"/>
        <n v="267"/>
        <n v="317"/>
        <n v="350"/>
        <n v="325"/>
        <n v="568"/>
        <n v="607"/>
        <n v="601"/>
        <n v="639"/>
        <n v="486"/>
        <n v="492"/>
        <n v="531"/>
        <n v="523"/>
        <n v="1148"/>
        <n v="1204"/>
        <n v="1172"/>
        <n v="1203"/>
        <n v="1064"/>
        <n v="184"/>
        <n v="208"/>
        <n v="199"/>
        <n v="51"/>
        <n v="93"/>
        <n v="1389"/>
        <n v="1273"/>
        <n v="1287"/>
        <n v="1313"/>
        <n v="1294"/>
        <n v="1297"/>
        <n v="1326"/>
        <n v="1416"/>
        <n v="1846"/>
        <n v="1801"/>
        <n v="1736"/>
        <n v="1589"/>
        <n v="1542"/>
        <n v="1565"/>
        <n v="1512"/>
        <n v="1385"/>
        <n v="190"/>
        <n v="178"/>
        <n v="441"/>
        <n v="438"/>
        <n v="442"/>
        <n v="466"/>
        <n v="476"/>
        <n v="509"/>
        <n v="510"/>
        <n v="507"/>
        <n v="793"/>
        <n v="839"/>
        <n v="895"/>
        <n v="900"/>
        <n v="825"/>
        <n v="888"/>
        <n v="908"/>
        <n v="906"/>
        <n v="145"/>
        <n v="158"/>
        <n v="156"/>
        <n v="281"/>
        <n v="263"/>
        <n v="247"/>
        <n v="229"/>
        <n v="221"/>
        <n v="256"/>
        <n v="271"/>
        <n v="260"/>
        <n v="250"/>
        <n v="242"/>
        <n v="244"/>
        <n v="233"/>
        <n v="240"/>
        <n v="182"/>
        <n v="173"/>
        <n v="185"/>
        <n v="58"/>
        <n v="86"/>
        <n v="318"/>
        <n v="344"/>
        <n v="342"/>
        <n v="328"/>
        <n v="296"/>
        <n v="287"/>
        <n v="272"/>
        <n v="77"/>
        <n v="1103"/>
        <n v="1181"/>
        <n v="946"/>
        <n v="957"/>
        <n v="1020"/>
        <n v="773"/>
        <n v="892"/>
        <n v="889"/>
        <n v="876"/>
        <n v="927"/>
        <n v="954"/>
        <n v="925"/>
        <n v="726"/>
        <n v="133"/>
        <n v="150"/>
        <n v="127"/>
        <n v="122"/>
        <n v="141"/>
        <n v="532"/>
        <n v="541"/>
        <n v="583"/>
        <n v="600"/>
        <n v="608"/>
        <n v="625"/>
        <n v="587"/>
        <n v="187"/>
        <n v="333"/>
        <n v="319"/>
        <n v="298"/>
        <n v="310"/>
        <n v="316"/>
        <n v="309"/>
        <n v="658"/>
        <n v="652"/>
        <n v="665"/>
        <n v="742"/>
        <n v="809"/>
        <n v="753"/>
        <n v="821"/>
        <n v="836"/>
        <n v="813"/>
        <n v="880"/>
        <n v="905"/>
        <n v="903"/>
        <n v="863"/>
        <n v="901"/>
        <n v="186"/>
        <n v="165"/>
        <n v="207"/>
        <n v="191"/>
        <n v="216"/>
        <n v="224"/>
        <n v="211"/>
        <n v="414"/>
        <n v="464"/>
        <n v="482"/>
        <n v="473"/>
        <n v="479"/>
        <n v="489"/>
        <n v="487"/>
        <n v="535"/>
        <n v="48"/>
        <n v="138"/>
        <n v="1248"/>
        <n v="1256"/>
        <n v="1212"/>
        <n v="1112"/>
        <n v="1022"/>
        <n v="1028"/>
        <n v="1074"/>
        <n v="1041"/>
        <n v="2397"/>
        <n v="2473"/>
        <n v="2538"/>
        <n v="2631"/>
        <n v="2654"/>
        <n v="2617"/>
        <n v="2693"/>
        <n v="2659"/>
        <n v="433"/>
        <n v="426"/>
        <n v="377"/>
        <n v="330"/>
        <n v="334"/>
        <n v="343"/>
        <n v="916"/>
        <n v="978"/>
        <n v="985"/>
        <n v="1228"/>
        <n v="1288"/>
        <n v="172"/>
        <n v="176"/>
        <n v="252"/>
        <n v="239"/>
        <n v="257"/>
        <n v="273"/>
        <n v="259"/>
        <n v="84"/>
        <n v="69"/>
        <n v="116"/>
        <n v="128"/>
        <n v="132"/>
        <n v="123"/>
        <n v="463"/>
        <n v="497"/>
        <n v="501"/>
        <n v="511"/>
        <n v="508"/>
        <n v="554"/>
        <n v="533"/>
        <n v="540"/>
        <n v="169"/>
        <n v="146"/>
        <n v="160"/>
        <n v="231"/>
        <n v="266"/>
        <n v="258"/>
        <n v="253"/>
        <n v="261"/>
        <n v="126"/>
        <n v="404"/>
        <n v="398"/>
        <n v="411"/>
        <n v="431"/>
        <n v="421"/>
        <n v="437"/>
        <n v="488"/>
        <n v="687"/>
        <n v="710"/>
        <n v="705"/>
        <n v="749"/>
        <n v="778"/>
        <n v="761"/>
        <n v="802"/>
        <n v="2770"/>
        <n v="2912"/>
        <n v="3062"/>
        <n v="3323"/>
        <n v="3301"/>
        <n v="3668"/>
        <n v="3885"/>
        <n v="3888"/>
        <n v="526"/>
        <n v="546"/>
        <n v="563"/>
        <n v="551"/>
        <n v="584"/>
        <n v="593"/>
        <n v="575"/>
        <n v="980"/>
        <n v="1043"/>
        <n v="1051"/>
        <n v="1105"/>
        <n v="1166"/>
        <n v="1191"/>
        <n v="152"/>
        <n v="175"/>
        <n v="171"/>
        <n v="130"/>
        <n v="1574"/>
        <n v="1489"/>
        <n v="1605"/>
        <n v="1640"/>
        <n v="1572"/>
        <n v="1659"/>
        <n v="1635"/>
        <n v="1774"/>
        <n v="7181"/>
        <n v="6863"/>
        <n v="6801"/>
        <n v="6988"/>
        <n v="7230"/>
        <n v="7115"/>
        <n v="7279"/>
        <n v="7339"/>
        <n v="692"/>
        <n v="714"/>
        <n v="785"/>
        <n v="777"/>
        <n v="834"/>
        <n v="890"/>
        <n v="936"/>
        <n v="830"/>
        <n v="860"/>
        <n v="913"/>
        <n v="918"/>
        <n v="962"/>
        <n v="1012"/>
        <n v="2310"/>
        <n v="2472"/>
        <n v="2517"/>
        <n v="2564"/>
        <n v="2549"/>
        <n v="2616"/>
        <n v="2780"/>
        <n v="2876"/>
        <n v="475"/>
        <n v="444"/>
        <n v="498"/>
        <n v="525"/>
        <n v="518"/>
        <n v="103"/>
        <n v="736"/>
        <n v="879"/>
        <n v="875"/>
        <n v="1003"/>
        <n v="1092"/>
        <n v="1073"/>
        <n v="1056"/>
        <n v="3281"/>
        <n v="3150"/>
        <n v="3003"/>
        <n v="3033"/>
        <n v="3271"/>
        <n v="3591"/>
        <n v="3490"/>
        <n v="293"/>
        <n v="351"/>
        <n v="1739"/>
        <n v="1755"/>
        <n v="1829"/>
        <n v="1830"/>
        <n v="1860"/>
        <n v="1926"/>
        <n v="1904"/>
        <n v="1246"/>
        <n v="1337"/>
        <n v="1308"/>
        <n v="1405"/>
        <n v="1329"/>
        <n v="1428"/>
        <n v="282"/>
        <n v="115"/>
        <n v="380"/>
        <n v="405"/>
        <n v="432"/>
        <n v="1797"/>
        <n v="1730"/>
        <n v="1727"/>
        <n v="1783"/>
        <n v="1847"/>
        <n v="1905"/>
        <n v="1818"/>
        <n v="436"/>
        <n v="453"/>
        <n v="417"/>
        <n v="450"/>
        <n v="439"/>
        <n v="449"/>
        <n v="471"/>
        <n v="1058"/>
        <n v="993"/>
        <n v="997"/>
        <n v="1135"/>
        <n v="1093"/>
        <n v="1127"/>
        <n v="1139"/>
        <n v="469"/>
        <n v="435"/>
        <n v="422"/>
        <n v="478"/>
        <n v="483"/>
        <n v="480"/>
        <n v="1190"/>
        <n v="1141"/>
        <n v="1163"/>
        <n v="1225"/>
        <n v="1231"/>
        <n v="1277"/>
        <n v="245"/>
        <n v="289"/>
        <n v="550"/>
        <n v="570"/>
        <n v="562"/>
        <n v="580"/>
        <n v="576"/>
        <n v="1575"/>
        <n v="1393"/>
        <n v="1562"/>
        <n v="1482"/>
        <n v="1531"/>
        <n v="1672"/>
        <n v="1741"/>
        <n v="189"/>
        <n v="204"/>
        <n v="254"/>
        <n v="955"/>
        <n v="1035"/>
        <n v="1120"/>
        <n v="1171"/>
        <n v="1066"/>
        <n v="1401"/>
        <n v="1372"/>
        <n v="5608"/>
        <n v="5259"/>
        <n v="5306"/>
        <n v="5145"/>
        <n v="5380"/>
        <n v="5300"/>
        <n v="5383"/>
        <n v="5273"/>
        <n v="371"/>
        <n v="382"/>
        <n v="335"/>
        <n v="366"/>
        <n v="368"/>
        <n v="372"/>
        <n v="677"/>
        <n v="672"/>
        <n v="690"/>
        <n v="632"/>
        <n v="627"/>
        <n v="649"/>
        <n v="1439"/>
        <n v="1493"/>
        <n v="1608"/>
        <n v="1661"/>
        <n v="1688"/>
        <n v="1700"/>
        <n v="1704"/>
        <n v="332"/>
        <n v="312"/>
        <n v="70"/>
        <n v="9759"/>
        <n v="9083"/>
        <n v="9105"/>
        <n v="9188"/>
        <n v="9758"/>
        <n v="9951"/>
        <n v="10753"/>
        <n v="10032"/>
        <n v="39987"/>
        <n v="38976"/>
        <n v="39610"/>
        <n v="41014"/>
        <n v="40281"/>
        <n v="40779"/>
        <n v="41700"/>
        <n v="39909"/>
        <n v="2519"/>
        <n v="2655"/>
        <n v="2636"/>
        <n v="2560"/>
        <n v="2604"/>
        <n v="2755"/>
        <n v="2695"/>
        <n v="3395"/>
        <n v="3478"/>
        <n v="3621"/>
        <n v="3558"/>
        <n v="3404"/>
        <n v="3644"/>
        <n v="3691"/>
        <n v="11037"/>
        <n v="11501"/>
        <n v="11566"/>
        <n v="11334"/>
        <n v="11449"/>
        <n v="11381"/>
        <n v="11678"/>
        <n v="11460"/>
        <n v="1767"/>
        <n v="1883"/>
        <n v="1898"/>
        <n v="1930"/>
        <n v="1853"/>
        <n v="1910"/>
        <n v="1961"/>
        <n v="2112"/>
        <n v="733"/>
        <n v="4037"/>
        <n v="3981"/>
        <n v="4499"/>
        <n v="4598"/>
        <n v="4629"/>
        <n v="5029"/>
        <n v="5117"/>
        <n v="4580"/>
        <n v="12841"/>
        <n v="11944"/>
        <n v="12058"/>
        <n v="12306"/>
        <n v="12521"/>
        <n v="12200"/>
        <n v="12420"/>
        <n v="11804"/>
        <n v="719"/>
        <n v="748"/>
        <n v="789"/>
        <n v="840"/>
        <n v="872"/>
        <n v="871"/>
        <n v="1670"/>
        <n v="1742"/>
        <n v="1802"/>
        <n v="1887"/>
        <n v="1921"/>
        <n v="1882"/>
        <n v="1919"/>
        <n v="4996"/>
        <n v="4898"/>
        <n v="4839"/>
        <n v="4943"/>
        <n v="4911"/>
        <n v="5266"/>
        <n v="5337"/>
        <n v="5845"/>
        <n v="855"/>
        <n v="893"/>
        <n v="930"/>
        <n v="976"/>
        <n v="1032"/>
        <n v="349"/>
        <n v="1090"/>
        <n v="1082"/>
        <n v="1083"/>
        <n v="1146"/>
        <n v="1098"/>
        <n v="1548"/>
        <n v="1596"/>
        <n v="1658"/>
        <n v="1690"/>
        <n v="1645"/>
        <n v="1681"/>
        <n v="1586"/>
        <n v="222"/>
        <n v="238"/>
        <n v="468"/>
        <n v="481"/>
        <n v="1011"/>
        <n v="1005"/>
        <n v="1053"/>
        <n v="1075"/>
        <n v="1104"/>
        <n v="1072"/>
        <n v="1094"/>
        <n v="129"/>
        <n v="143"/>
        <n v="147"/>
        <n v="971"/>
        <n v="1004"/>
        <n v="1047"/>
        <n v="987"/>
        <n v="1018"/>
        <n v="1054"/>
        <n v="1307"/>
        <n v="1300"/>
        <n v="1368"/>
        <n v="1487"/>
        <n v="1503"/>
        <n v="1529"/>
        <n v="1665"/>
        <n v="1671"/>
        <n v="314"/>
        <n v="339"/>
        <n v="403"/>
        <n v="395"/>
        <n v="448"/>
        <n v="496"/>
        <n v="522"/>
        <n v="869"/>
        <n v="967"/>
        <n v="1118"/>
        <n v="119"/>
        <n v="647"/>
        <n v="619"/>
        <n v="603"/>
        <n v="597"/>
        <n v="670"/>
        <n v="577"/>
        <n v="674"/>
        <n v="707"/>
        <n v="631"/>
        <n v="728"/>
        <n v="718"/>
        <n v="737"/>
        <n v="188"/>
        <n v="206"/>
        <n v="579"/>
        <n v="612"/>
        <n v="628"/>
        <n v="676"/>
        <n v="711"/>
        <n v="740"/>
        <n v="732"/>
        <n v="418"/>
        <n v="383"/>
        <n v="360"/>
        <n v="406"/>
        <n v="420"/>
        <n v="495"/>
        <n v="635"/>
        <n v="648"/>
        <n v="651"/>
        <n v="657"/>
        <n v="693"/>
        <n v="691"/>
        <n v="308"/>
        <n v="345"/>
        <n v="359"/>
        <n v="412"/>
        <n v="816"/>
        <n v="870"/>
        <n v="956"/>
        <n v="935"/>
        <n v="402"/>
        <n v="566"/>
        <n v="981"/>
        <n v="853"/>
        <n v="873"/>
        <n v="1014"/>
        <n v="969"/>
        <n v="1040"/>
        <n v="923"/>
        <n v="168"/>
        <n v="124"/>
        <n v="248"/>
        <n v="596"/>
        <n v="592"/>
        <n v="611"/>
        <n v="613"/>
        <n v="624"/>
        <n v="598"/>
        <n v="170"/>
        <n v="177"/>
        <n v="2518"/>
        <n v="2235"/>
        <n v="2292"/>
        <n v="2387"/>
        <n v="2339"/>
        <n v="2119"/>
        <n v="1972"/>
        <n v="1923"/>
        <n v="6625"/>
        <n v="6679"/>
        <n v="7890"/>
        <n v="8528"/>
        <n v="8402"/>
        <n v="8392"/>
        <n v="8263"/>
        <n v="8047"/>
        <n v="506"/>
        <n v="504"/>
        <n v="514"/>
        <n v="534"/>
        <n v="520"/>
        <n v="911"/>
        <n v="979"/>
        <n v="1031"/>
        <n v="1077"/>
        <n v="1076"/>
        <n v="5566"/>
        <n v="5640"/>
        <n v="6656"/>
        <n v="6810"/>
        <n v="7164"/>
        <n v="7375"/>
        <n v="7647"/>
        <n v="536"/>
        <n v="465"/>
        <n v="505"/>
        <n v="3400"/>
        <n v="3349"/>
        <n v="3310"/>
        <n v="3470"/>
        <n v="4027"/>
        <n v="3894"/>
        <n v="14490"/>
        <n v="13829"/>
        <n v="14169"/>
        <n v="14519"/>
        <n v="15417"/>
        <n v="15370"/>
        <n v="15513"/>
        <n v="15263"/>
        <n v="1641"/>
        <n v="1823"/>
        <n v="1912"/>
        <n v="1976"/>
        <n v="1866"/>
        <n v="1871"/>
        <n v="1711"/>
        <n v="1825"/>
        <n v="1874"/>
        <n v="1880"/>
        <n v="1922"/>
        <n v="2324"/>
        <n v="3760"/>
        <n v="3958"/>
        <n v="3841"/>
        <n v="4017"/>
        <n v="4013"/>
        <n v="3957"/>
        <n v="4127"/>
        <n v="4148"/>
        <n v="932"/>
        <n v="1000"/>
        <n v="1019"/>
        <n v="100"/>
        <n v="1864"/>
        <n v="1861"/>
        <n v="2004"/>
        <n v="2122"/>
        <n v="2086"/>
        <n v="1828"/>
        <n v="3147"/>
        <n v="2916"/>
        <n v="2795"/>
        <n v="3093"/>
        <n v="3244"/>
        <n v="3344"/>
        <n v="3263"/>
        <n v="3215"/>
        <n v="340"/>
        <n v="354"/>
        <n v="503"/>
        <n v="542"/>
        <n v="548"/>
        <n v="574"/>
        <n v="1528"/>
        <n v="1539"/>
        <n v="1627"/>
        <n v="1696"/>
        <n v="1725"/>
        <n v="1796"/>
        <n v="321"/>
        <n v="387"/>
        <n v="454"/>
        <n v="474"/>
        <n v="515"/>
        <n v="485"/>
        <n v="338"/>
        <n v="336"/>
        <n v="353"/>
        <n v="348"/>
        <n v="2625"/>
        <n v="2493"/>
        <n v="2177"/>
        <n v="2338"/>
        <n v="2341"/>
        <n v="2352"/>
        <n v="2278"/>
        <n v="2305"/>
        <n v="14606"/>
        <n v="14193"/>
        <n v="14426"/>
        <n v="15235"/>
        <n v="15475"/>
        <n v="15852"/>
        <n v="16452"/>
        <n v="16140"/>
        <n v="1283"/>
        <n v="1421"/>
        <n v="1441"/>
        <n v="1532"/>
        <n v="1552"/>
        <n v="1570"/>
        <n v="824"/>
        <n v="850"/>
        <n v="845"/>
        <n v="868"/>
        <n v="939"/>
        <n v="1008"/>
        <n v="1924"/>
        <n v="2072"/>
        <n v="2162"/>
        <n v="2226"/>
        <n v="2262"/>
        <n v="2256"/>
        <n v="2201"/>
        <n v="2252"/>
        <n v="279"/>
        <n v="241"/>
        <n v="820"/>
        <n v="747"/>
        <n v="706"/>
        <n v="794"/>
        <n v="1655"/>
        <n v="1648"/>
        <n v="1718"/>
        <n v="1692"/>
        <n v="1706"/>
        <n v="1695"/>
        <n v="284"/>
        <n v="615"/>
        <n v="623"/>
        <n v="642"/>
        <n v="634"/>
        <n v="1403"/>
        <n v="1400"/>
        <n v="1436"/>
        <n v="1485"/>
        <n v="1519"/>
        <n v="1583"/>
        <n v="1504"/>
        <n v="234"/>
        <n v="274"/>
        <n v="1369"/>
        <n v="1147"/>
        <n v="1213"/>
        <n v="1161"/>
        <n v="1124"/>
        <n v="1096"/>
        <n v="1081"/>
        <n v="1978"/>
        <n v="1987"/>
        <n v="1966"/>
        <n v="1999"/>
        <n v="2031"/>
        <n v="2074"/>
        <n v="2071"/>
        <n v="2010"/>
        <n v="517"/>
        <n v="538"/>
        <n v="556"/>
        <n v="565"/>
        <n v="595"/>
        <n v="618"/>
        <n v="610"/>
        <n v="1869"/>
        <n v="1954"/>
        <n v="1877"/>
        <n v="1862"/>
        <n v="1837"/>
        <n v="1833"/>
        <n v="205"/>
        <n v="455"/>
        <n v="704"/>
        <n v="739"/>
        <n v="730"/>
        <n v="851"/>
        <n v="877"/>
        <n v="255"/>
        <n v="370"/>
        <n v="378"/>
        <n v="683"/>
        <n v="678"/>
        <n v="662"/>
        <n v="659"/>
        <n v="226"/>
        <n v="45286"/>
        <n v="43202"/>
        <n v="42323"/>
        <n v="45394"/>
        <n v="46973"/>
        <n v="48405"/>
        <n v="49283"/>
        <n v="47496"/>
        <n v="232871"/>
        <n v="224607"/>
        <n v="224714"/>
        <n v="229198"/>
        <n v="232773"/>
        <n v="235890"/>
        <n v="239186"/>
        <n v="232730"/>
        <n v="33590"/>
        <n v="35631"/>
        <n v="36578"/>
        <n v="37287"/>
        <n v="38242"/>
        <n v="38986"/>
        <n v="39754"/>
        <n v="40106"/>
        <n v="27702"/>
        <n v="27154"/>
        <n v="28096"/>
        <n v="28556"/>
        <n v="27854"/>
        <n v="28907"/>
        <n v="29849"/>
        <n v="30529"/>
        <n v="60627"/>
        <n v="63514"/>
        <n v="65064"/>
        <n v="65786"/>
        <n v="64266"/>
        <n v="65419"/>
        <n v="67595"/>
        <n v="68257"/>
        <n v="25260"/>
        <n v="26581"/>
        <n v="26167"/>
        <n v="26741"/>
        <n v="27376"/>
        <n v="27834"/>
        <n v="28362"/>
        <n v="27912"/>
        <n v="1947"/>
        <n v="2619"/>
        <n v="2622"/>
        <n v="2638"/>
        <n v="2588"/>
        <n v="3963"/>
        <n v="386"/>
        <n v="135"/>
        <n v="137"/>
        <n v="1693"/>
        <n v="1259"/>
        <n v="1250"/>
        <n v="1254"/>
        <n v="1257"/>
        <n v="1229"/>
        <n v="3424"/>
        <n v="3141"/>
        <n v="3121"/>
        <n v="3099"/>
        <n v="2986"/>
        <n v="2944"/>
        <n v="2879"/>
        <n v="904"/>
        <n v="922"/>
        <n v="910"/>
        <n v="933"/>
        <n v="947"/>
        <n v="926"/>
        <n v="974"/>
        <n v="585"/>
        <n v="633"/>
        <n v="637"/>
        <n v="1779"/>
        <n v="1776"/>
        <n v="1800"/>
        <n v="1856"/>
        <n v="1805"/>
        <n v="1965"/>
        <n v="2467"/>
        <n v="2343"/>
        <n v="2476"/>
        <n v="2661"/>
        <n v="2756"/>
        <n v="2870"/>
        <n v="2516"/>
        <n v="8085"/>
        <n v="7611"/>
        <n v="7482"/>
        <n v="7355"/>
        <n v="7390"/>
        <n v="7435"/>
        <n v="7575"/>
        <n v="7610"/>
        <n v="2078"/>
        <n v="2111"/>
        <n v="2202"/>
        <n v="2268"/>
        <n v="2154"/>
        <n v="1323"/>
        <n v="1332"/>
        <n v="1328"/>
        <n v="1375"/>
        <n v="1374"/>
        <n v="1381"/>
        <n v="1415"/>
        <n v="3463"/>
        <n v="3510"/>
        <n v="3684"/>
        <n v="3823"/>
        <n v="3805"/>
        <n v="3790"/>
        <n v="3853"/>
        <n v="3948"/>
        <n v="1205"/>
        <n v="1207"/>
        <n v="1234"/>
        <n v="1241"/>
        <n v="1230"/>
        <n v="1292"/>
        <n v="1351"/>
        <n v="364"/>
        <n v="4060"/>
        <n v="3700"/>
        <n v="3554"/>
        <n v="3519"/>
        <n v="3533"/>
        <n v="3702"/>
        <n v="3711"/>
        <n v="4642"/>
        <n v="4380"/>
        <n v="4435"/>
        <n v="4712"/>
        <n v="4900"/>
        <n v="4861"/>
        <n v="5126"/>
        <n v="4927"/>
        <n v="528"/>
        <n v="544"/>
        <n v="594"/>
        <n v="846"/>
        <n v="931"/>
        <n v="940"/>
        <n v="937"/>
        <n v="2699"/>
        <n v="2883"/>
        <n v="2949"/>
        <n v="3042"/>
        <n v="3080"/>
        <n v="3128"/>
        <n v="3175"/>
        <n v="3224"/>
        <n v="703"/>
        <n v="667"/>
        <n v="638"/>
        <n v="582"/>
        <n v="275"/>
        <n v="376"/>
        <n v="429"/>
        <n v="357"/>
        <n v="524"/>
        <n v="1196"/>
        <n v="1151"/>
        <n v="1159"/>
        <n v="1235"/>
        <n v="1221"/>
        <n v="1210"/>
        <n v="1271"/>
        <n v="1567"/>
        <n v="1468"/>
        <n v="1495"/>
        <n v="1453"/>
        <n v="1449"/>
        <n v="1447"/>
        <n v="297"/>
        <n v="645"/>
        <n v="650"/>
        <n v="663"/>
        <n v="2334"/>
        <n v="2445"/>
        <n v="2474"/>
        <n v="2545"/>
        <n v="2566"/>
        <n v="2626"/>
        <n v="443"/>
        <n v="363"/>
        <n v="419"/>
        <n v="407"/>
        <n v="671"/>
        <n v="697"/>
        <n v="699"/>
        <n v="620"/>
        <n v="646"/>
        <n v="529"/>
        <n v="552"/>
        <n v="571"/>
        <n v="459"/>
        <n v="413"/>
        <n v="549"/>
        <n v="567"/>
        <n v="604"/>
        <n v="578"/>
        <n v="827"/>
        <n v="811"/>
        <n v="801"/>
        <n v="814"/>
        <n v="787"/>
        <n v="735"/>
        <n v="798"/>
        <n v="775"/>
        <n v="767"/>
        <n v="760"/>
        <n v="745"/>
        <n v="768"/>
        <n v="232"/>
        <n v="399"/>
        <n v="251"/>
        <n v="180"/>
        <n v="352"/>
        <n v="369"/>
        <n v="1995"/>
        <n v="1822"/>
        <n v="1698"/>
        <n v="1694"/>
        <n v="1637"/>
        <n v="1427"/>
        <n v="3164"/>
        <n v="3104"/>
        <n v="3144"/>
        <n v="3090"/>
        <n v="3051"/>
        <n v="3084"/>
        <n v="3035"/>
        <n v="3009"/>
        <n v="867"/>
        <n v="975"/>
        <n v="1126"/>
        <n v="788"/>
        <n v="924"/>
        <n v="884"/>
        <n v="858"/>
        <n v="2479"/>
        <n v="2561"/>
        <n v="2597"/>
        <n v="2618"/>
        <n v="2738"/>
        <n v="2723"/>
        <n v="2791"/>
        <n v="2724"/>
        <n v="174"/>
        <n v="499"/>
        <n v="477"/>
        <n v="424"/>
        <n v="458"/>
        <n v="977"/>
        <n v="944"/>
        <n v="1033"/>
        <n v="917"/>
        <n v="894"/>
        <n v="223"/>
        <n v="679"/>
        <n v="617"/>
        <n v="400"/>
        <n v="381"/>
        <n v="530"/>
        <n v="440"/>
        <n v="1180"/>
        <n v="1154"/>
        <n v="1055"/>
        <n v="1024"/>
        <n v="973"/>
        <n v="844"/>
        <n v="865"/>
        <n v="921"/>
        <n v="915"/>
        <n v="220"/>
        <n v="227"/>
        <n v="1997"/>
        <n v="1836"/>
        <n v="1863"/>
        <n v="1827"/>
        <n v="1785"/>
        <n v="1872"/>
        <n v="6327"/>
        <n v="6092"/>
        <n v="6187"/>
        <n v="6198"/>
        <n v="6160"/>
        <n v="6132"/>
        <n v="6114"/>
        <n v="6102"/>
        <n v="1617"/>
        <n v="1668"/>
        <n v="1738"/>
        <n v="1757"/>
        <n v="1914"/>
        <n v="1272"/>
        <n v="1388"/>
        <n v="1384"/>
        <n v="1414"/>
        <n v="1424"/>
        <n v="3855"/>
        <n v="3680"/>
        <n v="3870"/>
        <n v="3947"/>
        <n v="3936"/>
        <n v="3932"/>
        <n v="4043"/>
        <n v="4164"/>
        <n v="810"/>
        <n v="807"/>
        <n v="766"/>
        <n v="842"/>
        <n v="3097"/>
        <n v="2991"/>
        <n v="2926"/>
        <n v="2793"/>
        <n v="2861"/>
        <n v="2816"/>
        <n v="6450"/>
        <n v="6209"/>
        <n v="6157"/>
        <n v="6165"/>
        <n v="6086"/>
        <n v="5976"/>
        <n v="757"/>
        <n v="759"/>
        <n v="781"/>
        <n v="1199"/>
        <n v="1245"/>
        <n v="1309"/>
        <n v="1348"/>
        <n v="1363"/>
        <n v="1412"/>
        <n v="1445"/>
        <n v="1481"/>
        <n v="3686"/>
        <n v="3954"/>
        <n v="3990"/>
        <n v="4092"/>
        <n v="4161"/>
        <n v="4316"/>
        <n v="4203"/>
        <n v="269"/>
        <n v="236"/>
        <n v="416"/>
        <n v="320"/>
        <n v="588"/>
        <n v="605"/>
        <n v="626"/>
        <n v="779"/>
        <n v="283"/>
        <n v="265"/>
        <n v="423"/>
        <n v="695"/>
        <n v="656"/>
        <n v="606"/>
        <n v="1192"/>
        <n v="1069"/>
        <n v="1132"/>
        <n v="1138"/>
        <n v="1084"/>
        <n v="1061"/>
        <n v="558"/>
        <n v="373"/>
        <n v="292"/>
        <n v="278"/>
        <n v="237"/>
        <n v="744"/>
        <n v="700"/>
        <n v="589"/>
        <n v="564"/>
        <n v="427"/>
        <n v="490"/>
        <n v="560"/>
        <n v="545"/>
        <n v="654"/>
        <n v="675"/>
        <n v="500"/>
        <n v="494"/>
        <n v="467"/>
        <n v="460"/>
        <n v="1442"/>
        <n v="1551"/>
        <n v="1568"/>
        <n v="1580"/>
        <n v="1600"/>
        <n v="1588"/>
        <n v="1582"/>
        <n v="547"/>
        <n v="653"/>
        <n v="1042"/>
        <n v="1110"/>
        <n v="1162"/>
        <n v="1194"/>
        <n v="1189"/>
        <n v="457"/>
        <n v="3060"/>
        <n v="2736"/>
        <n v="2743"/>
        <n v="2754"/>
        <n v="2907"/>
        <n v="2853"/>
        <n v="970"/>
        <n v="1067"/>
        <n v="430"/>
        <n v="1509"/>
        <n v="1483"/>
        <n v="1465"/>
        <n v="1432"/>
        <n v="1563"/>
        <n v="243"/>
        <n v="812"/>
        <n v="668"/>
        <n v="644"/>
        <n v="685"/>
        <n v="591"/>
        <n v="516"/>
        <n v="943"/>
        <n v="2064"/>
        <n v="2044"/>
        <n v="2123"/>
        <n v="2094"/>
        <n v="2180"/>
        <n v="2190"/>
        <n v="2156"/>
        <n v="1973"/>
        <n v="1750"/>
        <n v="1945"/>
        <n v="1786"/>
        <n v="1680"/>
        <n v="1632"/>
        <n v="197"/>
        <n v="277"/>
        <n v="896"/>
        <n v="822"/>
        <n v="770"/>
        <n v="715"/>
        <n v="724"/>
        <n v="722"/>
        <n v="616"/>
        <n v="682"/>
        <n v="590"/>
        <n v="1843"/>
        <n v="1777"/>
        <n v="1720"/>
        <n v="1791"/>
        <n v="1756"/>
        <n v="307"/>
        <n v="746"/>
        <n v="276"/>
        <n v="300"/>
        <n v="5153"/>
        <n v="5017"/>
        <n v="4850"/>
        <n v="5208"/>
        <n v="5184"/>
        <n v="5404"/>
        <n v="5417"/>
        <n v="5421"/>
        <n v="16286"/>
        <n v="15609"/>
        <n v="15912"/>
        <n v="16077"/>
        <n v="16130"/>
        <n v="16119"/>
        <n v="16517"/>
        <n v="15373"/>
        <n v="2359"/>
        <n v="2914"/>
        <n v="2462"/>
        <n v="2486"/>
        <n v="2525"/>
        <n v="2710"/>
        <n v="1852"/>
        <n v="1911"/>
        <n v="2045"/>
        <n v="2001"/>
        <n v="2089"/>
        <n v="2199"/>
        <n v="8679"/>
        <n v="7566"/>
        <n v="7572"/>
        <n v="7928"/>
        <n v="7942"/>
        <n v="8110"/>
        <n v="8382"/>
        <n v="8245"/>
        <n v="1295"/>
        <n v="1426"/>
        <n v="1533"/>
        <n v="1537"/>
        <n v="6508"/>
        <n v="6525"/>
        <n v="6624"/>
        <n v="7277"/>
        <n v="7640"/>
        <n v="7498"/>
        <n v="7412"/>
        <n v="7104"/>
        <n v="4651"/>
        <n v="4319"/>
        <n v="4304"/>
        <n v="4293"/>
        <n v="4238"/>
        <n v="4247"/>
        <n v="3973"/>
        <n v="1085"/>
        <n v="1128"/>
        <n v="2559"/>
        <n v="2586"/>
        <n v="2750"/>
        <n v="2761"/>
        <n v="2766"/>
        <n v="2748"/>
        <n v="3511"/>
        <n v="3228"/>
        <n v="3107"/>
        <n v="3188"/>
        <n v="2889"/>
        <n v="2819"/>
        <n v="2786"/>
        <n v="2691"/>
        <n v="5346"/>
        <n v="5150"/>
        <n v="5215"/>
        <n v="5173"/>
        <n v="5180"/>
        <n v="5246"/>
        <n v="5195"/>
        <n v="762"/>
        <n v="832"/>
        <n v="852"/>
        <n v="848"/>
        <n v="878"/>
        <n v="982"/>
        <n v="953"/>
        <n v="942"/>
        <n v="3152"/>
        <n v="3177"/>
        <n v="3131"/>
        <n v="3056"/>
        <n v="3127"/>
        <n v="3199"/>
        <n v="3195"/>
        <n v="586"/>
        <n v="557"/>
        <n v="660"/>
        <n v="727"/>
        <n v="630"/>
        <n v="1396"/>
        <n v="1284"/>
        <n v="1255"/>
        <n v="1269"/>
        <n v="1264"/>
        <n v="1276"/>
        <n v="643"/>
        <n v="664"/>
        <n v="729"/>
        <n v="701"/>
        <n v="741"/>
        <n v="513"/>
        <n v="837"/>
        <n v="874"/>
        <n v="446"/>
        <n v="1398"/>
        <n v="1470"/>
        <n v="1467"/>
        <n v="1319"/>
        <n v="1347"/>
        <n v="1331"/>
        <n v="1585"/>
        <n v="1708"/>
        <n v="1625"/>
        <n v="1643"/>
        <n v="1610"/>
        <n v="1479"/>
        <n v="1557"/>
        <n v="1536"/>
        <n v="1654"/>
        <n v="1792"/>
        <n v="1900"/>
        <n v="2035"/>
        <n v="1969"/>
        <n v="1849"/>
        <n v="1673"/>
        <n v="1724"/>
        <n v="1873"/>
        <n v="1879"/>
        <n v="1242"/>
        <n v="1322"/>
        <n v="1335"/>
        <n v="1392"/>
        <n v="1534"/>
        <n v="2138"/>
        <n v="2016"/>
        <n v="2053"/>
        <n v="2221"/>
        <n v="2271"/>
        <n v="2357"/>
        <n v="2395"/>
        <n v="2188"/>
        <n v="2364"/>
        <n v="2315"/>
        <n v="2345"/>
        <n v="2385"/>
        <n v="2425"/>
        <n v="2571"/>
        <n v="2377"/>
        <n v="2371"/>
        <n v="512"/>
        <n v="1456"/>
        <n v="1524"/>
        <n v="1448"/>
        <n v="3064"/>
        <n v="2996"/>
        <n v="3423"/>
        <n v="3726"/>
        <n v="3929"/>
        <n v="3708"/>
        <n v="5553"/>
        <n v="5573"/>
        <n v="5334"/>
        <n v="5490"/>
        <n v="5513"/>
        <n v="5622"/>
        <n v="5520"/>
        <n v="790"/>
        <n v="818"/>
        <n v="765"/>
        <n v="1868"/>
        <n v="1925"/>
        <n v="1951"/>
        <n v="2059"/>
        <n v="2107"/>
        <n v="2077"/>
        <n v="2002"/>
        <n v="799"/>
        <n v="817"/>
        <n v="828"/>
        <n v="815"/>
        <n v="819"/>
        <n v="891"/>
        <n v="882"/>
        <n v="2037"/>
        <n v="2006"/>
        <n v="1953"/>
        <n v="2050"/>
        <n v="2158"/>
        <n v="2083"/>
        <n v="521"/>
        <n v="1240"/>
        <n v="1306"/>
        <n v="1386"/>
        <n v="1383"/>
        <n v="1435"/>
        <n v="965"/>
        <n v="914"/>
        <n v="804"/>
        <n v="771"/>
        <n v="859"/>
        <n v="856"/>
        <n v="861"/>
        <n v="301"/>
        <n v="3354"/>
        <n v="3103"/>
        <n v="2850"/>
        <n v="2905"/>
        <n v="3070"/>
        <n v="3006"/>
        <n v="3319"/>
        <n v="3095"/>
        <n v="3187"/>
        <n v="3203"/>
        <n v="3296"/>
        <n v="3266"/>
        <n v="3430"/>
        <n v="3212"/>
        <n v="731"/>
        <n v="712"/>
        <n v="755"/>
        <n v="1121"/>
        <n v="1152"/>
        <n v="1299"/>
        <n v="1339"/>
        <n v="1357"/>
        <n v="1387"/>
        <n v="1958"/>
        <n v="1974"/>
        <n v="1986"/>
        <n v="2036"/>
        <n v="2013"/>
        <n v="2080"/>
        <n v="1063"/>
        <n v="1341"/>
        <n v="1266"/>
        <n v="1251"/>
        <n v="743"/>
        <n v="738"/>
        <n v="774"/>
        <n v="5041"/>
        <n v="4641"/>
        <n v="4631"/>
        <n v="4494"/>
        <n v="4485"/>
        <n v="4566"/>
        <n v="4527"/>
        <n v="4429"/>
        <n v="11181"/>
        <n v="10587"/>
        <n v="10460"/>
        <n v="10651"/>
        <n v="10595"/>
        <n v="10864"/>
        <n v="10819"/>
        <n v="10213"/>
        <n v="2141"/>
        <n v="2261"/>
        <n v="2382"/>
        <n v="2444"/>
        <n v="2503"/>
        <n v="2660"/>
        <n v="2783"/>
        <n v="2742"/>
        <n v="1657"/>
        <n v="1544"/>
        <n v="1554"/>
        <n v="1506"/>
        <n v="1500"/>
        <n v="1550"/>
        <n v="6396"/>
        <n v="6489"/>
        <n v="6719"/>
        <n v="6830"/>
        <n v="6909"/>
        <n v="7064"/>
        <n v="7073"/>
        <n v="7310"/>
        <n v="849"/>
        <n v="864"/>
        <n v="934"/>
        <n v="4664"/>
        <n v="4422"/>
        <n v="4515"/>
        <n v="4761"/>
        <n v="4942"/>
        <n v="4845"/>
        <n v="4432"/>
        <n v="10574"/>
        <n v="9782"/>
        <n v="9491"/>
        <n v="9284"/>
        <n v="9375"/>
        <n v="9281"/>
        <n v="9559"/>
        <n v="9087"/>
        <n v="689"/>
        <n v="688"/>
        <n v="1510"/>
        <n v="1561"/>
        <n v="1581"/>
        <n v="1597"/>
        <n v="1616"/>
        <n v="1594"/>
        <n v="3197"/>
        <n v="3306"/>
        <n v="3551"/>
        <n v="3577"/>
        <n v="3410"/>
        <n v="3480"/>
        <n v="3545"/>
        <n v="640"/>
        <n v="673"/>
        <n v="720"/>
        <n v="4320"/>
        <n v="4056"/>
        <n v="4022"/>
        <n v="3943"/>
        <n v="3814"/>
        <n v="3766"/>
        <n v="3832"/>
        <n v="3649"/>
        <n v="7602"/>
        <n v="7271"/>
        <n v="7218"/>
        <n v="7324"/>
        <n v="7285"/>
        <n v="7200"/>
        <n v="7322"/>
        <n v="7050"/>
        <n v="609"/>
        <n v="1362"/>
        <n v="1336"/>
        <n v="1371"/>
        <n v="1394"/>
        <n v="3648"/>
        <n v="3661"/>
        <n v="3697"/>
        <n v="3848"/>
        <n v="3683"/>
        <n v="3716"/>
        <n v="3786"/>
        <n v="3615"/>
        <n v="572"/>
        <n v="808"/>
        <n v="919"/>
        <n v="854"/>
        <n v="1471"/>
        <n v="1475"/>
        <n v="1496"/>
        <n v="1484"/>
        <n v="1525"/>
        <n v="1373"/>
        <n v="1936"/>
        <n v="2015"/>
        <n v="2008"/>
        <n v="2147"/>
        <n v="2127"/>
        <n v="2267"/>
        <n v="2223"/>
        <n v="2209"/>
        <n v="713"/>
        <n v="784"/>
        <n v="806"/>
        <n v="1211"/>
        <n v="1183"/>
        <n v="1236"/>
        <n v="1316"/>
        <n v="1344"/>
        <n v="1697"/>
        <n v="1747"/>
        <n v="1745"/>
        <n v="1784"/>
        <n v="1651"/>
        <n v="1620"/>
        <n v="1714"/>
        <n v="1812"/>
        <n v="1851"/>
        <n v="1962"/>
        <n v="470"/>
        <n v="5835"/>
        <n v="5791"/>
        <n v="5799"/>
        <n v="5711"/>
        <n v="4981"/>
        <n v="5349"/>
        <n v="5236"/>
        <n v="4827"/>
        <n v="7830"/>
        <n v="7309"/>
        <n v="7128"/>
        <n v="6837"/>
        <n v="7075"/>
        <n v="6832"/>
        <n v="6718"/>
        <n v="6181"/>
        <n v="614"/>
        <n v="1232"/>
        <n v="1274"/>
        <n v="1302"/>
        <n v="1275"/>
        <n v="1325"/>
        <n v="1359"/>
        <n v="3065"/>
        <n v="3218"/>
        <n v="3317"/>
        <n v="3148"/>
        <n v="3190"/>
        <n v="3173"/>
        <n v="537"/>
        <n v="4504"/>
        <n v="4142"/>
        <n v="4140"/>
        <n v="4369"/>
        <n v="4109"/>
        <n v="4030"/>
        <n v="4000"/>
        <n v="8922"/>
        <n v="8667"/>
        <n v="8639"/>
        <n v="8768"/>
        <n v="8626"/>
        <n v="8638"/>
        <n v="8794"/>
        <n v="8316"/>
        <n v="2023"/>
        <n v="2003"/>
        <n v="1998"/>
        <n v="2051"/>
        <n v="2095"/>
        <n v="2194"/>
        <n v="1612"/>
        <n v="1652"/>
        <n v="1598"/>
        <n v="1647"/>
        <n v="1678"/>
        <n v="6684"/>
        <n v="6756"/>
        <n v="6866"/>
        <n v="7153"/>
        <n v="7173"/>
        <n v="7224"/>
        <n v="7244"/>
        <n v="7135"/>
        <n v="938"/>
        <n v="1060"/>
        <n v="1733"/>
        <n v="1824"/>
        <n v="1870"/>
        <n v="1839"/>
        <n v="1707"/>
        <n v="1677"/>
        <n v="1595"/>
        <n v="1404"/>
        <n v="1579"/>
        <n v="1630"/>
        <n v="1650"/>
        <n v="1378"/>
        <n v="1340"/>
        <n v="1296"/>
        <n v="1280"/>
        <n v="1811"/>
        <n v="1712"/>
        <n v="1676"/>
        <n v="1840"/>
        <n v="1753"/>
        <n v="1764"/>
        <n v="1547"/>
        <n v="994"/>
        <n v="1097"/>
        <n v="1087"/>
        <n v="1279"/>
        <n v="1217"/>
        <n v="1220"/>
        <n v="1486"/>
        <n v="1499"/>
        <n v="941"/>
        <n v="968"/>
        <n v="491"/>
        <n v="539"/>
        <n v="899"/>
        <n v="493"/>
        <n v="527"/>
        <n v="734"/>
        <n v="772"/>
        <n v="776"/>
        <n v="698"/>
        <n v="721"/>
        <n v="960"/>
        <n v="838"/>
        <n v="1624"/>
        <n v="1590"/>
        <n v="1662"/>
        <n v="1638"/>
        <n v="1464"/>
        <n v="3556"/>
        <n v="3355"/>
        <n v="3225"/>
        <n v="3156"/>
        <n v="2972"/>
        <n v="2971"/>
        <n v="2706"/>
        <n v="800"/>
        <n v="912"/>
        <n v="1247"/>
        <n v="1360"/>
        <n v="1451"/>
        <n v="1498"/>
        <n v="4537"/>
        <n v="4591"/>
        <n v="4438"/>
        <n v="4639"/>
        <n v="4666"/>
        <n v="4135"/>
        <n v="8620"/>
        <n v="8144"/>
        <n v="8180"/>
        <n v="8200"/>
        <n v="8181"/>
        <n v="8341"/>
        <n v="7835"/>
        <n v="7374"/>
        <n v="1420"/>
        <n v="1382"/>
        <n v="1391"/>
        <n v="1290"/>
        <n v="1477"/>
        <n v="4883"/>
        <n v="4973"/>
        <n v="5091"/>
        <n v="5066"/>
        <n v="5284"/>
        <n v="5400"/>
        <n v="5501"/>
        <n v="5505"/>
        <n v="725"/>
        <n v="723"/>
        <n v="661"/>
        <n v="291"/>
        <n v="502"/>
        <n v="897"/>
        <n v="1429"/>
        <n v="1377"/>
        <n v="1639"/>
        <n v="1726"/>
        <n v="11014"/>
        <n v="11282"/>
        <n v="11351"/>
        <n v="11527"/>
        <n v="11651"/>
        <n v="11836"/>
        <n v="12270"/>
        <n v="11598"/>
        <n v="20893"/>
        <n v="20177"/>
        <n v="20324"/>
        <n v="20456"/>
        <n v="19955"/>
        <n v="19971"/>
        <n v="19932"/>
        <n v="18563"/>
        <n v="2404"/>
        <n v="2537"/>
        <n v="2478"/>
        <n v="2539"/>
        <n v="2596"/>
        <n v="2745"/>
        <n v="2884"/>
        <n v="4121"/>
        <n v="3883"/>
        <n v="3966"/>
        <n v="4064"/>
        <n v="3959"/>
        <n v="4034"/>
        <n v="4058"/>
        <n v="4025"/>
        <n v="9296"/>
        <n v="9563"/>
        <n v="9978"/>
        <n v="10127"/>
        <n v="10111"/>
        <n v="10222"/>
        <n v="10349"/>
        <n v="10447"/>
        <n v="1984"/>
        <n v="2034"/>
        <n v="2133"/>
        <n v="2241"/>
        <n v="2326"/>
        <n v="2457"/>
        <n v="1516"/>
        <n v="1425"/>
        <n v="1556"/>
        <n v="1592"/>
        <n v="1717"/>
        <n v="1689"/>
        <n v="1472"/>
        <n v="2316"/>
        <n v="2205"/>
        <n v="2250"/>
        <n v="2219"/>
        <n v="1980"/>
        <n v="484"/>
        <n v="1209"/>
        <n v="1289"/>
        <n v="1174"/>
        <n v="1089"/>
        <n v="1454"/>
        <n v="1029"/>
        <n v="948"/>
        <n v="984"/>
        <n v="783"/>
        <n v="843"/>
        <n v="1002"/>
        <n v="1021"/>
        <n v="991"/>
        <n v="1050"/>
        <n v="1039"/>
        <n v="1182"/>
        <n v="1157"/>
        <n v="1131"/>
        <n v="1218"/>
        <n v="1431"/>
        <n v="990"/>
        <n v="1091"/>
        <n v="885"/>
        <n v="1153"/>
        <n v="1044"/>
        <n v="1170"/>
        <n v="1185"/>
        <n v="1164"/>
        <n v="1001"/>
        <n v="1188"/>
        <n v="1111"/>
        <n v="1156"/>
        <n v="1224"/>
        <n v="1408"/>
        <n v="752"/>
        <n v="599"/>
        <n v="1908"/>
        <n v="1892"/>
        <n v="2040"/>
        <n v="2068"/>
        <n v="2079"/>
        <n v="1963"/>
        <n v="2026"/>
        <n v="1992"/>
        <n v="1949"/>
        <n v="1305"/>
        <n v="1460"/>
        <n v="1450"/>
        <n v="1418"/>
        <n v="1474"/>
        <n v="1434"/>
        <n v="1423"/>
        <n v="9167"/>
        <n v="8813"/>
        <n v="8823"/>
        <n v="10292"/>
        <n v="9898"/>
        <n v="9805"/>
        <n v="10389"/>
        <n v="9947"/>
        <n v="15165"/>
        <n v="15047"/>
        <n v="15505"/>
        <n v="15741"/>
        <n v="15075"/>
        <n v="15005"/>
        <n v="15006"/>
        <n v="14382"/>
        <n v="1462"/>
        <n v="1611"/>
        <n v="2042"/>
        <n v="2091"/>
        <n v="2224"/>
        <n v="2430"/>
        <n v="2438"/>
        <n v="4444"/>
        <n v="4882"/>
        <n v="5027"/>
        <n v="5289"/>
        <n v="5390"/>
        <n v="5403"/>
        <n v="5514"/>
        <n v="5516"/>
        <n v="20283"/>
        <n v="20008"/>
        <n v="20914"/>
        <n v="21471"/>
        <n v="22357"/>
        <n v="22800"/>
        <n v="22056"/>
        <n v="19644"/>
        <n v="32204"/>
        <n v="30932"/>
        <n v="30926"/>
        <n v="31882"/>
        <n v="33153"/>
        <n v="32973"/>
        <n v="32156"/>
        <n v="29224"/>
        <n v="3422"/>
        <n v="3593"/>
        <n v="3623"/>
        <n v="3669"/>
        <n v="3842"/>
        <n v="3945"/>
        <n v="3942"/>
        <n v="3988"/>
        <n v="5252"/>
        <n v="5372"/>
        <n v="5469"/>
        <n v="5595"/>
        <n v="5726"/>
        <n v="5948"/>
        <n v="5700"/>
        <n v="13985"/>
        <n v="14438"/>
        <n v="14257"/>
        <n v="14851"/>
        <n v="14975"/>
        <n v="15394"/>
        <n v="15729"/>
        <n v="15883"/>
        <n v="2947"/>
        <n v="2910"/>
        <n v="3029"/>
        <n v="3073"/>
        <n v="3125"/>
        <n v="3405"/>
        <n v="4554"/>
        <n v="4605"/>
        <n v="4345"/>
        <n v="4533"/>
        <n v="4691"/>
        <n v="4892"/>
        <n v="4740"/>
        <n v="4374"/>
        <n v="8785"/>
        <n v="8410"/>
        <n v="8491"/>
        <n v="8629"/>
        <n v="8684"/>
        <n v="8592"/>
        <n v="8680"/>
        <n v="7956"/>
        <n v="1068"/>
        <n v="1079"/>
        <n v="1721"/>
        <n v="1709"/>
        <n v="1732"/>
        <n v="1684"/>
        <n v="4812"/>
        <n v="4865"/>
        <n v="4952"/>
        <n v="5133"/>
        <n v="5040"/>
        <n v="5057"/>
        <n v="5096"/>
        <n v="5381"/>
        <n v="636"/>
        <n v="2787"/>
        <n v="2763"/>
        <n v="2737"/>
        <n v="2829"/>
        <n v="2941"/>
        <n v="1261"/>
        <n v="1364"/>
        <n v="1311"/>
        <n v="1034"/>
        <n v="1390"/>
        <n v="833"/>
        <n v="2733"/>
        <n v="2744"/>
        <n v="2784"/>
        <n v="2987"/>
        <n v="3049"/>
        <n v="3198"/>
        <n v="3419"/>
        <n v="3191"/>
        <n v="1520"/>
        <n v="1715"/>
        <n v="1884"/>
        <n v="1944"/>
        <n v="2014"/>
        <n v="1367"/>
        <n v="1354"/>
        <n v="1330"/>
        <n v="1960"/>
        <n v="1614"/>
        <n v="1728"/>
        <n v="2621"/>
        <n v="2450"/>
        <n v="2532"/>
        <n v="2533"/>
        <n v="2593"/>
        <n v="2448"/>
        <n v="702"/>
        <n v="1268"/>
        <n v="1293"/>
        <n v="1419"/>
        <n v="1636"/>
        <n v="1027"/>
        <n v="883"/>
        <n v="1134"/>
        <n v="1187"/>
        <n v="1304"/>
        <n v="1352"/>
        <n v="7317"/>
        <n v="7425"/>
        <n v="7659"/>
        <n v="8716"/>
        <n v="11108"/>
        <n v="12106"/>
        <n v="12952"/>
        <n v="11395"/>
        <n v="6427"/>
        <n v="6682"/>
        <n v="7311"/>
        <n v="8154"/>
        <n v="8465"/>
        <n v="8700"/>
        <n v="8631"/>
        <n v="7986"/>
        <n v="751"/>
        <n v="1615"/>
        <n v="1781"/>
        <n v="1766"/>
        <n v="1975"/>
        <n v="1006"/>
        <n v="964"/>
        <n v="1186"/>
        <n v="1197"/>
        <n v="1208"/>
        <n v="763"/>
        <n v="1144"/>
        <n v="1122"/>
        <n v="1149"/>
        <n v="1145"/>
        <n v="961"/>
        <n v="553"/>
        <n v="555"/>
        <n v="756"/>
        <n v="1490"/>
        <n v="1831"/>
        <n v="1626"/>
        <n v="929"/>
        <n v="5005"/>
        <n v="4482"/>
        <n v="4367"/>
        <n v="4436"/>
        <n v="4475"/>
        <n v="4581"/>
        <n v="4617"/>
        <n v="4408"/>
        <n v="4881"/>
        <n v="4729"/>
        <n v="4921"/>
        <n v="5001"/>
        <n v="5141"/>
        <n v="5162"/>
        <n v="5171"/>
        <n v="4926"/>
        <n v="1198"/>
        <n v="2771"/>
        <n v="2885"/>
        <n v="2807"/>
        <n v="2950"/>
        <n v="2929"/>
        <n v="3002"/>
        <n v="3146"/>
        <n v="1497"/>
        <n v="1604"/>
        <n v="1644"/>
        <n v="1365"/>
        <n v="1491"/>
        <n v="28674"/>
        <n v="28432"/>
        <n v="28270"/>
        <n v="29195"/>
        <n v="30259"/>
        <n v="31800"/>
        <n v="31547"/>
        <n v="29721"/>
        <n v="68904"/>
        <n v="67045"/>
        <n v="66957"/>
        <n v="68829"/>
        <n v="70859"/>
        <n v="70794"/>
        <n v="71210"/>
        <n v="68119"/>
        <n v="7552"/>
        <n v="8394"/>
        <n v="8418"/>
        <n v="8414"/>
        <n v="8719"/>
        <n v="9222"/>
        <n v="9187"/>
        <n v="9412"/>
        <n v="13548"/>
        <n v="13301"/>
        <n v="13289"/>
        <n v="13720"/>
        <n v="13666"/>
        <n v="13929"/>
        <n v="13965"/>
        <n v="13725"/>
        <n v="30144"/>
        <n v="30711"/>
        <n v="31124"/>
        <n v="31316"/>
        <n v="31182"/>
        <n v="31569"/>
        <n v="33043"/>
        <n v="32778"/>
        <n v="5703"/>
        <n v="5938"/>
        <n v="6134"/>
        <n v="6317"/>
        <n v="6278"/>
        <n v="6379"/>
        <n v="6543"/>
        <n v="6523"/>
        <n v="1749"/>
        <n v="1649"/>
        <n v="1315"/>
        <n v="1258"/>
        <n v="1286"/>
        <n v="1117"/>
        <n v="945"/>
        <n v="3289"/>
        <n v="2976"/>
        <n v="3091"/>
        <n v="3158"/>
        <n v="3370"/>
        <n v="3590"/>
        <n v="2828"/>
        <n v="2811"/>
        <n v="2656"/>
        <n v="2575"/>
        <n v="2657"/>
        <n v="2794"/>
        <n v="2865"/>
        <n v="2603"/>
        <n v="797"/>
        <n v="1918"/>
        <n v="2063"/>
        <n v="2038"/>
        <n v="1789"/>
        <n v="1619"/>
        <n v="1653"/>
        <n v="1455"/>
        <n v="1518"/>
        <n v="1469"/>
        <n v="1380"/>
        <n v="963"/>
        <n v="881"/>
        <n v="1160"/>
        <n v="1345"/>
        <n v="2330"/>
        <n v="2358"/>
        <n v="2332"/>
        <n v="1113"/>
        <n v="716"/>
        <n v="826"/>
        <n v="1349"/>
        <n v="1356"/>
        <n v="1355"/>
        <n v="1710"/>
        <n v="1770"/>
        <n v="1303"/>
        <n v="1480"/>
        <n v="786"/>
        <n v="1158"/>
        <n v="999"/>
        <n v="3046"/>
        <n v="2948"/>
        <n v="3123"/>
        <n v="3348"/>
        <n v="3758"/>
        <n v="4019"/>
        <n v="4434"/>
        <n v="3689"/>
        <n v="4054"/>
        <n v="4118"/>
        <n v="4176"/>
        <n v="4206"/>
        <n v="4273"/>
        <n v="4010"/>
        <n v="835"/>
        <n v="1219"/>
        <n v="1252"/>
        <n v="1543"/>
        <n v="1492"/>
        <n v="1576"/>
        <n v="1768"/>
        <n v="1841"/>
        <n v="1903"/>
        <n v="1939"/>
        <n v="2007"/>
        <n v="2104"/>
        <n v="2181"/>
        <n v="2178"/>
        <n v="2212"/>
        <n v="2240"/>
        <n v="2218"/>
        <n v="2528"/>
        <n v="2320"/>
        <n v="2161"/>
        <n v="2174"/>
        <n v="2024"/>
        <n v="2099"/>
        <n v="1353"/>
        <n v="1321"/>
        <n v="1466"/>
        <n v="1488"/>
        <n v="1577"/>
        <n v="2282"/>
        <n v="2132"/>
        <n v="2172"/>
        <n v="2259"/>
        <n v="841"/>
        <n v="782"/>
        <n v="823"/>
        <n v="1502"/>
        <n v="1613"/>
        <n v="1573"/>
        <n v="1324"/>
        <n v="1253"/>
        <n v="1410"/>
        <n v="3542"/>
        <n v="3454"/>
        <n v="3477"/>
        <n v="3598"/>
        <n v="3588"/>
        <n v="3438"/>
        <n v="2492"/>
        <n v="2521"/>
        <n v="2568"/>
        <n v="2731"/>
        <n v="2785"/>
        <n v="2782"/>
        <n v="1177"/>
        <n v="1214"/>
        <n v="1173"/>
        <n v="1169"/>
        <n v="3937"/>
        <n v="3893"/>
        <n v="3764"/>
        <n v="3745"/>
        <n v="3781"/>
        <n v="3886"/>
        <n v="4087"/>
        <n v="5815"/>
        <n v="5784"/>
        <n v="5921"/>
        <n v="6072"/>
        <n v="6206"/>
        <n v="6148"/>
        <n v="5709"/>
        <n v="1407"/>
        <n v="1505"/>
        <n v="1546"/>
        <n v="1200"/>
        <n v="3434"/>
        <n v="3499"/>
        <n v="3573"/>
        <n v="3695"/>
        <n v="3840"/>
        <n v="4228"/>
        <n v="4072"/>
        <n v="4181"/>
        <n v="4394"/>
        <n v="4496"/>
        <n v="4649"/>
        <n v="4773"/>
        <n v="4662"/>
        <n v="12314"/>
        <n v="12043"/>
        <n v="12176"/>
        <n v="12286"/>
        <n v="12351"/>
        <n v="12353"/>
        <n v="12469"/>
        <n v="11606"/>
        <n v="1099"/>
        <n v="1178"/>
        <n v="1320"/>
        <n v="1734"/>
        <n v="1907"/>
        <n v="1983"/>
        <n v="2069"/>
        <n v="2073"/>
        <n v="5338"/>
        <n v="5706"/>
        <n v="5874"/>
        <n v="6050"/>
        <n v="6025"/>
        <n v="6295"/>
        <n v="6347"/>
        <n v="909"/>
        <n v="2118"/>
        <n v="2253"/>
        <n v="2648"/>
        <n v="2701"/>
        <n v="5395"/>
        <n v="4876"/>
        <n v="4922"/>
        <n v="4958"/>
        <n v="4963"/>
        <n v="4692"/>
        <n v="2384"/>
        <n v="2399"/>
        <n v="2469"/>
        <n v="2670"/>
        <n v="2591"/>
        <n v="847"/>
        <n v="1560"/>
        <n v="2066"/>
        <n v="2191"/>
        <n v="2482"/>
        <n v="2700"/>
        <n v="2676"/>
        <n v="2529"/>
        <n v="1476"/>
        <n v="1494"/>
        <n v="1463"/>
        <n v="1179"/>
        <n v="1361"/>
        <n v="1327"/>
        <n v="1440"/>
        <n v="1522"/>
        <n v="750"/>
        <n v="1070"/>
        <n v="1125"/>
        <n v="2213"/>
        <n v="2100"/>
        <n v="2102"/>
        <n v="2000"/>
        <n v="1835"/>
        <n v="805"/>
        <n v="709"/>
        <n v="2353"/>
        <n v="2279"/>
        <n v="2277"/>
        <n v="2312"/>
        <n v="2299"/>
        <n v="2317"/>
        <n v="2200"/>
        <n v="1023"/>
        <n v="795"/>
        <n v="983"/>
        <n v="988"/>
        <n v="972"/>
        <n v="1538"/>
        <n v="1508"/>
        <n v="1444"/>
        <n v="907"/>
        <n v="708"/>
        <n v="16396"/>
        <n v="15758"/>
        <n v="15664"/>
        <n v="16176"/>
        <n v="16432"/>
        <n v="16995"/>
        <n v="16923"/>
        <n v="16276"/>
        <n v="48807"/>
        <n v="47086"/>
        <n v="47418"/>
        <n v="48475"/>
        <n v="50222"/>
        <n v="50567"/>
        <n v="51318"/>
        <n v="49649"/>
        <n v="5422"/>
        <n v="5392"/>
        <n v="5618"/>
        <n v="5936"/>
        <n v="5989"/>
        <n v="5962"/>
        <n v="6175"/>
        <n v="11906"/>
        <n v="12121"/>
        <n v="12570"/>
        <n v="12878"/>
        <n v="12696"/>
        <n v="12903"/>
        <n v="13106"/>
        <n v="13337"/>
        <n v="19522"/>
        <n v="19847"/>
        <n v="20082"/>
        <n v="20632"/>
        <n v="20957"/>
        <n v="21317"/>
        <n v="21688"/>
        <n v="22113"/>
        <n v="3794"/>
        <n v="4093"/>
        <n v="4160"/>
        <n v="4220"/>
        <n v="4275"/>
        <n v="4357"/>
        <n v="4616"/>
        <n v="4586"/>
        <n v="519"/>
        <n v="681"/>
        <n v="1603"/>
        <n v="1933"/>
        <n v="1088"/>
        <n v="669"/>
        <n v="862"/>
        <n v="1333"/>
        <n v="1376"/>
        <n v="1343"/>
        <n v="1438"/>
        <n v="1411"/>
        <n v="992"/>
        <n v="1065"/>
        <n v="1719"/>
        <n v="1806"/>
        <n v="3637"/>
        <n v="3654"/>
        <n v="3626"/>
        <n v="3672"/>
        <n v="3597"/>
        <n v="3640"/>
        <n v="3529"/>
        <n v="1301"/>
        <n v="1086"/>
        <n v="1674"/>
        <n v="1701"/>
        <n v="1155"/>
        <n v="2551"/>
        <n v="2587"/>
        <n v="2459"/>
        <n v="2415"/>
        <n v="2009"/>
        <n v="2046"/>
        <n v="2103"/>
        <n v="2136"/>
        <n v="2139"/>
        <n v="2582"/>
        <n v="2609"/>
        <n v="2709"/>
        <n v="2562"/>
        <n v="2410"/>
        <n v="4107"/>
        <n v="4040"/>
        <n v="4152"/>
        <n v="4178"/>
        <n v="4370"/>
        <n v="4478"/>
        <n v="4632"/>
        <n v="4470"/>
        <n v="902"/>
        <n v="1793"/>
        <n v="1452"/>
        <n v="2245"/>
        <n v="2206"/>
        <n v="2340"/>
        <n v="2348"/>
        <n v="2323"/>
        <n v="2314"/>
        <n v="2331"/>
        <n v="3267"/>
        <n v="3318"/>
        <n v="3294"/>
        <n v="3333"/>
        <n v="3408"/>
        <n v="3498"/>
        <n v="3516"/>
        <n v="3559"/>
        <n v="2249"/>
        <n v="2052"/>
        <n v="2244"/>
        <n v="2280"/>
        <n v="2351"/>
        <n v="2468"/>
        <n v="2449"/>
        <n v="1762"/>
        <n v="1759"/>
        <n v="928"/>
        <n v="950"/>
        <n v="3409"/>
        <n v="3709"/>
        <n v="3604"/>
        <n v="10820"/>
        <n v="10352"/>
        <n v="10280"/>
        <n v="10516"/>
        <n v="10373"/>
        <n v="10434"/>
        <n v="10368"/>
        <n v="10098"/>
        <n v="2864"/>
        <n v="3088"/>
        <n v="3200"/>
        <n v="3269"/>
        <n v="3307"/>
        <n v="3362"/>
        <n v="2374"/>
        <n v="2441"/>
        <n v="2398"/>
        <n v="2477"/>
        <n v="2346"/>
        <n v="6136"/>
        <n v="6002"/>
        <n v="6166"/>
        <n v="6320"/>
        <n v="6438"/>
        <n v="6515"/>
        <n v="6576"/>
        <n v="6417"/>
        <n v="1049"/>
        <n v="1071"/>
        <n v="1642"/>
        <n v="1687"/>
        <n v="3599"/>
        <n v="3466"/>
        <n v="3635"/>
        <n v="3491"/>
        <n v="3583"/>
        <n v="2105"/>
        <n v="2225"/>
        <n v="2274"/>
        <n v="2428"/>
        <n v="1317"/>
        <n v="1513"/>
        <n v="1511"/>
        <n v="1130"/>
        <n v="1143"/>
        <n v="1773"/>
        <n v="2067"/>
        <n v="2098"/>
        <n v="1517"/>
        <n v="3336"/>
        <n v="3221"/>
        <n v="3130"/>
        <n v="3213"/>
        <n v="3227"/>
        <n v="3243"/>
        <n v="3325"/>
        <n v="4321"/>
        <n v="4095"/>
        <n v="4136"/>
        <n v="4182"/>
        <n v="4153"/>
        <n v="4193"/>
        <n v="4075"/>
        <n v="2185"/>
        <n v="2481"/>
        <n v="2602"/>
        <n v="2590"/>
        <n v="2628"/>
        <n v="1262"/>
        <n v="951"/>
        <n v="1446"/>
        <n v="1521"/>
        <n v="1461"/>
        <n v="958"/>
        <n v="1622"/>
        <n v="1593"/>
        <n v="1656"/>
        <n v="769"/>
        <n v="1119"/>
        <n v="2294"/>
        <n v="2114"/>
        <n v="2152"/>
        <n v="2146"/>
        <n v="2062"/>
        <n v="996"/>
        <n v="4646"/>
        <n v="4466"/>
        <n v="4606"/>
        <n v="4733"/>
        <n v="4967"/>
        <n v="5019"/>
        <n v="15624"/>
        <n v="15141"/>
        <n v="15122"/>
        <n v="15504"/>
        <n v="15873"/>
        <n v="16476"/>
        <n v="16561"/>
        <n v="15871"/>
        <n v="2175"/>
        <n v="2230"/>
        <n v="2594"/>
        <n v="4919"/>
        <n v="4887"/>
        <n v="4931"/>
        <n v="5074"/>
        <n v="5332"/>
        <n v="5197"/>
        <n v="5305"/>
        <n v="9595"/>
        <n v="9817"/>
        <n v="10047"/>
        <n v="10166"/>
        <n v="10205"/>
        <n v="10601"/>
        <n v="10052"/>
        <n v="10928"/>
        <n v="1473"/>
        <n v="1507"/>
        <n v="2131"/>
        <n v="2150"/>
        <n v="2129"/>
        <n v="2101"/>
        <n v="4857"/>
        <n v="4647"/>
        <n v="4657"/>
        <n v="4558"/>
        <n v="4619"/>
        <n v="4644"/>
        <n v="4361"/>
        <n v="2804"/>
        <n v="2930"/>
        <n v="2954"/>
        <n v="2989"/>
        <n v="1114"/>
        <n v="2082"/>
        <n v="2126"/>
        <n v="2109"/>
        <n v="2085"/>
        <n v="1994"/>
        <n v="1267"/>
        <n v="1422"/>
        <n v="1399"/>
        <n v="758"/>
        <n v="1342"/>
        <n v="1346"/>
        <n v="2173"/>
        <n v="1857"/>
        <n v="1832"/>
        <n v="1459"/>
        <n v="1895"/>
        <n v="1913"/>
        <n v="1942"/>
        <n v="2033"/>
        <n v="3607"/>
        <n v="3479"/>
        <n v="3496"/>
        <n v="3447"/>
        <n v="3508"/>
        <n v="1867"/>
        <n v="1977"/>
        <n v="2011"/>
        <n v="2096"/>
        <n v="2176"/>
        <n v="2179"/>
        <n v="1569"/>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34240">
  <r>
    <x v="0"/>
    <x v="0"/>
    <x v="0"/>
    <x v="0"/>
    <s v="0101"/>
    <x v="0"/>
    <x v="0"/>
    <x v="0"/>
    <x v="0"/>
  </r>
  <r>
    <x v="0"/>
    <x v="0"/>
    <x v="0"/>
    <x v="0"/>
    <s v="0101"/>
    <x v="0"/>
    <x v="0"/>
    <x v="1"/>
    <x v="1"/>
  </r>
  <r>
    <x v="0"/>
    <x v="0"/>
    <x v="0"/>
    <x v="0"/>
    <s v="0101"/>
    <x v="0"/>
    <x v="0"/>
    <x v="2"/>
    <x v="2"/>
  </r>
  <r>
    <x v="0"/>
    <x v="0"/>
    <x v="0"/>
    <x v="0"/>
    <s v="0101"/>
    <x v="0"/>
    <x v="0"/>
    <x v="3"/>
    <x v="3"/>
  </r>
  <r>
    <x v="0"/>
    <x v="0"/>
    <x v="0"/>
    <x v="0"/>
    <s v="0101"/>
    <x v="0"/>
    <x v="0"/>
    <x v="4"/>
    <x v="4"/>
  </r>
  <r>
    <x v="0"/>
    <x v="0"/>
    <x v="0"/>
    <x v="0"/>
    <s v="0101"/>
    <x v="0"/>
    <x v="0"/>
    <x v="5"/>
    <x v="5"/>
  </r>
  <r>
    <x v="0"/>
    <x v="0"/>
    <x v="0"/>
    <x v="0"/>
    <s v="0101"/>
    <x v="0"/>
    <x v="0"/>
    <x v="6"/>
    <x v="6"/>
  </r>
  <r>
    <x v="0"/>
    <x v="0"/>
    <x v="0"/>
    <x v="0"/>
    <s v="0101"/>
    <x v="0"/>
    <x v="0"/>
    <x v="7"/>
    <x v="7"/>
  </r>
  <r>
    <x v="0"/>
    <x v="0"/>
    <x v="0"/>
    <x v="0"/>
    <s v="0101"/>
    <x v="0"/>
    <x v="1"/>
    <x v="0"/>
    <x v="8"/>
  </r>
  <r>
    <x v="0"/>
    <x v="0"/>
    <x v="0"/>
    <x v="0"/>
    <s v="0101"/>
    <x v="0"/>
    <x v="1"/>
    <x v="1"/>
    <x v="9"/>
  </r>
  <r>
    <x v="0"/>
    <x v="0"/>
    <x v="0"/>
    <x v="0"/>
    <s v="0101"/>
    <x v="0"/>
    <x v="1"/>
    <x v="2"/>
    <x v="10"/>
  </r>
  <r>
    <x v="0"/>
    <x v="0"/>
    <x v="0"/>
    <x v="0"/>
    <s v="0101"/>
    <x v="0"/>
    <x v="1"/>
    <x v="3"/>
    <x v="11"/>
  </r>
  <r>
    <x v="0"/>
    <x v="0"/>
    <x v="0"/>
    <x v="0"/>
    <s v="0101"/>
    <x v="0"/>
    <x v="1"/>
    <x v="4"/>
    <x v="12"/>
  </r>
  <r>
    <x v="0"/>
    <x v="0"/>
    <x v="0"/>
    <x v="0"/>
    <s v="0101"/>
    <x v="0"/>
    <x v="1"/>
    <x v="5"/>
    <x v="13"/>
  </r>
  <r>
    <x v="0"/>
    <x v="0"/>
    <x v="0"/>
    <x v="0"/>
    <s v="0101"/>
    <x v="0"/>
    <x v="1"/>
    <x v="6"/>
    <x v="14"/>
  </r>
  <r>
    <x v="0"/>
    <x v="0"/>
    <x v="0"/>
    <x v="0"/>
    <s v="0101"/>
    <x v="0"/>
    <x v="1"/>
    <x v="7"/>
    <x v="15"/>
  </r>
  <r>
    <x v="0"/>
    <x v="0"/>
    <x v="0"/>
    <x v="0"/>
    <s v="0101"/>
    <x v="0"/>
    <x v="2"/>
    <x v="0"/>
    <x v="16"/>
  </r>
  <r>
    <x v="0"/>
    <x v="0"/>
    <x v="0"/>
    <x v="0"/>
    <s v="0101"/>
    <x v="0"/>
    <x v="2"/>
    <x v="1"/>
    <x v="17"/>
  </r>
  <r>
    <x v="0"/>
    <x v="0"/>
    <x v="0"/>
    <x v="0"/>
    <s v="0101"/>
    <x v="0"/>
    <x v="2"/>
    <x v="2"/>
    <x v="18"/>
  </r>
  <r>
    <x v="0"/>
    <x v="0"/>
    <x v="0"/>
    <x v="0"/>
    <s v="0101"/>
    <x v="0"/>
    <x v="2"/>
    <x v="3"/>
    <x v="19"/>
  </r>
  <r>
    <x v="0"/>
    <x v="0"/>
    <x v="0"/>
    <x v="0"/>
    <s v="0101"/>
    <x v="0"/>
    <x v="2"/>
    <x v="4"/>
    <x v="20"/>
  </r>
  <r>
    <x v="0"/>
    <x v="0"/>
    <x v="0"/>
    <x v="0"/>
    <s v="0101"/>
    <x v="0"/>
    <x v="2"/>
    <x v="5"/>
    <x v="21"/>
  </r>
  <r>
    <x v="0"/>
    <x v="0"/>
    <x v="0"/>
    <x v="0"/>
    <s v="0101"/>
    <x v="0"/>
    <x v="2"/>
    <x v="6"/>
    <x v="22"/>
  </r>
  <r>
    <x v="0"/>
    <x v="0"/>
    <x v="0"/>
    <x v="0"/>
    <s v="0101"/>
    <x v="0"/>
    <x v="2"/>
    <x v="7"/>
    <x v="18"/>
  </r>
  <r>
    <x v="0"/>
    <x v="0"/>
    <x v="0"/>
    <x v="0"/>
    <s v="0101"/>
    <x v="0"/>
    <x v="3"/>
    <x v="0"/>
    <x v="23"/>
  </r>
  <r>
    <x v="0"/>
    <x v="0"/>
    <x v="0"/>
    <x v="0"/>
    <s v="0101"/>
    <x v="0"/>
    <x v="3"/>
    <x v="1"/>
    <x v="24"/>
  </r>
  <r>
    <x v="0"/>
    <x v="0"/>
    <x v="0"/>
    <x v="0"/>
    <s v="0101"/>
    <x v="0"/>
    <x v="3"/>
    <x v="2"/>
    <x v="25"/>
  </r>
  <r>
    <x v="0"/>
    <x v="0"/>
    <x v="0"/>
    <x v="0"/>
    <s v="0101"/>
    <x v="0"/>
    <x v="3"/>
    <x v="3"/>
    <x v="26"/>
  </r>
  <r>
    <x v="0"/>
    <x v="0"/>
    <x v="0"/>
    <x v="0"/>
    <s v="0101"/>
    <x v="0"/>
    <x v="3"/>
    <x v="4"/>
    <x v="27"/>
  </r>
  <r>
    <x v="0"/>
    <x v="0"/>
    <x v="0"/>
    <x v="0"/>
    <s v="0101"/>
    <x v="0"/>
    <x v="3"/>
    <x v="5"/>
    <x v="28"/>
  </r>
  <r>
    <x v="0"/>
    <x v="0"/>
    <x v="0"/>
    <x v="0"/>
    <s v="0101"/>
    <x v="0"/>
    <x v="3"/>
    <x v="6"/>
    <x v="29"/>
  </r>
  <r>
    <x v="0"/>
    <x v="0"/>
    <x v="0"/>
    <x v="0"/>
    <s v="0101"/>
    <x v="0"/>
    <x v="3"/>
    <x v="7"/>
    <x v="30"/>
  </r>
  <r>
    <x v="0"/>
    <x v="0"/>
    <x v="0"/>
    <x v="0"/>
    <s v="0101"/>
    <x v="0"/>
    <x v="4"/>
    <x v="0"/>
    <x v="31"/>
  </r>
  <r>
    <x v="0"/>
    <x v="0"/>
    <x v="0"/>
    <x v="0"/>
    <s v="0101"/>
    <x v="0"/>
    <x v="4"/>
    <x v="1"/>
    <x v="32"/>
  </r>
  <r>
    <x v="0"/>
    <x v="0"/>
    <x v="0"/>
    <x v="0"/>
    <s v="0101"/>
    <x v="0"/>
    <x v="4"/>
    <x v="2"/>
    <x v="33"/>
  </r>
  <r>
    <x v="0"/>
    <x v="0"/>
    <x v="0"/>
    <x v="0"/>
    <s v="0101"/>
    <x v="0"/>
    <x v="4"/>
    <x v="3"/>
    <x v="34"/>
  </r>
  <r>
    <x v="0"/>
    <x v="0"/>
    <x v="0"/>
    <x v="0"/>
    <s v="0101"/>
    <x v="0"/>
    <x v="4"/>
    <x v="4"/>
    <x v="35"/>
  </r>
  <r>
    <x v="0"/>
    <x v="0"/>
    <x v="0"/>
    <x v="0"/>
    <s v="0101"/>
    <x v="0"/>
    <x v="4"/>
    <x v="5"/>
    <x v="36"/>
  </r>
  <r>
    <x v="0"/>
    <x v="0"/>
    <x v="0"/>
    <x v="0"/>
    <s v="0101"/>
    <x v="0"/>
    <x v="4"/>
    <x v="6"/>
    <x v="36"/>
  </r>
  <r>
    <x v="0"/>
    <x v="0"/>
    <x v="0"/>
    <x v="0"/>
    <s v="0101"/>
    <x v="0"/>
    <x v="4"/>
    <x v="7"/>
    <x v="37"/>
  </r>
  <r>
    <x v="0"/>
    <x v="0"/>
    <x v="0"/>
    <x v="0"/>
    <s v="0101"/>
    <x v="0"/>
    <x v="5"/>
    <x v="0"/>
    <x v="38"/>
  </r>
  <r>
    <x v="0"/>
    <x v="0"/>
    <x v="0"/>
    <x v="0"/>
    <s v="0101"/>
    <x v="0"/>
    <x v="5"/>
    <x v="1"/>
    <x v="39"/>
  </r>
  <r>
    <x v="0"/>
    <x v="0"/>
    <x v="0"/>
    <x v="0"/>
    <s v="0101"/>
    <x v="0"/>
    <x v="5"/>
    <x v="2"/>
    <x v="40"/>
  </r>
  <r>
    <x v="0"/>
    <x v="0"/>
    <x v="0"/>
    <x v="0"/>
    <s v="0101"/>
    <x v="0"/>
    <x v="5"/>
    <x v="3"/>
    <x v="41"/>
  </r>
  <r>
    <x v="0"/>
    <x v="0"/>
    <x v="0"/>
    <x v="0"/>
    <s v="0101"/>
    <x v="0"/>
    <x v="5"/>
    <x v="4"/>
    <x v="42"/>
  </r>
  <r>
    <x v="0"/>
    <x v="0"/>
    <x v="0"/>
    <x v="0"/>
    <s v="0101"/>
    <x v="0"/>
    <x v="5"/>
    <x v="5"/>
    <x v="43"/>
  </r>
  <r>
    <x v="0"/>
    <x v="0"/>
    <x v="0"/>
    <x v="0"/>
    <s v="0101"/>
    <x v="0"/>
    <x v="5"/>
    <x v="6"/>
    <x v="44"/>
  </r>
  <r>
    <x v="0"/>
    <x v="0"/>
    <x v="0"/>
    <x v="0"/>
    <s v="0101"/>
    <x v="0"/>
    <x v="5"/>
    <x v="7"/>
    <x v="45"/>
  </r>
  <r>
    <x v="0"/>
    <x v="0"/>
    <x v="0"/>
    <x v="0"/>
    <s v="0101"/>
    <x v="0"/>
    <x v="6"/>
    <x v="0"/>
    <x v="46"/>
  </r>
  <r>
    <x v="0"/>
    <x v="0"/>
    <x v="0"/>
    <x v="0"/>
    <s v="0101"/>
    <x v="0"/>
    <x v="6"/>
    <x v="1"/>
    <x v="47"/>
  </r>
  <r>
    <x v="0"/>
    <x v="0"/>
    <x v="0"/>
    <x v="0"/>
    <s v="0101"/>
    <x v="0"/>
    <x v="6"/>
    <x v="2"/>
    <x v="48"/>
  </r>
  <r>
    <x v="0"/>
    <x v="0"/>
    <x v="0"/>
    <x v="0"/>
    <s v="0101"/>
    <x v="0"/>
    <x v="6"/>
    <x v="3"/>
    <x v="49"/>
  </r>
  <r>
    <x v="0"/>
    <x v="0"/>
    <x v="0"/>
    <x v="0"/>
    <s v="0101"/>
    <x v="0"/>
    <x v="6"/>
    <x v="4"/>
    <x v="50"/>
  </r>
  <r>
    <x v="0"/>
    <x v="0"/>
    <x v="0"/>
    <x v="0"/>
    <s v="0101"/>
    <x v="0"/>
    <x v="6"/>
    <x v="5"/>
    <x v="50"/>
  </r>
  <r>
    <x v="0"/>
    <x v="0"/>
    <x v="0"/>
    <x v="0"/>
    <s v="0101"/>
    <x v="0"/>
    <x v="6"/>
    <x v="6"/>
    <x v="51"/>
  </r>
  <r>
    <x v="0"/>
    <x v="0"/>
    <x v="0"/>
    <x v="0"/>
    <s v="0101"/>
    <x v="0"/>
    <x v="6"/>
    <x v="7"/>
    <x v="52"/>
  </r>
  <r>
    <x v="0"/>
    <x v="0"/>
    <x v="0"/>
    <x v="0"/>
    <s v="0101"/>
    <x v="0"/>
    <x v="7"/>
    <x v="0"/>
    <x v="53"/>
  </r>
  <r>
    <x v="0"/>
    <x v="0"/>
    <x v="0"/>
    <x v="0"/>
    <s v="0101"/>
    <x v="0"/>
    <x v="7"/>
    <x v="1"/>
    <x v="53"/>
  </r>
  <r>
    <x v="0"/>
    <x v="0"/>
    <x v="0"/>
    <x v="0"/>
    <s v="0101"/>
    <x v="0"/>
    <x v="7"/>
    <x v="2"/>
    <x v="54"/>
  </r>
  <r>
    <x v="0"/>
    <x v="0"/>
    <x v="0"/>
    <x v="0"/>
    <s v="0101"/>
    <x v="0"/>
    <x v="7"/>
    <x v="3"/>
    <x v="55"/>
  </r>
  <r>
    <x v="0"/>
    <x v="0"/>
    <x v="0"/>
    <x v="0"/>
    <s v="0101"/>
    <x v="0"/>
    <x v="7"/>
    <x v="4"/>
    <x v="56"/>
  </r>
  <r>
    <x v="0"/>
    <x v="0"/>
    <x v="0"/>
    <x v="0"/>
    <s v="0101"/>
    <x v="0"/>
    <x v="7"/>
    <x v="5"/>
    <x v="57"/>
  </r>
  <r>
    <x v="0"/>
    <x v="0"/>
    <x v="0"/>
    <x v="0"/>
    <s v="0101"/>
    <x v="0"/>
    <x v="7"/>
    <x v="6"/>
    <x v="58"/>
  </r>
  <r>
    <x v="0"/>
    <x v="0"/>
    <x v="0"/>
    <x v="0"/>
    <s v="0101"/>
    <x v="0"/>
    <x v="7"/>
    <x v="7"/>
    <x v="59"/>
  </r>
  <r>
    <x v="0"/>
    <x v="0"/>
    <x v="0"/>
    <x v="0"/>
    <s v="0101"/>
    <x v="0"/>
    <x v="8"/>
    <x v="0"/>
    <x v="60"/>
  </r>
  <r>
    <x v="0"/>
    <x v="0"/>
    <x v="0"/>
    <x v="0"/>
    <s v="0101"/>
    <x v="0"/>
    <x v="8"/>
    <x v="1"/>
    <x v="61"/>
  </r>
  <r>
    <x v="0"/>
    <x v="0"/>
    <x v="0"/>
    <x v="0"/>
    <s v="0101"/>
    <x v="0"/>
    <x v="8"/>
    <x v="2"/>
    <x v="62"/>
  </r>
  <r>
    <x v="0"/>
    <x v="0"/>
    <x v="0"/>
    <x v="0"/>
    <s v="0101"/>
    <x v="0"/>
    <x v="8"/>
    <x v="3"/>
    <x v="47"/>
  </r>
  <r>
    <x v="0"/>
    <x v="0"/>
    <x v="0"/>
    <x v="0"/>
    <s v="0101"/>
    <x v="0"/>
    <x v="8"/>
    <x v="4"/>
    <x v="63"/>
  </r>
  <r>
    <x v="0"/>
    <x v="0"/>
    <x v="0"/>
    <x v="0"/>
    <s v="0101"/>
    <x v="0"/>
    <x v="8"/>
    <x v="5"/>
    <x v="60"/>
  </r>
  <r>
    <x v="0"/>
    <x v="0"/>
    <x v="0"/>
    <x v="0"/>
    <s v="0101"/>
    <x v="0"/>
    <x v="8"/>
    <x v="6"/>
    <x v="62"/>
  </r>
  <r>
    <x v="0"/>
    <x v="0"/>
    <x v="0"/>
    <x v="0"/>
    <s v="0101"/>
    <x v="0"/>
    <x v="8"/>
    <x v="7"/>
    <x v="62"/>
  </r>
  <r>
    <x v="0"/>
    <x v="0"/>
    <x v="0"/>
    <x v="0"/>
    <s v="0101"/>
    <x v="0"/>
    <x v="9"/>
    <x v="0"/>
    <x v="64"/>
  </r>
  <r>
    <x v="0"/>
    <x v="0"/>
    <x v="0"/>
    <x v="0"/>
    <s v="0101"/>
    <x v="0"/>
    <x v="9"/>
    <x v="1"/>
    <x v="65"/>
  </r>
  <r>
    <x v="0"/>
    <x v="0"/>
    <x v="0"/>
    <x v="0"/>
    <s v="0101"/>
    <x v="0"/>
    <x v="9"/>
    <x v="2"/>
    <x v="66"/>
  </r>
  <r>
    <x v="0"/>
    <x v="0"/>
    <x v="0"/>
    <x v="0"/>
    <s v="0101"/>
    <x v="0"/>
    <x v="9"/>
    <x v="3"/>
    <x v="67"/>
  </r>
  <r>
    <x v="0"/>
    <x v="0"/>
    <x v="0"/>
    <x v="0"/>
    <s v="0101"/>
    <x v="0"/>
    <x v="9"/>
    <x v="4"/>
    <x v="65"/>
  </r>
  <r>
    <x v="0"/>
    <x v="0"/>
    <x v="0"/>
    <x v="0"/>
    <s v="0101"/>
    <x v="0"/>
    <x v="9"/>
    <x v="5"/>
    <x v="65"/>
  </r>
  <r>
    <x v="0"/>
    <x v="0"/>
    <x v="0"/>
    <x v="0"/>
    <s v="0101"/>
    <x v="0"/>
    <x v="9"/>
    <x v="6"/>
    <x v="65"/>
  </r>
  <r>
    <x v="0"/>
    <x v="0"/>
    <x v="0"/>
    <x v="0"/>
    <s v="0101"/>
    <x v="0"/>
    <x v="9"/>
    <x v="7"/>
    <x v="66"/>
  </r>
  <r>
    <x v="0"/>
    <x v="0"/>
    <x v="0"/>
    <x v="1"/>
    <s v="0104"/>
    <x v="1"/>
    <x v="0"/>
    <x v="0"/>
    <x v="68"/>
  </r>
  <r>
    <x v="0"/>
    <x v="0"/>
    <x v="0"/>
    <x v="1"/>
    <s v="0104"/>
    <x v="1"/>
    <x v="0"/>
    <x v="1"/>
    <x v="69"/>
  </r>
  <r>
    <x v="0"/>
    <x v="0"/>
    <x v="0"/>
    <x v="1"/>
    <s v="0104"/>
    <x v="1"/>
    <x v="0"/>
    <x v="2"/>
    <x v="70"/>
  </r>
  <r>
    <x v="0"/>
    <x v="0"/>
    <x v="0"/>
    <x v="1"/>
    <s v="0104"/>
    <x v="1"/>
    <x v="0"/>
    <x v="3"/>
    <x v="71"/>
  </r>
  <r>
    <x v="0"/>
    <x v="0"/>
    <x v="0"/>
    <x v="1"/>
    <s v="0104"/>
    <x v="1"/>
    <x v="0"/>
    <x v="4"/>
    <x v="72"/>
  </r>
  <r>
    <x v="0"/>
    <x v="0"/>
    <x v="0"/>
    <x v="1"/>
    <s v="0104"/>
    <x v="1"/>
    <x v="0"/>
    <x v="5"/>
    <x v="73"/>
  </r>
  <r>
    <x v="0"/>
    <x v="0"/>
    <x v="0"/>
    <x v="1"/>
    <s v="0104"/>
    <x v="1"/>
    <x v="0"/>
    <x v="6"/>
    <x v="74"/>
  </r>
  <r>
    <x v="0"/>
    <x v="0"/>
    <x v="0"/>
    <x v="1"/>
    <s v="0104"/>
    <x v="1"/>
    <x v="0"/>
    <x v="7"/>
    <x v="75"/>
  </r>
  <r>
    <x v="0"/>
    <x v="0"/>
    <x v="0"/>
    <x v="1"/>
    <s v="0104"/>
    <x v="1"/>
    <x v="1"/>
    <x v="0"/>
    <x v="76"/>
  </r>
  <r>
    <x v="0"/>
    <x v="0"/>
    <x v="0"/>
    <x v="1"/>
    <s v="0104"/>
    <x v="1"/>
    <x v="1"/>
    <x v="1"/>
    <x v="77"/>
  </r>
  <r>
    <x v="0"/>
    <x v="0"/>
    <x v="0"/>
    <x v="1"/>
    <s v="0104"/>
    <x v="1"/>
    <x v="1"/>
    <x v="2"/>
    <x v="78"/>
  </r>
  <r>
    <x v="0"/>
    <x v="0"/>
    <x v="0"/>
    <x v="1"/>
    <s v="0104"/>
    <x v="1"/>
    <x v="1"/>
    <x v="3"/>
    <x v="79"/>
  </r>
  <r>
    <x v="0"/>
    <x v="0"/>
    <x v="0"/>
    <x v="1"/>
    <s v="0104"/>
    <x v="1"/>
    <x v="1"/>
    <x v="4"/>
    <x v="80"/>
  </r>
  <r>
    <x v="0"/>
    <x v="0"/>
    <x v="0"/>
    <x v="1"/>
    <s v="0104"/>
    <x v="1"/>
    <x v="1"/>
    <x v="5"/>
    <x v="81"/>
  </r>
  <r>
    <x v="0"/>
    <x v="0"/>
    <x v="0"/>
    <x v="1"/>
    <s v="0104"/>
    <x v="1"/>
    <x v="1"/>
    <x v="6"/>
    <x v="82"/>
  </r>
  <r>
    <x v="0"/>
    <x v="0"/>
    <x v="0"/>
    <x v="1"/>
    <s v="0104"/>
    <x v="1"/>
    <x v="1"/>
    <x v="7"/>
    <x v="83"/>
  </r>
  <r>
    <x v="0"/>
    <x v="0"/>
    <x v="0"/>
    <x v="1"/>
    <s v="0104"/>
    <x v="1"/>
    <x v="2"/>
    <x v="0"/>
    <x v="84"/>
  </r>
  <r>
    <x v="0"/>
    <x v="0"/>
    <x v="0"/>
    <x v="1"/>
    <s v="0104"/>
    <x v="1"/>
    <x v="2"/>
    <x v="1"/>
    <x v="85"/>
  </r>
  <r>
    <x v="0"/>
    <x v="0"/>
    <x v="0"/>
    <x v="1"/>
    <s v="0104"/>
    <x v="1"/>
    <x v="2"/>
    <x v="2"/>
    <x v="86"/>
  </r>
  <r>
    <x v="0"/>
    <x v="0"/>
    <x v="0"/>
    <x v="1"/>
    <s v="0104"/>
    <x v="1"/>
    <x v="2"/>
    <x v="3"/>
    <x v="87"/>
  </r>
  <r>
    <x v="0"/>
    <x v="0"/>
    <x v="0"/>
    <x v="1"/>
    <s v="0104"/>
    <x v="1"/>
    <x v="2"/>
    <x v="4"/>
    <x v="88"/>
  </r>
  <r>
    <x v="0"/>
    <x v="0"/>
    <x v="0"/>
    <x v="1"/>
    <s v="0104"/>
    <x v="1"/>
    <x v="2"/>
    <x v="5"/>
    <x v="89"/>
  </r>
  <r>
    <x v="0"/>
    <x v="0"/>
    <x v="0"/>
    <x v="1"/>
    <s v="0104"/>
    <x v="1"/>
    <x v="2"/>
    <x v="6"/>
    <x v="90"/>
  </r>
  <r>
    <x v="0"/>
    <x v="0"/>
    <x v="0"/>
    <x v="1"/>
    <s v="0104"/>
    <x v="1"/>
    <x v="2"/>
    <x v="7"/>
    <x v="91"/>
  </r>
  <r>
    <x v="0"/>
    <x v="0"/>
    <x v="0"/>
    <x v="1"/>
    <s v="0104"/>
    <x v="1"/>
    <x v="3"/>
    <x v="0"/>
    <x v="92"/>
  </r>
  <r>
    <x v="0"/>
    <x v="0"/>
    <x v="0"/>
    <x v="1"/>
    <s v="0104"/>
    <x v="1"/>
    <x v="3"/>
    <x v="1"/>
    <x v="93"/>
  </r>
  <r>
    <x v="0"/>
    <x v="0"/>
    <x v="0"/>
    <x v="1"/>
    <s v="0104"/>
    <x v="1"/>
    <x v="3"/>
    <x v="2"/>
    <x v="94"/>
  </r>
  <r>
    <x v="0"/>
    <x v="0"/>
    <x v="0"/>
    <x v="1"/>
    <s v="0104"/>
    <x v="1"/>
    <x v="3"/>
    <x v="3"/>
    <x v="95"/>
  </r>
  <r>
    <x v="0"/>
    <x v="0"/>
    <x v="0"/>
    <x v="1"/>
    <s v="0104"/>
    <x v="1"/>
    <x v="3"/>
    <x v="4"/>
    <x v="96"/>
  </r>
  <r>
    <x v="0"/>
    <x v="0"/>
    <x v="0"/>
    <x v="1"/>
    <s v="0104"/>
    <x v="1"/>
    <x v="3"/>
    <x v="5"/>
    <x v="97"/>
  </r>
  <r>
    <x v="0"/>
    <x v="0"/>
    <x v="0"/>
    <x v="1"/>
    <s v="0104"/>
    <x v="1"/>
    <x v="3"/>
    <x v="6"/>
    <x v="98"/>
  </r>
  <r>
    <x v="0"/>
    <x v="0"/>
    <x v="0"/>
    <x v="1"/>
    <s v="0104"/>
    <x v="1"/>
    <x v="3"/>
    <x v="7"/>
    <x v="99"/>
  </r>
  <r>
    <x v="0"/>
    <x v="0"/>
    <x v="0"/>
    <x v="1"/>
    <s v="0104"/>
    <x v="1"/>
    <x v="4"/>
    <x v="0"/>
    <x v="100"/>
  </r>
  <r>
    <x v="0"/>
    <x v="0"/>
    <x v="0"/>
    <x v="1"/>
    <s v="0104"/>
    <x v="1"/>
    <x v="4"/>
    <x v="1"/>
    <x v="101"/>
  </r>
  <r>
    <x v="0"/>
    <x v="0"/>
    <x v="0"/>
    <x v="1"/>
    <s v="0104"/>
    <x v="1"/>
    <x v="4"/>
    <x v="2"/>
    <x v="102"/>
  </r>
  <r>
    <x v="0"/>
    <x v="0"/>
    <x v="0"/>
    <x v="1"/>
    <s v="0104"/>
    <x v="1"/>
    <x v="4"/>
    <x v="3"/>
    <x v="103"/>
  </r>
  <r>
    <x v="0"/>
    <x v="0"/>
    <x v="0"/>
    <x v="1"/>
    <s v="0104"/>
    <x v="1"/>
    <x v="4"/>
    <x v="4"/>
    <x v="104"/>
  </r>
  <r>
    <x v="0"/>
    <x v="0"/>
    <x v="0"/>
    <x v="1"/>
    <s v="0104"/>
    <x v="1"/>
    <x v="4"/>
    <x v="5"/>
    <x v="105"/>
  </r>
  <r>
    <x v="0"/>
    <x v="0"/>
    <x v="0"/>
    <x v="1"/>
    <s v="0104"/>
    <x v="1"/>
    <x v="4"/>
    <x v="6"/>
    <x v="106"/>
  </r>
  <r>
    <x v="0"/>
    <x v="0"/>
    <x v="0"/>
    <x v="1"/>
    <s v="0104"/>
    <x v="1"/>
    <x v="4"/>
    <x v="7"/>
    <x v="107"/>
  </r>
  <r>
    <x v="0"/>
    <x v="0"/>
    <x v="0"/>
    <x v="1"/>
    <s v="0104"/>
    <x v="1"/>
    <x v="5"/>
    <x v="0"/>
    <x v="108"/>
  </r>
  <r>
    <x v="0"/>
    <x v="0"/>
    <x v="0"/>
    <x v="1"/>
    <s v="0104"/>
    <x v="1"/>
    <x v="5"/>
    <x v="1"/>
    <x v="109"/>
  </r>
  <r>
    <x v="0"/>
    <x v="0"/>
    <x v="0"/>
    <x v="1"/>
    <s v="0104"/>
    <x v="1"/>
    <x v="5"/>
    <x v="2"/>
    <x v="110"/>
  </r>
  <r>
    <x v="0"/>
    <x v="0"/>
    <x v="0"/>
    <x v="1"/>
    <s v="0104"/>
    <x v="1"/>
    <x v="5"/>
    <x v="3"/>
    <x v="111"/>
  </r>
  <r>
    <x v="0"/>
    <x v="0"/>
    <x v="0"/>
    <x v="1"/>
    <s v="0104"/>
    <x v="1"/>
    <x v="5"/>
    <x v="4"/>
    <x v="112"/>
  </r>
  <r>
    <x v="0"/>
    <x v="0"/>
    <x v="0"/>
    <x v="1"/>
    <s v="0104"/>
    <x v="1"/>
    <x v="5"/>
    <x v="5"/>
    <x v="113"/>
  </r>
  <r>
    <x v="0"/>
    <x v="0"/>
    <x v="0"/>
    <x v="1"/>
    <s v="0104"/>
    <x v="1"/>
    <x v="5"/>
    <x v="6"/>
    <x v="114"/>
  </r>
  <r>
    <x v="0"/>
    <x v="0"/>
    <x v="0"/>
    <x v="1"/>
    <s v="0104"/>
    <x v="1"/>
    <x v="5"/>
    <x v="7"/>
    <x v="113"/>
  </r>
  <r>
    <x v="0"/>
    <x v="0"/>
    <x v="0"/>
    <x v="1"/>
    <s v="0104"/>
    <x v="1"/>
    <x v="6"/>
    <x v="0"/>
    <x v="115"/>
  </r>
  <r>
    <x v="0"/>
    <x v="0"/>
    <x v="0"/>
    <x v="1"/>
    <s v="0104"/>
    <x v="1"/>
    <x v="6"/>
    <x v="1"/>
    <x v="60"/>
  </r>
  <r>
    <x v="0"/>
    <x v="0"/>
    <x v="0"/>
    <x v="1"/>
    <s v="0104"/>
    <x v="1"/>
    <x v="6"/>
    <x v="2"/>
    <x v="116"/>
  </r>
  <r>
    <x v="0"/>
    <x v="0"/>
    <x v="0"/>
    <x v="1"/>
    <s v="0104"/>
    <x v="1"/>
    <x v="6"/>
    <x v="3"/>
    <x v="50"/>
  </r>
  <r>
    <x v="0"/>
    <x v="0"/>
    <x v="0"/>
    <x v="1"/>
    <s v="0104"/>
    <x v="1"/>
    <x v="6"/>
    <x v="4"/>
    <x v="117"/>
  </r>
  <r>
    <x v="0"/>
    <x v="0"/>
    <x v="0"/>
    <x v="1"/>
    <s v="0104"/>
    <x v="1"/>
    <x v="6"/>
    <x v="5"/>
    <x v="118"/>
  </r>
  <r>
    <x v="0"/>
    <x v="0"/>
    <x v="0"/>
    <x v="1"/>
    <s v="0104"/>
    <x v="1"/>
    <x v="6"/>
    <x v="6"/>
    <x v="48"/>
  </r>
  <r>
    <x v="0"/>
    <x v="0"/>
    <x v="0"/>
    <x v="1"/>
    <s v="0104"/>
    <x v="1"/>
    <x v="6"/>
    <x v="7"/>
    <x v="119"/>
  </r>
  <r>
    <x v="0"/>
    <x v="0"/>
    <x v="0"/>
    <x v="1"/>
    <s v="0104"/>
    <x v="1"/>
    <x v="7"/>
    <x v="0"/>
    <x v="120"/>
  </r>
  <r>
    <x v="0"/>
    <x v="0"/>
    <x v="0"/>
    <x v="1"/>
    <s v="0104"/>
    <x v="1"/>
    <x v="7"/>
    <x v="1"/>
    <x v="121"/>
  </r>
  <r>
    <x v="0"/>
    <x v="0"/>
    <x v="0"/>
    <x v="1"/>
    <s v="0104"/>
    <x v="1"/>
    <x v="7"/>
    <x v="2"/>
    <x v="122"/>
  </r>
  <r>
    <x v="0"/>
    <x v="0"/>
    <x v="0"/>
    <x v="1"/>
    <s v="0104"/>
    <x v="1"/>
    <x v="7"/>
    <x v="3"/>
    <x v="123"/>
  </r>
  <r>
    <x v="0"/>
    <x v="0"/>
    <x v="0"/>
    <x v="1"/>
    <s v="0104"/>
    <x v="1"/>
    <x v="7"/>
    <x v="4"/>
    <x v="124"/>
  </r>
  <r>
    <x v="0"/>
    <x v="0"/>
    <x v="0"/>
    <x v="1"/>
    <s v="0104"/>
    <x v="1"/>
    <x v="7"/>
    <x v="5"/>
    <x v="125"/>
  </r>
  <r>
    <x v="0"/>
    <x v="0"/>
    <x v="0"/>
    <x v="1"/>
    <s v="0104"/>
    <x v="1"/>
    <x v="7"/>
    <x v="6"/>
    <x v="126"/>
  </r>
  <r>
    <x v="0"/>
    <x v="0"/>
    <x v="0"/>
    <x v="1"/>
    <s v="0104"/>
    <x v="1"/>
    <x v="7"/>
    <x v="7"/>
    <x v="122"/>
  </r>
  <r>
    <x v="0"/>
    <x v="0"/>
    <x v="0"/>
    <x v="1"/>
    <s v="0104"/>
    <x v="1"/>
    <x v="8"/>
    <x v="0"/>
    <x v="127"/>
  </r>
  <r>
    <x v="0"/>
    <x v="0"/>
    <x v="0"/>
    <x v="1"/>
    <s v="0104"/>
    <x v="1"/>
    <x v="8"/>
    <x v="1"/>
    <x v="128"/>
  </r>
  <r>
    <x v="0"/>
    <x v="0"/>
    <x v="0"/>
    <x v="1"/>
    <s v="0104"/>
    <x v="1"/>
    <x v="8"/>
    <x v="2"/>
    <x v="129"/>
  </r>
  <r>
    <x v="0"/>
    <x v="0"/>
    <x v="0"/>
    <x v="1"/>
    <s v="0104"/>
    <x v="1"/>
    <x v="8"/>
    <x v="3"/>
    <x v="130"/>
  </r>
  <r>
    <x v="0"/>
    <x v="0"/>
    <x v="0"/>
    <x v="1"/>
    <s v="0104"/>
    <x v="1"/>
    <x v="8"/>
    <x v="4"/>
    <x v="130"/>
  </r>
  <r>
    <x v="0"/>
    <x v="0"/>
    <x v="0"/>
    <x v="1"/>
    <s v="0104"/>
    <x v="1"/>
    <x v="8"/>
    <x v="5"/>
    <x v="131"/>
  </r>
  <r>
    <x v="0"/>
    <x v="0"/>
    <x v="0"/>
    <x v="1"/>
    <s v="0104"/>
    <x v="1"/>
    <x v="8"/>
    <x v="6"/>
    <x v="130"/>
  </r>
  <r>
    <x v="0"/>
    <x v="0"/>
    <x v="0"/>
    <x v="1"/>
    <s v="0104"/>
    <x v="1"/>
    <x v="8"/>
    <x v="7"/>
    <x v="127"/>
  </r>
  <r>
    <x v="0"/>
    <x v="0"/>
    <x v="0"/>
    <x v="1"/>
    <s v="0104"/>
    <x v="1"/>
    <x v="9"/>
    <x v="0"/>
    <x v="132"/>
  </r>
  <r>
    <x v="0"/>
    <x v="0"/>
    <x v="0"/>
    <x v="1"/>
    <s v="0104"/>
    <x v="1"/>
    <x v="9"/>
    <x v="1"/>
    <x v="66"/>
  </r>
  <r>
    <x v="0"/>
    <x v="0"/>
    <x v="0"/>
    <x v="1"/>
    <s v="0104"/>
    <x v="1"/>
    <x v="9"/>
    <x v="2"/>
    <x v="67"/>
  </r>
  <r>
    <x v="0"/>
    <x v="0"/>
    <x v="0"/>
    <x v="1"/>
    <s v="0104"/>
    <x v="1"/>
    <x v="9"/>
    <x v="3"/>
    <x v="65"/>
  </r>
  <r>
    <x v="0"/>
    <x v="0"/>
    <x v="0"/>
    <x v="1"/>
    <s v="0104"/>
    <x v="1"/>
    <x v="9"/>
    <x v="4"/>
    <x v="65"/>
  </r>
  <r>
    <x v="0"/>
    <x v="0"/>
    <x v="0"/>
    <x v="1"/>
    <s v="0104"/>
    <x v="1"/>
    <x v="9"/>
    <x v="5"/>
    <x v="132"/>
  </r>
  <r>
    <x v="0"/>
    <x v="0"/>
    <x v="0"/>
    <x v="1"/>
    <s v="0104"/>
    <x v="1"/>
    <x v="9"/>
    <x v="6"/>
    <x v="132"/>
  </r>
  <r>
    <x v="0"/>
    <x v="0"/>
    <x v="0"/>
    <x v="1"/>
    <s v="0104"/>
    <x v="1"/>
    <x v="9"/>
    <x v="7"/>
    <x v="133"/>
  </r>
  <r>
    <x v="0"/>
    <x v="0"/>
    <x v="0"/>
    <x v="2"/>
    <s v="0105"/>
    <x v="2"/>
    <x v="0"/>
    <x v="0"/>
    <x v="134"/>
  </r>
  <r>
    <x v="0"/>
    <x v="0"/>
    <x v="0"/>
    <x v="2"/>
    <s v="0105"/>
    <x v="2"/>
    <x v="0"/>
    <x v="1"/>
    <x v="135"/>
  </r>
  <r>
    <x v="0"/>
    <x v="0"/>
    <x v="0"/>
    <x v="2"/>
    <s v="0105"/>
    <x v="2"/>
    <x v="0"/>
    <x v="2"/>
    <x v="136"/>
  </r>
  <r>
    <x v="0"/>
    <x v="0"/>
    <x v="0"/>
    <x v="2"/>
    <s v="0105"/>
    <x v="2"/>
    <x v="0"/>
    <x v="3"/>
    <x v="137"/>
  </r>
  <r>
    <x v="0"/>
    <x v="0"/>
    <x v="0"/>
    <x v="2"/>
    <s v="0105"/>
    <x v="2"/>
    <x v="0"/>
    <x v="4"/>
    <x v="138"/>
  </r>
  <r>
    <x v="0"/>
    <x v="0"/>
    <x v="0"/>
    <x v="2"/>
    <s v="0105"/>
    <x v="2"/>
    <x v="0"/>
    <x v="5"/>
    <x v="139"/>
  </r>
  <r>
    <x v="0"/>
    <x v="0"/>
    <x v="0"/>
    <x v="2"/>
    <s v="0105"/>
    <x v="2"/>
    <x v="0"/>
    <x v="6"/>
    <x v="140"/>
  </r>
  <r>
    <x v="0"/>
    <x v="0"/>
    <x v="0"/>
    <x v="2"/>
    <s v="0105"/>
    <x v="2"/>
    <x v="0"/>
    <x v="7"/>
    <x v="141"/>
  </r>
  <r>
    <x v="0"/>
    <x v="0"/>
    <x v="0"/>
    <x v="2"/>
    <s v="0105"/>
    <x v="2"/>
    <x v="1"/>
    <x v="0"/>
    <x v="142"/>
  </r>
  <r>
    <x v="0"/>
    <x v="0"/>
    <x v="0"/>
    <x v="2"/>
    <s v="0105"/>
    <x v="2"/>
    <x v="1"/>
    <x v="1"/>
    <x v="143"/>
  </r>
  <r>
    <x v="0"/>
    <x v="0"/>
    <x v="0"/>
    <x v="2"/>
    <s v="0105"/>
    <x v="2"/>
    <x v="1"/>
    <x v="2"/>
    <x v="144"/>
  </r>
  <r>
    <x v="0"/>
    <x v="0"/>
    <x v="0"/>
    <x v="2"/>
    <s v="0105"/>
    <x v="2"/>
    <x v="1"/>
    <x v="3"/>
    <x v="145"/>
  </r>
  <r>
    <x v="0"/>
    <x v="0"/>
    <x v="0"/>
    <x v="2"/>
    <s v="0105"/>
    <x v="2"/>
    <x v="1"/>
    <x v="4"/>
    <x v="146"/>
  </r>
  <r>
    <x v="0"/>
    <x v="0"/>
    <x v="0"/>
    <x v="2"/>
    <s v="0105"/>
    <x v="2"/>
    <x v="1"/>
    <x v="5"/>
    <x v="147"/>
  </r>
  <r>
    <x v="0"/>
    <x v="0"/>
    <x v="0"/>
    <x v="2"/>
    <s v="0105"/>
    <x v="2"/>
    <x v="1"/>
    <x v="6"/>
    <x v="148"/>
  </r>
  <r>
    <x v="0"/>
    <x v="0"/>
    <x v="0"/>
    <x v="2"/>
    <s v="0105"/>
    <x v="2"/>
    <x v="1"/>
    <x v="7"/>
    <x v="149"/>
  </r>
  <r>
    <x v="0"/>
    <x v="0"/>
    <x v="0"/>
    <x v="2"/>
    <s v="0105"/>
    <x v="2"/>
    <x v="2"/>
    <x v="0"/>
    <x v="150"/>
  </r>
  <r>
    <x v="0"/>
    <x v="0"/>
    <x v="0"/>
    <x v="2"/>
    <s v="0105"/>
    <x v="2"/>
    <x v="2"/>
    <x v="1"/>
    <x v="151"/>
  </r>
  <r>
    <x v="0"/>
    <x v="0"/>
    <x v="0"/>
    <x v="2"/>
    <s v="0105"/>
    <x v="2"/>
    <x v="2"/>
    <x v="2"/>
    <x v="152"/>
  </r>
  <r>
    <x v="0"/>
    <x v="0"/>
    <x v="0"/>
    <x v="2"/>
    <s v="0105"/>
    <x v="2"/>
    <x v="2"/>
    <x v="3"/>
    <x v="153"/>
  </r>
  <r>
    <x v="0"/>
    <x v="0"/>
    <x v="0"/>
    <x v="2"/>
    <s v="0105"/>
    <x v="2"/>
    <x v="2"/>
    <x v="4"/>
    <x v="154"/>
  </r>
  <r>
    <x v="0"/>
    <x v="0"/>
    <x v="0"/>
    <x v="2"/>
    <s v="0105"/>
    <x v="2"/>
    <x v="2"/>
    <x v="5"/>
    <x v="155"/>
  </r>
  <r>
    <x v="0"/>
    <x v="0"/>
    <x v="0"/>
    <x v="2"/>
    <s v="0105"/>
    <x v="2"/>
    <x v="2"/>
    <x v="6"/>
    <x v="156"/>
  </r>
  <r>
    <x v="0"/>
    <x v="0"/>
    <x v="0"/>
    <x v="2"/>
    <s v="0105"/>
    <x v="2"/>
    <x v="2"/>
    <x v="7"/>
    <x v="157"/>
  </r>
  <r>
    <x v="0"/>
    <x v="0"/>
    <x v="0"/>
    <x v="2"/>
    <s v="0105"/>
    <x v="2"/>
    <x v="3"/>
    <x v="0"/>
    <x v="158"/>
  </r>
  <r>
    <x v="0"/>
    <x v="0"/>
    <x v="0"/>
    <x v="2"/>
    <s v="0105"/>
    <x v="2"/>
    <x v="3"/>
    <x v="1"/>
    <x v="159"/>
  </r>
  <r>
    <x v="0"/>
    <x v="0"/>
    <x v="0"/>
    <x v="2"/>
    <s v="0105"/>
    <x v="2"/>
    <x v="3"/>
    <x v="2"/>
    <x v="160"/>
  </r>
  <r>
    <x v="0"/>
    <x v="0"/>
    <x v="0"/>
    <x v="2"/>
    <s v="0105"/>
    <x v="2"/>
    <x v="3"/>
    <x v="3"/>
    <x v="160"/>
  </r>
  <r>
    <x v="0"/>
    <x v="0"/>
    <x v="0"/>
    <x v="2"/>
    <s v="0105"/>
    <x v="2"/>
    <x v="3"/>
    <x v="4"/>
    <x v="161"/>
  </r>
  <r>
    <x v="0"/>
    <x v="0"/>
    <x v="0"/>
    <x v="2"/>
    <s v="0105"/>
    <x v="2"/>
    <x v="3"/>
    <x v="5"/>
    <x v="162"/>
  </r>
  <r>
    <x v="0"/>
    <x v="0"/>
    <x v="0"/>
    <x v="2"/>
    <s v="0105"/>
    <x v="2"/>
    <x v="3"/>
    <x v="6"/>
    <x v="163"/>
  </r>
  <r>
    <x v="0"/>
    <x v="0"/>
    <x v="0"/>
    <x v="2"/>
    <s v="0105"/>
    <x v="2"/>
    <x v="3"/>
    <x v="7"/>
    <x v="164"/>
  </r>
  <r>
    <x v="0"/>
    <x v="0"/>
    <x v="0"/>
    <x v="2"/>
    <s v="0105"/>
    <x v="2"/>
    <x v="4"/>
    <x v="0"/>
    <x v="165"/>
  </r>
  <r>
    <x v="0"/>
    <x v="0"/>
    <x v="0"/>
    <x v="2"/>
    <s v="0105"/>
    <x v="2"/>
    <x v="4"/>
    <x v="1"/>
    <x v="166"/>
  </r>
  <r>
    <x v="0"/>
    <x v="0"/>
    <x v="0"/>
    <x v="2"/>
    <s v="0105"/>
    <x v="2"/>
    <x v="4"/>
    <x v="2"/>
    <x v="167"/>
  </r>
  <r>
    <x v="0"/>
    <x v="0"/>
    <x v="0"/>
    <x v="2"/>
    <s v="0105"/>
    <x v="2"/>
    <x v="4"/>
    <x v="3"/>
    <x v="168"/>
  </r>
  <r>
    <x v="0"/>
    <x v="0"/>
    <x v="0"/>
    <x v="2"/>
    <s v="0105"/>
    <x v="2"/>
    <x v="4"/>
    <x v="4"/>
    <x v="169"/>
  </r>
  <r>
    <x v="0"/>
    <x v="0"/>
    <x v="0"/>
    <x v="2"/>
    <s v="0105"/>
    <x v="2"/>
    <x v="4"/>
    <x v="5"/>
    <x v="170"/>
  </r>
  <r>
    <x v="0"/>
    <x v="0"/>
    <x v="0"/>
    <x v="2"/>
    <s v="0105"/>
    <x v="2"/>
    <x v="4"/>
    <x v="6"/>
    <x v="171"/>
  </r>
  <r>
    <x v="0"/>
    <x v="0"/>
    <x v="0"/>
    <x v="2"/>
    <s v="0105"/>
    <x v="2"/>
    <x v="4"/>
    <x v="7"/>
    <x v="172"/>
  </r>
  <r>
    <x v="0"/>
    <x v="0"/>
    <x v="0"/>
    <x v="2"/>
    <s v="0105"/>
    <x v="2"/>
    <x v="5"/>
    <x v="0"/>
    <x v="173"/>
  </r>
  <r>
    <x v="0"/>
    <x v="0"/>
    <x v="0"/>
    <x v="2"/>
    <s v="0105"/>
    <x v="2"/>
    <x v="5"/>
    <x v="1"/>
    <x v="174"/>
  </r>
  <r>
    <x v="0"/>
    <x v="0"/>
    <x v="0"/>
    <x v="2"/>
    <s v="0105"/>
    <x v="2"/>
    <x v="5"/>
    <x v="2"/>
    <x v="175"/>
  </r>
  <r>
    <x v="0"/>
    <x v="0"/>
    <x v="0"/>
    <x v="2"/>
    <s v="0105"/>
    <x v="2"/>
    <x v="5"/>
    <x v="3"/>
    <x v="176"/>
  </r>
  <r>
    <x v="0"/>
    <x v="0"/>
    <x v="0"/>
    <x v="2"/>
    <s v="0105"/>
    <x v="2"/>
    <x v="5"/>
    <x v="4"/>
    <x v="177"/>
  </r>
  <r>
    <x v="0"/>
    <x v="0"/>
    <x v="0"/>
    <x v="2"/>
    <s v="0105"/>
    <x v="2"/>
    <x v="5"/>
    <x v="5"/>
    <x v="178"/>
  </r>
  <r>
    <x v="0"/>
    <x v="0"/>
    <x v="0"/>
    <x v="2"/>
    <s v="0105"/>
    <x v="2"/>
    <x v="5"/>
    <x v="6"/>
    <x v="179"/>
  </r>
  <r>
    <x v="0"/>
    <x v="0"/>
    <x v="0"/>
    <x v="2"/>
    <s v="0105"/>
    <x v="2"/>
    <x v="5"/>
    <x v="7"/>
    <x v="180"/>
  </r>
  <r>
    <x v="0"/>
    <x v="0"/>
    <x v="0"/>
    <x v="2"/>
    <s v="0105"/>
    <x v="2"/>
    <x v="6"/>
    <x v="0"/>
    <x v="181"/>
  </r>
  <r>
    <x v="0"/>
    <x v="0"/>
    <x v="0"/>
    <x v="2"/>
    <s v="0105"/>
    <x v="2"/>
    <x v="6"/>
    <x v="1"/>
    <x v="182"/>
  </r>
  <r>
    <x v="0"/>
    <x v="0"/>
    <x v="0"/>
    <x v="2"/>
    <s v="0105"/>
    <x v="2"/>
    <x v="6"/>
    <x v="2"/>
    <x v="183"/>
  </r>
  <r>
    <x v="0"/>
    <x v="0"/>
    <x v="0"/>
    <x v="2"/>
    <s v="0105"/>
    <x v="2"/>
    <x v="6"/>
    <x v="3"/>
    <x v="184"/>
  </r>
  <r>
    <x v="0"/>
    <x v="0"/>
    <x v="0"/>
    <x v="2"/>
    <s v="0105"/>
    <x v="2"/>
    <x v="6"/>
    <x v="4"/>
    <x v="185"/>
  </r>
  <r>
    <x v="0"/>
    <x v="0"/>
    <x v="0"/>
    <x v="2"/>
    <s v="0105"/>
    <x v="2"/>
    <x v="6"/>
    <x v="5"/>
    <x v="186"/>
  </r>
  <r>
    <x v="0"/>
    <x v="0"/>
    <x v="0"/>
    <x v="2"/>
    <s v="0105"/>
    <x v="2"/>
    <x v="6"/>
    <x v="6"/>
    <x v="186"/>
  </r>
  <r>
    <x v="0"/>
    <x v="0"/>
    <x v="0"/>
    <x v="2"/>
    <s v="0105"/>
    <x v="2"/>
    <x v="6"/>
    <x v="7"/>
    <x v="187"/>
  </r>
  <r>
    <x v="0"/>
    <x v="0"/>
    <x v="0"/>
    <x v="2"/>
    <s v="0105"/>
    <x v="2"/>
    <x v="7"/>
    <x v="0"/>
    <x v="188"/>
  </r>
  <r>
    <x v="0"/>
    <x v="0"/>
    <x v="0"/>
    <x v="2"/>
    <s v="0105"/>
    <x v="2"/>
    <x v="7"/>
    <x v="1"/>
    <x v="189"/>
  </r>
  <r>
    <x v="0"/>
    <x v="0"/>
    <x v="0"/>
    <x v="2"/>
    <s v="0105"/>
    <x v="2"/>
    <x v="7"/>
    <x v="2"/>
    <x v="42"/>
  </r>
  <r>
    <x v="0"/>
    <x v="0"/>
    <x v="0"/>
    <x v="2"/>
    <s v="0105"/>
    <x v="2"/>
    <x v="7"/>
    <x v="3"/>
    <x v="190"/>
  </r>
  <r>
    <x v="0"/>
    <x v="0"/>
    <x v="0"/>
    <x v="2"/>
    <s v="0105"/>
    <x v="2"/>
    <x v="7"/>
    <x v="4"/>
    <x v="191"/>
  </r>
  <r>
    <x v="0"/>
    <x v="0"/>
    <x v="0"/>
    <x v="2"/>
    <s v="0105"/>
    <x v="2"/>
    <x v="7"/>
    <x v="5"/>
    <x v="192"/>
  </r>
  <r>
    <x v="0"/>
    <x v="0"/>
    <x v="0"/>
    <x v="2"/>
    <s v="0105"/>
    <x v="2"/>
    <x v="7"/>
    <x v="6"/>
    <x v="193"/>
  </r>
  <r>
    <x v="0"/>
    <x v="0"/>
    <x v="0"/>
    <x v="2"/>
    <s v="0105"/>
    <x v="2"/>
    <x v="7"/>
    <x v="7"/>
    <x v="194"/>
  </r>
  <r>
    <x v="0"/>
    <x v="0"/>
    <x v="0"/>
    <x v="2"/>
    <s v="0105"/>
    <x v="2"/>
    <x v="8"/>
    <x v="0"/>
    <x v="195"/>
  </r>
  <r>
    <x v="0"/>
    <x v="0"/>
    <x v="0"/>
    <x v="2"/>
    <s v="0105"/>
    <x v="2"/>
    <x v="8"/>
    <x v="1"/>
    <x v="196"/>
  </r>
  <r>
    <x v="0"/>
    <x v="0"/>
    <x v="0"/>
    <x v="2"/>
    <s v="0105"/>
    <x v="2"/>
    <x v="8"/>
    <x v="2"/>
    <x v="197"/>
  </r>
  <r>
    <x v="0"/>
    <x v="0"/>
    <x v="0"/>
    <x v="2"/>
    <s v="0105"/>
    <x v="2"/>
    <x v="8"/>
    <x v="3"/>
    <x v="198"/>
  </r>
  <r>
    <x v="0"/>
    <x v="0"/>
    <x v="0"/>
    <x v="2"/>
    <s v="0105"/>
    <x v="2"/>
    <x v="8"/>
    <x v="4"/>
    <x v="199"/>
  </r>
  <r>
    <x v="0"/>
    <x v="0"/>
    <x v="0"/>
    <x v="2"/>
    <s v="0105"/>
    <x v="2"/>
    <x v="8"/>
    <x v="5"/>
    <x v="200"/>
  </r>
  <r>
    <x v="0"/>
    <x v="0"/>
    <x v="0"/>
    <x v="2"/>
    <s v="0105"/>
    <x v="2"/>
    <x v="8"/>
    <x v="6"/>
    <x v="201"/>
  </r>
  <r>
    <x v="0"/>
    <x v="0"/>
    <x v="0"/>
    <x v="2"/>
    <s v="0105"/>
    <x v="2"/>
    <x v="8"/>
    <x v="7"/>
    <x v="202"/>
  </r>
  <r>
    <x v="0"/>
    <x v="0"/>
    <x v="0"/>
    <x v="2"/>
    <s v="0105"/>
    <x v="2"/>
    <x v="9"/>
    <x v="0"/>
    <x v="203"/>
  </r>
  <r>
    <x v="0"/>
    <x v="0"/>
    <x v="0"/>
    <x v="2"/>
    <s v="0105"/>
    <x v="2"/>
    <x v="9"/>
    <x v="1"/>
    <x v="130"/>
  </r>
  <r>
    <x v="0"/>
    <x v="0"/>
    <x v="0"/>
    <x v="2"/>
    <s v="0105"/>
    <x v="2"/>
    <x v="9"/>
    <x v="2"/>
    <x v="64"/>
  </r>
  <r>
    <x v="0"/>
    <x v="0"/>
    <x v="0"/>
    <x v="2"/>
    <s v="0105"/>
    <x v="2"/>
    <x v="9"/>
    <x v="3"/>
    <x v="64"/>
  </r>
  <r>
    <x v="0"/>
    <x v="0"/>
    <x v="0"/>
    <x v="2"/>
    <s v="0105"/>
    <x v="2"/>
    <x v="9"/>
    <x v="4"/>
    <x v="64"/>
  </r>
  <r>
    <x v="0"/>
    <x v="0"/>
    <x v="0"/>
    <x v="2"/>
    <s v="0105"/>
    <x v="2"/>
    <x v="9"/>
    <x v="5"/>
    <x v="128"/>
  </r>
  <r>
    <x v="0"/>
    <x v="0"/>
    <x v="0"/>
    <x v="2"/>
    <s v="0105"/>
    <x v="2"/>
    <x v="9"/>
    <x v="6"/>
    <x v="131"/>
  </r>
  <r>
    <x v="0"/>
    <x v="0"/>
    <x v="0"/>
    <x v="2"/>
    <s v="0105"/>
    <x v="2"/>
    <x v="9"/>
    <x v="7"/>
    <x v="64"/>
  </r>
  <r>
    <x v="0"/>
    <x v="0"/>
    <x v="0"/>
    <x v="3"/>
    <s v="0106"/>
    <x v="3"/>
    <x v="0"/>
    <x v="0"/>
    <x v="204"/>
  </r>
  <r>
    <x v="0"/>
    <x v="0"/>
    <x v="0"/>
    <x v="3"/>
    <s v="0106"/>
    <x v="3"/>
    <x v="0"/>
    <x v="1"/>
    <x v="205"/>
  </r>
  <r>
    <x v="0"/>
    <x v="0"/>
    <x v="0"/>
    <x v="3"/>
    <s v="0106"/>
    <x v="3"/>
    <x v="0"/>
    <x v="2"/>
    <x v="206"/>
  </r>
  <r>
    <x v="0"/>
    <x v="0"/>
    <x v="0"/>
    <x v="3"/>
    <s v="0106"/>
    <x v="3"/>
    <x v="0"/>
    <x v="3"/>
    <x v="207"/>
  </r>
  <r>
    <x v="0"/>
    <x v="0"/>
    <x v="0"/>
    <x v="3"/>
    <s v="0106"/>
    <x v="3"/>
    <x v="0"/>
    <x v="4"/>
    <x v="208"/>
  </r>
  <r>
    <x v="0"/>
    <x v="0"/>
    <x v="0"/>
    <x v="3"/>
    <s v="0106"/>
    <x v="3"/>
    <x v="0"/>
    <x v="5"/>
    <x v="209"/>
  </r>
  <r>
    <x v="0"/>
    <x v="0"/>
    <x v="0"/>
    <x v="3"/>
    <s v="0106"/>
    <x v="3"/>
    <x v="0"/>
    <x v="6"/>
    <x v="210"/>
  </r>
  <r>
    <x v="0"/>
    <x v="0"/>
    <x v="0"/>
    <x v="3"/>
    <s v="0106"/>
    <x v="3"/>
    <x v="0"/>
    <x v="7"/>
    <x v="211"/>
  </r>
  <r>
    <x v="0"/>
    <x v="0"/>
    <x v="0"/>
    <x v="3"/>
    <s v="0106"/>
    <x v="3"/>
    <x v="1"/>
    <x v="0"/>
    <x v="212"/>
  </r>
  <r>
    <x v="0"/>
    <x v="0"/>
    <x v="0"/>
    <x v="3"/>
    <s v="0106"/>
    <x v="3"/>
    <x v="1"/>
    <x v="1"/>
    <x v="213"/>
  </r>
  <r>
    <x v="0"/>
    <x v="0"/>
    <x v="0"/>
    <x v="3"/>
    <s v="0106"/>
    <x v="3"/>
    <x v="1"/>
    <x v="2"/>
    <x v="214"/>
  </r>
  <r>
    <x v="0"/>
    <x v="0"/>
    <x v="0"/>
    <x v="3"/>
    <s v="0106"/>
    <x v="3"/>
    <x v="1"/>
    <x v="3"/>
    <x v="215"/>
  </r>
  <r>
    <x v="0"/>
    <x v="0"/>
    <x v="0"/>
    <x v="3"/>
    <s v="0106"/>
    <x v="3"/>
    <x v="1"/>
    <x v="4"/>
    <x v="216"/>
  </r>
  <r>
    <x v="0"/>
    <x v="0"/>
    <x v="0"/>
    <x v="3"/>
    <s v="0106"/>
    <x v="3"/>
    <x v="1"/>
    <x v="5"/>
    <x v="217"/>
  </r>
  <r>
    <x v="0"/>
    <x v="0"/>
    <x v="0"/>
    <x v="3"/>
    <s v="0106"/>
    <x v="3"/>
    <x v="1"/>
    <x v="6"/>
    <x v="218"/>
  </r>
  <r>
    <x v="0"/>
    <x v="0"/>
    <x v="0"/>
    <x v="3"/>
    <s v="0106"/>
    <x v="3"/>
    <x v="1"/>
    <x v="7"/>
    <x v="219"/>
  </r>
  <r>
    <x v="0"/>
    <x v="0"/>
    <x v="0"/>
    <x v="3"/>
    <s v="0106"/>
    <x v="3"/>
    <x v="2"/>
    <x v="0"/>
    <x v="220"/>
  </r>
  <r>
    <x v="0"/>
    <x v="0"/>
    <x v="0"/>
    <x v="3"/>
    <s v="0106"/>
    <x v="3"/>
    <x v="2"/>
    <x v="1"/>
    <x v="221"/>
  </r>
  <r>
    <x v="0"/>
    <x v="0"/>
    <x v="0"/>
    <x v="3"/>
    <s v="0106"/>
    <x v="3"/>
    <x v="2"/>
    <x v="2"/>
    <x v="222"/>
  </r>
  <r>
    <x v="0"/>
    <x v="0"/>
    <x v="0"/>
    <x v="3"/>
    <s v="0106"/>
    <x v="3"/>
    <x v="2"/>
    <x v="3"/>
    <x v="223"/>
  </r>
  <r>
    <x v="0"/>
    <x v="0"/>
    <x v="0"/>
    <x v="3"/>
    <s v="0106"/>
    <x v="3"/>
    <x v="2"/>
    <x v="4"/>
    <x v="224"/>
  </r>
  <r>
    <x v="0"/>
    <x v="0"/>
    <x v="0"/>
    <x v="3"/>
    <s v="0106"/>
    <x v="3"/>
    <x v="2"/>
    <x v="5"/>
    <x v="225"/>
  </r>
  <r>
    <x v="0"/>
    <x v="0"/>
    <x v="0"/>
    <x v="3"/>
    <s v="0106"/>
    <x v="3"/>
    <x v="2"/>
    <x v="6"/>
    <x v="226"/>
  </r>
  <r>
    <x v="0"/>
    <x v="0"/>
    <x v="0"/>
    <x v="3"/>
    <s v="0106"/>
    <x v="3"/>
    <x v="2"/>
    <x v="7"/>
    <x v="227"/>
  </r>
  <r>
    <x v="0"/>
    <x v="0"/>
    <x v="0"/>
    <x v="3"/>
    <s v="0106"/>
    <x v="3"/>
    <x v="3"/>
    <x v="0"/>
    <x v="228"/>
  </r>
  <r>
    <x v="0"/>
    <x v="0"/>
    <x v="0"/>
    <x v="3"/>
    <s v="0106"/>
    <x v="3"/>
    <x v="3"/>
    <x v="1"/>
    <x v="229"/>
  </r>
  <r>
    <x v="0"/>
    <x v="0"/>
    <x v="0"/>
    <x v="3"/>
    <s v="0106"/>
    <x v="3"/>
    <x v="3"/>
    <x v="2"/>
    <x v="230"/>
  </r>
  <r>
    <x v="0"/>
    <x v="0"/>
    <x v="0"/>
    <x v="3"/>
    <s v="0106"/>
    <x v="3"/>
    <x v="3"/>
    <x v="3"/>
    <x v="231"/>
  </r>
  <r>
    <x v="0"/>
    <x v="0"/>
    <x v="0"/>
    <x v="3"/>
    <s v="0106"/>
    <x v="3"/>
    <x v="3"/>
    <x v="4"/>
    <x v="232"/>
  </r>
  <r>
    <x v="0"/>
    <x v="0"/>
    <x v="0"/>
    <x v="3"/>
    <s v="0106"/>
    <x v="3"/>
    <x v="3"/>
    <x v="5"/>
    <x v="233"/>
  </r>
  <r>
    <x v="0"/>
    <x v="0"/>
    <x v="0"/>
    <x v="3"/>
    <s v="0106"/>
    <x v="3"/>
    <x v="3"/>
    <x v="6"/>
    <x v="234"/>
  </r>
  <r>
    <x v="0"/>
    <x v="0"/>
    <x v="0"/>
    <x v="3"/>
    <s v="0106"/>
    <x v="3"/>
    <x v="3"/>
    <x v="7"/>
    <x v="235"/>
  </r>
  <r>
    <x v="0"/>
    <x v="0"/>
    <x v="0"/>
    <x v="3"/>
    <s v="0106"/>
    <x v="3"/>
    <x v="4"/>
    <x v="0"/>
    <x v="236"/>
  </r>
  <r>
    <x v="0"/>
    <x v="0"/>
    <x v="0"/>
    <x v="3"/>
    <s v="0106"/>
    <x v="3"/>
    <x v="4"/>
    <x v="1"/>
    <x v="237"/>
  </r>
  <r>
    <x v="0"/>
    <x v="0"/>
    <x v="0"/>
    <x v="3"/>
    <s v="0106"/>
    <x v="3"/>
    <x v="4"/>
    <x v="2"/>
    <x v="238"/>
  </r>
  <r>
    <x v="0"/>
    <x v="0"/>
    <x v="0"/>
    <x v="3"/>
    <s v="0106"/>
    <x v="3"/>
    <x v="4"/>
    <x v="3"/>
    <x v="239"/>
  </r>
  <r>
    <x v="0"/>
    <x v="0"/>
    <x v="0"/>
    <x v="3"/>
    <s v="0106"/>
    <x v="3"/>
    <x v="4"/>
    <x v="4"/>
    <x v="240"/>
  </r>
  <r>
    <x v="0"/>
    <x v="0"/>
    <x v="0"/>
    <x v="3"/>
    <s v="0106"/>
    <x v="3"/>
    <x v="4"/>
    <x v="5"/>
    <x v="241"/>
  </r>
  <r>
    <x v="0"/>
    <x v="0"/>
    <x v="0"/>
    <x v="3"/>
    <s v="0106"/>
    <x v="3"/>
    <x v="4"/>
    <x v="6"/>
    <x v="242"/>
  </r>
  <r>
    <x v="0"/>
    <x v="0"/>
    <x v="0"/>
    <x v="3"/>
    <s v="0106"/>
    <x v="3"/>
    <x v="4"/>
    <x v="7"/>
    <x v="243"/>
  </r>
  <r>
    <x v="0"/>
    <x v="0"/>
    <x v="0"/>
    <x v="3"/>
    <s v="0106"/>
    <x v="3"/>
    <x v="5"/>
    <x v="0"/>
    <x v="244"/>
  </r>
  <r>
    <x v="0"/>
    <x v="0"/>
    <x v="0"/>
    <x v="3"/>
    <s v="0106"/>
    <x v="3"/>
    <x v="5"/>
    <x v="1"/>
    <x v="95"/>
  </r>
  <r>
    <x v="0"/>
    <x v="0"/>
    <x v="0"/>
    <x v="3"/>
    <s v="0106"/>
    <x v="3"/>
    <x v="5"/>
    <x v="2"/>
    <x v="245"/>
  </r>
  <r>
    <x v="0"/>
    <x v="0"/>
    <x v="0"/>
    <x v="3"/>
    <s v="0106"/>
    <x v="3"/>
    <x v="5"/>
    <x v="3"/>
    <x v="246"/>
  </r>
  <r>
    <x v="0"/>
    <x v="0"/>
    <x v="0"/>
    <x v="3"/>
    <s v="0106"/>
    <x v="3"/>
    <x v="5"/>
    <x v="4"/>
    <x v="247"/>
  </r>
  <r>
    <x v="0"/>
    <x v="0"/>
    <x v="0"/>
    <x v="3"/>
    <s v="0106"/>
    <x v="3"/>
    <x v="5"/>
    <x v="5"/>
    <x v="248"/>
  </r>
  <r>
    <x v="0"/>
    <x v="0"/>
    <x v="0"/>
    <x v="3"/>
    <s v="0106"/>
    <x v="3"/>
    <x v="5"/>
    <x v="6"/>
    <x v="249"/>
  </r>
  <r>
    <x v="0"/>
    <x v="0"/>
    <x v="0"/>
    <x v="3"/>
    <s v="0106"/>
    <x v="3"/>
    <x v="5"/>
    <x v="7"/>
    <x v="250"/>
  </r>
  <r>
    <x v="0"/>
    <x v="0"/>
    <x v="0"/>
    <x v="3"/>
    <s v="0106"/>
    <x v="3"/>
    <x v="6"/>
    <x v="0"/>
    <x v="251"/>
  </r>
  <r>
    <x v="0"/>
    <x v="0"/>
    <x v="0"/>
    <x v="3"/>
    <s v="0106"/>
    <x v="3"/>
    <x v="6"/>
    <x v="1"/>
    <x v="252"/>
  </r>
  <r>
    <x v="0"/>
    <x v="0"/>
    <x v="0"/>
    <x v="3"/>
    <s v="0106"/>
    <x v="3"/>
    <x v="6"/>
    <x v="2"/>
    <x v="192"/>
  </r>
  <r>
    <x v="0"/>
    <x v="0"/>
    <x v="0"/>
    <x v="3"/>
    <s v="0106"/>
    <x v="3"/>
    <x v="6"/>
    <x v="3"/>
    <x v="187"/>
  </r>
  <r>
    <x v="0"/>
    <x v="0"/>
    <x v="0"/>
    <x v="3"/>
    <s v="0106"/>
    <x v="3"/>
    <x v="6"/>
    <x v="4"/>
    <x v="253"/>
  </r>
  <r>
    <x v="0"/>
    <x v="0"/>
    <x v="0"/>
    <x v="3"/>
    <s v="0106"/>
    <x v="3"/>
    <x v="6"/>
    <x v="5"/>
    <x v="254"/>
  </r>
  <r>
    <x v="0"/>
    <x v="0"/>
    <x v="0"/>
    <x v="3"/>
    <s v="0106"/>
    <x v="3"/>
    <x v="6"/>
    <x v="6"/>
    <x v="53"/>
  </r>
  <r>
    <x v="0"/>
    <x v="0"/>
    <x v="0"/>
    <x v="3"/>
    <s v="0106"/>
    <x v="3"/>
    <x v="6"/>
    <x v="7"/>
    <x v="255"/>
  </r>
  <r>
    <x v="0"/>
    <x v="0"/>
    <x v="0"/>
    <x v="3"/>
    <s v="0106"/>
    <x v="3"/>
    <x v="7"/>
    <x v="0"/>
    <x v="256"/>
  </r>
  <r>
    <x v="0"/>
    <x v="0"/>
    <x v="0"/>
    <x v="3"/>
    <s v="0106"/>
    <x v="3"/>
    <x v="7"/>
    <x v="1"/>
    <x v="257"/>
  </r>
  <r>
    <x v="0"/>
    <x v="0"/>
    <x v="0"/>
    <x v="3"/>
    <s v="0106"/>
    <x v="3"/>
    <x v="7"/>
    <x v="2"/>
    <x v="258"/>
  </r>
  <r>
    <x v="0"/>
    <x v="0"/>
    <x v="0"/>
    <x v="3"/>
    <s v="0106"/>
    <x v="3"/>
    <x v="7"/>
    <x v="3"/>
    <x v="259"/>
  </r>
  <r>
    <x v="0"/>
    <x v="0"/>
    <x v="0"/>
    <x v="3"/>
    <s v="0106"/>
    <x v="3"/>
    <x v="7"/>
    <x v="4"/>
    <x v="260"/>
  </r>
  <r>
    <x v="0"/>
    <x v="0"/>
    <x v="0"/>
    <x v="3"/>
    <s v="0106"/>
    <x v="3"/>
    <x v="7"/>
    <x v="5"/>
    <x v="261"/>
  </r>
  <r>
    <x v="0"/>
    <x v="0"/>
    <x v="0"/>
    <x v="3"/>
    <s v="0106"/>
    <x v="3"/>
    <x v="7"/>
    <x v="6"/>
    <x v="261"/>
  </r>
  <r>
    <x v="0"/>
    <x v="0"/>
    <x v="0"/>
    <x v="3"/>
    <s v="0106"/>
    <x v="3"/>
    <x v="7"/>
    <x v="7"/>
    <x v="261"/>
  </r>
  <r>
    <x v="0"/>
    <x v="0"/>
    <x v="0"/>
    <x v="3"/>
    <s v="0106"/>
    <x v="3"/>
    <x v="8"/>
    <x v="0"/>
    <x v="262"/>
  </r>
  <r>
    <x v="0"/>
    <x v="0"/>
    <x v="0"/>
    <x v="3"/>
    <s v="0106"/>
    <x v="3"/>
    <x v="8"/>
    <x v="1"/>
    <x v="263"/>
  </r>
  <r>
    <x v="0"/>
    <x v="0"/>
    <x v="0"/>
    <x v="3"/>
    <s v="0106"/>
    <x v="3"/>
    <x v="8"/>
    <x v="2"/>
    <x v="264"/>
  </r>
  <r>
    <x v="0"/>
    <x v="0"/>
    <x v="0"/>
    <x v="3"/>
    <s v="0106"/>
    <x v="3"/>
    <x v="8"/>
    <x v="3"/>
    <x v="129"/>
  </r>
  <r>
    <x v="0"/>
    <x v="0"/>
    <x v="0"/>
    <x v="3"/>
    <s v="0106"/>
    <x v="3"/>
    <x v="8"/>
    <x v="4"/>
    <x v="264"/>
  </r>
  <r>
    <x v="0"/>
    <x v="0"/>
    <x v="0"/>
    <x v="3"/>
    <s v="0106"/>
    <x v="3"/>
    <x v="8"/>
    <x v="5"/>
    <x v="265"/>
  </r>
  <r>
    <x v="0"/>
    <x v="0"/>
    <x v="0"/>
    <x v="3"/>
    <s v="0106"/>
    <x v="3"/>
    <x v="8"/>
    <x v="6"/>
    <x v="195"/>
  </r>
  <r>
    <x v="0"/>
    <x v="0"/>
    <x v="0"/>
    <x v="3"/>
    <s v="0106"/>
    <x v="3"/>
    <x v="8"/>
    <x v="7"/>
    <x v="266"/>
  </r>
  <r>
    <x v="0"/>
    <x v="0"/>
    <x v="0"/>
    <x v="3"/>
    <s v="0106"/>
    <x v="3"/>
    <x v="9"/>
    <x v="0"/>
    <x v="199"/>
  </r>
  <r>
    <x v="0"/>
    <x v="0"/>
    <x v="0"/>
    <x v="3"/>
    <s v="0106"/>
    <x v="3"/>
    <x v="9"/>
    <x v="1"/>
    <x v="195"/>
  </r>
  <r>
    <x v="0"/>
    <x v="0"/>
    <x v="0"/>
    <x v="3"/>
    <s v="0106"/>
    <x v="3"/>
    <x v="9"/>
    <x v="2"/>
    <x v="201"/>
  </r>
  <r>
    <x v="0"/>
    <x v="0"/>
    <x v="0"/>
    <x v="3"/>
    <s v="0106"/>
    <x v="3"/>
    <x v="9"/>
    <x v="3"/>
    <x v="124"/>
  </r>
  <r>
    <x v="0"/>
    <x v="0"/>
    <x v="0"/>
    <x v="3"/>
    <s v="0106"/>
    <x v="3"/>
    <x v="9"/>
    <x v="4"/>
    <x v="124"/>
  </r>
  <r>
    <x v="0"/>
    <x v="0"/>
    <x v="0"/>
    <x v="3"/>
    <s v="0106"/>
    <x v="3"/>
    <x v="9"/>
    <x v="5"/>
    <x v="201"/>
  </r>
  <r>
    <x v="0"/>
    <x v="0"/>
    <x v="0"/>
    <x v="3"/>
    <s v="0106"/>
    <x v="3"/>
    <x v="9"/>
    <x v="6"/>
    <x v="201"/>
  </r>
  <r>
    <x v="0"/>
    <x v="0"/>
    <x v="0"/>
    <x v="3"/>
    <s v="0106"/>
    <x v="3"/>
    <x v="9"/>
    <x v="7"/>
    <x v="196"/>
  </r>
  <r>
    <x v="0"/>
    <x v="0"/>
    <x v="0"/>
    <x v="4"/>
    <s v="0111"/>
    <x v="4"/>
    <x v="0"/>
    <x v="0"/>
    <x v="190"/>
  </r>
  <r>
    <x v="0"/>
    <x v="0"/>
    <x v="0"/>
    <x v="4"/>
    <s v="0111"/>
    <x v="4"/>
    <x v="0"/>
    <x v="1"/>
    <x v="267"/>
  </r>
  <r>
    <x v="0"/>
    <x v="0"/>
    <x v="0"/>
    <x v="4"/>
    <s v="0111"/>
    <x v="4"/>
    <x v="0"/>
    <x v="2"/>
    <x v="268"/>
  </r>
  <r>
    <x v="0"/>
    <x v="0"/>
    <x v="0"/>
    <x v="4"/>
    <s v="0111"/>
    <x v="4"/>
    <x v="0"/>
    <x v="3"/>
    <x v="251"/>
  </r>
  <r>
    <x v="0"/>
    <x v="0"/>
    <x v="0"/>
    <x v="4"/>
    <s v="0111"/>
    <x v="4"/>
    <x v="0"/>
    <x v="4"/>
    <x v="269"/>
  </r>
  <r>
    <x v="0"/>
    <x v="0"/>
    <x v="0"/>
    <x v="4"/>
    <s v="0111"/>
    <x v="4"/>
    <x v="0"/>
    <x v="5"/>
    <x v="270"/>
  </r>
  <r>
    <x v="0"/>
    <x v="0"/>
    <x v="0"/>
    <x v="4"/>
    <s v="0111"/>
    <x v="4"/>
    <x v="0"/>
    <x v="6"/>
    <x v="271"/>
  </r>
  <r>
    <x v="0"/>
    <x v="0"/>
    <x v="0"/>
    <x v="4"/>
    <s v="0111"/>
    <x v="4"/>
    <x v="0"/>
    <x v="7"/>
    <x v="272"/>
  </r>
  <r>
    <x v="0"/>
    <x v="0"/>
    <x v="0"/>
    <x v="4"/>
    <s v="0111"/>
    <x v="4"/>
    <x v="1"/>
    <x v="0"/>
    <x v="273"/>
  </r>
  <r>
    <x v="0"/>
    <x v="0"/>
    <x v="0"/>
    <x v="4"/>
    <s v="0111"/>
    <x v="4"/>
    <x v="1"/>
    <x v="1"/>
    <x v="274"/>
  </r>
  <r>
    <x v="0"/>
    <x v="0"/>
    <x v="0"/>
    <x v="4"/>
    <s v="0111"/>
    <x v="4"/>
    <x v="1"/>
    <x v="2"/>
    <x v="275"/>
  </r>
  <r>
    <x v="0"/>
    <x v="0"/>
    <x v="0"/>
    <x v="4"/>
    <s v="0111"/>
    <x v="4"/>
    <x v="1"/>
    <x v="3"/>
    <x v="276"/>
  </r>
  <r>
    <x v="0"/>
    <x v="0"/>
    <x v="0"/>
    <x v="4"/>
    <s v="0111"/>
    <x v="4"/>
    <x v="1"/>
    <x v="4"/>
    <x v="277"/>
  </r>
  <r>
    <x v="0"/>
    <x v="0"/>
    <x v="0"/>
    <x v="4"/>
    <s v="0111"/>
    <x v="4"/>
    <x v="1"/>
    <x v="5"/>
    <x v="278"/>
  </r>
  <r>
    <x v="0"/>
    <x v="0"/>
    <x v="0"/>
    <x v="4"/>
    <s v="0111"/>
    <x v="4"/>
    <x v="1"/>
    <x v="6"/>
    <x v="279"/>
  </r>
  <r>
    <x v="0"/>
    <x v="0"/>
    <x v="0"/>
    <x v="4"/>
    <s v="0111"/>
    <x v="4"/>
    <x v="1"/>
    <x v="7"/>
    <x v="280"/>
  </r>
  <r>
    <x v="0"/>
    <x v="0"/>
    <x v="0"/>
    <x v="4"/>
    <s v="0111"/>
    <x v="4"/>
    <x v="2"/>
    <x v="0"/>
    <x v="281"/>
  </r>
  <r>
    <x v="0"/>
    <x v="0"/>
    <x v="0"/>
    <x v="4"/>
    <s v="0111"/>
    <x v="4"/>
    <x v="2"/>
    <x v="1"/>
    <x v="115"/>
  </r>
  <r>
    <x v="0"/>
    <x v="0"/>
    <x v="0"/>
    <x v="4"/>
    <s v="0111"/>
    <x v="4"/>
    <x v="2"/>
    <x v="2"/>
    <x v="115"/>
  </r>
  <r>
    <x v="0"/>
    <x v="0"/>
    <x v="0"/>
    <x v="4"/>
    <s v="0111"/>
    <x v="4"/>
    <x v="2"/>
    <x v="3"/>
    <x v="282"/>
  </r>
  <r>
    <x v="0"/>
    <x v="0"/>
    <x v="0"/>
    <x v="4"/>
    <s v="0111"/>
    <x v="4"/>
    <x v="2"/>
    <x v="4"/>
    <x v="283"/>
  </r>
  <r>
    <x v="0"/>
    <x v="0"/>
    <x v="0"/>
    <x v="4"/>
    <s v="0111"/>
    <x v="4"/>
    <x v="2"/>
    <x v="5"/>
    <x v="284"/>
  </r>
  <r>
    <x v="0"/>
    <x v="0"/>
    <x v="0"/>
    <x v="4"/>
    <s v="0111"/>
    <x v="4"/>
    <x v="2"/>
    <x v="6"/>
    <x v="285"/>
  </r>
  <r>
    <x v="0"/>
    <x v="0"/>
    <x v="0"/>
    <x v="4"/>
    <s v="0111"/>
    <x v="4"/>
    <x v="2"/>
    <x v="7"/>
    <x v="286"/>
  </r>
  <r>
    <x v="0"/>
    <x v="0"/>
    <x v="0"/>
    <x v="4"/>
    <s v="0111"/>
    <x v="4"/>
    <x v="3"/>
    <x v="0"/>
    <x v="286"/>
  </r>
  <r>
    <x v="0"/>
    <x v="0"/>
    <x v="0"/>
    <x v="4"/>
    <s v="0111"/>
    <x v="4"/>
    <x v="3"/>
    <x v="1"/>
    <x v="287"/>
  </r>
  <r>
    <x v="0"/>
    <x v="0"/>
    <x v="0"/>
    <x v="4"/>
    <s v="0111"/>
    <x v="4"/>
    <x v="3"/>
    <x v="2"/>
    <x v="288"/>
  </r>
  <r>
    <x v="0"/>
    <x v="0"/>
    <x v="0"/>
    <x v="4"/>
    <s v="0111"/>
    <x v="4"/>
    <x v="3"/>
    <x v="3"/>
    <x v="186"/>
  </r>
  <r>
    <x v="0"/>
    <x v="0"/>
    <x v="0"/>
    <x v="4"/>
    <s v="0111"/>
    <x v="4"/>
    <x v="3"/>
    <x v="4"/>
    <x v="184"/>
  </r>
  <r>
    <x v="0"/>
    <x v="0"/>
    <x v="0"/>
    <x v="4"/>
    <s v="0111"/>
    <x v="4"/>
    <x v="3"/>
    <x v="5"/>
    <x v="185"/>
  </r>
  <r>
    <x v="0"/>
    <x v="0"/>
    <x v="0"/>
    <x v="4"/>
    <s v="0111"/>
    <x v="4"/>
    <x v="3"/>
    <x v="6"/>
    <x v="184"/>
  </r>
  <r>
    <x v="0"/>
    <x v="0"/>
    <x v="0"/>
    <x v="4"/>
    <s v="0111"/>
    <x v="4"/>
    <x v="3"/>
    <x v="7"/>
    <x v="289"/>
  </r>
  <r>
    <x v="0"/>
    <x v="0"/>
    <x v="0"/>
    <x v="4"/>
    <s v="0111"/>
    <x v="4"/>
    <x v="4"/>
    <x v="0"/>
    <x v="290"/>
  </r>
  <r>
    <x v="0"/>
    <x v="0"/>
    <x v="0"/>
    <x v="4"/>
    <s v="0111"/>
    <x v="4"/>
    <x v="4"/>
    <x v="1"/>
    <x v="291"/>
  </r>
  <r>
    <x v="0"/>
    <x v="0"/>
    <x v="0"/>
    <x v="4"/>
    <s v="0111"/>
    <x v="4"/>
    <x v="4"/>
    <x v="2"/>
    <x v="292"/>
  </r>
  <r>
    <x v="0"/>
    <x v="0"/>
    <x v="0"/>
    <x v="4"/>
    <s v="0111"/>
    <x v="4"/>
    <x v="4"/>
    <x v="3"/>
    <x v="293"/>
  </r>
  <r>
    <x v="0"/>
    <x v="0"/>
    <x v="0"/>
    <x v="4"/>
    <s v="0111"/>
    <x v="4"/>
    <x v="4"/>
    <x v="4"/>
    <x v="294"/>
  </r>
  <r>
    <x v="0"/>
    <x v="0"/>
    <x v="0"/>
    <x v="4"/>
    <s v="0111"/>
    <x v="4"/>
    <x v="4"/>
    <x v="5"/>
    <x v="295"/>
  </r>
  <r>
    <x v="0"/>
    <x v="0"/>
    <x v="0"/>
    <x v="4"/>
    <s v="0111"/>
    <x v="4"/>
    <x v="4"/>
    <x v="6"/>
    <x v="296"/>
  </r>
  <r>
    <x v="0"/>
    <x v="0"/>
    <x v="0"/>
    <x v="4"/>
    <s v="0111"/>
    <x v="4"/>
    <x v="4"/>
    <x v="7"/>
    <x v="297"/>
  </r>
  <r>
    <x v="0"/>
    <x v="0"/>
    <x v="0"/>
    <x v="4"/>
    <s v="0111"/>
    <x v="4"/>
    <x v="5"/>
    <x v="0"/>
    <x v="199"/>
  </r>
  <r>
    <x v="0"/>
    <x v="0"/>
    <x v="0"/>
    <x v="4"/>
    <s v="0111"/>
    <x v="4"/>
    <x v="5"/>
    <x v="1"/>
    <x v="298"/>
  </r>
  <r>
    <x v="0"/>
    <x v="0"/>
    <x v="0"/>
    <x v="4"/>
    <s v="0111"/>
    <x v="4"/>
    <x v="5"/>
    <x v="2"/>
    <x v="298"/>
  </r>
  <r>
    <x v="0"/>
    <x v="0"/>
    <x v="0"/>
    <x v="4"/>
    <s v="0111"/>
    <x v="4"/>
    <x v="5"/>
    <x v="3"/>
    <x v="298"/>
  </r>
  <r>
    <x v="0"/>
    <x v="0"/>
    <x v="0"/>
    <x v="4"/>
    <s v="0111"/>
    <x v="4"/>
    <x v="5"/>
    <x v="4"/>
    <x v="299"/>
  </r>
  <r>
    <x v="0"/>
    <x v="0"/>
    <x v="0"/>
    <x v="4"/>
    <s v="0111"/>
    <x v="4"/>
    <x v="5"/>
    <x v="5"/>
    <x v="125"/>
  </r>
  <r>
    <x v="0"/>
    <x v="0"/>
    <x v="0"/>
    <x v="4"/>
    <s v="0111"/>
    <x v="4"/>
    <x v="5"/>
    <x v="6"/>
    <x v="300"/>
  </r>
  <r>
    <x v="0"/>
    <x v="0"/>
    <x v="0"/>
    <x v="4"/>
    <s v="0111"/>
    <x v="4"/>
    <x v="5"/>
    <x v="7"/>
    <x v="196"/>
  </r>
  <r>
    <x v="0"/>
    <x v="0"/>
    <x v="0"/>
    <x v="4"/>
    <s v="0111"/>
    <x v="4"/>
    <x v="6"/>
    <x v="0"/>
    <x v="198"/>
  </r>
  <r>
    <x v="0"/>
    <x v="0"/>
    <x v="0"/>
    <x v="4"/>
    <s v="0111"/>
    <x v="4"/>
    <x v="6"/>
    <x v="1"/>
    <x v="301"/>
  </r>
  <r>
    <x v="0"/>
    <x v="0"/>
    <x v="0"/>
    <x v="4"/>
    <s v="0111"/>
    <x v="4"/>
    <x v="6"/>
    <x v="2"/>
    <x v="302"/>
  </r>
  <r>
    <x v="0"/>
    <x v="0"/>
    <x v="0"/>
    <x v="4"/>
    <s v="0111"/>
    <x v="4"/>
    <x v="6"/>
    <x v="3"/>
    <x v="200"/>
  </r>
  <r>
    <x v="0"/>
    <x v="0"/>
    <x v="0"/>
    <x v="4"/>
    <s v="0111"/>
    <x v="4"/>
    <x v="6"/>
    <x v="4"/>
    <x v="262"/>
  </r>
  <r>
    <x v="0"/>
    <x v="0"/>
    <x v="0"/>
    <x v="4"/>
    <s v="0111"/>
    <x v="4"/>
    <x v="6"/>
    <x v="5"/>
    <x v="198"/>
  </r>
  <r>
    <x v="0"/>
    <x v="0"/>
    <x v="0"/>
    <x v="4"/>
    <s v="0111"/>
    <x v="4"/>
    <x v="6"/>
    <x v="6"/>
    <x v="301"/>
  </r>
  <r>
    <x v="0"/>
    <x v="0"/>
    <x v="0"/>
    <x v="4"/>
    <s v="0111"/>
    <x v="4"/>
    <x v="6"/>
    <x v="7"/>
    <x v="201"/>
  </r>
  <r>
    <x v="0"/>
    <x v="0"/>
    <x v="0"/>
    <x v="4"/>
    <s v="0111"/>
    <x v="4"/>
    <x v="7"/>
    <x v="0"/>
    <x v="262"/>
  </r>
  <r>
    <x v="0"/>
    <x v="0"/>
    <x v="0"/>
    <x v="4"/>
    <s v="0111"/>
    <x v="4"/>
    <x v="7"/>
    <x v="1"/>
    <x v="264"/>
  </r>
  <r>
    <x v="0"/>
    <x v="0"/>
    <x v="0"/>
    <x v="4"/>
    <s v="0111"/>
    <x v="4"/>
    <x v="7"/>
    <x v="2"/>
    <x v="129"/>
  </r>
  <r>
    <x v="0"/>
    <x v="0"/>
    <x v="0"/>
    <x v="4"/>
    <s v="0111"/>
    <x v="4"/>
    <x v="7"/>
    <x v="3"/>
    <x v="303"/>
  </r>
  <r>
    <x v="0"/>
    <x v="0"/>
    <x v="0"/>
    <x v="4"/>
    <s v="0111"/>
    <x v="4"/>
    <x v="7"/>
    <x v="4"/>
    <x v="198"/>
  </r>
  <r>
    <x v="0"/>
    <x v="0"/>
    <x v="0"/>
    <x v="4"/>
    <s v="0111"/>
    <x v="4"/>
    <x v="7"/>
    <x v="5"/>
    <x v="266"/>
  </r>
  <r>
    <x v="0"/>
    <x v="0"/>
    <x v="0"/>
    <x v="4"/>
    <s v="0111"/>
    <x v="4"/>
    <x v="7"/>
    <x v="6"/>
    <x v="198"/>
  </r>
  <r>
    <x v="0"/>
    <x v="0"/>
    <x v="0"/>
    <x v="4"/>
    <s v="0111"/>
    <x v="4"/>
    <x v="7"/>
    <x v="7"/>
    <x v="303"/>
  </r>
  <r>
    <x v="0"/>
    <x v="0"/>
    <x v="0"/>
    <x v="4"/>
    <s v="0111"/>
    <x v="4"/>
    <x v="8"/>
    <x v="0"/>
    <x v="304"/>
  </r>
  <r>
    <x v="0"/>
    <x v="0"/>
    <x v="0"/>
    <x v="4"/>
    <s v="0111"/>
    <x v="4"/>
    <x v="8"/>
    <x v="1"/>
    <x v="305"/>
  </r>
  <r>
    <x v="0"/>
    <x v="0"/>
    <x v="0"/>
    <x v="4"/>
    <s v="0111"/>
    <x v="4"/>
    <x v="8"/>
    <x v="2"/>
    <x v="305"/>
  </r>
  <r>
    <x v="0"/>
    <x v="0"/>
    <x v="0"/>
    <x v="4"/>
    <s v="0111"/>
    <x v="4"/>
    <x v="8"/>
    <x v="3"/>
    <x v="67"/>
  </r>
  <r>
    <x v="0"/>
    <x v="0"/>
    <x v="0"/>
    <x v="4"/>
    <s v="0111"/>
    <x v="4"/>
    <x v="8"/>
    <x v="4"/>
    <x v="305"/>
  </r>
  <r>
    <x v="0"/>
    <x v="0"/>
    <x v="0"/>
    <x v="4"/>
    <s v="0111"/>
    <x v="4"/>
    <x v="8"/>
    <x v="5"/>
    <x v="305"/>
  </r>
  <r>
    <x v="0"/>
    <x v="0"/>
    <x v="0"/>
    <x v="4"/>
    <s v="0111"/>
    <x v="4"/>
    <x v="8"/>
    <x v="6"/>
    <x v="133"/>
  </r>
  <r>
    <x v="0"/>
    <x v="0"/>
    <x v="0"/>
    <x v="4"/>
    <s v="0111"/>
    <x v="4"/>
    <x v="8"/>
    <x v="7"/>
    <x v="305"/>
  </r>
  <r>
    <x v="0"/>
    <x v="0"/>
    <x v="0"/>
    <x v="4"/>
    <s v="0111"/>
    <x v="4"/>
    <x v="9"/>
    <x v="0"/>
    <x v="125"/>
  </r>
  <r>
    <x v="0"/>
    <x v="0"/>
    <x v="0"/>
    <x v="4"/>
    <s v="0111"/>
    <x v="4"/>
    <x v="9"/>
    <x v="1"/>
    <x v="306"/>
  </r>
  <r>
    <x v="0"/>
    <x v="0"/>
    <x v="0"/>
    <x v="4"/>
    <s v="0111"/>
    <x v="4"/>
    <x v="9"/>
    <x v="2"/>
    <x v="124"/>
  </r>
  <r>
    <x v="0"/>
    <x v="0"/>
    <x v="0"/>
    <x v="4"/>
    <s v="0111"/>
    <x v="4"/>
    <x v="9"/>
    <x v="3"/>
    <x v="307"/>
  </r>
  <r>
    <x v="0"/>
    <x v="0"/>
    <x v="0"/>
    <x v="4"/>
    <s v="0111"/>
    <x v="4"/>
    <x v="9"/>
    <x v="4"/>
    <x v="202"/>
  </r>
  <r>
    <x v="0"/>
    <x v="0"/>
    <x v="0"/>
    <x v="4"/>
    <s v="0111"/>
    <x v="4"/>
    <x v="9"/>
    <x v="5"/>
    <x v="124"/>
  </r>
  <r>
    <x v="0"/>
    <x v="0"/>
    <x v="0"/>
    <x v="4"/>
    <s v="0111"/>
    <x v="4"/>
    <x v="9"/>
    <x v="6"/>
    <x v="307"/>
  </r>
  <r>
    <x v="0"/>
    <x v="0"/>
    <x v="0"/>
    <x v="4"/>
    <s v="0111"/>
    <x v="4"/>
    <x v="9"/>
    <x v="7"/>
    <x v="308"/>
  </r>
  <r>
    <x v="0"/>
    <x v="0"/>
    <x v="0"/>
    <x v="5"/>
    <s v="0118"/>
    <x v="5"/>
    <x v="0"/>
    <x v="0"/>
    <x v="309"/>
  </r>
  <r>
    <x v="0"/>
    <x v="0"/>
    <x v="0"/>
    <x v="5"/>
    <s v="0118"/>
    <x v="5"/>
    <x v="0"/>
    <x v="1"/>
    <x v="310"/>
  </r>
  <r>
    <x v="0"/>
    <x v="0"/>
    <x v="0"/>
    <x v="5"/>
    <s v="0118"/>
    <x v="5"/>
    <x v="0"/>
    <x v="2"/>
    <x v="298"/>
  </r>
  <r>
    <x v="0"/>
    <x v="0"/>
    <x v="0"/>
    <x v="5"/>
    <s v="0118"/>
    <x v="5"/>
    <x v="0"/>
    <x v="3"/>
    <x v="311"/>
  </r>
  <r>
    <x v="0"/>
    <x v="0"/>
    <x v="0"/>
    <x v="5"/>
    <s v="0118"/>
    <x v="5"/>
    <x v="0"/>
    <x v="4"/>
    <x v="311"/>
  </r>
  <r>
    <x v="0"/>
    <x v="0"/>
    <x v="0"/>
    <x v="5"/>
    <s v="0118"/>
    <x v="5"/>
    <x v="0"/>
    <x v="5"/>
    <x v="311"/>
  </r>
  <r>
    <x v="0"/>
    <x v="0"/>
    <x v="0"/>
    <x v="5"/>
    <s v="0118"/>
    <x v="5"/>
    <x v="0"/>
    <x v="6"/>
    <x v="311"/>
  </r>
  <r>
    <x v="0"/>
    <x v="0"/>
    <x v="0"/>
    <x v="5"/>
    <s v="0118"/>
    <x v="5"/>
    <x v="0"/>
    <x v="7"/>
    <x v="307"/>
  </r>
  <r>
    <x v="0"/>
    <x v="0"/>
    <x v="0"/>
    <x v="5"/>
    <s v="0118"/>
    <x v="5"/>
    <x v="1"/>
    <x v="0"/>
    <x v="118"/>
  </r>
  <r>
    <x v="0"/>
    <x v="0"/>
    <x v="0"/>
    <x v="5"/>
    <s v="0118"/>
    <x v="5"/>
    <x v="1"/>
    <x v="1"/>
    <x v="312"/>
  </r>
  <r>
    <x v="0"/>
    <x v="0"/>
    <x v="0"/>
    <x v="5"/>
    <s v="0118"/>
    <x v="5"/>
    <x v="1"/>
    <x v="2"/>
    <x v="186"/>
  </r>
  <r>
    <x v="0"/>
    <x v="0"/>
    <x v="0"/>
    <x v="5"/>
    <s v="0118"/>
    <x v="5"/>
    <x v="1"/>
    <x v="3"/>
    <x v="284"/>
  </r>
  <r>
    <x v="0"/>
    <x v="0"/>
    <x v="0"/>
    <x v="5"/>
    <s v="0118"/>
    <x v="5"/>
    <x v="1"/>
    <x v="4"/>
    <x v="313"/>
  </r>
  <r>
    <x v="0"/>
    <x v="0"/>
    <x v="0"/>
    <x v="5"/>
    <s v="0118"/>
    <x v="5"/>
    <x v="1"/>
    <x v="5"/>
    <x v="314"/>
  </r>
  <r>
    <x v="0"/>
    <x v="0"/>
    <x v="0"/>
    <x v="5"/>
    <s v="0118"/>
    <x v="5"/>
    <x v="1"/>
    <x v="6"/>
    <x v="315"/>
  </r>
  <r>
    <x v="0"/>
    <x v="0"/>
    <x v="0"/>
    <x v="5"/>
    <s v="0118"/>
    <x v="5"/>
    <x v="1"/>
    <x v="7"/>
    <x v="288"/>
  </r>
  <r>
    <x v="0"/>
    <x v="0"/>
    <x v="0"/>
    <x v="5"/>
    <s v="0118"/>
    <x v="5"/>
    <x v="2"/>
    <x v="0"/>
    <x v="282"/>
  </r>
  <r>
    <x v="0"/>
    <x v="0"/>
    <x v="0"/>
    <x v="5"/>
    <s v="0118"/>
    <x v="5"/>
    <x v="2"/>
    <x v="1"/>
    <x v="265"/>
  </r>
  <r>
    <x v="0"/>
    <x v="0"/>
    <x v="0"/>
    <x v="5"/>
    <s v="0118"/>
    <x v="5"/>
    <x v="2"/>
    <x v="2"/>
    <x v="302"/>
  </r>
  <r>
    <x v="0"/>
    <x v="0"/>
    <x v="0"/>
    <x v="5"/>
    <s v="0118"/>
    <x v="5"/>
    <x v="2"/>
    <x v="3"/>
    <x v="302"/>
  </r>
  <r>
    <x v="0"/>
    <x v="0"/>
    <x v="0"/>
    <x v="5"/>
    <s v="0118"/>
    <x v="5"/>
    <x v="2"/>
    <x v="4"/>
    <x v="302"/>
  </r>
  <r>
    <x v="0"/>
    <x v="0"/>
    <x v="0"/>
    <x v="5"/>
    <s v="0118"/>
    <x v="5"/>
    <x v="2"/>
    <x v="5"/>
    <x v="197"/>
  </r>
  <r>
    <x v="0"/>
    <x v="0"/>
    <x v="0"/>
    <x v="5"/>
    <s v="0118"/>
    <x v="5"/>
    <x v="2"/>
    <x v="6"/>
    <x v="199"/>
  </r>
  <r>
    <x v="0"/>
    <x v="0"/>
    <x v="0"/>
    <x v="5"/>
    <s v="0118"/>
    <x v="5"/>
    <x v="2"/>
    <x v="7"/>
    <x v="316"/>
  </r>
  <r>
    <x v="0"/>
    <x v="0"/>
    <x v="0"/>
    <x v="5"/>
    <s v="0118"/>
    <x v="5"/>
    <x v="3"/>
    <x v="0"/>
    <x v="307"/>
  </r>
  <r>
    <x v="0"/>
    <x v="0"/>
    <x v="0"/>
    <x v="5"/>
    <s v="0118"/>
    <x v="5"/>
    <x v="3"/>
    <x v="1"/>
    <x v="310"/>
  </r>
  <r>
    <x v="0"/>
    <x v="0"/>
    <x v="0"/>
    <x v="5"/>
    <s v="0118"/>
    <x v="5"/>
    <x v="3"/>
    <x v="2"/>
    <x v="311"/>
  </r>
  <r>
    <x v="0"/>
    <x v="0"/>
    <x v="0"/>
    <x v="5"/>
    <s v="0118"/>
    <x v="5"/>
    <x v="3"/>
    <x v="3"/>
    <x v="311"/>
  </r>
  <r>
    <x v="0"/>
    <x v="0"/>
    <x v="0"/>
    <x v="5"/>
    <s v="0118"/>
    <x v="5"/>
    <x v="3"/>
    <x v="4"/>
    <x v="124"/>
  </r>
  <r>
    <x v="0"/>
    <x v="0"/>
    <x v="0"/>
    <x v="5"/>
    <s v="0118"/>
    <x v="5"/>
    <x v="3"/>
    <x v="5"/>
    <x v="310"/>
  </r>
  <r>
    <x v="0"/>
    <x v="0"/>
    <x v="0"/>
    <x v="5"/>
    <s v="0118"/>
    <x v="5"/>
    <x v="3"/>
    <x v="6"/>
    <x v="310"/>
  </r>
  <r>
    <x v="0"/>
    <x v="0"/>
    <x v="0"/>
    <x v="5"/>
    <s v="0118"/>
    <x v="5"/>
    <x v="3"/>
    <x v="7"/>
    <x v="310"/>
  </r>
  <r>
    <x v="0"/>
    <x v="0"/>
    <x v="0"/>
    <x v="5"/>
    <s v="0118"/>
    <x v="5"/>
    <x v="4"/>
    <x v="0"/>
    <x v="285"/>
  </r>
  <r>
    <x v="0"/>
    <x v="0"/>
    <x v="0"/>
    <x v="5"/>
    <s v="0118"/>
    <x v="5"/>
    <x v="4"/>
    <x v="1"/>
    <x v="289"/>
  </r>
  <r>
    <x v="0"/>
    <x v="0"/>
    <x v="0"/>
    <x v="5"/>
    <s v="0118"/>
    <x v="5"/>
    <x v="4"/>
    <x v="2"/>
    <x v="317"/>
  </r>
  <r>
    <x v="0"/>
    <x v="0"/>
    <x v="0"/>
    <x v="5"/>
    <s v="0118"/>
    <x v="5"/>
    <x v="4"/>
    <x v="3"/>
    <x v="318"/>
  </r>
  <r>
    <x v="0"/>
    <x v="0"/>
    <x v="0"/>
    <x v="5"/>
    <s v="0118"/>
    <x v="5"/>
    <x v="4"/>
    <x v="4"/>
    <x v="185"/>
  </r>
  <r>
    <x v="0"/>
    <x v="0"/>
    <x v="0"/>
    <x v="5"/>
    <s v="0118"/>
    <x v="5"/>
    <x v="4"/>
    <x v="5"/>
    <x v="319"/>
  </r>
  <r>
    <x v="0"/>
    <x v="0"/>
    <x v="0"/>
    <x v="5"/>
    <s v="0118"/>
    <x v="5"/>
    <x v="4"/>
    <x v="6"/>
    <x v="52"/>
  </r>
  <r>
    <x v="0"/>
    <x v="0"/>
    <x v="0"/>
    <x v="5"/>
    <s v="0118"/>
    <x v="5"/>
    <x v="4"/>
    <x v="7"/>
    <x v="318"/>
  </r>
  <r>
    <x v="0"/>
    <x v="0"/>
    <x v="0"/>
    <x v="5"/>
    <s v="0118"/>
    <x v="5"/>
    <x v="5"/>
    <x v="0"/>
    <x v="129"/>
  </r>
  <r>
    <x v="0"/>
    <x v="0"/>
    <x v="0"/>
    <x v="5"/>
    <s v="0118"/>
    <x v="5"/>
    <x v="5"/>
    <x v="1"/>
    <x v="320"/>
  </r>
  <r>
    <x v="0"/>
    <x v="0"/>
    <x v="0"/>
    <x v="5"/>
    <s v="0118"/>
    <x v="5"/>
    <x v="5"/>
    <x v="2"/>
    <x v="320"/>
  </r>
  <r>
    <x v="0"/>
    <x v="0"/>
    <x v="0"/>
    <x v="5"/>
    <s v="0118"/>
    <x v="5"/>
    <x v="5"/>
    <x v="3"/>
    <x v="130"/>
  </r>
  <r>
    <x v="0"/>
    <x v="0"/>
    <x v="0"/>
    <x v="5"/>
    <s v="0118"/>
    <x v="5"/>
    <x v="5"/>
    <x v="4"/>
    <x v="320"/>
  </r>
  <r>
    <x v="0"/>
    <x v="0"/>
    <x v="0"/>
    <x v="5"/>
    <s v="0118"/>
    <x v="5"/>
    <x v="5"/>
    <x v="5"/>
    <x v="130"/>
  </r>
  <r>
    <x v="0"/>
    <x v="0"/>
    <x v="0"/>
    <x v="5"/>
    <s v="0118"/>
    <x v="5"/>
    <x v="5"/>
    <x v="6"/>
    <x v="127"/>
  </r>
  <r>
    <x v="0"/>
    <x v="0"/>
    <x v="0"/>
    <x v="5"/>
    <s v="0118"/>
    <x v="5"/>
    <x v="5"/>
    <x v="7"/>
    <x v="127"/>
  </r>
  <r>
    <x v="0"/>
    <x v="0"/>
    <x v="0"/>
    <x v="5"/>
    <s v="0118"/>
    <x v="5"/>
    <x v="6"/>
    <x v="0"/>
    <x v="65"/>
  </r>
  <r>
    <x v="0"/>
    <x v="0"/>
    <x v="0"/>
    <x v="5"/>
    <s v="0118"/>
    <x v="5"/>
    <x v="6"/>
    <x v="1"/>
    <x v="66"/>
  </r>
  <r>
    <x v="0"/>
    <x v="0"/>
    <x v="0"/>
    <x v="5"/>
    <s v="0118"/>
    <x v="5"/>
    <x v="6"/>
    <x v="2"/>
    <x v="67"/>
  </r>
  <r>
    <x v="0"/>
    <x v="0"/>
    <x v="0"/>
    <x v="5"/>
    <s v="0118"/>
    <x v="5"/>
    <x v="6"/>
    <x v="3"/>
    <x v="67"/>
  </r>
  <r>
    <x v="0"/>
    <x v="0"/>
    <x v="0"/>
    <x v="5"/>
    <s v="0118"/>
    <x v="5"/>
    <x v="6"/>
    <x v="4"/>
    <x v="132"/>
  </r>
  <r>
    <x v="0"/>
    <x v="0"/>
    <x v="0"/>
    <x v="5"/>
    <s v="0118"/>
    <x v="5"/>
    <x v="6"/>
    <x v="5"/>
    <x v="65"/>
  </r>
  <r>
    <x v="0"/>
    <x v="0"/>
    <x v="0"/>
    <x v="5"/>
    <s v="0118"/>
    <x v="5"/>
    <x v="6"/>
    <x v="6"/>
    <x v="67"/>
  </r>
  <r>
    <x v="0"/>
    <x v="0"/>
    <x v="0"/>
    <x v="5"/>
    <s v="0118"/>
    <x v="5"/>
    <x v="6"/>
    <x v="7"/>
    <x v="64"/>
  </r>
  <r>
    <x v="0"/>
    <x v="0"/>
    <x v="0"/>
    <x v="5"/>
    <s v="0118"/>
    <x v="5"/>
    <x v="7"/>
    <x v="0"/>
    <x v="199"/>
  </r>
  <r>
    <x v="0"/>
    <x v="0"/>
    <x v="0"/>
    <x v="5"/>
    <s v="0118"/>
    <x v="5"/>
    <x v="7"/>
    <x v="1"/>
    <x v="202"/>
  </r>
  <r>
    <x v="0"/>
    <x v="0"/>
    <x v="0"/>
    <x v="5"/>
    <s v="0118"/>
    <x v="5"/>
    <x v="7"/>
    <x v="2"/>
    <x v="200"/>
  </r>
  <r>
    <x v="0"/>
    <x v="0"/>
    <x v="0"/>
    <x v="5"/>
    <s v="0118"/>
    <x v="5"/>
    <x v="7"/>
    <x v="3"/>
    <x v="200"/>
  </r>
  <r>
    <x v="0"/>
    <x v="0"/>
    <x v="0"/>
    <x v="5"/>
    <s v="0118"/>
    <x v="5"/>
    <x v="7"/>
    <x v="4"/>
    <x v="265"/>
  </r>
  <r>
    <x v="0"/>
    <x v="0"/>
    <x v="0"/>
    <x v="5"/>
    <s v="0118"/>
    <x v="5"/>
    <x v="7"/>
    <x v="5"/>
    <x v="316"/>
  </r>
  <r>
    <x v="0"/>
    <x v="0"/>
    <x v="0"/>
    <x v="5"/>
    <s v="0118"/>
    <x v="5"/>
    <x v="7"/>
    <x v="6"/>
    <x v="200"/>
  </r>
  <r>
    <x v="0"/>
    <x v="0"/>
    <x v="0"/>
    <x v="5"/>
    <s v="0118"/>
    <x v="5"/>
    <x v="7"/>
    <x v="7"/>
    <x v="200"/>
  </r>
  <r>
    <x v="0"/>
    <x v="0"/>
    <x v="0"/>
    <x v="5"/>
    <s v="0118"/>
    <x v="5"/>
    <x v="8"/>
    <x v="0"/>
    <x v="197"/>
  </r>
  <r>
    <x v="0"/>
    <x v="0"/>
    <x v="0"/>
    <x v="5"/>
    <s v="0118"/>
    <x v="5"/>
    <x v="8"/>
    <x v="1"/>
    <x v="302"/>
  </r>
  <r>
    <x v="0"/>
    <x v="0"/>
    <x v="0"/>
    <x v="5"/>
    <s v="0118"/>
    <x v="5"/>
    <x v="8"/>
    <x v="2"/>
    <x v="265"/>
  </r>
  <r>
    <x v="0"/>
    <x v="0"/>
    <x v="0"/>
    <x v="5"/>
    <s v="0118"/>
    <x v="5"/>
    <x v="8"/>
    <x v="3"/>
    <x v="265"/>
  </r>
  <r>
    <x v="0"/>
    <x v="0"/>
    <x v="0"/>
    <x v="5"/>
    <s v="0118"/>
    <x v="5"/>
    <x v="8"/>
    <x v="4"/>
    <x v="302"/>
  </r>
  <r>
    <x v="0"/>
    <x v="0"/>
    <x v="0"/>
    <x v="5"/>
    <s v="0118"/>
    <x v="5"/>
    <x v="8"/>
    <x v="5"/>
    <x v="198"/>
  </r>
  <r>
    <x v="0"/>
    <x v="0"/>
    <x v="0"/>
    <x v="5"/>
    <s v="0118"/>
    <x v="5"/>
    <x v="8"/>
    <x v="6"/>
    <x v="321"/>
  </r>
  <r>
    <x v="0"/>
    <x v="0"/>
    <x v="0"/>
    <x v="5"/>
    <s v="0118"/>
    <x v="5"/>
    <x v="8"/>
    <x v="7"/>
    <x v="301"/>
  </r>
  <r>
    <x v="0"/>
    <x v="0"/>
    <x v="0"/>
    <x v="5"/>
    <s v="0118"/>
    <x v="5"/>
    <x v="9"/>
    <x v="0"/>
    <x v="304"/>
  </r>
  <r>
    <x v="0"/>
    <x v="0"/>
    <x v="0"/>
    <x v="5"/>
    <s v="0118"/>
    <x v="5"/>
    <x v="9"/>
    <x v="1"/>
    <x v="304"/>
  </r>
  <r>
    <x v="0"/>
    <x v="0"/>
    <x v="0"/>
    <x v="5"/>
    <s v="0118"/>
    <x v="5"/>
    <x v="9"/>
    <x v="2"/>
    <x v="304"/>
  </r>
  <r>
    <x v="0"/>
    <x v="0"/>
    <x v="0"/>
    <x v="5"/>
    <s v="0118"/>
    <x v="5"/>
    <x v="9"/>
    <x v="3"/>
    <x v="304"/>
  </r>
  <r>
    <x v="0"/>
    <x v="0"/>
    <x v="0"/>
    <x v="5"/>
    <s v="0118"/>
    <x v="5"/>
    <x v="9"/>
    <x v="4"/>
    <x v="304"/>
  </r>
  <r>
    <x v="0"/>
    <x v="0"/>
    <x v="0"/>
    <x v="5"/>
    <s v="0118"/>
    <x v="5"/>
    <x v="9"/>
    <x v="5"/>
    <x v="304"/>
  </r>
  <r>
    <x v="0"/>
    <x v="0"/>
    <x v="0"/>
    <x v="5"/>
    <s v="0118"/>
    <x v="5"/>
    <x v="9"/>
    <x v="6"/>
    <x v="304"/>
  </r>
  <r>
    <x v="0"/>
    <x v="0"/>
    <x v="0"/>
    <x v="5"/>
    <s v="0118"/>
    <x v="5"/>
    <x v="9"/>
    <x v="7"/>
    <x v="304"/>
  </r>
  <r>
    <x v="0"/>
    <x v="0"/>
    <x v="0"/>
    <x v="6"/>
    <s v="0119"/>
    <x v="6"/>
    <x v="0"/>
    <x v="0"/>
    <x v="322"/>
  </r>
  <r>
    <x v="0"/>
    <x v="0"/>
    <x v="0"/>
    <x v="6"/>
    <s v="0119"/>
    <x v="6"/>
    <x v="0"/>
    <x v="1"/>
    <x v="323"/>
  </r>
  <r>
    <x v="0"/>
    <x v="0"/>
    <x v="0"/>
    <x v="6"/>
    <s v="0119"/>
    <x v="6"/>
    <x v="0"/>
    <x v="2"/>
    <x v="295"/>
  </r>
  <r>
    <x v="0"/>
    <x v="0"/>
    <x v="0"/>
    <x v="6"/>
    <s v="0119"/>
    <x v="6"/>
    <x v="0"/>
    <x v="3"/>
    <x v="324"/>
  </r>
  <r>
    <x v="0"/>
    <x v="0"/>
    <x v="0"/>
    <x v="6"/>
    <s v="0119"/>
    <x v="6"/>
    <x v="0"/>
    <x v="4"/>
    <x v="325"/>
  </r>
  <r>
    <x v="0"/>
    <x v="0"/>
    <x v="0"/>
    <x v="6"/>
    <s v="0119"/>
    <x v="6"/>
    <x v="0"/>
    <x v="5"/>
    <x v="326"/>
  </r>
  <r>
    <x v="0"/>
    <x v="0"/>
    <x v="0"/>
    <x v="6"/>
    <s v="0119"/>
    <x v="6"/>
    <x v="0"/>
    <x v="6"/>
    <x v="327"/>
  </r>
  <r>
    <x v="0"/>
    <x v="0"/>
    <x v="0"/>
    <x v="6"/>
    <s v="0119"/>
    <x v="6"/>
    <x v="0"/>
    <x v="7"/>
    <x v="328"/>
  </r>
  <r>
    <x v="0"/>
    <x v="0"/>
    <x v="0"/>
    <x v="6"/>
    <s v="0119"/>
    <x v="6"/>
    <x v="1"/>
    <x v="0"/>
    <x v="329"/>
  </r>
  <r>
    <x v="0"/>
    <x v="0"/>
    <x v="0"/>
    <x v="6"/>
    <s v="0119"/>
    <x v="6"/>
    <x v="1"/>
    <x v="1"/>
    <x v="38"/>
  </r>
  <r>
    <x v="0"/>
    <x v="0"/>
    <x v="0"/>
    <x v="6"/>
    <s v="0119"/>
    <x v="6"/>
    <x v="1"/>
    <x v="2"/>
    <x v="293"/>
  </r>
  <r>
    <x v="0"/>
    <x v="0"/>
    <x v="0"/>
    <x v="6"/>
    <s v="0119"/>
    <x v="6"/>
    <x v="1"/>
    <x v="3"/>
    <x v="330"/>
  </r>
  <r>
    <x v="0"/>
    <x v="0"/>
    <x v="0"/>
    <x v="6"/>
    <s v="0119"/>
    <x v="6"/>
    <x v="1"/>
    <x v="4"/>
    <x v="331"/>
  </r>
  <r>
    <x v="0"/>
    <x v="0"/>
    <x v="0"/>
    <x v="6"/>
    <s v="0119"/>
    <x v="6"/>
    <x v="1"/>
    <x v="5"/>
    <x v="332"/>
  </r>
  <r>
    <x v="0"/>
    <x v="0"/>
    <x v="0"/>
    <x v="6"/>
    <s v="0119"/>
    <x v="6"/>
    <x v="1"/>
    <x v="6"/>
    <x v="333"/>
  </r>
  <r>
    <x v="0"/>
    <x v="0"/>
    <x v="0"/>
    <x v="6"/>
    <s v="0119"/>
    <x v="6"/>
    <x v="1"/>
    <x v="7"/>
    <x v="112"/>
  </r>
  <r>
    <x v="0"/>
    <x v="0"/>
    <x v="0"/>
    <x v="6"/>
    <s v="0119"/>
    <x v="6"/>
    <x v="2"/>
    <x v="0"/>
    <x v="334"/>
  </r>
  <r>
    <x v="0"/>
    <x v="0"/>
    <x v="0"/>
    <x v="6"/>
    <s v="0119"/>
    <x v="6"/>
    <x v="2"/>
    <x v="1"/>
    <x v="185"/>
  </r>
  <r>
    <x v="0"/>
    <x v="0"/>
    <x v="0"/>
    <x v="6"/>
    <s v="0119"/>
    <x v="6"/>
    <x v="2"/>
    <x v="2"/>
    <x v="335"/>
  </r>
  <r>
    <x v="0"/>
    <x v="0"/>
    <x v="0"/>
    <x v="6"/>
    <s v="0119"/>
    <x v="6"/>
    <x v="2"/>
    <x v="3"/>
    <x v="314"/>
  </r>
  <r>
    <x v="0"/>
    <x v="0"/>
    <x v="0"/>
    <x v="6"/>
    <s v="0119"/>
    <x v="6"/>
    <x v="2"/>
    <x v="4"/>
    <x v="336"/>
  </r>
  <r>
    <x v="0"/>
    <x v="0"/>
    <x v="0"/>
    <x v="6"/>
    <s v="0119"/>
    <x v="6"/>
    <x v="2"/>
    <x v="5"/>
    <x v="337"/>
  </r>
  <r>
    <x v="0"/>
    <x v="0"/>
    <x v="0"/>
    <x v="6"/>
    <s v="0119"/>
    <x v="6"/>
    <x v="2"/>
    <x v="6"/>
    <x v="315"/>
  </r>
  <r>
    <x v="0"/>
    <x v="0"/>
    <x v="0"/>
    <x v="6"/>
    <s v="0119"/>
    <x v="6"/>
    <x v="2"/>
    <x v="7"/>
    <x v="338"/>
  </r>
  <r>
    <x v="0"/>
    <x v="0"/>
    <x v="0"/>
    <x v="6"/>
    <s v="0119"/>
    <x v="6"/>
    <x v="3"/>
    <x v="0"/>
    <x v="339"/>
  </r>
  <r>
    <x v="0"/>
    <x v="0"/>
    <x v="0"/>
    <x v="6"/>
    <s v="0119"/>
    <x v="6"/>
    <x v="3"/>
    <x v="1"/>
    <x v="63"/>
  </r>
  <r>
    <x v="0"/>
    <x v="0"/>
    <x v="0"/>
    <x v="6"/>
    <s v="0119"/>
    <x v="6"/>
    <x v="3"/>
    <x v="2"/>
    <x v="281"/>
  </r>
  <r>
    <x v="0"/>
    <x v="0"/>
    <x v="0"/>
    <x v="6"/>
    <s v="0119"/>
    <x v="6"/>
    <x v="3"/>
    <x v="3"/>
    <x v="340"/>
  </r>
  <r>
    <x v="0"/>
    <x v="0"/>
    <x v="0"/>
    <x v="6"/>
    <s v="0119"/>
    <x v="6"/>
    <x v="3"/>
    <x v="4"/>
    <x v="341"/>
  </r>
  <r>
    <x v="0"/>
    <x v="0"/>
    <x v="0"/>
    <x v="6"/>
    <s v="0119"/>
    <x v="6"/>
    <x v="3"/>
    <x v="5"/>
    <x v="285"/>
  </r>
  <r>
    <x v="0"/>
    <x v="0"/>
    <x v="0"/>
    <x v="6"/>
    <s v="0119"/>
    <x v="6"/>
    <x v="3"/>
    <x v="6"/>
    <x v="342"/>
  </r>
  <r>
    <x v="0"/>
    <x v="0"/>
    <x v="0"/>
    <x v="6"/>
    <s v="0119"/>
    <x v="6"/>
    <x v="3"/>
    <x v="7"/>
    <x v="282"/>
  </r>
  <r>
    <x v="0"/>
    <x v="0"/>
    <x v="0"/>
    <x v="6"/>
    <s v="0119"/>
    <x v="6"/>
    <x v="4"/>
    <x v="0"/>
    <x v="343"/>
  </r>
  <r>
    <x v="0"/>
    <x v="0"/>
    <x v="0"/>
    <x v="6"/>
    <s v="0119"/>
    <x v="6"/>
    <x v="4"/>
    <x v="1"/>
    <x v="344"/>
  </r>
  <r>
    <x v="0"/>
    <x v="0"/>
    <x v="0"/>
    <x v="6"/>
    <s v="0119"/>
    <x v="6"/>
    <x v="4"/>
    <x v="2"/>
    <x v="345"/>
  </r>
  <r>
    <x v="0"/>
    <x v="0"/>
    <x v="0"/>
    <x v="6"/>
    <s v="0119"/>
    <x v="6"/>
    <x v="4"/>
    <x v="3"/>
    <x v="346"/>
  </r>
  <r>
    <x v="0"/>
    <x v="0"/>
    <x v="0"/>
    <x v="6"/>
    <s v="0119"/>
    <x v="6"/>
    <x v="4"/>
    <x v="4"/>
    <x v="347"/>
  </r>
  <r>
    <x v="0"/>
    <x v="0"/>
    <x v="0"/>
    <x v="6"/>
    <s v="0119"/>
    <x v="6"/>
    <x v="4"/>
    <x v="5"/>
    <x v="348"/>
  </r>
  <r>
    <x v="0"/>
    <x v="0"/>
    <x v="0"/>
    <x v="6"/>
    <s v="0119"/>
    <x v="6"/>
    <x v="4"/>
    <x v="6"/>
    <x v="348"/>
  </r>
  <r>
    <x v="0"/>
    <x v="0"/>
    <x v="0"/>
    <x v="6"/>
    <s v="0119"/>
    <x v="6"/>
    <x v="4"/>
    <x v="7"/>
    <x v="349"/>
  </r>
  <r>
    <x v="0"/>
    <x v="0"/>
    <x v="0"/>
    <x v="6"/>
    <s v="0119"/>
    <x v="6"/>
    <x v="5"/>
    <x v="0"/>
    <x v="199"/>
  </r>
  <r>
    <x v="0"/>
    <x v="0"/>
    <x v="0"/>
    <x v="6"/>
    <s v="0119"/>
    <x v="6"/>
    <x v="5"/>
    <x v="1"/>
    <x v="265"/>
  </r>
  <r>
    <x v="0"/>
    <x v="0"/>
    <x v="0"/>
    <x v="6"/>
    <s v="0119"/>
    <x v="6"/>
    <x v="5"/>
    <x v="2"/>
    <x v="350"/>
  </r>
  <r>
    <x v="0"/>
    <x v="0"/>
    <x v="0"/>
    <x v="6"/>
    <s v="0119"/>
    <x v="6"/>
    <x v="5"/>
    <x v="3"/>
    <x v="350"/>
  </r>
  <r>
    <x v="0"/>
    <x v="0"/>
    <x v="0"/>
    <x v="6"/>
    <s v="0119"/>
    <x v="6"/>
    <x v="5"/>
    <x v="4"/>
    <x v="262"/>
  </r>
  <r>
    <x v="0"/>
    <x v="0"/>
    <x v="0"/>
    <x v="6"/>
    <s v="0119"/>
    <x v="6"/>
    <x v="5"/>
    <x v="5"/>
    <x v="265"/>
  </r>
  <r>
    <x v="0"/>
    <x v="0"/>
    <x v="0"/>
    <x v="6"/>
    <s v="0119"/>
    <x v="6"/>
    <x v="5"/>
    <x v="6"/>
    <x v="302"/>
  </r>
  <r>
    <x v="0"/>
    <x v="0"/>
    <x v="0"/>
    <x v="6"/>
    <s v="0119"/>
    <x v="6"/>
    <x v="5"/>
    <x v="7"/>
    <x v="316"/>
  </r>
  <r>
    <x v="0"/>
    <x v="0"/>
    <x v="0"/>
    <x v="6"/>
    <s v="0119"/>
    <x v="6"/>
    <x v="6"/>
    <x v="0"/>
    <x v="265"/>
  </r>
  <r>
    <x v="0"/>
    <x v="0"/>
    <x v="0"/>
    <x v="6"/>
    <s v="0119"/>
    <x v="6"/>
    <x v="6"/>
    <x v="1"/>
    <x v="198"/>
  </r>
  <r>
    <x v="0"/>
    <x v="0"/>
    <x v="0"/>
    <x v="6"/>
    <s v="0119"/>
    <x v="6"/>
    <x v="6"/>
    <x v="2"/>
    <x v="198"/>
  </r>
  <r>
    <x v="0"/>
    <x v="0"/>
    <x v="0"/>
    <x v="6"/>
    <s v="0119"/>
    <x v="6"/>
    <x v="6"/>
    <x v="3"/>
    <x v="197"/>
  </r>
  <r>
    <x v="0"/>
    <x v="0"/>
    <x v="0"/>
    <x v="6"/>
    <s v="0119"/>
    <x v="6"/>
    <x v="6"/>
    <x v="4"/>
    <x v="301"/>
  </r>
  <r>
    <x v="0"/>
    <x v="0"/>
    <x v="0"/>
    <x v="6"/>
    <s v="0119"/>
    <x v="6"/>
    <x v="6"/>
    <x v="5"/>
    <x v="303"/>
  </r>
  <r>
    <x v="0"/>
    <x v="0"/>
    <x v="0"/>
    <x v="6"/>
    <s v="0119"/>
    <x v="6"/>
    <x v="6"/>
    <x v="6"/>
    <x v="321"/>
  </r>
  <r>
    <x v="0"/>
    <x v="0"/>
    <x v="0"/>
    <x v="6"/>
    <s v="0119"/>
    <x v="6"/>
    <x v="6"/>
    <x v="7"/>
    <x v="124"/>
  </r>
  <r>
    <x v="0"/>
    <x v="0"/>
    <x v="0"/>
    <x v="6"/>
    <s v="0119"/>
    <x v="6"/>
    <x v="7"/>
    <x v="0"/>
    <x v="351"/>
  </r>
  <r>
    <x v="0"/>
    <x v="0"/>
    <x v="0"/>
    <x v="6"/>
    <s v="0119"/>
    <x v="6"/>
    <x v="7"/>
    <x v="1"/>
    <x v="183"/>
  </r>
  <r>
    <x v="0"/>
    <x v="0"/>
    <x v="0"/>
    <x v="6"/>
    <s v="0119"/>
    <x v="6"/>
    <x v="7"/>
    <x v="2"/>
    <x v="352"/>
  </r>
  <r>
    <x v="0"/>
    <x v="0"/>
    <x v="0"/>
    <x v="6"/>
    <s v="0119"/>
    <x v="6"/>
    <x v="7"/>
    <x v="3"/>
    <x v="351"/>
  </r>
  <r>
    <x v="0"/>
    <x v="0"/>
    <x v="0"/>
    <x v="6"/>
    <s v="0119"/>
    <x v="6"/>
    <x v="7"/>
    <x v="4"/>
    <x v="52"/>
  </r>
  <r>
    <x v="0"/>
    <x v="0"/>
    <x v="0"/>
    <x v="6"/>
    <s v="0119"/>
    <x v="6"/>
    <x v="7"/>
    <x v="5"/>
    <x v="353"/>
  </r>
  <r>
    <x v="0"/>
    <x v="0"/>
    <x v="0"/>
    <x v="6"/>
    <s v="0119"/>
    <x v="6"/>
    <x v="7"/>
    <x v="6"/>
    <x v="318"/>
  </r>
  <r>
    <x v="0"/>
    <x v="0"/>
    <x v="0"/>
    <x v="6"/>
    <s v="0119"/>
    <x v="6"/>
    <x v="7"/>
    <x v="7"/>
    <x v="312"/>
  </r>
  <r>
    <x v="0"/>
    <x v="0"/>
    <x v="0"/>
    <x v="6"/>
    <s v="0119"/>
    <x v="6"/>
    <x v="8"/>
    <x v="0"/>
    <x v="201"/>
  </r>
  <r>
    <x v="0"/>
    <x v="0"/>
    <x v="0"/>
    <x v="6"/>
    <s v="0119"/>
    <x v="6"/>
    <x v="8"/>
    <x v="1"/>
    <x v="199"/>
  </r>
  <r>
    <x v="0"/>
    <x v="0"/>
    <x v="0"/>
    <x v="6"/>
    <s v="0119"/>
    <x v="6"/>
    <x v="8"/>
    <x v="2"/>
    <x v="202"/>
  </r>
  <r>
    <x v="0"/>
    <x v="0"/>
    <x v="0"/>
    <x v="6"/>
    <s v="0119"/>
    <x v="6"/>
    <x v="8"/>
    <x v="3"/>
    <x v="201"/>
  </r>
  <r>
    <x v="0"/>
    <x v="0"/>
    <x v="0"/>
    <x v="6"/>
    <s v="0119"/>
    <x v="6"/>
    <x v="8"/>
    <x v="4"/>
    <x v="316"/>
  </r>
  <r>
    <x v="0"/>
    <x v="0"/>
    <x v="0"/>
    <x v="6"/>
    <s v="0119"/>
    <x v="6"/>
    <x v="8"/>
    <x v="5"/>
    <x v="196"/>
  </r>
  <r>
    <x v="0"/>
    <x v="0"/>
    <x v="0"/>
    <x v="6"/>
    <s v="0119"/>
    <x v="6"/>
    <x v="8"/>
    <x v="6"/>
    <x v="195"/>
  </r>
  <r>
    <x v="0"/>
    <x v="0"/>
    <x v="0"/>
    <x v="6"/>
    <s v="0119"/>
    <x v="6"/>
    <x v="8"/>
    <x v="7"/>
    <x v="195"/>
  </r>
  <r>
    <x v="0"/>
    <x v="0"/>
    <x v="0"/>
    <x v="6"/>
    <s v="0119"/>
    <x v="6"/>
    <x v="9"/>
    <x v="0"/>
    <x v="304"/>
  </r>
  <r>
    <x v="0"/>
    <x v="0"/>
    <x v="0"/>
    <x v="6"/>
    <s v="0119"/>
    <x v="6"/>
    <x v="9"/>
    <x v="1"/>
    <x v="304"/>
  </r>
  <r>
    <x v="0"/>
    <x v="0"/>
    <x v="0"/>
    <x v="6"/>
    <s v="0119"/>
    <x v="6"/>
    <x v="9"/>
    <x v="2"/>
    <x v="304"/>
  </r>
  <r>
    <x v="0"/>
    <x v="0"/>
    <x v="0"/>
    <x v="6"/>
    <s v="0119"/>
    <x v="6"/>
    <x v="9"/>
    <x v="3"/>
    <x v="304"/>
  </r>
  <r>
    <x v="0"/>
    <x v="0"/>
    <x v="0"/>
    <x v="6"/>
    <s v="0119"/>
    <x v="6"/>
    <x v="9"/>
    <x v="4"/>
    <x v="304"/>
  </r>
  <r>
    <x v="0"/>
    <x v="0"/>
    <x v="0"/>
    <x v="6"/>
    <s v="0119"/>
    <x v="6"/>
    <x v="9"/>
    <x v="5"/>
    <x v="304"/>
  </r>
  <r>
    <x v="0"/>
    <x v="0"/>
    <x v="0"/>
    <x v="6"/>
    <s v="0119"/>
    <x v="6"/>
    <x v="9"/>
    <x v="6"/>
    <x v="304"/>
  </r>
  <r>
    <x v="0"/>
    <x v="0"/>
    <x v="0"/>
    <x v="6"/>
    <s v="0119"/>
    <x v="6"/>
    <x v="9"/>
    <x v="7"/>
    <x v="304"/>
  </r>
  <r>
    <x v="0"/>
    <x v="0"/>
    <x v="0"/>
    <x v="7"/>
    <s v="0121"/>
    <x v="7"/>
    <x v="0"/>
    <x v="0"/>
    <x v="63"/>
  </r>
  <r>
    <x v="0"/>
    <x v="0"/>
    <x v="0"/>
    <x v="7"/>
    <s v="0121"/>
    <x v="7"/>
    <x v="0"/>
    <x v="1"/>
    <x v="46"/>
  </r>
  <r>
    <x v="0"/>
    <x v="0"/>
    <x v="0"/>
    <x v="7"/>
    <s v="0121"/>
    <x v="7"/>
    <x v="0"/>
    <x v="2"/>
    <x v="354"/>
  </r>
  <r>
    <x v="0"/>
    <x v="0"/>
    <x v="0"/>
    <x v="7"/>
    <s v="0121"/>
    <x v="7"/>
    <x v="0"/>
    <x v="3"/>
    <x v="355"/>
  </r>
  <r>
    <x v="0"/>
    <x v="0"/>
    <x v="0"/>
    <x v="7"/>
    <s v="0121"/>
    <x v="7"/>
    <x v="0"/>
    <x v="4"/>
    <x v="339"/>
  </r>
  <r>
    <x v="0"/>
    <x v="0"/>
    <x v="0"/>
    <x v="7"/>
    <s v="0121"/>
    <x v="7"/>
    <x v="0"/>
    <x v="5"/>
    <x v="47"/>
  </r>
  <r>
    <x v="0"/>
    <x v="0"/>
    <x v="0"/>
    <x v="7"/>
    <s v="0121"/>
    <x v="7"/>
    <x v="0"/>
    <x v="6"/>
    <x v="60"/>
  </r>
  <r>
    <x v="0"/>
    <x v="0"/>
    <x v="0"/>
    <x v="7"/>
    <s v="0121"/>
    <x v="7"/>
    <x v="0"/>
    <x v="7"/>
    <x v="355"/>
  </r>
  <r>
    <x v="0"/>
    <x v="0"/>
    <x v="0"/>
    <x v="7"/>
    <s v="0121"/>
    <x v="7"/>
    <x v="1"/>
    <x v="0"/>
    <x v="355"/>
  </r>
  <r>
    <x v="0"/>
    <x v="0"/>
    <x v="0"/>
    <x v="7"/>
    <s v="0121"/>
    <x v="7"/>
    <x v="1"/>
    <x v="1"/>
    <x v="356"/>
  </r>
  <r>
    <x v="0"/>
    <x v="0"/>
    <x v="0"/>
    <x v="7"/>
    <s v="0121"/>
    <x v="7"/>
    <x v="1"/>
    <x v="2"/>
    <x v="61"/>
  </r>
  <r>
    <x v="0"/>
    <x v="0"/>
    <x v="0"/>
    <x v="7"/>
    <s v="0121"/>
    <x v="7"/>
    <x v="1"/>
    <x v="3"/>
    <x v="125"/>
  </r>
  <r>
    <x v="0"/>
    <x v="0"/>
    <x v="0"/>
    <x v="7"/>
    <s v="0121"/>
    <x v="7"/>
    <x v="1"/>
    <x v="4"/>
    <x v="306"/>
  </r>
  <r>
    <x v="0"/>
    <x v="0"/>
    <x v="0"/>
    <x v="7"/>
    <s v="0121"/>
    <x v="7"/>
    <x v="1"/>
    <x v="5"/>
    <x v="339"/>
  </r>
  <r>
    <x v="0"/>
    <x v="0"/>
    <x v="0"/>
    <x v="7"/>
    <s v="0121"/>
    <x v="7"/>
    <x v="1"/>
    <x v="6"/>
    <x v="115"/>
  </r>
  <r>
    <x v="0"/>
    <x v="0"/>
    <x v="0"/>
    <x v="7"/>
    <s v="0121"/>
    <x v="7"/>
    <x v="1"/>
    <x v="7"/>
    <x v="115"/>
  </r>
  <r>
    <x v="0"/>
    <x v="0"/>
    <x v="0"/>
    <x v="7"/>
    <s v="0121"/>
    <x v="7"/>
    <x v="2"/>
    <x v="0"/>
    <x v="303"/>
  </r>
  <r>
    <x v="0"/>
    <x v="0"/>
    <x v="0"/>
    <x v="7"/>
    <s v="0121"/>
    <x v="7"/>
    <x v="2"/>
    <x v="1"/>
    <x v="129"/>
  </r>
  <r>
    <x v="0"/>
    <x v="0"/>
    <x v="0"/>
    <x v="7"/>
    <s v="0121"/>
    <x v="7"/>
    <x v="2"/>
    <x v="2"/>
    <x v="320"/>
  </r>
  <r>
    <x v="0"/>
    <x v="0"/>
    <x v="0"/>
    <x v="7"/>
    <s v="0121"/>
    <x v="7"/>
    <x v="2"/>
    <x v="3"/>
    <x v="321"/>
  </r>
  <r>
    <x v="0"/>
    <x v="0"/>
    <x v="0"/>
    <x v="7"/>
    <s v="0121"/>
    <x v="7"/>
    <x v="2"/>
    <x v="4"/>
    <x v="129"/>
  </r>
  <r>
    <x v="0"/>
    <x v="0"/>
    <x v="0"/>
    <x v="7"/>
    <s v="0121"/>
    <x v="7"/>
    <x v="2"/>
    <x v="5"/>
    <x v="321"/>
  </r>
  <r>
    <x v="0"/>
    <x v="0"/>
    <x v="0"/>
    <x v="7"/>
    <s v="0121"/>
    <x v="7"/>
    <x v="2"/>
    <x v="6"/>
    <x v="266"/>
  </r>
  <r>
    <x v="0"/>
    <x v="0"/>
    <x v="0"/>
    <x v="7"/>
    <s v="0121"/>
    <x v="7"/>
    <x v="2"/>
    <x v="7"/>
    <x v="129"/>
  </r>
  <r>
    <x v="0"/>
    <x v="0"/>
    <x v="0"/>
    <x v="7"/>
    <s v="0121"/>
    <x v="7"/>
    <x v="3"/>
    <x v="0"/>
    <x v="130"/>
  </r>
  <r>
    <x v="0"/>
    <x v="0"/>
    <x v="0"/>
    <x v="7"/>
    <s v="0121"/>
    <x v="7"/>
    <x v="3"/>
    <x v="1"/>
    <x v="127"/>
  </r>
  <r>
    <x v="0"/>
    <x v="0"/>
    <x v="0"/>
    <x v="7"/>
    <s v="0121"/>
    <x v="7"/>
    <x v="3"/>
    <x v="2"/>
    <x v="131"/>
  </r>
  <r>
    <x v="0"/>
    <x v="0"/>
    <x v="0"/>
    <x v="7"/>
    <s v="0121"/>
    <x v="7"/>
    <x v="3"/>
    <x v="3"/>
    <x v="128"/>
  </r>
  <r>
    <x v="0"/>
    <x v="0"/>
    <x v="0"/>
    <x v="7"/>
    <s v="0121"/>
    <x v="7"/>
    <x v="3"/>
    <x v="4"/>
    <x v="320"/>
  </r>
  <r>
    <x v="0"/>
    <x v="0"/>
    <x v="0"/>
    <x v="7"/>
    <s v="0121"/>
    <x v="7"/>
    <x v="3"/>
    <x v="5"/>
    <x v="127"/>
  </r>
  <r>
    <x v="0"/>
    <x v="0"/>
    <x v="0"/>
    <x v="7"/>
    <s v="0121"/>
    <x v="7"/>
    <x v="3"/>
    <x v="6"/>
    <x v="130"/>
  </r>
  <r>
    <x v="0"/>
    <x v="0"/>
    <x v="0"/>
    <x v="7"/>
    <s v="0121"/>
    <x v="7"/>
    <x v="3"/>
    <x v="7"/>
    <x v="128"/>
  </r>
  <r>
    <x v="0"/>
    <x v="0"/>
    <x v="0"/>
    <x v="7"/>
    <s v="0121"/>
    <x v="7"/>
    <x v="4"/>
    <x v="0"/>
    <x v="356"/>
  </r>
  <r>
    <x v="0"/>
    <x v="0"/>
    <x v="0"/>
    <x v="7"/>
    <s v="0121"/>
    <x v="7"/>
    <x v="4"/>
    <x v="1"/>
    <x v="308"/>
  </r>
  <r>
    <x v="0"/>
    <x v="0"/>
    <x v="0"/>
    <x v="7"/>
    <s v="0121"/>
    <x v="7"/>
    <x v="4"/>
    <x v="2"/>
    <x v="306"/>
  </r>
  <r>
    <x v="0"/>
    <x v="0"/>
    <x v="0"/>
    <x v="7"/>
    <s v="0121"/>
    <x v="7"/>
    <x v="4"/>
    <x v="3"/>
    <x v="281"/>
  </r>
  <r>
    <x v="0"/>
    <x v="0"/>
    <x v="0"/>
    <x v="7"/>
    <s v="0121"/>
    <x v="7"/>
    <x v="4"/>
    <x v="4"/>
    <x v="123"/>
  </r>
  <r>
    <x v="0"/>
    <x v="0"/>
    <x v="0"/>
    <x v="7"/>
    <s v="0121"/>
    <x v="7"/>
    <x v="4"/>
    <x v="5"/>
    <x v="125"/>
  </r>
  <r>
    <x v="0"/>
    <x v="0"/>
    <x v="0"/>
    <x v="7"/>
    <s v="0121"/>
    <x v="7"/>
    <x v="4"/>
    <x v="6"/>
    <x v="300"/>
  </r>
  <r>
    <x v="0"/>
    <x v="0"/>
    <x v="0"/>
    <x v="7"/>
    <s v="0121"/>
    <x v="7"/>
    <x v="4"/>
    <x v="7"/>
    <x v="300"/>
  </r>
  <r>
    <x v="0"/>
    <x v="0"/>
    <x v="0"/>
    <x v="7"/>
    <s v="0121"/>
    <x v="7"/>
    <x v="5"/>
    <x v="0"/>
    <x v="263"/>
  </r>
  <r>
    <x v="0"/>
    <x v="0"/>
    <x v="0"/>
    <x v="7"/>
    <s v="0121"/>
    <x v="7"/>
    <x v="5"/>
    <x v="1"/>
    <x v="265"/>
  </r>
  <r>
    <x v="0"/>
    <x v="0"/>
    <x v="0"/>
    <x v="7"/>
    <s v="0121"/>
    <x v="7"/>
    <x v="5"/>
    <x v="2"/>
    <x v="130"/>
  </r>
  <r>
    <x v="0"/>
    <x v="0"/>
    <x v="0"/>
    <x v="7"/>
    <s v="0121"/>
    <x v="7"/>
    <x v="5"/>
    <x v="3"/>
    <x v="67"/>
  </r>
  <r>
    <x v="0"/>
    <x v="0"/>
    <x v="0"/>
    <x v="7"/>
    <s v="0121"/>
    <x v="7"/>
    <x v="5"/>
    <x v="4"/>
    <x v="303"/>
  </r>
  <r>
    <x v="0"/>
    <x v="0"/>
    <x v="0"/>
    <x v="7"/>
    <s v="0121"/>
    <x v="7"/>
    <x v="5"/>
    <x v="5"/>
    <x v="129"/>
  </r>
  <r>
    <x v="0"/>
    <x v="0"/>
    <x v="0"/>
    <x v="7"/>
    <s v="0121"/>
    <x v="7"/>
    <x v="5"/>
    <x v="6"/>
    <x v="263"/>
  </r>
  <r>
    <x v="0"/>
    <x v="0"/>
    <x v="0"/>
    <x v="7"/>
    <s v="0121"/>
    <x v="7"/>
    <x v="5"/>
    <x v="7"/>
    <x v="262"/>
  </r>
  <r>
    <x v="0"/>
    <x v="0"/>
    <x v="0"/>
    <x v="7"/>
    <s v="0121"/>
    <x v="7"/>
    <x v="6"/>
    <x v="0"/>
    <x v="66"/>
  </r>
  <r>
    <x v="0"/>
    <x v="0"/>
    <x v="0"/>
    <x v="7"/>
    <s v="0121"/>
    <x v="7"/>
    <x v="6"/>
    <x v="1"/>
    <x v="67"/>
  </r>
  <r>
    <x v="0"/>
    <x v="0"/>
    <x v="0"/>
    <x v="7"/>
    <s v="0121"/>
    <x v="7"/>
    <x v="6"/>
    <x v="2"/>
    <x v="66"/>
  </r>
  <r>
    <x v="0"/>
    <x v="0"/>
    <x v="0"/>
    <x v="7"/>
    <s v="0121"/>
    <x v="7"/>
    <x v="6"/>
    <x v="3"/>
    <x v="133"/>
  </r>
  <r>
    <x v="0"/>
    <x v="0"/>
    <x v="0"/>
    <x v="7"/>
    <s v="0121"/>
    <x v="7"/>
    <x v="6"/>
    <x v="4"/>
    <x v="133"/>
  </r>
  <r>
    <x v="0"/>
    <x v="0"/>
    <x v="0"/>
    <x v="7"/>
    <s v="0121"/>
    <x v="7"/>
    <x v="6"/>
    <x v="5"/>
    <x v="305"/>
  </r>
  <r>
    <x v="0"/>
    <x v="0"/>
    <x v="0"/>
    <x v="7"/>
    <s v="0121"/>
    <x v="7"/>
    <x v="6"/>
    <x v="6"/>
    <x v="305"/>
  </r>
  <r>
    <x v="0"/>
    <x v="0"/>
    <x v="0"/>
    <x v="7"/>
    <s v="0121"/>
    <x v="7"/>
    <x v="6"/>
    <x v="7"/>
    <x v="133"/>
  </r>
  <r>
    <x v="0"/>
    <x v="0"/>
    <x v="0"/>
    <x v="7"/>
    <s v="0121"/>
    <x v="7"/>
    <x v="7"/>
    <x v="0"/>
    <x v="66"/>
  </r>
  <r>
    <x v="0"/>
    <x v="0"/>
    <x v="0"/>
    <x v="7"/>
    <s v="0121"/>
    <x v="7"/>
    <x v="7"/>
    <x v="1"/>
    <x v="66"/>
  </r>
  <r>
    <x v="0"/>
    <x v="0"/>
    <x v="0"/>
    <x v="7"/>
    <s v="0121"/>
    <x v="7"/>
    <x v="7"/>
    <x v="2"/>
    <x v="67"/>
  </r>
  <r>
    <x v="0"/>
    <x v="0"/>
    <x v="0"/>
    <x v="7"/>
    <s v="0121"/>
    <x v="7"/>
    <x v="7"/>
    <x v="3"/>
    <x v="66"/>
  </r>
  <r>
    <x v="0"/>
    <x v="0"/>
    <x v="0"/>
    <x v="7"/>
    <s v="0121"/>
    <x v="7"/>
    <x v="7"/>
    <x v="4"/>
    <x v="66"/>
  </r>
  <r>
    <x v="0"/>
    <x v="0"/>
    <x v="0"/>
    <x v="7"/>
    <s v="0121"/>
    <x v="7"/>
    <x v="7"/>
    <x v="5"/>
    <x v="67"/>
  </r>
  <r>
    <x v="0"/>
    <x v="0"/>
    <x v="0"/>
    <x v="7"/>
    <s v="0121"/>
    <x v="7"/>
    <x v="7"/>
    <x v="6"/>
    <x v="132"/>
  </r>
  <r>
    <x v="0"/>
    <x v="0"/>
    <x v="0"/>
    <x v="7"/>
    <s v="0121"/>
    <x v="7"/>
    <x v="7"/>
    <x v="7"/>
    <x v="67"/>
  </r>
  <r>
    <x v="0"/>
    <x v="0"/>
    <x v="0"/>
    <x v="7"/>
    <s v="0121"/>
    <x v="7"/>
    <x v="8"/>
    <x v="0"/>
    <x v="198"/>
  </r>
  <r>
    <x v="0"/>
    <x v="0"/>
    <x v="0"/>
    <x v="7"/>
    <s v="0121"/>
    <x v="7"/>
    <x v="8"/>
    <x v="1"/>
    <x v="263"/>
  </r>
  <r>
    <x v="0"/>
    <x v="0"/>
    <x v="0"/>
    <x v="7"/>
    <s v="0121"/>
    <x v="7"/>
    <x v="8"/>
    <x v="2"/>
    <x v="198"/>
  </r>
  <r>
    <x v="0"/>
    <x v="0"/>
    <x v="0"/>
    <x v="7"/>
    <s v="0121"/>
    <x v="7"/>
    <x v="8"/>
    <x v="3"/>
    <x v="301"/>
  </r>
  <r>
    <x v="0"/>
    <x v="0"/>
    <x v="0"/>
    <x v="7"/>
    <s v="0121"/>
    <x v="7"/>
    <x v="8"/>
    <x v="4"/>
    <x v="301"/>
  </r>
  <r>
    <x v="0"/>
    <x v="0"/>
    <x v="0"/>
    <x v="7"/>
    <s v="0121"/>
    <x v="7"/>
    <x v="8"/>
    <x v="5"/>
    <x v="321"/>
  </r>
  <r>
    <x v="0"/>
    <x v="0"/>
    <x v="0"/>
    <x v="7"/>
    <s v="0121"/>
    <x v="7"/>
    <x v="8"/>
    <x v="6"/>
    <x v="129"/>
  </r>
  <r>
    <x v="0"/>
    <x v="0"/>
    <x v="0"/>
    <x v="7"/>
    <s v="0121"/>
    <x v="7"/>
    <x v="8"/>
    <x v="7"/>
    <x v="321"/>
  </r>
  <r>
    <x v="0"/>
    <x v="0"/>
    <x v="0"/>
    <x v="7"/>
    <s v="0121"/>
    <x v="7"/>
    <x v="9"/>
    <x v="0"/>
    <x v="304"/>
  </r>
  <r>
    <x v="0"/>
    <x v="0"/>
    <x v="0"/>
    <x v="7"/>
    <s v="0121"/>
    <x v="7"/>
    <x v="9"/>
    <x v="1"/>
    <x v="304"/>
  </r>
  <r>
    <x v="0"/>
    <x v="0"/>
    <x v="0"/>
    <x v="7"/>
    <s v="0121"/>
    <x v="7"/>
    <x v="9"/>
    <x v="2"/>
    <x v="304"/>
  </r>
  <r>
    <x v="0"/>
    <x v="0"/>
    <x v="0"/>
    <x v="7"/>
    <s v="0121"/>
    <x v="7"/>
    <x v="9"/>
    <x v="3"/>
    <x v="304"/>
  </r>
  <r>
    <x v="0"/>
    <x v="0"/>
    <x v="0"/>
    <x v="7"/>
    <s v="0121"/>
    <x v="7"/>
    <x v="9"/>
    <x v="4"/>
    <x v="304"/>
  </r>
  <r>
    <x v="0"/>
    <x v="0"/>
    <x v="0"/>
    <x v="7"/>
    <s v="0121"/>
    <x v="7"/>
    <x v="9"/>
    <x v="5"/>
    <x v="304"/>
  </r>
  <r>
    <x v="0"/>
    <x v="0"/>
    <x v="0"/>
    <x v="7"/>
    <s v="0121"/>
    <x v="7"/>
    <x v="9"/>
    <x v="6"/>
    <x v="305"/>
  </r>
  <r>
    <x v="0"/>
    <x v="0"/>
    <x v="0"/>
    <x v="7"/>
    <s v="0121"/>
    <x v="7"/>
    <x v="9"/>
    <x v="7"/>
    <x v="305"/>
  </r>
  <r>
    <x v="0"/>
    <x v="0"/>
    <x v="0"/>
    <x v="8"/>
    <s v="0122"/>
    <x v="8"/>
    <x v="0"/>
    <x v="0"/>
    <x v="357"/>
  </r>
  <r>
    <x v="0"/>
    <x v="0"/>
    <x v="0"/>
    <x v="8"/>
    <s v="0122"/>
    <x v="8"/>
    <x v="0"/>
    <x v="1"/>
    <x v="358"/>
  </r>
  <r>
    <x v="0"/>
    <x v="0"/>
    <x v="0"/>
    <x v="8"/>
    <s v="0122"/>
    <x v="8"/>
    <x v="0"/>
    <x v="2"/>
    <x v="359"/>
  </r>
  <r>
    <x v="0"/>
    <x v="0"/>
    <x v="0"/>
    <x v="8"/>
    <s v="0122"/>
    <x v="8"/>
    <x v="0"/>
    <x v="3"/>
    <x v="332"/>
  </r>
  <r>
    <x v="0"/>
    <x v="0"/>
    <x v="0"/>
    <x v="8"/>
    <s v="0122"/>
    <x v="8"/>
    <x v="0"/>
    <x v="4"/>
    <x v="323"/>
  </r>
  <r>
    <x v="0"/>
    <x v="0"/>
    <x v="0"/>
    <x v="8"/>
    <s v="0122"/>
    <x v="8"/>
    <x v="0"/>
    <x v="5"/>
    <x v="360"/>
  </r>
  <r>
    <x v="0"/>
    <x v="0"/>
    <x v="0"/>
    <x v="8"/>
    <s v="0122"/>
    <x v="8"/>
    <x v="0"/>
    <x v="6"/>
    <x v="361"/>
  </r>
  <r>
    <x v="0"/>
    <x v="0"/>
    <x v="0"/>
    <x v="8"/>
    <s v="0122"/>
    <x v="8"/>
    <x v="0"/>
    <x v="7"/>
    <x v="362"/>
  </r>
  <r>
    <x v="0"/>
    <x v="0"/>
    <x v="0"/>
    <x v="8"/>
    <s v="0122"/>
    <x v="8"/>
    <x v="1"/>
    <x v="0"/>
    <x v="363"/>
  </r>
  <r>
    <x v="0"/>
    <x v="0"/>
    <x v="0"/>
    <x v="8"/>
    <s v="0122"/>
    <x v="8"/>
    <x v="1"/>
    <x v="1"/>
    <x v="333"/>
  </r>
  <r>
    <x v="0"/>
    <x v="0"/>
    <x v="0"/>
    <x v="8"/>
    <s v="0122"/>
    <x v="8"/>
    <x v="1"/>
    <x v="2"/>
    <x v="364"/>
  </r>
  <r>
    <x v="0"/>
    <x v="0"/>
    <x v="0"/>
    <x v="8"/>
    <s v="0122"/>
    <x v="8"/>
    <x v="1"/>
    <x v="3"/>
    <x v="365"/>
  </r>
  <r>
    <x v="0"/>
    <x v="0"/>
    <x v="0"/>
    <x v="8"/>
    <s v="0122"/>
    <x v="8"/>
    <x v="1"/>
    <x v="4"/>
    <x v="366"/>
  </r>
  <r>
    <x v="0"/>
    <x v="0"/>
    <x v="0"/>
    <x v="8"/>
    <s v="0122"/>
    <x v="8"/>
    <x v="1"/>
    <x v="5"/>
    <x v="367"/>
  </r>
  <r>
    <x v="0"/>
    <x v="0"/>
    <x v="0"/>
    <x v="8"/>
    <s v="0122"/>
    <x v="8"/>
    <x v="1"/>
    <x v="6"/>
    <x v="110"/>
  </r>
  <r>
    <x v="0"/>
    <x v="0"/>
    <x v="0"/>
    <x v="8"/>
    <s v="0122"/>
    <x v="8"/>
    <x v="1"/>
    <x v="7"/>
    <x v="38"/>
  </r>
  <r>
    <x v="0"/>
    <x v="0"/>
    <x v="0"/>
    <x v="8"/>
    <s v="0122"/>
    <x v="8"/>
    <x v="2"/>
    <x v="0"/>
    <x v="183"/>
  </r>
  <r>
    <x v="0"/>
    <x v="0"/>
    <x v="0"/>
    <x v="8"/>
    <s v="0122"/>
    <x v="8"/>
    <x v="2"/>
    <x v="1"/>
    <x v="368"/>
  </r>
  <r>
    <x v="0"/>
    <x v="0"/>
    <x v="0"/>
    <x v="8"/>
    <s v="0122"/>
    <x v="8"/>
    <x v="2"/>
    <x v="2"/>
    <x v="369"/>
  </r>
  <r>
    <x v="0"/>
    <x v="0"/>
    <x v="0"/>
    <x v="8"/>
    <s v="0122"/>
    <x v="8"/>
    <x v="2"/>
    <x v="3"/>
    <x v="370"/>
  </r>
  <r>
    <x v="0"/>
    <x v="0"/>
    <x v="0"/>
    <x v="8"/>
    <s v="0122"/>
    <x v="8"/>
    <x v="2"/>
    <x v="4"/>
    <x v="371"/>
  </r>
  <r>
    <x v="0"/>
    <x v="0"/>
    <x v="0"/>
    <x v="8"/>
    <s v="0122"/>
    <x v="8"/>
    <x v="2"/>
    <x v="5"/>
    <x v="372"/>
  </r>
  <r>
    <x v="0"/>
    <x v="0"/>
    <x v="0"/>
    <x v="8"/>
    <s v="0122"/>
    <x v="8"/>
    <x v="2"/>
    <x v="6"/>
    <x v="373"/>
  </r>
  <r>
    <x v="0"/>
    <x v="0"/>
    <x v="0"/>
    <x v="8"/>
    <s v="0122"/>
    <x v="8"/>
    <x v="2"/>
    <x v="7"/>
    <x v="374"/>
  </r>
  <r>
    <x v="0"/>
    <x v="0"/>
    <x v="0"/>
    <x v="8"/>
    <s v="0122"/>
    <x v="8"/>
    <x v="3"/>
    <x v="0"/>
    <x v="319"/>
  </r>
  <r>
    <x v="0"/>
    <x v="0"/>
    <x v="0"/>
    <x v="8"/>
    <s v="0122"/>
    <x v="8"/>
    <x v="3"/>
    <x v="1"/>
    <x v="186"/>
  </r>
  <r>
    <x v="0"/>
    <x v="0"/>
    <x v="0"/>
    <x v="8"/>
    <s v="0122"/>
    <x v="8"/>
    <x v="3"/>
    <x v="2"/>
    <x v="337"/>
  </r>
  <r>
    <x v="0"/>
    <x v="0"/>
    <x v="0"/>
    <x v="8"/>
    <s v="0122"/>
    <x v="8"/>
    <x v="3"/>
    <x v="3"/>
    <x v="314"/>
  </r>
  <r>
    <x v="0"/>
    <x v="0"/>
    <x v="0"/>
    <x v="8"/>
    <s v="0122"/>
    <x v="8"/>
    <x v="3"/>
    <x v="4"/>
    <x v="186"/>
  </r>
  <r>
    <x v="0"/>
    <x v="0"/>
    <x v="0"/>
    <x v="8"/>
    <s v="0122"/>
    <x v="8"/>
    <x v="3"/>
    <x v="5"/>
    <x v="314"/>
  </r>
  <r>
    <x v="0"/>
    <x v="0"/>
    <x v="0"/>
    <x v="8"/>
    <s v="0122"/>
    <x v="8"/>
    <x v="3"/>
    <x v="6"/>
    <x v="288"/>
  </r>
  <r>
    <x v="0"/>
    <x v="0"/>
    <x v="0"/>
    <x v="8"/>
    <s v="0122"/>
    <x v="8"/>
    <x v="3"/>
    <x v="7"/>
    <x v="338"/>
  </r>
  <r>
    <x v="0"/>
    <x v="0"/>
    <x v="0"/>
    <x v="8"/>
    <s v="0122"/>
    <x v="8"/>
    <x v="4"/>
    <x v="0"/>
    <x v="364"/>
  </r>
  <r>
    <x v="0"/>
    <x v="0"/>
    <x v="0"/>
    <x v="8"/>
    <s v="0122"/>
    <x v="8"/>
    <x v="4"/>
    <x v="1"/>
    <x v="375"/>
  </r>
  <r>
    <x v="0"/>
    <x v="0"/>
    <x v="0"/>
    <x v="8"/>
    <s v="0122"/>
    <x v="8"/>
    <x v="4"/>
    <x v="2"/>
    <x v="376"/>
  </r>
  <r>
    <x v="0"/>
    <x v="0"/>
    <x v="0"/>
    <x v="8"/>
    <s v="0122"/>
    <x v="8"/>
    <x v="4"/>
    <x v="3"/>
    <x v="377"/>
  </r>
  <r>
    <x v="0"/>
    <x v="0"/>
    <x v="0"/>
    <x v="8"/>
    <s v="0122"/>
    <x v="8"/>
    <x v="4"/>
    <x v="4"/>
    <x v="378"/>
  </r>
  <r>
    <x v="0"/>
    <x v="0"/>
    <x v="0"/>
    <x v="8"/>
    <s v="0122"/>
    <x v="8"/>
    <x v="4"/>
    <x v="5"/>
    <x v="366"/>
  </r>
  <r>
    <x v="0"/>
    <x v="0"/>
    <x v="0"/>
    <x v="8"/>
    <s v="0122"/>
    <x v="8"/>
    <x v="4"/>
    <x v="6"/>
    <x v="379"/>
  </r>
  <r>
    <x v="0"/>
    <x v="0"/>
    <x v="0"/>
    <x v="8"/>
    <s v="0122"/>
    <x v="8"/>
    <x v="4"/>
    <x v="7"/>
    <x v="379"/>
  </r>
  <r>
    <x v="0"/>
    <x v="0"/>
    <x v="0"/>
    <x v="8"/>
    <s v="0122"/>
    <x v="8"/>
    <x v="5"/>
    <x v="0"/>
    <x v="309"/>
  </r>
  <r>
    <x v="0"/>
    <x v="0"/>
    <x v="0"/>
    <x v="8"/>
    <s v="0122"/>
    <x v="8"/>
    <x v="5"/>
    <x v="1"/>
    <x v="124"/>
  </r>
  <r>
    <x v="0"/>
    <x v="0"/>
    <x v="0"/>
    <x v="8"/>
    <s v="0122"/>
    <x v="8"/>
    <x v="5"/>
    <x v="2"/>
    <x v="199"/>
  </r>
  <r>
    <x v="0"/>
    <x v="0"/>
    <x v="0"/>
    <x v="8"/>
    <s v="0122"/>
    <x v="8"/>
    <x v="5"/>
    <x v="3"/>
    <x v="309"/>
  </r>
  <r>
    <x v="0"/>
    <x v="0"/>
    <x v="0"/>
    <x v="8"/>
    <s v="0122"/>
    <x v="8"/>
    <x v="5"/>
    <x v="4"/>
    <x v="124"/>
  </r>
  <r>
    <x v="0"/>
    <x v="0"/>
    <x v="0"/>
    <x v="8"/>
    <s v="0122"/>
    <x v="8"/>
    <x v="5"/>
    <x v="5"/>
    <x v="310"/>
  </r>
  <r>
    <x v="0"/>
    <x v="0"/>
    <x v="0"/>
    <x v="8"/>
    <s v="0122"/>
    <x v="8"/>
    <x v="5"/>
    <x v="6"/>
    <x v="299"/>
  </r>
  <r>
    <x v="0"/>
    <x v="0"/>
    <x v="0"/>
    <x v="8"/>
    <s v="0122"/>
    <x v="8"/>
    <x v="5"/>
    <x v="7"/>
    <x v="298"/>
  </r>
  <r>
    <x v="0"/>
    <x v="0"/>
    <x v="0"/>
    <x v="8"/>
    <s v="0122"/>
    <x v="8"/>
    <x v="6"/>
    <x v="0"/>
    <x v="266"/>
  </r>
  <r>
    <x v="0"/>
    <x v="0"/>
    <x v="0"/>
    <x v="8"/>
    <s v="0122"/>
    <x v="8"/>
    <x v="6"/>
    <x v="1"/>
    <x v="262"/>
  </r>
  <r>
    <x v="0"/>
    <x v="0"/>
    <x v="0"/>
    <x v="8"/>
    <s v="0122"/>
    <x v="8"/>
    <x v="6"/>
    <x v="2"/>
    <x v="197"/>
  </r>
  <r>
    <x v="0"/>
    <x v="0"/>
    <x v="0"/>
    <x v="8"/>
    <s v="0122"/>
    <x v="8"/>
    <x v="6"/>
    <x v="3"/>
    <x v="301"/>
  </r>
  <r>
    <x v="0"/>
    <x v="0"/>
    <x v="0"/>
    <x v="8"/>
    <s v="0122"/>
    <x v="8"/>
    <x v="6"/>
    <x v="4"/>
    <x v="301"/>
  </r>
  <r>
    <x v="0"/>
    <x v="0"/>
    <x v="0"/>
    <x v="8"/>
    <s v="0122"/>
    <x v="8"/>
    <x v="6"/>
    <x v="5"/>
    <x v="301"/>
  </r>
  <r>
    <x v="0"/>
    <x v="0"/>
    <x v="0"/>
    <x v="8"/>
    <s v="0122"/>
    <x v="8"/>
    <x v="6"/>
    <x v="6"/>
    <x v="198"/>
  </r>
  <r>
    <x v="0"/>
    <x v="0"/>
    <x v="0"/>
    <x v="8"/>
    <s v="0122"/>
    <x v="8"/>
    <x v="6"/>
    <x v="7"/>
    <x v="302"/>
  </r>
  <r>
    <x v="0"/>
    <x v="0"/>
    <x v="0"/>
    <x v="8"/>
    <s v="0122"/>
    <x v="8"/>
    <x v="7"/>
    <x v="0"/>
    <x v="53"/>
  </r>
  <r>
    <x v="0"/>
    <x v="0"/>
    <x v="0"/>
    <x v="8"/>
    <s v="0122"/>
    <x v="8"/>
    <x v="7"/>
    <x v="1"/>
    <x v="56"/>
  </r>
  <r>
    <x v="0"/>
    <x v="0"/>
    <x v="0"/>
    <x v="8"/>
    <s v="0122"/>
    <x v="8"/>
    <x v="7"/>
    <x v="2"/>
    <x v="380"/>
  </r>
  <r>
    <x v="0"/>
    <x v="0"/>
    <x v="0"/>
    <x v="8"/>
    <s v="0122"/>
    <x v="8"/>
    <x v="7"/>
    <x v="3"/>
    <x v="371"/>
  </r>
  <r>
    <x v="0"/>
    <x v="0"/>
    <x v="0"/>
    <x v="8"/>
    <s v="0122"/>
    <x v="8"/>
    <x v="7"/>
    <x v="4"/>
    <x v="381"/>
  </r>
  <r>
    <x v="0"/>
    <x v="0"/>
    <x v="0"/>
    <x v="8"/>
    <s v="0122"/>
    <x v="8"/>
    <x v="7"/>
    <x v="5"/>
    <x v="181"/>
  </r>
  <r>
    <x v="0"/>
    <x v="0"/>
    <x v="0"/>
    <x v="8"/>
    <s v="0122"/>
    <x v="8"/>
    <x v="7"/>
    <x v="6"/>
    <x v="382"/>
  </r>
  <r>
    <x v="0"/>
    <x v="0"/>
    <x v="0"/>
    <x v="8"/>
    <s v="0122"/>
    <x v="8"/>
    <x v="7"/>
    <x v="7"/>
    <x v="370"/>
  </r>
  <r>
    <x v="0"/>
    <x v="0"/>
    <x v="0"/>
    <x v="8"/>
    <s v="0122"/>
    <x v="8"/>
    <x v="8"/>
    <x v="0"/>
    <x v="130"/>
  </r>
  <r>
    <x v="0"/>
    <x v="0"/>
    <x v="0"/>
    <x v="8"/>
    <s v="0122"/>
    <x v="8"/>
    <x v="8"/>
    <x v="1"/>
    <x v="127"/>
  </r>
  <r>
    <x v="0"/>
    <x v="0"/>
    <x v="0"/>
    <x v="8"/>
    <s v="0122"/>
    <x v="8"/>
    <x v="8"/>
    <x v="2"/>
    <x v="131"/>
  </r>
  <r>
    <x v="0"/>
    <x v="0"/>
    <x v="0"/>
    <x v="8"/>
    <s v="0122"/>
    <x v="8"/>
    <x v="8"/>
    <x v="3"/>
    <x v="64"/>
  </r>
  <r>
    <x v="0"/>
    <x v="0"/>
    <x v="0"/>
    <x v="8"/>
    <s v="0122"/>
    <x v="8"/>
    <x v="8"/>
    <x v="4"/>
    <x v="301"/>
  </r>
  <r>
    <x v="0"/>
    <x v="0"/>
    <x v="0"/>
    <x v="8"/>
    <s v="0122"/>
    <x v="8"/>
    <x v="8"/>
    <x v="5"/>
    <x v="320"/>
  </r>
  <r>
    <x v="0"/>
    <x v="0"/>
    <x v="0"/>
    <x v="8"/>
    <s v="0122"/>
    <x v="8"/>
    <x v="8"/>
    <x v="6"/>
    <x v="203"/>
  </r>
  <r>
    <x v="0"/>
    <x v="0"/>
    <x v="0"/>
    <x v="8"/>
    <s v="0122"/>
    <x v="8"/>
    <x v="8"/>
    <x v="7"/>
    <x v="131"/>
  </r>
  <r>
    <x v="0"/>
    <x v="0"/>
    <x v="0"/>
    <x v="8"/>
    <s v="0122"/>
    <x v="8"/>
    <x v="9"/>
    <x v="0"/>
    <x v="304"/>
  </r>
  <r>
    <x v="0"/>
    <x v="0"/>
    <x v="0"/>
    <x v="8"/>
    <s v="0122"/>
    <x v="8"/>
    <x v="9"/>
    <x v="1"/>
    <x v="304"/>
  </r>
  <r>
    <x v="0"/>
    <x v="0"/>
    <x v="0"/>
    <x v="8"/>
    <s v="0122"/>
    <x v="8"/>
    <x v="9"/>
    <x v="2"/>
    <x v="304"/>
  </r>
  <r>
    <x v="0"/>
    <x v="0"/>
    <x v="0"/>
    <x v="8"/>
    <s v="0122"/>
    <x v="8"/>
    <x v="9"/>
    <x v="3"/>
    <x v="304"/>
  </r>
  <r>
    <x v="0"/>
    <x v="0"/>
    <x v="0"/>
    <x v="8"/>
    <s v="0122"/>
    <x v="8"/>
    <x v="9"/>
    <x v="4"/>
    <x v="304"/>
  </r>
  <r>
    <x v="0"/>
    <x v="0"/>
    <x v="0"/>
    <x v="8"/>
    <s v="0122"/>
    <x v="8"/>
    <x v="9"/>
    <x v="5"/>
    <x v="304"/>
  </r>
  <r>
    <x v="0"/>
    <x v="0"/>
    <x v="0"/>
    <x v="8"/>
    <s v="0122"/>
    <x v="8"/>
    <x v="9"/>
    <x v="6"/>
    <x v="305"/>
  </r>
  <r>
    <x v="0"/>
    <x v="0"/>
    <x v="0"/>
    <x v="8"/>
    <s v="0122"/>
    <x v="8"/>
    <x v="9"/>
    <x v="7"/>
    <x v="305"/>
  </r>
  <r>
    <x v="0"/>
    <x v="0"/>
    <x v="0"/>
    <x v="9"/>
    <s v="0123"/>
    <x v="9"/>
    <x v="0"/>
    <x v="0"/>
    <x v="383"/>
  </r>
  <r>
    <x v="0"/>
    <x v="0"/>
    <x v="0"/>
    <x v="9"/>
    <s v="0123"/>
    <x v="9"/>
    <x v="0"/>
    <x v="1"/>
    <x v="384"/>
  </r>
  <r>
    <x v="0"/>
    <x v="0"/>
    <x v="0"/>
    <x v="9"/>
    <s v="0123"/>
    <x v="9"/>
    <x v="0"/>
    <x v="2"/>
    <x v="385"/>
  </r>
  <r>
    <x v="0"/>
    <x v="0"/>
    <x v="0"/>
    <x v="9"/>
    <s v="0123"/>
    <x v="9"/>
    <x v="0"/>
    <x v="3"/>
    <x v="386"/>
  </r>
  <r>
    <x v="0"/>
    <x v="0"/>
    <x v="0"/>
    <x v="9"/>
    <s v="0123"/>
    <x v="9"/>
    <x v="0"/>
    <x v="4"/>
    <x v="387"/>
  </r>
  <r>
    <x v="0"/>
    <x v="0"/>
    <x v="0"/>
    <x v="9"/>
    <s v="0123"/>
    <x v="9"/>
    <x v="0"/>
    <x v="5"/>
    <x v="388"/>
  </r>
  <r>
    <x v="0"/>
    <x v="0"/>
    <x v="0"/>
    <x v="9"/>
    <s v="0123"/>
    <x v="9"/>
    <x v="0"/>
    <x v="6"/>
    <x v="389"/>
  </r>
  <r>
    <x v="0"/>
    <x v="0"/>
    <x v="0"/>
    <x v="9"/>
    <s v="0123"/>
    <x v="9"/>
    <x v="0"/>
    <x v="7"/>
    <x v="390"/>
  </r>
  <r>
    <x v="0"/>
    <x v="0"/>
    <x v="0"/>
    <x v="9"/>
    <s v="0123"/>
    <x v="9"/>
    <x v="1"/>
    <x v="0"/>
    <x v="391"/>
  </r>
  <r>
    <x v="0"/>
    <x v="0"/>
    <x v="0"/>
    <x v="9"/>
    <s v="0123"/>
    <x v="9"/>
    <x v="1"/>
    <x v="1"/>
    <x v="392"/>
  </r>
  <r>
    <x v="0"/>
    <x v="0"/>
    <x v="0"/>
    <x v="9"/>
    <s v="0123"/>
    <x v="9"/>
    <x v="1"/>
    <x v="2"/>
    <x v="393"/>
  </r>
  <r>
    <x v="0"/>
    <x v="0"/>
    <x v="0"/>
    <x v="9"/>
    <s v="0123"/>
    <x v="9"/>
    <x v="1"/>
    <x v="3"/>
    <x v="394"/>
  </r>
  <r>
    <x v="0"/>
    <x v="0"/>
    <x v="0"/>
    <x v="9"/>
    <s v="0123"/>
    <x v="9"/>
    <x v="1"/>
    <x v="4"/>
    <x v="395"/>
  </r>
  <r>
    <x v="0"/>
    <x v="0"/>
    <x v="0"/>
    <x v="9"/>
    <s v="0123"/>
    <x v="9"/>
    <x v="1"/>
    <x v="5"/>
    <x v="396"/>
  </r>
  <r>
    <x v="0"/>
    <x v="0"/>
    <x v="0"/>
    <x v="9"/>
    <s v="0123"/>
    <x v="9"/>
    <x v="1"/>
    <x v="6"/>
    <x v="397"/>
  </r>
  <r>
    <x v="0"/>
    <x v="0"/>
    <x v="0"/>
    <x v="9"/>
    <s v="0123"/>
    <x v="9"/>
    <x v="1"/>
    <x v="7"/>
    <x v="398"/>
  </r>
  <r>
    <x v="0"/>
    <x v="0"/>
    <x v="0"/>
    <x v="9"/>
    <s v="0123"/>
    <x v="9"/>
    <x v="2"/>
    <x v="0"/>
    <x v="63"/>
  </r>
  <r>
    <x v="0"/>
    <x v="0"/>
    <x v="0"/>
    <x v="9"/>
    <s v="0123"/>
    <x v="9"/>
    <x v="2"/>
    <x v="1"/>
    <x v="281"/>
  </r>
  <r>
    <x v="0"/>
    <x v="0"/>
    <x v="0"/>
    <x v="9"/>
    <s v="0123"/>
    <x v="9"/>
    <x v="2"/>
    <x v="2"/>
    <x v="117"/>
  </r>
  <r>
    <x v="0"/>
    <x v="0"/>
    <x v="0"/>
    <x v="9"/>
    <s v="0123"/>
    <x v="9"/>
    <x v="2"/>
    <x v="3"/>
    <x v="399"/>
  </r>
  <r>
    <x v="0"/>
    <x v="0"/>
    <x v="0"/>
    <x v="9"/>
    <s v="0123"/>
    <x v="9"/>
    <x v="2"/>
    <x v="4"/>
    <x v="339"/>
  </r>
  <r>
    <x v="0"/>
    <x v="0"/>
    <x v="0"/>
    <x v="9"/>
    <s v="0123"/>
    <x v="9"/>
    <x v="2"/>
    <x v="5"/>
    <x v="117"/>
  </r>
  <r>
    <x v="0"/>
    <x v="0"/>
    <x v="0"/>
    <x v="9"/>
    <s v="0123"/>
    <x v="9"/>
    <x v="2"/>
    <x v="6"/>
    <x v="285"/>
  </r>
  <r>
    <x v="0"/>
    <x v="0"/>
    <x v="0"/>
    <x v="9"/>
    <s v="0123"/>
    <x v="9"/>
    <x v="2"/>
    <x v="7"/>
    <x v="312"/>
  </r>
  <r>
    <x v="0"/>
    <x v="0"/>
    <x v="0"/>
    <x v="9"/>
    <s v="0123"/>
    <x v="9"/>
    <x v="3"/>
    <x v="0"/>
    <x v="400"/>
  </r>
  <r>
    <x v="0"/>
    <x v="0"/>
    <x v="0"/>
    <x v="9"/>
    <s v="0123"/>
    <x v="9"/>
    <x v="3"/>
    <x v="1"/>
    <x v="336"/>
  </r>
  <r>
    <x v="0"/>
    <x v="0"/>
    <x v="0"/>
    <x v="9"/>
    <s v="0123"/>
    <x v="9"/>
    <x v="3"/>
    <x v="2"/>
    <x v="353"/>
  </r>
  <r>
    <x v="0"/>
    <x v="0"/>
    <x v="0"/>
    <x v="9"/>
    <s v="0123"/>
    <x v="9"/>
    <x v="3"/>
    <x v="3"/>
    <x v="318"/>
  </r>
  <r>
    <x v="0"/>
    <x v="0"/>
    <x v="0"/>
    <x v="9"/>
    <s v="0123"/>
    <x v="9"/>
    <x v="3"/>
    <x v="4"/>
    <x v="401"/>
  </r>
  <r>
    <x v="0"/>
    <x v="0"/>
    <x v="0"/>
    <x v="9"/>
    <s v="0123"/>
    <x v="9"/>
    <x v="3"/>
    <x v="5"/>
    <x v="402"/>
  </r>
  <r>
    <x v="0"/>
    <x v="0"/>
    <x v="0"/>
    <x v="9"/>
    <s v="0123"/>
    <x v="9"/>
    <x v="3"/>
    <x v="6"/>
    <x v="403"/>
  </r>
  <r>
    <x v="0"/>
    <x v="0"/>
    <x v="0"/>
    <x v="9"/>
    <s v="0123"/>
    <x v="9"/>
    <x v="3"/>
    <x v="7"/>
    <x v="404"/>
  </r>
  <r>
    <x v="0"/>
    <x v="0"/>
    <x v="0"/>
    <x v="9"/>
    <s v="0123"/>
    <x v="9"/>
    <x v="4"/>
    <x v="0"/>
    <x v="277"/>
  </r>
  <r>
    <x v="0"/>
    <x v="0"/>
    <x v="0"/>
    <x v="9"/>
    <s v="0123"/>
    <x v="9"/>
    <x v="4"/>
    <x v="1"/>
    <x v="405"/>
  </r>
  <r>
    <x v="0"/>
    <x v="0"/>
    <x v="0"/>
    <x v="9"/>
    <s v="0123"/>
    <x v="9"/>
    <x v="4"/>
    <x v="2"/>
    <x v="406"/>
  </r>
  <r>
    <x v="0"/>
    <x v="0"/>
    <x v="0"/>
    <x v="9"/>
    <s v="0123"/>
    <x v="9"/>
    <x v="4"/>
    <x v="3"/>
    <x v="407"/>
  </r>
  <r>
    <x v="0"/>
    <x v="0"/>
    <x v="0"/>
    <x v="9"/>
    <s v="0123"/>
    <x v="9"/>
    <x v="4"/>
    <x v="4"/>
    <x v="405"/>
  </r>
  <r>
    <x v="0"/>
    <x v="0"/>
    <x v="0"/>
    <x v="9"/>
    <s v="0123"/>
    <x v="9"/>
    <x v="4"/>
    <x v="5"/>
    <x v="408"/>
  </r>
  <r>
    <x v="0"/>
    <x v="0"/>
    <x v="0"/>
    <x v="9"/>
    <s v="0123"/>
    <x v="9"/>
    <x v="4"/>
    <x v="6"/>
    <x v="409"/>
  </r>
  <r>
    <x v="0"/>
    <x v="0"/>
    <x v="0"/>
    <x v="9"/>
    <s v="0123"/>
    <x v="9"/>
    <x v="4"/>
    <x v="7"/>
    <x v="409"/>
  </r>
  <r>
    <x v="0"/>
    <x v="0"/>
    <x v="0"/>
    <x v="9"/>
    <s v="0123"/>
    <x v="9"/>
    <x v="5"/>
    <x v="0"/>
    <x v="47"/>
  </r>
  <r>
    <x v="0"/>
    <x v="0"/>
    <x v="0"/>
    <x v="9"/>
    <s v="0123"/>
    <x v="9"/>
    <x v="5"/>
    <x v="1"/>
    <x v="126"/>
  </r>
  <r>
    <x v="0"/>
    <x v="0"/>
    <x v="0"/>
    <x v="9"/>
    <s v="0123"/>
    <x v="9"/>
    <x v="5"/>
    <x v="2"/>
    <x v="122"/>
  </r>
  <r>
    <x v="0"/>
    <x v="0"/>
    <x v="0"/>
    <x v="9"/>
    <s v="0123"/>
    <x v="9"/>
    <x v="5"/>
    <x v="3"/>
    <x v="309"/>
  </r>
  <r>
    <x v="0"/>
    <x v="0"/>
    <x v="0"/>
    <x v="9"/>
    <s v="0123"/>
    <x v="9"/>
    <x v="5"/>
    <x v="4"/>
    <x v="122"/>
  </r>
  <r>
    <x v="0"/>
    <x v="0"/>
    <x v="0"/>
    <x v="9"/>
    <s v="0123"/>
    <x v="9"/>
    <x v="5"/>
    <x v="5"/>
    <x v="309"/>
  </r>
  <r>
    <x v="0"/>
    <x v="0"/>
    <x v="0"/>
    <x v="9"/>
    <s v="0123"/>
    <x v="9"/>
    <x v="5"/>
    <x v="6"/>
    <x v="306"/>
  </r>
  <r>
    <x v="0"/>
    <x v="0"/>
    <x v="0"/>
    <x v="9"/>
    <s v="0123"/>
    <x v="9"/>
    <x v="5"/>
    <x v="7"/>
    <x v="122"/>
  </r>
  <r>
    <x v="0"/>
    <x v="0"/>
    <x v="0"/>
    <x v="9"/>
    <s v="0123"/>
    <x v="9"/>
    <x v="6"/>
    <x v="0"/>
    <x v="200"/>
  </r>
  <r>
    <x v="0"/>
    <x v="0"/>
    <x v="0"/>
    <x v="9"/>
    <s v="0123"/>
    <x v="9"/>
    <x v="6"/>
    <x v="1"/>
    <x v="200"/>
  </r>
  <r>
    <x v="0"/>
    <x v="0"/>
    <x v="0"/>
    <x v="9"/>
    <s v="0123"/>
    <x v="9"/>
    <x v="6"/>
    <x v="2"/>
    <x v="197"/>
  </r>
  <r>
    <x v="0"/>
    <x v="0"/>
    <x v="0"/>
    <x v="9"/>
    <s v="0123"/>
    <x v="9"/>
    <x v="6"/>
    <x v="3"/>
    <x v="265"/>
  </r>
  <r>
    <x v="0"/>
    <x v="0"/>
    <x v="0"/>
    <x v="9"/>
    <s v="0123"/>
    <x v="9"/>
    <x v="6"/>
    <x v="4"/>
    <x v="264"/>
  </r>
  <r>
    <x v="0"/>
    <x v="0"/>
    <x v="0"/>
    <x v="9"/>
    <s v="0123"/>
    <x v="9"/>
    <x v="6"/>
    <x v="5"/>
    <x v="262"/>
  </r>
  <r>
    <x v="0"/>
    <x v="0"/>
    <x v="0"/>
    <x v="9"/>
    <s v="0123"/>
    <x v="9"/>
    <x v="6"/>
    <x v="6"/>
    <x v="266"/>
  </r>
  <r>
    <x v="0"/>
    <x v="0"/>
    <x v="0"/>
    <x v="9"/>
    <s v="0123"/>
    <x v="9"/>
    <x v="6"/>
    <x v="7"/>
    <x v="311"/>
  </r>
  <r>
    <x v="0"/>
    <x v="0"/>
    <x v="0"/>
    <x v="9"/>
    <s v="0123"/>
    <x v="9"/>
    <x v="7"/>
    <x v="0"/>
    <x v="119"/>
  </r>
  <r>
    <x v="0"/>
    <x v="0"/>
    <x v="0"/>
    <x v="9"/>
    <s v="0123"/>
    <x v="9"/>
    <x v="7"/>
    <x v="1"/>
    <x v="336"/>
  </r>
  <r>
    <x v="0"/>
    <x v="0"/>
    <x v="0"/>
    <x v="9"/>
    <s v="0123"/>
    <x v="9"/>
    <x v="7"/>
    <x v="2"/>
    <x v="119"/>
  </r>
  <r>
    <x v="0"/>
    <x v="0"/>
    <x v="0"/>
    <x v="9"/>
    <s v="0123"/>
    <x v="9"/>
    <x v="7"/>
    <x v="3"/>
    <x v="184"/>
  </r>
  <r>
    <x v="0"/>
    <x v="0"/>
    <x v="0"/>
    <x v="9"/>
    <s v="0123"/>
    <x v="9"/>
    <x v="7"/>
    <x v="4"/>
    <x v="410"/>
  </r>
  <r>
    <x v="0"/>
    <x v="0"/>
    <x v="0"/>
    <x v="9"/>
    <s v="0123"/>
    <x v="9"/>
    <x v="7"/>
    <x v="5"/>
    <x v="411"/>
  </r>
  <r>
    <x v="0"/>
    <x v="0"/>
    <x v="0"/>
    <x v="9"/>
    <s v="0123"/>
    <x v="9"/>
    <x v="7"/>
    <x v="6"/>
    <x v="286"/>
  </r>
  <r>
    <x v="0"/>
    <x v="0"/>
    <x v="0"/>
    <x v="9"/>
    <s v="0123"/>
    <x v="9"/>
    <x v="7"/>
    <x v="7"/>
    <x v="285"/>
  </r>
  <r>
    <x v="0"/>
    <x v="0"/>
    <x v="0"/>
    <x v="9"/>
    <s v="0123"/>
    <x v="9"/>
    <x v="8"/>
    <x v="0"/>
    <x v="321"/>
  </r>
  <r>
    <x v="0"/>
    <x v="0"/>
    <x v="0"/>
    <x v="9"/>
    <s v="0123"/>
    <x v="9"/>
    <x v="8"/>
    <x v="1"/>
    <x v="129"/>
  </r>
  <r>
    <x v="0"/>
    <x v="0"/>
    <x v="0"/>
    <x v="9"/>
    <s v="0123"/>
    <x v="9"/>
    <x v="8"/>
    <x v="2"/>
    <x v="128"/>
  </r>
  <r>
    <x v="0"/>
    <x v="0"/>
    <x v="0"/>
    <x v="9"/>
    <s v="0123"/>
    <x v="9"/>
    <x v="8"/>
    <x v="3"/>
    <x v="127"/>
  </r>
  <r>
    <x v="0"/>
    <x v="0"/>
    <x v="0"/>
    <x v="9"/>
    <s v="0123"/>
    <x v="9"/>
    <x v="8"/>
    <x v="4"/>
    <x v="320"/>
  </r>
  <r>
    <x v="0"/>
    <x v="0"/>
    <x v="0"/>
    <x v="9"/>
    <s v="0123"/>
    <x v="9"/>
    <x v="8"/>
    <x v="5"/>
    <x v="320"/>
  </r>
  <r>
    <x v="0"/>
    <x v="0"/>
    <x v="0"/>
    <x v="9"/>
    <s v="0123"/>
    <x v="9"/>
    <x v="8"/>
    <x v="6"/>
    <x v="127"/>
  </r>
  <r>
    <x v="0"/>
    <x v="0"/>
    <x v="0"/>
    <x v="9"/>
    <s v="0123"/>
    <x v="9"/>
    <x v="8"/>
    <x v="7"/>
    <x v="203"/>
  </r>
  <r>
    <x v="0"/>
    <x v="0"/>
    <x v="0"/>
    <x v="9"/>
    <s v="0123"/>
    <x v="9"/>
    <x v="9"/>
    <x v="0"/>
    <x v="304"/>
  </r>
  <r>
    <x v="0"/>
    <x v="0"/>
    <x v="0"/>
    <x v="9"/>
    <s v="0123"/>
    <x v="9"/>
    <x v="9"/>
    <x v="1"/>
    <x v="304"/>
  </r>
  <r>
    <x v="0"/>
    <x v="0"/>
    <x v="0"/>
    <x v="9"/>
    <s v="0123"/>
    <x v="9"/>
    <x v="9"/>
    <x v="2"/>
    <x v="304"/>
  </r>
  <r>
    <x v="0"/>
    <x v="0"/>
    <x v="0"/>
    <x v="9"/>
    <s v="0123"/>
    <x v="9"/>
    <x v="9"/>
    <x v="3"/>
    <x v="305"/>
  </r>
  <r>
    <x v="0"/>
    <x v="0"/>
    <x v="0"/>
    <x v="9"/>
    <s v="0123"/>
    <x v="9"/>
    <x v="9"/>
    <x v="4"/>
    <x v="304"/>
  </r>
  <r>
    <x v="0"/>
    <x v="0"/>
    <x v="0"/>
    <x v="9"/>
    <s v="0123"/>
    <x v="9"/>
    <x v="9"/>
    <x v="5"/>
    <x v="304"/>
  </r>
  <r>
    <x v="0"/>
    <x v="0"/>
    <x v="0"/>
    <x v="9"/>
    <s v="0123"/>
    <x v="9"/>
    <x v="9"/>
    <x v="6"/>
    <x v="304"/>
  </r>
  <r>
    <x v="0"/>
    <x v="0"/>
    <x v="0"/>
    <x v="9"/>
    <s v="0123"/>
    <x v="9"/>
    <x v="9"/>
    <x v="7"/>
    <x v="305"/>
  </r>
  <r>
    <x v="0"/>
    <x v="0"/>
    <x v="0"/>
    <x v="10"/>
    <s v="0124"/>
    <x v="10"/>
    <x v="0"/>
    <x v="0"/>
    <x v="412"/>
  </r>
  <r>
    <x v="0"/>
    <x v="0"/>
    <x v="0"/>
    <x v="10"/>
    <s v="0124"/>
    <x v="10"/>
    <x v="0"/>
    <x v="1"/>
    <x v="413"/>
  </r>
  <r>
    <x v="0"/>
    <x v="0"/>
    <x v="0"/>
    <x v="10"/>
    <s v="0124"/>
    <x v="10"/>
    <x v="0"/>
    <x v="2"/>
    <x v="92"/>
  </r>
  <r>
    <x v="0"/>
    <x v="0"/>
    <x v="0"/>
    <x v="10"/>
    <s v="0124"/>
    <x v="10"/>
    <x v="0"/>
    <x v="3"/>
    <x v="414"/>
  </r>
  <r>
    <x v="0"/>
    <x v="0"/>
    <x v="0"/>
    <x v="10"/>
    <s v="0124"/>
    <x v="10"/>
    <x v="0"/>
    <x v="4"/>
    <x v="415"/>
  </r>
  <r>
    <x v="0"/>
    <x v="0"/>
    <x v="0"/>
    <x v="10"/>
    <s v="0124"/>
    <x v="10"/>
    <x v="0"/>
    <x v="5"/>
    <x v="416"/>
  </r>
  <r>
    <x v="0"/>
    <x v="0"/>
    <x v="0"/>
    <x v="10"/>
    <s v="0124"/>
    <x v="10"/>
    <x v="0"/>
    <x v="6"/>
    <x v="417"/>
  </r>
  <r>
    <x v="0"/>
    <x v="0"/>
    <x v="0"/>
    <x v="10"/>
    <s v="0124"/>
    <x v="10"/>
    <x v="0"/>
    <x v="7"/>
    <x v="418"/>
  </r>
  <r>
    <x v="0"/>
    <x v="0"/>
    <x v="0"/>
    <x v="10"/>
    <s v="0124"/>
    <x v="10"/>
    <x v="1"/>
    <x v="0"/>
    <x v="419"/>
  </r>
  <r>
    <x v="0"/>
    <x v="0"/>
    <x v="0"/>
    <x v="10"/>
    <s v="0124"/>
    <x v="10"/>
    <x v="1"/>
    <x v="1"/>
    <x v="420"/>
  </r>
  <r>
    <x v="0"/>
    <x v="0"/>
    <x v="0"/>
    <x v="10"/>
    <s v="0124"/>
    <x v="10"/>
    <x v="1"/>
    <x v="2"/>
    <x v="421"/>
  </r>
  <r>
    <x v="0"/>
    <x v="0"/>
    <x v="0"/>
    <x v="10"/>
    <s v="0124"/>
    <x v="10"/>
    <x v="1"/>
    <x v="3"/>
    <x v="422"/>
  </r>
  <r>
    <x v="0"/>
    <x v="0"/>
    <x v="0"/>
    <x v="10"/>
    <s v="0124"/>
    <x v="10"/>
    <x v="1"/>
    <x v="4"/>
    <x v="423"/>
  </r>
  <r>
    <x v="0"/>
    <x v="0"/>
    <x v="0"/>
    <x v="10"/>
    <s v="0124"/>
    <x v="10"/>
    <x v="1"/>
    <x v="5"/>
    <x v="424"/>
  </r>
  <r>
    <x v="0"/>
    <x v="0"/>
    <x v="0"/>
    <x v="10"/>
    <s v="0124"/>
    <x v="10"/>
    <x v="1"/>
    <x v="6"/>
    <x v="425"/>
  </r>
  <r>
    <x v="0"/>
    <x v="0"/>
    <x v="0"/>
    <x v="10"/>
    <s v="0124"/>
    <x v="10"/>
    <x v="1"/>
    <x v="7"/>
    <x v="426"/>
  </r>
  <r>
    <x v="0"/>
    <x v="0"/>
    <x v="0"/>
    <x v="10"/>
    <s v="0124"/>
    <x v="10"/>
    <x v="2"/>
    <x v="0"/>
    <x v="427"/>
  </r>
  <r>
    <x v="0"/>
    <x v="0"/>
    <x v="0"/>
    <x v="10"/>
    <s v="0124"/>
    <x v="10"/>
    <x v="2"/>
    <x v="1"/>
    <x v="357"/>
  </r>
  <r>
    <x v="0"/>
    <x v="0"/>
    <x v="0"/>
    <x v="10"/>
    <s v="0124"/>
    <x v="10"/>
    <x v="2"/>
    <x v="2"/>
    <x v="428"/>
  </r>
  <r>
    <x v="0"/>
    <x v="0"/>
    <x v="0"/>
    <x v="10"/>
    <s v="0124"/>
    <x v="10"/>
    <x v="2"/>
    <x v="3"/>
    <x v="429"/>
  </r>
  <r>
    <x v="0"/>
    <x v="0"/>
    <x v="0"/>
    <x v="10"/>
    <s v="0124"/>
    <x v="10"/>
    <x v="2"/>
    <x v="4"/>
    <x v="323"/>
  </r>
  <r>
    <x v="0"/>
    <x v="0"/>
    <x v="0"/>
    <x v="10"/>
    <s v="0124"/>
    <x v="10"/>
    <x v="2"/>
    <x v="5"/>
    <x v="430"/>
  </r>
  <r>
    <x v="0"/>
    <x v="0"/>
    <x v="0"/>
    <x v="10"/>
    <s v="0124"/>
    <x v="10"/>
    <x v="2"/>
    <x v="6"/>
    <x v="431"/>
  </r>
  <r>
    <x v="0"/>
    <x v="0"/>
    <x v="0"/>
    <x v="10"/>
    <s v="0124"/>
    <x v="10"/>
    <x v="2"/>
    <x v="7"/>
    <x v="432"/>
  </r>
  <r>
    <x v="0"/>
    <x v="0"/>
    <x v="0"/>
    <x v="10"/>
    <s v="0124"/>
    <x v="10"/>
    <x v="3"/>
    <x v="0"/>
    <x v="433"/>
  </r>
  <r>
    <x v="0"/>
    <x v="0"/>
    <x v="0"/>
    <x v="10"/>
    <s v="0124"/>
    <x v="10"/>
    <x v="3"/>
    <x v="1"/>
    <x v="434"/>
  </r>
  <r>
    <x v="0"/>
    <x v="0"/>
    <x v="0"/>
    <x v="10"/>
    <s v="0124"/>
    <x v="10"/>
    <x v="3"/>
    <x v="2"/>
    <x v="435"/>
  </r>
  <r>
    <x v="0"/>
    <x v="0"/>
    <x v="0"/>
    <x v="10"/>
    <s v="0124"/>
    <x v="10"/>
    <x v="3"/>
    <x v="3"/>
    <x v="436"/>
  </r>
  <r>
    <x v="0"/>
    <x v="0"/>
    <x v="0"/>
    <x v="10"/>
    <s v="0124"/>
    <x v="10"/>
    <x v="3"/>
    <x v="4"/>
    <x v="437"/>
  </r>
  <r>
    <x v="0"/>
    <x v="0"/>
    <x v="0"/>
    <x v="10"/>
    <s v="0124"/>
    <x v="10"/>
    <x v="3"/>
    <x v="5"/>
    <x v="438"/>
  </r>
  <r>
    <x v="0"/>
    <x v="0"/>
    <x v="0"/>
    <x v="10"/>
    <s v="0124"/>
    <x v="10"/>
    <x v="3"/>
    <x v="6"/>
    <x v="439"/>
  </r>
  <r>
    <x v="0"/>
    <x v="0"/>
    <x v="0"/>
    <x v="10"/>
    <s v="0124"/>
    <x v="10"/>
    <x v="3"/>
    <x v="7"/>
    <x v="440"/>
  </r>
  <r>
    <x v="0"/>
    <x v="0"/>
    <x v="0"/>
    <x v="10"/>
    <s v="0124"/>
    <x v="10"/>
    <x v="4"/>
    <x v="0"/>
    <x v="23"/>
  </r>
  <r>
    <x v="0"/>
    <x v="0"/>
    <x v="0"/>
    <x v="10"/>
    <s v="0124"/>
    <x v="10"/>
    <x v="4"/>
    <x v="1"/>
    <x v="441"/>
  </r>
  <r>
    <x v="0"/>
    <x v="0"/>
    <x v="0"/>
    <x v="10"/>
    <s v="0124"/>
    <x v="10"/>
    <x v="4"/>
    <x v="2"/>
    <x v="442"/>
  </r>
  <r>
    <x v="0"/>
    <x v="0"/>
    <x v="0"/>
    <x v="10"/>
    <s v="0124"/>
    <x v="10"/>
    <x v="4"/>
    <x v="3"/>
    <x v="443"/>
  </r>
  <r>
    <x v="0"/>
    <x v="0"/>
    <x v="0"/>
    <x v="10"/>
    <s v="0124"/>
    <x v="10"/>
    <x v="4"/>
    <x v="4"/>
    <x v="412"/>
  </r>
  <r>
    <x v="0"/>
    <x v="0"/>
    <x v="0"/>
    <x v="10"/>
    <s v="0124"/>
    <x v="10"/>
    <x v="4"/>
    <x v="5"/>
    <x v="444"/>
  </r>
  <r>
    <x v="0"/>
    <x v="0"/>
    <x v="0"/>
    <x v="10"/>
    <s v="0124"/>
    <x v="10"/>
    <x v="4"/>
    <x v="6"/>
    <x v="444"/>
  </r>
  <r>
    <x v="0"/>
    <x v="0"/>
    <x v="0"/>
    <x v="10"/>
    <s v="0124"/>
    <x v="10"/>
    <x v="4"/>
    <x v="7"/>
    <x v="445"/>
  </r>
  <r>
    <x v="0"/>
    <x v="0"/>
    <x v="0"/>
    <x v="10"/>
    <s v="0124"/>
    <x v="10"/>
    <x v="5"/>
    <x v="0"/>
    <x v="269"/>
  </r>
  <r>
    <x v="0"/>
    <x v="0"/>
    <x v="0"/>
    <x v="10"/>
    <s v="0124"/>
    <x v="10"/>
    <x v="5"/>
    <x v="1"/>
    <x v="345"/>
  </r>
  <r>
    <x v="0"/>
    <x v="0"/>
    <x v="0"/>
    <x v="10"/>
    <s v="0124"/>
    <x v="10"/>
    <x v="5"/>
    <x v="2"/>
    <x v="446"/>
  </r>
  <r>
    <x v="0"/>
    <x v="0"/>
    <x v="0"/>
    <x v="10"/>
    <s v="0124"/>
    <x v="10"/>
    <x v="5"/>
    <x v="3"/>
    <x v="447"/>
  </r>
  <r>
    <x v="0"/>
    <x v="0"/>
    <x v="0"/>
    <x v="10"/>
    <s v="0124"/>
    <x v="10"/>
    <x v="5"/>
    <x v="4"/>
    <x v="190"/>
  </r>
  <r>
    <x v="0"/>
    <x v="0"/>
    <x v="0"/>
    <x v="10"/>
    <s v="0124"/>
    <x v="10"/>
    <x v="5"/>
    <x v="5"/>
    <x v="261"/>
  </r>
  <r>
    <x v="0"/>
    <x v="0"/>
    <x v="0"/>
    <x v="10"/>
    <s v="0124"/>
    <x v="10"/>
    <x v="5"/>
    <x v="6"/>
    <x v="267"/>
  </r>
  <r>
    <x v="0"/>
    <x v="0"/>
    <x v="0"/>
    <x v="10"/>
    <s v="0124"/>
    <x v="10"/>
    <x v="5"/>
    <x v="7"/>
    <x v="448"/>
  </r>
  <r>
    <x v="0"/>
    <x v="0"/>
    <x v="0"/>
    <x v="10"/>
    <s v="0124"/>
    <x v="10"/>
    <x v="6"/>
    <x v="0"/>
    <x v="124"/>
  </r>
  <r>
    <x v="0"/>
    <x v="0"/>
    <x v="0"/>
    <x v="10"/>
    <s v="0124"/>
    <x v="10"/>
    <x v="6"/>
    <x v="1"/>
    <x v="201"/>
  </r>
  <r>
    <x v="0"/>
    <x v="0"/>
    <x v="0"/>
    <x v="10"/>
    <s v="0124"/>
    <x v="10"/>
    <x v="6"/>
    <x v="2"/>
    <x v="49"/>
  </r>
  <r>
    <x v="0"/>
    <x v="0"/>
    <x v="0"/>
    <x v="10"/>
    <s v="0124"/>
    <x v="10"/>
    <x v="6"/>
    <x v="3"/>
    <x v="60"/>
  </r>
  <r>
    <x v="0"/>
    <x v="0"/>
    <x v="0"/>
    <x v="10"/>
    <s v="0124"/>
    <x v="10"/>
    <x v="6"/>
    <x v="4"/>
    <x v="126"/>
  </r>
  <r>
    <x v="0"/>
    <x v="0"/>
    <x v="0"/>
    <x v="10"/>
    <s v="0124"/>
    <x v="10"/>
    <x v="6"/>
    <x v="5"/>
    <x v="449"/>
  </r>
  <r>
    <x v="0"/>
    <x v="0"/>
    <x v="0"/>
    <x v="10"/>
    <s v="0124"/>
    <x v="10"/>
    <x v="6"/>
    <x v="6"/>
    <x v="126"/>
  </r>
  <r>
    <x v="0"/>
    <x v="0"/>
    <x v="0"/>
    <x v="10"/>
    <s v="0124"/>
    <x v="10"/>
    <x v="6"/>
    <x v="7"/>
    <x v="342"/>
  </r>
  <r>
    <x v="0"/>
    <x v="0"/>
    <x v="0"/>
    <x v="10"/>
    <s v="0124"/>
    <x v="10"/>
    <x v="7"/>
    <x v="0"/>
    <x v="313"/>
  </r>
  <r>
    <x v="0"/>
    <x v="0"/>
    <x v="0"/>
    <x v="10"/>
    <s v="0124"/>
    <x v="10"/>
    <x v="7"/>
    <x v="1"/>
    <x v="450"/>
  </r>
  <r>
    <x v="0"/>
    <x v="0"/>
    <x v="0"/>
    <x v="10"/>
    <s v="0124"/>
    <x v="10"/>
    <x v="7"/>
    <x v="2"/>
    <x v="48"/>
  </r>
  <r>
    <x v="0"/>
    <x v="0"/>
    <x v="0"/>
    <x v="10"/>
    <s v="0124"/>
    <x v="10"/>
    <x v="7"/>
    <x v="3"/>
    <x v="51"/>
  </r>
  <r>
    <x v="0"/>
    <x v="0"/>
    <x v="0"/>
    <x v="10"/>
    <s v="0124"/>
    <x v="10"/>
    <x v="7"/>
    <x v="4"/>
    <x v="281"/>
  </r>
  <r>
    <x v="0"/>
    <x v="0"/>
    <x v="0"/>
    <x v="10"/>
    <s v="0124"/>
    <x v="10"/>
    <x v="7"/>
    <x v="5"/>
    <x v="339"/>
  </r>
  <r>
    <x v="0"/>
    <x v="0"/>
    <x v="0"/>
    <x v="10"/>
    <s v="0124"/>
    <x v="10"/>
    <x v="7"/>
    <x v="6"/>
    <x v="339"/>
  </r>
  <r>
    <x v="0"/>
    <x v="0"/>
    <x v="0"/>
    <x v="10"/>
    <s v="0124"/>
    <x v="10"/>
    <x v="7"/>
    <x v="7"/>
    <x v="354"/>
  </r>
  <r>
    <x v="0"/>
    <x v="0"/>
    <x v="0"/>
    <x v="10"/>
    <s v="0124"/>
    <x v="10"/>
    <x v="8"/>
    <x v="0"/>
    <x v="132"/>
  </r>
  <r>
    <x v="0"/>
    <x v="0"/>
    <x v="0"/>
    <x v="10"/>
    <s v="0124"/>
    <x v="10"/>
    <x v="8"/>
    <x v="1"/>
    <x v="132"/>
  </r>
  <r>
    <x v="0"/>
    <x v="0"/>
    <x v="0"/>
    <x v="10"/>
    <s v="0124"/>
    <x v="10"/>
    <x v="8"/>
    <x v="2"/>
    <x v="127"/>
  </r>
  <r>
    <x v="0"/>
    <x v="0"/>
    <x v="0"/>
    <x v="10"/>
    <s v="0124"/>
    <x v="10"/>
    <x v="8"/>
    <x v="3"/>
    <x v="128"/>
  </r>
  <r>
    <x v="0"/>
    <x v="0"/>
    <x v="0"/>
    <x v="10"/>
    <s v="0124"/>
    <x v="10"/>
    <x v="8"/>
    <x v="4"/>
    <x v="203"/>
  </r>
  <r>
    <x v="0"/>
    <x v="0"/>
    <x v="0"/>
    <x v="10"/>
    <s v="0124"/>
    <x v="10"/>
    <x v="8"/>
    <x v="5"/>
    <x v="128"/>
  </r>
  <r>
    <x v="0"/>
    <x v="0"/>
    <x v="0"/>
    <x v="10"/>
    <s v="0124"/>
    <x v="10"/>
    <x v="8"/>
    <x v="6"/>
    <x v="64"/>
  </r>
  <r>
    <x v="0"/>
    <x v="0"/>
    <x v="0"/>
    <x v="10"/>
    <s v="0124"/>
    <x v="10"/>
    <x v="8"/>
    <x v="7"/>
    <x v="127"/>
  </r>
  <r>
    <x v="0"/>
    <x v="0"/>
    <x v="0"/>
    <x v="10"/>
    <s v="0124"/>
    <x v="10"/>
    <x v="9"/>
    <x v="0"/>
    <x v="305"/>
  </r>
  <r>
    <x v="0"/>
    <x v="0"/>
    <x v="0"/>
    <x v="10"/>
    <s v="0124"/>
    <x v="10"/>
    <x v="9"/>
    <x v="1"/>
    <x v="305"/>
  </r>
  <r>
    <x v="0"/>
    <x v="0"/>
    <x v="0"/>
    <x v="10"/>
    <s v="0124"/>
    <x v="10"/>
    <x v="9"/>
    <x v="2"/>
    <x v="305"/>
  </r>
  <r>
    <x v="0"/>
    <x v="0"/>
    <x v="0"/>
    <x v="10"/>
    <s v="0124"/>
    <x v="10"/>
    <x v="9"/>
    <x v="3"/>
    <x v="304"/>
  </r>
  <r>
    <x v="0"/>
    <x v="0"/>
    <x v="0"/>
    <x v="10"/>
    <s v="0124"/>
    <x v="10"/>
    <x v="9"/>
    <x v="4"/>
    <x v="133"/>
  </r>
  <r>
    <x v="0"/>
    <x v="0"/>
    <x v="0"/>
    <x v="10"/>
    <s v="0124"/>
    <x v="10"/>
    <x v="9"/>
    <x v="5"/>
    <x v="133"/>
  </r>
  <r>
    <x v="0"/>
    <x v="0"/>
    <x v="0"/>
    <x v="10"/>
    <s v="0124"/>
    <x v="10"/>
    <x v="9"/>
    <x v="6"/>
    <x v="133"/>
  </r>
  <r>
    <x v="0"/>
    <x v="0"/>
    <x v="0"/>
    <x v="10"/>
    <s v="0124"/>
    <x v="10"/>
    <x v="9"/>
    <x v="7"/>
    <x v="133"/>
  </r>
  <r>
    <x v="0"/>
    <x v="0"/>
    <x v="0"/>
    <x v="11"/>
    <s v="0125"/>
    <x v="11"/>
    <x v="0"/>
    <x v="0"/>
    <x v="451"/>
  </r>
  <r>
    <x v="0"/>
    <x v="0"/>
    <x v="0"/>
    <x v="11"/>
    <s v="0125"/>
    <x v="11"/>
    <x v="0"/>
    <x v="1"/>
    <x v="452"/>
  </r>
  <r>
    <x v="0"/>
    <x v="0"/>
    <x v="0"/>
    <x v="11"/>
    <s v="0125"/>
    <x v="11"/>
    <x v="0"/>
    <x v="2"/>
    <x v="453"/>
  </r>
  <r>
    <x v="0"/>
    <x v="0"/>
    <x v="0"/>
    <x v="11"/>
    <s v="0125"/>
    <x v="11"/>
    <x v="0"/>
    <x v="3"/>
    <x v="454"/>
  </r>
  <r>
    <x v="0"/>
    <x v="0"/>
    <x v="0"/>
    <x v="11"/>
    <s v="0125"/>
    <x v="11"/>
    <x v="0"/>
    <x v="4"/>
    <x v="455"/>
  </r>
  <r>
    <x v="0"/>
    <x v="0"/>
    <x v="0"/>
    <x v="11"/>
    <s v="0125"/>
    <x v="11"/>
    <x v="0"/>
    <x v="5"/>
    <x v="456"/>
  </r>
  <r>
    <x v="0"/>
    <x v="0"/>
    <x v="0"/>
    <x v="11"/>
    <s v="0125"/>
    <x v="11"/>
    <x v="0"/>
    <x v="6"/>
    <x v="457"/>
  </r>
  <r>
    <x v="0"/>
    <x v="0"/>
    <x v="0"/>
    <x v="11"/>
    <s v="0125"/>
    <x v="11"/>
    <x v="0"/>
    <x v="7"/>
    <x v="458"/>
  </r>
  <r>
    <x v="0"/>
    <x v="0"/>
    <x v="0"/>
    <x v="11"/>
    <s v="0125"/>
    <x v="11"/>
    <x v="1"/>
    <x v="0"/>
    <x v="459"/>
  </r>
  <r>
    <x v="0"/>
    <x v="0"/>
    <x v="0"/>
    <x v="11"/>
    <s v="0125"/>
    <x v="11"/>
    <x v="1"/>
    <x v="1"/>
    <x v="460"/>
  </r>
  <r>
    <x v="0"/>
    <x v="0"/>
    <x v="0"/>
    <x v="11"/>
    <s v="0125"/>
    <x v="11"/>
    <x v="1"/>
    <x v="2"/>
    <x v="461"/>
  </r>
  <r>
    <x v="0"/>
    <x v="0"/>
    <x v="0"/>
    <x v="11"/>
    <s v="0125"/>
    <x v="11"/>
    <x v="1"/>
    <x v="3"/>
    <x v="462"/>
  </r>
  <r>
    <x v="0"/>
    <x v="0"/>
    <x v="0"/>
    <x v="11"/>
    <s v="0125"/>
    <x v="11"/>
    <x v="1"/>
    <x v="4"/>
    <x v="463"/>
  </r>
  <r>
    <x v="0"/>
    <x v="0"/>
    <x v="0"/>
    <x v="11"/>
    <s v="0125"/>
    <x v="11"/>
    <x v="1"/>
    <x v="5"/>
    <x v="464"/>
  </r>
  <r>
    <x v="0"/>
    <x v="0"/>
    <x v="0"/>
    <x v="11"/>
    <s v="0125"/>
    <x v="11"/>
    <x v="1"/>
    <x v="6"/>
    <x v="465"/>
  </r>
  <r>
    <x v="0"/>
    <x v="0"/>
    <x v="0"/>
    <x v="11"/>
    <s v="0125"/>
    <x v="11"/>
    <x v="1"/>
    <x v="7"/>
    <x v="466"/>
  </r>
  <r>
    <x v="0"/>
    <x v="0"/>
    <x v="0"/>
    <x v="11"/>
    <s v="0125"/>
    <x v="11"/>
    <x v="2"/>
    <x v="0"/>
    <x v="467"/>
  </r>
  <r>
    <x v="0"/>
    <x v="0"/>
    <x v="0"/>
    <x v="11"/>
    <s v="0125"/>
    <x v="11"/>
    <x v="2"/>
    <x v="1"/>
    <x v="468"/>
  </r>
  <r>
    <x v="0"/>
    <x v="0"/>
    <x v="0"/>
    <x v="11"/>
    <s v="0125"/>
    <x v="11"/>
    <x v="2"/>
    <x v="2"/>
    <x v="194"/>
  </r>
  <r>
    <x v="0"/>
    <x v="0"/>
    <x v="0"/>
    <x v="11"/>
    <s v="0125"/>
    <x v="11"/>
    <x v="2"/>
    <x v="3"/>
    <x v="56"/>
  </r>
  <r>
    <x v="0"/>
    <x v="0"/>
    <x v="0"/>
    <x v="11"/>
    <s v="0125"/>
    <x v="11"/>
    <x v="2"/>
    <x v="4"/>
    <x v="252"/>
  </r>
  <r>
    <x v="0"/>
    <x v="0"/>
    <x v="0"/>
    <x v="11"/>
    <s v="0125"/>
    <x v="11"/>
    <x v="2"/>
    <x v="5"/>
    <x v="53"/>
  </r>
  <r>
    <x v="0"/>
    <x v="0"/>
    <x v="0"/>
    <x v="11"/>
    <s v="0125"/>
    <x v="11"/>
    <x v="2"/>
    <x v="6"/>
    <x v="54"/>
  </r>
  <r>
    <x v="0"/>
    <x v="0"/>
    <x v="0"/>
    <x v="11"/>
    <s v="0125"/>
    <x v="11"/>
    <x v="2"/>
    <x v="7"/>
    <x v="380"/>
  </r>
  <r>
    <x v="0"/>
    <x v="0"/>
    <x v="0"/>
    <x v="11"/>
    <s v="0125"/>
    <x v="11"/>
    <x v="3"/>
    <x v="0"/>
    <x v="469"/>
  </r>
  <r>
    <x v="0"/>
    <x v="0"/>
    <x v="0"/>
    <x v="11"/>
    <s v="0125"/>
    <x v="11"/>
    <x v="3"/>
    <x v="1"/>
    <x v="470"/>
  </r>
  <r>
    <x v="0"/>
    <x v="0"/>
    <x v="0"/>
    <x v="11"/>
    <s v="0125"/>
    <x v="11"/>
    <x v="3"/>
    <x v="2"/>
    <x v="471"/>
  </r>
  <r>
    <x v="0"/>
    <x v="0"/>
    <x v="0"/>
    <x v="11"/>
    <s v="0125"/>
    <x v="11"/>
    <x v="3"/>
    <x v="3"/>
    <x v="472"/>
  </r>
  <r>
    <x v="0"/>
    <x v="0"/>
    <x v="0"/>
    <x v="11"/>
    <s v="0125"/>
    <x v="11"/>
    <x v="3"/>
    <x v="4"/>
    <x v="473"/>
  </r>
  <r>
    <x v="0"/>
    <x v="0"/>
    <x v="0"/>
    <x v="11"/>
    <s v="0125"/>
    <x v="11"/>
    <x v="3"/>
    <x v="5"/>
    <x v="474"/>
  </r>
  <r>
    <x v="0"/>
    <x v="0"/>
    <x v="0"/>
    <x v="11"/>
    <s v="0125"/>
    <x v="11"/>
    <x v="3"/>
    <x v="6"/>
    <x v="475"/>
  </r>
  <r>
    <x v="0"/>
    <x v="0"/>
    <x v="0"/>
    <x v="11"/>
    <s v="0125"/>
    <x v="11"/>
    <x v="3"/>
    <x v="7"/>
    <x v="476"/>
  </r>
  <r>
    <x v="0"/>
    <x v="0"/>
    <x v="0"/>
    <x v="11"/>
    <s v="0125"/>
    <x v="11"/>
    <x v="4"/>
    <x v="0"/>
    <x v="477"/>
  </r>
  <r>
    <x v="0"/>
    <x v="0"/>
    <x v="0"/>
    <x v="11"/>
    <s v="0125"/>
    <x v="11"/>
    <x v="4"/>
    <x v="1"/>
    <x v="478"/>
  </r>
  <r>
    <x v="0"/>
    <x v="0"/>
    <x v="0"/>
    <x v="11"/>
    <s v="0125"/>
    <x v="11"/>
    <x v="4"/>
    <x v="2"/>
    <x v="479"/>
  </r>
  <r>
    <x v="0"/>
    <x v="0"/>
    <x v="0"/>
    <x v="11"/>
    <s v="0125"/>
    <x v="11"/>
    <x v="4"/>
    <x v="3"/>
    <x v="480"/>
  </r>
  <r>
    <x v="0"/>
    <x v="0"/>
    <x v="0"/>
    <x v="11"/>
    <s v="0125"/>
    <x v="11"/>
    <x v="4"/>
    <x v="4"/>
    <x v="481"/>
  </r>
  <r>
    <x v="0"/>
    <x v="0"/>
    <x v="0"/>
    <x v="11"/>
    <s v="0125"/>
    <x v="11"/>
    <x v="4"/>
    <x v="5"/>
    <x v="482"/>
  </r>
  <r>
    <x v="0"/>
    <x v="0"/>
    <x v="0"/>
    <x v="11"/>
    <s v="0125"/>
    <x v="11"/>
    <x v="4"/>
    <x v="6"/>
    <x v="483"/>
  </r>
  <r>
    <x v="0"/>
    <x v="0"/>
    <x v="0"/>
    <x v="11"/>
    <s v="0125"/>
    <x v="11"/>
    <x v="4"/>
    <x v="7"/>
    <x v="484"/>
  </r>
  <r>
    <x v="0"/>
    <x v="0"/>
    <x v="0"/>
    <x v="11"/>
    <s v="0125"/>
    <x v="11"/>
    <x v="5"/>
    <x v="0"/>
    <x v="485"/>
  </r>
  <r>
    <x v="0"/>
    <x v="0"/>
    <x v="0"/>
    <x v="11"/>
    <s v="0125"/>
    <x v="11"/>
    <x v="5"/>
    <x v="1"/>
    <x v="373"/>
  </r>
  <r>
    <x v="0"/>
    <x v="0"/>
    <x v="0"/>
    <x v="11"/>
    <s v="0125"/>
    <x v="11"/>
    <x v="5"/>
    <x v="2"/>
    <x v="486"/>
  </r>
  <r>
    <x v="0"/>
    <x v="0"/>
    <x v="0"/>
    <x v="11"/>
    <s v="0125"/>
    <x v="11"/>
    <x v="5"/>
    <x v="3"/>
    <x v="380"/>
  </r>
  <r>
    <x v="0"/>
    <x v="0"/>
    <x v="0"/>
    <x v="11"/>
    <s v="0125"/>
    <x v="11"/>
    <x v="5"/>
    <x v="4"/>
    <x v="54"/>
  </r>
  <r>
    <x v="0"/>
    <x v="0"/>
    <x v="0"/>
    <x v="11"/>
    <s v="0125"/>
    <x v="11"/>
    <x v="5"/>
    <x v="5"/>
    <x v="487"/>
  </r>
  <r>
    <x v="0"/>
    <x v="0"/>
    <x v="0"/>
    <x v="11"/>
    <s v="0125"/>
    <x v="11"/>
    <x v="5"/>
    <x v="6"/>
    <x v="371"/>
  </r>
  <r>
    <x v="0"/>
    <x v="0"/>
    <x v="0"/>
    <x v="11"/>
    <s v="0125"/>
    <x v="11"/>
    <x v="5"/>
    <x v="7"/>
    <x v="252"/>
  </r>
  <r>
    <x v="0"/>
    <x v="0"/>
    <x v="0"/>
    <x v="11"/>
    <s v="0125"/>
    <x v="11"/>
    <x v="6"/>
    <x v="0"/>
    <x v="299"/>
  </r>
  <r>
    <x v="0"/>
    <x v="0"/>
    <x v="0"/>
    <x v="11"/>
    <s v="0125"/>
    <x v="11"/>
    <x v="6"/>
    <x v="1"/>
    <x v="298"/>
  </r>
  <r>
    <x v="0"/>
    <x v="0"/>
    <x v="0"/>
    <x v="11"/>
    <s v="0125"/>
    <x v="11"/>
    <x v="6"/>
    <x v="2"/>
    <x v="202"/>
  </r>
  <r>
    <x v="0"/>
    <x v="0"/>
    <x v="0"/>
    <x v="11"/>
    <s v="0125"/>
    <x v="11"/>
    <x v="6"/>
    <x v="3"/>
    <x v="196"/>
  </r>
  <r>
    <x v="0"/>
    <x v="0"/>
    <x v="0"/>
    <x v="11"/>
    <s v="0125"/>
    <x v="11"/>
    <x v="6"/>
    <x v="4"/>
    <x v="308"/>
  </r>
  <r>
    <x v="0"/>
    <x v="0"/>
    <x v="0"/>
    <x v="11"/>
    <s v="0125"/>
    <x v="11"/>
    <x v="6"/>
    <x v="5"/>
    <x v="299"/>
  </r>
  <r>
    <x v="0"/>
    <x v="0"/>
    <x v="0"/>
    <x v="11"/>
    <s v="0125"/>
    <x v="11"/>
    <x v="6"/>
    <x v="6"/>
    <x v="202"/>
  </r>
  <r>
    <x v="0"/>
    <x v="0"/>
    <x v="0"/>
    <x v="11"/>
    <s v="0125"/>
    <x v="11"/>
    <x v="6"/>
    <x v="7"/>
    <x v="122"/>
  </r>
  <r>
    <x v="0"/>
    <x v="0"/>
    <x v="0"/>
    <x v="11"/>
    <s v="0125"/>
    <x v="11"/>
    <x v="7"/>
    <x v="0"/>
    <x v="488"/>
  </r>
  <r>
    <x v="0"/>
    <x v="0"/>
    <x v="0"/>
    <x v="11"/>
    <s v="0125"/>
    <x v="11"/>
    <x v="7"/>
    <x v="1"/>
    <x v="489"/>
  </r>
  <r>
    <x v="0"/>
    <x v="0"/>
    <x v="0"/>
    <x v="11"/>
    <s v="0125"/>
    <x v="11"/>
    <x v="7"/>
    <x v="2"/>
    <x v="490"/>
  </r>
  <r>
    <x v="0"/>
    <x v="0"/>
    <x v="0"/>
    <x v="11"/>
    <s v="0125"/>
    <x v="11"/>
    <x v="7"/>
    <x v="3"/>
    <x v="271"/>
  </r>
  <r>
    <x v="0"/>
    <x v="0"/>
    <x v="0"/>
    <x v="11"/>
    <s v="0125"/>
    <x v="11"/>
    <x v="7"/>
    <x v="4"/>
    <x v="491"/>
  </r>
  <r>
    <x v="0"/>
    <x v="0"/>
    <x v="0"/>
    <x v="11"/>
    <s v="0125"/>
    <x v="11"/>
    <x v="7"/>
    <x v="5"/>
    <x v="267"/>
  </r>
  <r>
    <x v="0"/>
    <x v="0"/>
    <x v="0"/>
    <x v="11"/>
    <s v="0125"/>
    <x v="11"/>
    <x v="7"/>
    <x v="6"/>
    <x v="492"/>
  </r>
  <r>
    <x v="0"/>
    <x v="0"/>
    <x v="0"/>
    <x v="11"/>
    <s v="0125"/>
    <x v="11"/>
    <x v="7"/>
    <x v="7"/>
    <x v="349"/>
  </r>
  <r>
    <x v="0"/>
    <x v="0"/>
    <x v="0"/>
    <x v="11"/>
    <s v="0125"/>
    <x v="11"/>
    <x v="8"/>
    <x v="0"/>
    <x v="265"/>
  </r>
  <r>
    <x v="0"/>
    <x v="0"/>
    <x v="0"/>
    <x v="11"/>
    <s v="0125"/>
    <x v="11"/>
    <x v="8"/>
    <x v="1"/>
    <x v="263"/>
  </r>
  <r>
    <x v="0"/>
    <x v="0"/>
    <x v="0"/>
    <x v="11"/>
    <s v="0125"/>
    <x v="11"/>
    <x v="8"/>
    <x v="2"/>
    <x v="262"/>
  </r>
  <r>
    <x v="0"/>
    <x v="0"/>
    <x v="0"/>
    <x v="11"/>
    <s v="0125"/>
    <x v="11"/>
    <x v="8"/>
    <x v="3"/>
    <x v="129"/>
  </r>
  <r>
    <x v="0"/>
    <x v="0"/>
    <x v="0"/>
    <x v="11"/>
    <s v="0125"/>
    <x v="11"/>
    <x v="8"/>
    <x v="4"/>
    <x v="198"/>
  </r>
  <r>
    <x v="0"/>
    <x v="0"/>
    <x v="0"/>
    <x v="11"/>
    <s v="0125"/>
    <x v="11"/>
    <x v="8"/>
    <x v="5"/>
    <x v="197"/>
  </r>
  <r>
    <x v="0"/>
    <x v="0"/>
    <x v="0"/>
    <x v="11"/>
    <s v="0125"/>
    <x v="11"/>
    <x v="8"/>
    <x v="6"/>
    <x v="197"/>
  </r>
  <r>
    <x v="0"/>
    <x v="0"/>
    <x v="0"/>
    <x v="11"/>
    <s v="0125"/>
    <x v="11"/>
    <x v="8"/>
    <x v="7"/>
    <x v="307"/>
  </r>
  <r>
    <x v="0"/>
    <x v="0"/>
    <x v="0"/>
    <x v="11"/>
    <s v="0125"/>
    <x v="11"/>
    <x v="9"/>
    <x v="0"/>
    <x v="133"/>
  </r>
  <r>
    <x v="0"/>
    <x v="0"/>
    <x v="0"/>
    <x v="11"/>
    <s v="0125"/>
    <x v="11"/>
    <x v="9"/>
    <x v="1"/>
    <x v="67"/>
  </r>
  <r>
    <x v="0"/>
    <x v="0"/>
    <x v="0"/>
    <x v="11"/>
    <s v="0125"/>
    <x v="11"/>
    <x v="9"/>
    <x v="2"/>
    <x v="133"/>
  </r>
  <r>
    <x v="0"/>
    <x v="0"/>
    <x v="0"/>
    <x v="11"/>
    <s v="0125"/>
    <x v="11"/>
    <x v="9"/>
    <x v="3"/>
    <x v="305"/>
  </r>
  <r>
    <x v="0"/>
    <x v="0"/>
    <x v="0"/>
    <x v="11"/>
    <s v="0125"/>
    <x v="11"/>
    <x v="9"/>
    <x v="4"/>
    <x v="304"/>
  </r>
  <r>
    <x v="0"/>
    <x v="0"/>
    <x v="0"/>
    <x v="11"/>
    <s v="0125"/>
    <x v="11"/>
    <x v="9"/>
    <x v="5"/>
    <x v="305"/>
  </r>
  <r>
    <x v="0"/>
    <x v="0"/>
    <x v="0"/>
    <x v="11"/>
    <s v="0125"/>
    <x v="11"/>
    <x v="9"/>
    <x v="6"/>
    <x v="305"/>
  </r>
  <r>
    <x v="0"/>
    <x v="0"/>
    <x v="0"/>
    <x v="11"/>
    <s v="0125"/>
    <x v="11"/>
    <x v="9"/>
    <x v="7"/>
    <x v="305"/>
  </r>
  <r>
    <x v="0"/>
    <x v="0"/>
    <x v="0"/>
    <x v="12"/>
    <s v="0127"/>
    <x v="12"/>
    <x v="0"/>
    <x v="0"/>
    <x v="493"/>
  </r>
  <r>
    <x v="0"/>
    <x v="0"/>
    <x v="0"/>
    <x v="12"/>
    <s v="0127"/>
    <x v="12"/>
    <x v="0"/>
    <x v="1"/>
    <x v="494"/>
  </r>
  <r>
    <x v="0"/>
    <x v="0"/>
    <x v="0"/>
    <x v="12"/>
    <s v="0127"/>
    <x v="12"/>
    <x v="0"/>
    <x v="2"/>
    <x v="495"/>
  </r>
  <r>
    <x v="0"/>
    <x v="0"/>
    <x v="0"/>
    <x v="12"/>
    <s v="0127"/>
    <x v="12"/>
    <x v="0"/>
    <x v="3"/>
    <x v="496"/>
  </r>
  <r>
    <x v="0"/>
    <x v="0"/>
    <x v="0"/>
    <x v="12"/>
    <s v="0127"/>
    <x v="12"/>
    <x v="0"/>
    <x v="4"/>
    <x v="497"/>
  </r>
  <r>
    <x v="0"/>
    <x v="0"/>
    <x v="0"/>
    <x v="12"/>
    <s v="0127"/>
    <x v="12"/>
    <x v="0"/>
    <x v="5"/>
    <x v="498"/>
  </r>
  <r>
    <x v="0"/>
    <x v="0"/>
    <x v="0"/>
    <x v="12"/>
    <s v="0127"/>
    <x v="12"/>
    <x v="0"/>
    <x v="6"/>
    <x v="499"/>
  </r>
  <r>
    <x v="0"/>
    <x v="0"/>
    <x v="0"/>
    <x v="12"/>
    <s v="0127"/>
    <x v="12"/>
    <x v="0"/>
    <x v="7"/>
    <x v="500"/>
  </r>
  <r>
    <x v="0"/>
    <x v="0"/>
    <x v="0"/>
    <x v="12"/>
    <s v="0127"/>
    <x v="12"/>
    <x v="1"/>
    <x v="0"/>
    <x v="371"/>
  </r>
  <r>
    <x v="0"/>
    <x v="0"/>
    <x v="0"/>
    <x v="12"/>
    <s v="0127"/>
    <x v="12"/>
    <x v="1"/>
    <x v="1"/>
    <x v="371"/>
  </r>
  <r>
    <x v="0"/>
    <x v="0"/>
    <x v="0"/>
    <x v="12"/>
    <s v="0127"/>
    <x v="12"/>
    <x v="1"/>
    <x v="2"/>
    <x v="446"/>
  </r>
  <r>
    <x v="0"/>
    <x v="0"/>
    <x v="0"/>
    <x v="12"/>
    <s v="0127"/>
    <x v="12"/>
    <x v="1"/>
    <x v="3"/>
    <x v="501"/>
  </r>
  <r>
    <x v="0"/>
    <x v="0"/>
    <x v="0"/>
    <x v="12"/>
    <s v="0127"/>
    <x v="12"/>
    <x v="1"/>
    <x v="4"/>
    <x v="502"/>
  </r>
  <r>
    <x v="0"/>
    <x v="0"/>
    <x v="0"/>
    <x v="12"/>
    <s v="0127"/>
    <x v="12"/>
    <x v="1"/>
    <x v="5"/>
    <x v="53"/>
  </r>
  <r>
    <x v="0"/>
    <x v="0"/>
    <x v="0"/>
    <x v="12"/>
    <s v="0127"/>
    <x v="12"/>
    <x v="1"/>
    <x v="6"/>
    <x v="503"/>
  </r>
  <r>
    <x v="0"/>
    <x v="0"/>
    <x v="0"/>
    <x v="12"/>
    <s v="0127"/>
    <x v="12"/>
    <x v="1"/>
    <x v="7"/>
    <x v="345"/>
  </r>
  <r>
    <x v="0"/>
    <x v="0"/>
    <x v="0"/>
    <x v="12"/>
    <s v="0127"/>
    <x v="12"/>
    <x v="2"/>
    <x v="0"/>
    <x v="300"/>
  </r>
  <r>
    <x v="0"/>
    <x v="0"/>
    <x v="0"/>
    <x v="12"/>
    <s v="0127"/>
    <x v="12"/>
    <x v="2"/>
    <x v="1"/>
    <x v="62"/>
  </r>
  <r>
    <x v="0"/>
    <x v="0"/>
    <x v="0"/>
    <x v="12"/>
    <s v="0127"/>
    <x v="12"/>
    <x v="2"/>
    <x v="2"/>
    <x v="504"/>
  </r>
  <r>
    <x v="0"/>
    <x v="0"/>
    <x v="0"/>
    <x v="12"/>
    <s v="0127"/>
    <x v="12"/>
    <x v="2"/>
    <x v="3"/>
    <x v="47"/>
  </r>
  <r>
    <x v="0"/>
    <x v="0"/>
    <x v="0"/>
    <x v="12"/>
    <s v="0127"/>
    <x v="12"/>
    <x v="2"/>
    <x v="4"/>
    <x v="355"/>
  </r>
  <r>
    <x v="0"/>
    <x v="0"/>
    <x v="0"/>
    <x v="12"/>
    <s v="0127"/>
    <x v="12"/>
    <x v="2"/>
    <x v="5"/>
    <x v="120"/>
  </r>
  <r>
    <x v="0"/>
    <x v="0"/>
    <x v="0"/>
    <x v="12"/>
    <s v="0127"/>
    <x v="12"/>
    <x v="2"/>
    <x v="6"/>
    <x v="46"/>
  </r>
  <r>
    <x v="0"/>
    <x v="0"/>
    <x v="0"/>
    <x v="12"/>
    <s v="0127"/>
    <x v="12"/>
    <x v="2"/>
    <x v="7"/>
    <x v="125"/>
  </r>
  <r>
    <x v="0"/>
    <x v="0"/>
    <x v="0"/>
    <x v="12"/>
    <s v="0127"/>
    <x v="12"/>
    <x v="3"/>
    <x v="0"/>
    <x v="282"/>
  </r>
  <r>
    <x v="0"/>
    <x v="0"/>
    <x v="0"/>
    <x v="12"/>
    <s v="0127"/>
    <x v="12"/>
    <x v="3"/>
    <x v="1"/>
    <x v="505"/>
  </r>
  <r>
    <x v="0"/>
    <x v="0"/>
    <x v="0"/>
    <x v="12"/>
    <s v="0127"/>
    <x v="12"/>
    <x v="3"/>
    <x v="2"/>
    <x v="410"/>
  </r>
  <r>
    <x v="0"/>
    <x v="0"/>
    <x v="0"/>
    <x v="12"/>
    <s v="0127"/>
    <x v="12"/>
    <x v="3"/>
    <x v="3"/>
    <x v="450"/>
  </r>
  <r>
    <x v="0"/>
    <x v="0"/>
    <x v="0"/>
    <x v="12"/>
    <s v="0127"/>
    <x v="12"/>
    <x v="3"/>
    <x v="4"/>
    <x v="317"/>
  </r>
  <r>
    <x v="0"/>
    <x v="0"/>
    <x v="0"/>
    <x v="12"/>
    <s v="0127"/>
    <x v="12"/>
    <x v="3"/>
    <x v="5"/>
    <x v="312"/>
  </r>
  <r>
    <x v="0"/>
    <x v="0"/>
    <x v="0"/>
    <x v="12"/>
    <s v="0127"/>
    <x v="12"/>
    <x v="3"/>
    <x v="6"/>
    <x v="450"/>
  </r>
  <r>
    <x v="0"/>
    <x v="0"/>
    <x v="0"/>
    <x v="12"/>
    <s v="0127"/>
    <x v="12"/>
    <x v="3"/>
    <x v="7"/>
    <x v="410"/>
  </r>
  <r>
    <x v="0"/>
    <x v="0"/>
    <x v="0"/>
    <x v="12"/>
    <s v="0127"/>
    <x v="12"/>
    <x v="4"/>
    <x v="0"/>
    <x v="358"/>
  </r>
  <r>
    <x v="0"/>
    <x v="0"/>
    <x v="0"/>
    <x v="12"/>
    <s v="0127"/>
    <x v="12"/>
    <x v="4"/>
    <x v="1"/>
    <x v="506"/>
  </r>
  <r>
    <x v="0"/>
    <x v="0"/>
    <x v="0"/>
    <x v="12"/>
    <s v="0127"/>
    <x v="12"/>
    <x v="4"/>
    <x v="2"/>
    <x v="507"/>
  </r>
  <r>
    <x v="0"/>
    <x v="0"/>
    <x v="0"/>
    <x v="12"/>
    <s v="0127"/>
    <x v="12"/>
    <x v="4"/>
    <x v="3"/>
    <x v="508"/>
  </r>
  <r>
    <x v="0"/>
    <x v="0"/>
    <x v="0"/>
    <x v="12"/>
    <s v="0127"/>
    <x v="12"/>
    <x v="4"/>
    <x v="4"/>
    <x v="509"/>
  </r>
  <r>
    <x v="0"/>
    <x v="0"/>
    <x v="0"/>
    <x v="12"/>
    <s v="0127"/>
    <x v="12"/>
    <x v="4"/>
    <x v="5"/>
    <x v="510"/>
  </r>
  <r>
    <x v="0"/>
    <x v="0"/>
    <x v="0"/>
    <x v="12"/>
    <s v="0127"/>
    <x v="12"/>
    <x v="4"/>
    <x v="6"/>
    <x v="511"/>
  </r>
  <r>
    <x v="0"/>
    <x v="0"/>
    <x v="0"/>
    <x v="12"/>
    <s v="0127"/>
    <x v="12"/>
    <x v="4"/>
    <x v="7"/>
    <x v="512"/>
  </r>
  <r>
    <x v="0"/>
    <x v="0"/>
    <x v="0"/>
    <x v="12"/>
    <s v="0127"/>
    <x v="12"/>
    <x v="5"/>
    <x v="0"/>
    <x v="350"/>
  </r>
  <r>
    <x v="0"/>
    <x v="0"/>
    <x v="0"/>
    <x v="12"/>
    <s v="0127"/>
    <x v="12"/>
    <x v="5"/>
    <x v="1"/>
    <x v="302"/>
  </r>
  <r>
    <x v="0"/>
    <x v="0"/>
    <x v="0"/>
    <x v="12"/>
    <s v="0127"/>
    <x v="12"/>
    <x v="5"/>
    <x v="2"/>
    <x v="199"/>
  </r>
  <r>
    <x v="0"/>
    <x v="0"/>
    <x v="0"/>
    <x v="12"/>
    <s v="0127"/>
    <x v="12"/>
    <x v="5"/>
    <x v="3"/>
    <x v="199"/>
  </r>
  <r>
    <x v="0"/>
    <x v="0"/>
    <x v="0"/>
    <x v="12"/>
    <s v="0127"/>
    <x v="12"/>
    <x v="5"/>
    <x v="4"/>
    <x v="197"/>
  </r>
  <r>
    <x v="0"/>
    <x v="0"/>
    <x v="0"/>
    <x v="12"/>
    <s v="0127"/>
    <x v="12"/>
    <x v="5"/>
    <x v="5"/>
    <x v="202"/>
  </r>
  <r>
    <x v="0"/>
    <x v="0"/>
    <x v="0"/>
    <x v="12"/>
    <s v="0127"/>
    <x v="12"/>
    <x v="5"/>
    <x v="6"/>
    <x v="195"/>
  </r>
  <r>
    <x v="0"/>
    <x v="0"/>
    <x v="0"/>
    <x v="12"/>
    <s v="0127"/>
    <x v="12"/>
    <x v="5"/>
    <x v="7"/>
    <x v="124"/>
  </r>
  <r>
    <x v="0"/>
    <x v="0"/>
    <x v="0"/>
    <x v="12"/>
    <s v="0127"/>
    <x v="12"/>
    <x v="6"/>
    <x v="0"/>
    <x v="203"/>
  </r>
  <r>
    <x v="0"/>
    <x v="0"/>
    <x v="0"/>
    <x v="12"/>
    <s v="0127"/>
    <x v="12"/>
    <x v="6"/>
    <x v="1"/>
    <x v="127"/>
  </r>
  <r>
    <x v="0"/>
    <x v="0"/>
    <x v="0"/>
    <x v="12"/>
    <s v="0127"/>
    <x v="12"/>
    <x v="6"/>
    <x v="2"/>
    <x v="127"/>
  </r>
  <r>
    <x v="0"/>
    <x v="0"/>
    <x v="0"/>
    <x v="12"/>
    <s v="0127"/>
    <x v="12"/>
    <x v="6"/>
    <x v="3"/>
    <x v="128"/>
  </r>
  <r>
    <x v="0"/>
    <x v="0"/>
    <x v="0"/>
    <x v="12"/>
    <s v="0127"/>
    <x v="12"/>
    <x v="6"/>
    <x v="4"/>
    <x v="127"/>
  </r>
  <r>
    <x v="0"/>
    <x v="0"/>
    <x v="0"/>
    <x v="12"/>
    <s v="0127"/>
    <x v="12"/>
    <x v="6"/>
    <x v="5"/>
    <x v="65"/>
  </r>
  <r>
    <x v="0"/>
    <x v="0"/>
    <x v="0"/>
    <x v="12"/>
    <s v="0127"/>
    <x v="12"/>
    <x v="6"/>
    <x v="6"/>
    <x v="65"/>
  </r>
  <r>
    <x v="0"/>
    <x v="0"/>
    <x v="0"/>
    <x v="12"/>
    <s v="0127"/>
    <x v="12"/>
    <x v="6"/>
    <x v="7"/>
    <x v="264"/>
  </r>
  <r>
    <x v="0"/>
    <x v="0"/>
    <x v="0"/>
    <x v="12"/>
    <s v="0127"/>
    <x v="12"/>
    <x v="7"/>
    <x v="0"/>
    <x v="410"/>
  </r>
  <r>
    <x v="0"/>
    <x v="0"/>
    <x v="0"/>
    <x v="12"/>
    <s v="0127"/>
    <x v="12"/>
    <x v="7"/>
    <x v="1"/>
    <x v="338"/>
  </r>
  <r>
    <x v="0"/>
    <x v="0"/>
    <x v="0"/>
    <x v="12"/>
    <s v="0127"/>
    <x v="12"/>
    <x v="7"/>
    <x v="2"/>
    <x v="116"/>
  </r>
  <r>
    <x v="0"/>
    <x v="0"/>
    <x v="0"/>
    <x v="12"/>
    <s v="0127"/>
    <x v="12"/>
    <x v="7"/>
    <x v="3"/>
    <x v="341"/>
  </r>
  <r>
    <x v="0"/>
    <x v="0"/>
    <x v="0"/>
    <x v="12"/>
    <s v="0127"/>
    <x v="12"/>
    <x v="7"/>
    <x v="4"/>
    <x v="116"/>
  </r>
  <r>
    <x v="0"/>
    <x v="0"/>
    <x v="0"/>
    <x v="12"/>
    <s v="0127"/>
    <x v="12"/>
    <x v="7"/>
    <x v="5"/>
    <x v="513"/>
  </r>
  <r>
    <x v="0"/>
    <x v="0"/>
    <x v="0"/>
    <x v="12"/>
    <s v="0127"/>
    <x v="12"/>
    <x v="7"/>
    <x v="6"/>
    <x v="513"/>
  </r>
  <r>
    <x v="0"/>
    <x v="0"/>
    <x v="0"/>
    <x v="12"/>
    <s v="0127"/>
    <x v="12"/>
    <x v="7"/>
    <x v="7"/>
    <x v="63"/>
  </r>
  <r>
    <x v="0"/>
    <x v="0"/>
    <x v="0"/>
    <x v="12"/>
    <s v="0127"/>
    <x v="12"/>
    <x v="8"/>
    <x v="0"/>
    <x v="131"/>
  </r>
  <r>
    <x v="0"/>
    <x v="0"/>
    <x v="0"/>
    <x v="12"/>
    <s v="0127"/>
    <x v="12"/>
    <x v="8"/>
    <x v="1"/>
    <x v="131"/>
  </r>
  <r>
    <x v="0"/>
    <x v="0"/>
    <x v="0"/>
    <x v="12"/>
    <s v="0127"/>
    <x v="12"/>
    <x v="8"/>
    <x v="2"/>
    <x v="66"/>
  </r>
  <r>
    <x v="0"/>
    <x v="0"/>
    <x v="0"/>
    <x v="12"/>
    <s v="0127"/>
    <x v="12"/>
    <x v="8"/>
    <x v="3"/>
    <x v="66"/>
  </r>
  <r>
    <x v="0"/>
    <x v="0"/>
    <x v="0"/>
    <x v="12"/>
    <s v="0127"/>
    <x v="12"/>
    <x v="8"/>
    <x v="4"/>
    <x v="65"/>
  </r>
  <r>
    <x v="0"/>
    <x v="0"/>
    <x v="0"/>
    <x v="12"/>
    <s v="0127"/>
    <x v="12"/>
    <x v="8"/>
    <x v="5"/>
    <x v="132"/>
  </r>
  <r>
    <x v="0"/>
    <x v="0"/>
    <x v="0"/>
    <x v="12"/>
    <s v="0127"/>
    <x v="12"/>
    <x v="8"/>
    <x v="6"/>
    <x v="132"/>
  </r>
  <r>
    <x v="0"/>
    <x v="0"/>
    <x v="0"/>
    <x v="12"/>
    <s v="0127"/>
    <x v="12"/>
    <x v="8"/>
    <x v="7"/>
    <x v="64"/>
  </r>
  <r>
    <x v="0"/>
    <x v="0"/>
    <x v="0"/>
    <x v="12"/>
    <s v="0127"/>
    <x v="12"/>
    <x v="9"/>
    <x v="0"/>
    <x v="305"/>
  </r>
  <r>
    <x v="0"/>
    <x v="0"/>
    <x v="0"/>
    <x v="12"/>
    <s v="0127"/>
    <x v="12"/>
    <x v="9"/>
    <x v="1"/>
    <x v="304"/>
  </r>
  <r>
    <x v="0"/>
    <x v="0"/>
    <x v="0"/>
    <x v="12"/>
    <s v="0127"/>
    <x v="12"/>
    <x v="9"/>
    <x v="2"/>
    <x v="304"/>
  </r>
  <r>
    <x v="0"/>
    <x v="0"/>
    <x v="0"/>
    <x v="12"/>
    <s v="0127"/>
    <x v="12"/>
    <x v="9"/>
    <x v="3"/>
    <x v="304"/>
  </r>
  <r>
    <x v="0"/>
    <x v="0"/>
    <x v="0"/>
    <x v="12"/>
    <s v="0127"/>
    <x v="12"/>
    <x v="9"/>
    <x v="4"/>
    <x v="304"/>
  </r>
  <r>
    <x v="0"/>
    <x v="0"/>
    <x v="0"/>
    <x v="12"/>
    <s v="0127"/>
    <x v="12"/>
    <x v="9"/>
    <x v="5"/>
    <x v="304"/>
  </r>
  <r>
    <x v="0"/>
    <x v="0"/>
    <x v="0"/>
    <x v="12"/>
    <s v="0127"/>
    <x v="12"/>
    <x v="9"/>
    <x v="6"/>
    <x v="304"/>
  </r>
  <r>
    <x v="0"/>
    <x v="0"/>
    <x v="0"/>
    <x v="12"/>
    <s v="0127"/>
    <x v="12"/>
    <x v="9"/>
    <x v="7"/>
    <x v="304"/>
  </r>
  <r>
    <x v="0"/>
    <x v="0"/>
    <x v="0"/>
    <x v="13"/>
    <s v="0128"/>
    <x v="13"/>
    <x v="0"/>
    <x v="0"/>
    <x v="514"/>
  </r>
  <r>
    <x v="0"/>
    <x v="0"/>
    <x v="0"/>
    <x v="13"/>
    <s v="0128"/>
    <x v="13"/>
    <x v="0"/>
    <x v="1"/>
    <x v="246"/>
  </r>
  <r>
    <x v="0"/>
    <x v="0"/>
    <x v="0"/>
    <x v="13"/>
    <s v="0128"/>
    <x v="13"/>
    <x v="0"/>
    <x v="2"/>
    <x v="98"/>
  </r>
  <r>
    <x v="0"/>
    <x v="0"/>
    <x v="0"/>
    <x v="13"/>
    <s v="0128"/>
    <x v="13"/>
    <x v="0"/>
    <x v="3"/>
    <x v="515"/>
  </r>
  <r>
    <x v="0"/>
    <x v="0"/>
    <x v="0"/>
    <x v="13"/>
    <s v="0128"/>
    <x v="13"/>
    <x v="0"/>
    <x v="4"/>
    <x v="516"/>
  </r>
  <r>
    <x v="0"/>
    <x v="0"/>
    <x v="0"/>
    <x v="13"/>
    <s v="0128"/>
    <x v="13"/>
    <x v="0"/>
    <x v="5"/>
    <x v="517"/>
  </r>
  <r>
    <x v="0"/>
    <x v="0"/>
    <x v="0"/>
    <x v="13"/>
    <s v="0128"/>
    <x v="13"/>
    <x v="0"/>
    <x v="6"/>
    <x v="518"/>
  </r>
  <r>
    <x v="0"/>
    <x v="0"/>
    <x v="0"/>
    <x v="13"/>
    <s v="0128"/>
    <x v="13"/>
    <x v="0"/>
    <x v="7"/>
    <x v="519"/>
  </r>
  <r>
    <x v="0"/>
    <x v="0"/>
    <x v="0"/>
    <x v="13"/>
    <s v="0128"/>
    <x v="13"/>
    <x v="1"/>
    <x v="0"/>
    <x v="520"/>
  </r>
  <r>
    <x v="0"/>
    <x v="0"/>
    <x v="0"/>
    <x v="13"/>
    <s v="0128"/>
    <x v="13"/>
    <x v="1"/>
    <x v="1"/>
    <x v="21"/>
  </r>
  <r>
    <x v="0"/>
    <x v="0"/>
    <x v="0"/>
    <x v="13"/>
    <s v="0128"/>
    <x v="13"/>
    <x v="1"/>
    <x v="2"/>
    <x v="521"/>
  </r>
  <r>
    <x v="0"/>
    <x v="0"/>
    <x v="0"/>
    <x v="13"/>
    <s v="0128"/>
    <x v="13"/>
    <x v="1"/>
    <x v="3"/>
    <x v="522"/>
  </r>
  <r>
    <x v="0"/>
    <x v="0"/>
    <x v="0"/>
    <x v="13"/>
    <s v="0128"/>
    <x v="13"/>
    <x v="1"/>
    <x v="4"/>
    <x v="523"/>
  </r>
  <r>
    <x v="0"/>
    <x v="0"/>
    <x v="0"/>
    <x v="13"/>
    <s v="0128"/>
    <x v="13"/>
    <x v="1"/>
    <x v="5"/>
    <x v="524"/>
  </r>
  <r>
    <x v="0"/>
    <x v="0"/>
    <x v="0"/>
    <x v="13"/>
    <s v="0128"/>
    <x v="13"/>
    <x v="1"/>
    <x v="6"/>
    <x v="525"/>
  </r>
  <r>
    <x v="0"/>
    <x v="0"/>
    <x v="0"/>
    <x v="13"/>
    <s v="0128"/>
    <x v="13"/>
    <x v="1"/>
    <x v="7"/>
    <x v="526"/>
  </r>
  <r>
    <x v="0"/>
    <x v="0"/>
    <x v="0"/>
    <x v="13"/>
    <s v="0128"/>
    <x v="13"/>
    <x v="2"/>
    <x v="0"/>
    <x v="319"/>
  </r>
  <r>
    <x v="0"/>
    <x v="0"/>
    <x v="0"/>
    <x v="13"/>
    <s v="0128"/>
    <x v="13"/>
    <x v="2"/>
    <x v="1"/>
    <x v="401"/>
  </r>
  <r>
    <x v="0"/>
    <x v="0"/>
    <x v="0"/>
    <x v="13"/>
    <s v="0128"/>
    <x v="13"/>
    <x v="2"/>
    <x v="2"/>
    <x v="527"/>
  </r>
  <r>
    <x v="0"/>
    <x v="0"/>
    <x v="0"/>
    <x v="13"/>
    <s v="0128"/>
    <x v="13"/>
    <x v="2"/>
    <x v="3"/>
    <x v="374"/>
  </r>
  <r>
    <x v="0"/>
    <x v="0"/>
    <x v="0"/>
    <x v="13"/>
    <s v="0128"/>
    <x v="13"/>
    <x v="2"/>
    <x v="4"/>
    <x v="528"/>
  </r>
  <r>
    <x v="0"/>
    <x v="0"/>
    <x v="0"/>
    <x v="13"/>
    <s v="0128"/>
    <x v="13"/>
    <x v="2"/>
    <x v="5"/>
    <x v="369"/>
  </r>
  <r>
    <x v="0"/>
    <x v="0"/>
    <x v="0"/>
    <x v="13"/>
    <s v="0128"/>
    <x v="13"/>
    <x v="2"/>
    <x v="6"/>
    <x v="529"/>
  </r>
  <r>
    <x v="0"/>
    <x v="0"/>
    <x v="0"/>
    <x v="13"/>
    <s v="0128"/>
    <x v="13"/>
    <x v="2"/>
    <x v="7"/>
    <x v="530"/>
  </r>
  <r>
    <x v="0"/>
    <x v="0"/>
    <x v="0"/>
    <x v="13"/>
    <s v="0128"/>
    <x v="13"/>
    <x v="3"/>
    <x v="0"/>
    <x v="531"/>
  </r>
  <r>
    <x v="0"/>
    <x v="0"/>
    <x v="0"/>
    <x v="13"/>
    <s v="0128"/>
    <x v="13"/>
    <x v="3"/>
    <x v="1"/>
    <x v="368"/>
  </r>
  <r>
    <x v="0"/>
    <x v="0"/>
    <x v="0"/>
    <x v="13"/>
    <s v="0128"/>
    <x v="13"/>
    <x v="3"/>
    <x v="2"/>
    <x v="380"/>
  </r>
  <r>
    <x v="0"/>
    <x v="0"/>
    <x v="0"/>
    <x v="13"/>
    <s v="0128"/>
    <x v="13"/>
    <x v="3"/>
    <x v="3"/>
    <x v="373"/>
  </r>
  <r>
    <x v="0"/>
    <x v="0"/>
    <x v="0"/>
    <x v="13"/>
    <s v="0128"/>
    <x v="13"/>
    <x v="3"/>
    <x v="4"/>
    <x v="371"/>
  </r>
  <r>
    <x v="0"/>
    <x v="0"/>
    <x v="0"/>
    <x v="13"/>
    <s v="0128"/>
    <x v="13"/>
    <x v="3"/>
    <x v="5"/>
    <x v="252"/>
  </r>
  <r>
    <x v="0"/>
    <x v="0"/>
    <x v="0"/>
    <x v="13"/>
    <s v="0128"/>
    <x v="13"/>
    <x v="3"/>
    <x v="6"/>
    <x v="468"/>
  </r>
  <r>
    <x v="0"/>
    <x v="0"/>
    <x v="0"/>
    <x v="13"/>
    <s v="0128"/>
    <x v="13"/>
    <x v="3"/>
    <x v="7"/>
    <x v="501"/>
  </r>
  <r>
    <x v="0"/>
    <x v="0"/>
    <x v="0"/>
    <x v="13"/>
    <s v="0128"/>
    <x v="13"/>
    <x v="4"/>
    <x v="0"/>
    <x v="532"/>
  </r>
  <r>
    <x v="0"/>
    <x v="0"/>
    <x v="0"/>
    <x v="13"/>
    <s v="0128"/>
    <x v="13"/>
    <x v="4"/>
    <x v="1"/>
    <x v="390"/>
  </r>
  <r>
    <x v="0"/>
    <x v="0"/>
    <x v="0"/>
    <x v="13"/>
    <s v="0128"/>
    <x v="13"/>
    <x v="4"/>
    <x v="2"/>
    <x v="533"/>
  </r>
  <r>
    <x v="0"/>
    <x v="0"/>
    <x v="0"/>
    <x v="13"/>
    <s v="0128"/>
    <x v="13"/>
    <x v="4"/>
    <x v="3"/>
    <x v="534"/>
  </r>
  <r>
    <x v="0"/>
    <x v="0"/>
    <x v="0"/>
    <x v="13"/>
    <s v="0128"/>
    <x v="13"/>
    <x v="4"/>
    <x v="4"/>
    <x v="535"/>
  </r>
  <r>
    <x v="0"/>
    <x v="0"/>
    <x v="0"/>
    <x v="13"/>
    <s v="0128"/>
    <x v="13"/>
    <x v="4"/>
    <x v="5"/>
    <x v="536"/>
  </r>
  <r>
    <x v="0"/>
    <x v="0"/>
    <x v="0"/>
    <x v="13"/>
    <s v="0128"/>
    <x v="13"/>
    <x v="4"/>
    <x v="6"/>
    <x v="537"/>
  </r>
  <r>
    <x v="0"/>
    <x v="0"/>
    <x v="0"/>
    <x v="13"/>
    <s v="0128"/>
    <x v="13"/>
    <x v="4"/>
    <x v="7"/>
    <x v="538"/>
  </r>
  <r>
    <x v="0"/>
    <x v="0"/>
    <x v="0"/>
    <x v="13"/>
    <s v="0128"/>
    <x v="13"/>
    <x v="5"/>
    <x v="0"/>
    <x v="501"/>
  </r>
  <r>
    <x v="0"/>
    <x v="0"/>
    <x v="0"/>
    <x v="13"/>
    <s v="0128"/>
    <x v="13"/>
    <x v="5"/>
    <x v="1"/>
    <x v="448"/>
  </r>
  <r>
    <x v="0"/>
    <x v="0"/>
    <x v="0"/>
    <x v="13"/>
    <s v="0128"/>
    <x v="13"/>
    <x v="5"/>
    <x v="2"/>
    <x v="346"/>
  </r>
  <r>
    <x v="0"/>
    <x v="0"/>
    <x v="0"/>
    <x v="13"/>
    <s v="0128"/>
    <x v="13"/>
    <x v="5"/>
    <x v="3"/>
    <x v="539"/>
  </r>
  <r>
    <x v="0"/>
    <x v="0"/>
    <x v="0"/>
    <x v="13"/>
    <s v="0128"/>
    <x v="13"/>
    <x v="5"/>
    <x v="4"/>
    <x v="269"/>
  </r>
  <r>
    <x v="0"/>
    <x v="0"/>
    <x v="0"/>
    <x v="13"/>
    <s v="0128"/>
    <x v="13"/>
    <x v="5"/>
    <x v="5"/>
    <x v="468"/>
  </r>
  <r>
    <x v="0"/>
    <x v="0"/>
    <x v="0"/>
    <x v="13"/>
    <s v="0128"/>
    <x v="13"/>
    <x v="5"/>
    <x v="6"/>
    <x v="193"/>
  </r>
  <r>
    <x v="0"/>
    <x v="0"/>
    <x v="0"/>
    <x v="13"/>
    <s v="0128"/>
    <x v="13"/>
    <x v="5"/>
    <x v="7"/>
    <x v="190"/>
  </r>
  <r>
    <x v="0"/>
    <x v="0"/>
    <x v="0"/>
    <x v="13"/>
    <s v="0128"/>
    <x v="13"/>
    <x v="6"/>
    <x v="0"/>
    <x v="316"/>
  </r>
  <r>
    <x v="0"/>
    <x v="0"/>
    <x v="0"/>
    <x v="13"/>
    <s v="0128"/>
    <x v="13"/>
    <x v="6"/>
    <x v="1"/>
    <x v="302"/>
  </r>
  <r>
    <x v="0"/>
    <x v="0"/>
    <x v="0"/>
    <x v="13"/>
    <s v="0128"/>
    <x v="13"/>
    <x v="6"/>
    <x v="2"/>
    <x v="124"/>
  </r>
  <r>
    <x v="0"/>
    <x v="0"/>
    <x v="0"/>
    <x v="13"/>
    <s v="0128"/>
    <x v="13"/>
    <x v="6"/>
    <x v="3"/>
    <x v="199"/>
  </r>
  <r>
    <x v="0"/>
    <x v="0"/>
    <x v="0"/>
    <x v="13"/>
    <s v="0128"/>
    <x v="13"/>
    <x v="6"/>
    <x v="4"/>
    <x v="202"/>
  </r>
  <r>
    <x v="0"/>
    <x v="0"/>
    <x v="0"/>
    <x v="13"/>
    <s v="0128"/>
    <x v="13"/>
    <x v="6"/>
    <x v="5"/>
    <x v="195"/>
  </r>
  <r>
    <x v="0"/>
    <x v="0"/>
    <x v="0"/>
    <x v="13"/>
    <s v="0128"/>
    <x v="13"/>
    <x v="6"/>
    <x v="6"/>
    <x v="264"/>
  </r>
  <r>
    <x v="0"/>
    <x v="0"/>
    <x v="0"/>
    <x v="13"/>
    <s v="0128"/>
    <x v="13"/>
    <x v="6"/>
    <x v="7"/>
    <x v="124"/>
  </r>
  <r>
    <x v="0"/>
    <x v="0"/>
    <x v="0"/>
    <x v="13"/>
    <s v="0128"/>
    <x v="13"/>
    <x v="7"/>
    <x v="0"/>
    <x v="540"/>
  </r>
  <r>
    <x v="0"/>
    <x v="0"/>
    <x v="0"/>
    <x v="13"/>
    <s v="0128"/>
    <x v="13"/>
    <x v="7"/>
    <x v="1"/>
    <x v="509"/>
  </r>
  <r>
    <x v="0"/>
    <x v="0"/>
    <x v="0"/>
    <x v="13"/>
    <s v="0128"/>
    <x v="13"/>
    <x v="7"/>
    <x v="2"/>
    <x v="506"/>
  </r>
  <r>
    <x v="0"/>
    <x v="0"/>
    <x v="0"/>
    <x v="13"/>
    <s v="0128"/>
    <x v="13"/>
    <x v="7"/>
    <x v="3"/>
    <x v="541"/>
  </r>
  <r>
    <x v="0"/>
    <x v="0"/>
    <x v="0"/>
    <x v="13"/>
    <s v="0128"/>
    <x v="13"/>
    <x v="7"/>
    <x v="4"/>
    <x v="542"/>
  </r>
  <r>
    <x v="0"/>
    <x v="0"/>
    <x v="0"/>
    <x v="13"/>
    <s v="0128"/>
    <x v="13"/>
    <x v="7"/>
    <x v="5"/>
    <x v="543"/>
  </r>
  <r>
    <x v="0"/>
    <x v="0"/>
    <x v="0"/>
    <x v="13"/>
    <s v="0128"/>
    <x v="13"/>
    <x v="7"/>
    <x v="6"/>
    <x v="544"/>
  </r>
  <r>
    <x v="0"/>
    <x v="0"/>
    <x v="0"/>
    <x v="13"/>
    <s v="0128"/>
    <x v="13"/>
    <x v="7"/>
    <x v="7"/>
    <x v="545"/>
  </r>
  <r>
    <x v="0"/>
    <x v="0"/>
    <x v="0"/>
    <x v="13"/>
    <s v="0128"/>
    <x v="13"/>
    <x v="8"/>
    <x v="0"/>
    <x v="264"/>
  </r>
  <r>
    <x v="0"/>
    <x v="0"/>
    <x v="0"/>
    <x v="13"/>
    <s v="0128"/>
    <x v="13"/>
    <x v="8"/>
    <x v="1"/>
    <x v="302"/>
  </r>
  <r>
    <x v="0"/>
    <x v="0"/>
    <x v="0"/>
    <x v="13"/>
    <s v="0128"/>
    <x v="13"/>
    <x v="8"/>
    <x v="2"/>
    <x v="265"/>
  </r>
  <r>
    <x v="0"/>
    <x v="0"/>
    <x v="0"/>
    <x v="13"/>
    <s v="0128"/>
    <x v="13"/>
    <x v="8"/>
    <x v="3"/>
    <x v="301"/>
  </r>
  <r>
    <x v="0"/>
    <x v="0"/>
    <x v="0"/>
    <x v="13"/>
    <s v="0128"/>
    <x v="13"/>
    <x v="8"/>
    <x v="4"/>
    <x v="262"/>
  </r>
  <r>
    <x v="0"/>
    <x v="0"/>
    <x v="0"/>
    <x v="13"/>
    <s v="0128"/>
    <x v="13"/>
    <x v="8"/>
    <x v="5"/>
    <x v="302"/>
  </r>
  <r>
    <x v="0"/>
    <x v="0"/>
    <x v="0"/>
    <x v="13"/>
    <s v="0128"/>
    <x v="13"/>
    <x v="8"/>
    <x v="6"/>
    <x v="264"/>
  </r>
  <r>
    <x v="0"/>
    <x v="0"/>
    <x v="0"/>
    <x v="13"/>
    <s v="0128"/>
    <x v="13"/>
    <x v="8"/>
    <x v="7"/>
    <x v="262"/>
  </r>
  <r>
    <x v="0"/>
    <x v="0"/>
    <x v="0"/>
    <x v="13"/>
    <s v="0128"/>
    <x v="13"/>
    <x v="9"/>
    <x v="0"/>
    <x v="305"/>
  </r>
  <r>
    <x v="0"/>
    <x v="0"/>
    <x v="0"/>
    <x v="13"/>
    <s v="0128"/>
    <x v="13"/>
    <x v="9"/>
    <x v="1"/>
    <x v="304"/>
  </r>
  <r>
    <x v="0"/>
    <x v="0"/>
    <x v="0"/>
    <x v="13"/>
    <s v="0128"/>
    <x v="13"/>
    <x v="9"/>
    <x v="2"/>
    <x v="304"/>
  </r>
  <r>
    <x v="0"/>
    <x v="0"/>
    <x v="0"/>
    <x v="13"/>
    <s v="0128"/>
    <x v="13"/>
    <x v="9"/>
    <x v="3"/>
    <x v="304"/>
  </r>
  <r>
    <x v="0"/>
    <x v="0"/>
    <x v="0"/>
    <x v="13"/>
    <s v="0128"/>
    <x v="13"/>
    <x v="9"/>
    <x v="4"/>
    <x v="304"/>
  </r>
  <r>
    <x v="0"/>
    <x v="0"/>
    <x v="0"/>
    <x v="13"/>
    <s v="0128"/>
    <x v="13"/>
    <x v="9"/>
    <x v="5"/>
    <x v="305"/>
  </r>
  <r>
    <x v="0"/>
    <x v="0"/>
    <x v="0"/>
    <x v="13"/>
    <s v="0128"/>
    <x v="13"/>
    <x v="9"/>
    <x v="6"/>
    <x v="304"/>
  </r>
  <r>
    <x v="0"/>
    <x v="0"/>
    <x v="0"/>
    <x v="13"/>
    <s v="0128"/>
    <x v="13"/>
    <x v="9"/>
    <x v="7"/>
    <x v="304"/>
  </r>
  <r>
    <x v="0"/>
    <x v="0"/>
    <x v="0"/>
    <x v="14"/>
    <s v="0135"/>
    <x v="14"/>
    <x v="0"/>
    <x v="0"/>
    <x v="546"/>
  </r>
  <r>
    <x v="0"/>
    <x v="0"/>
    <x v="0"/>
    <x v="14"/>
    <s v="0135"/>
    <x v="14"/>
    <x v="0"/>
    <x v="1"/>
    <x v="547"/>
  </r>
  <r>
    <x v="0"/>
    <x v="0"/>
    <x v="0"/>
    <x v="14"/>
    <s v="0135"/>
    <x v="14"/>
    <x v="0"/>
    <x v="2"/>
    <x v="548"/>
  </r>
  <r>
    <x v="0"/>
    <x v="0"/>
    <x v="0"/>
    <x v="14"/>
    <s v="0135"/>
    <x v="14"/>
    <x v="0"/>
    <x v="3"/>
    <x v="549"/>
  </r>
  <r>
    <x v="0"/>
    <x v="0"/>
    <x v="0"/>
    <x v="14"/>
    <s v="0135"/>
    <x v="14"/>
    <x v="0"/>
    <x v="4"/>
    <x v="550"/>
  </r>
  <r>
    <x v="0"/>
    <x v="0"/>
    <x v="0"/>
    <x v="14"/>
    <s v="0135"/>
    <x v="14"/>
    <x v="0"/>
    <x v="5"/>
    <x v="551"/>
  </r>
  <r>
    <x v="0"/>
    <x v="0"/>
    <x v="0"/>
    <x v="14"/>
    <s v="0135"/>
    <x v="14"/>
    <x v="0"/>
    <x v="6"/>
    <x v="552"/>
  </r>
  <r>
    <x v="0"/>
    <x v="0"/>
    <x v="0"/>
    <x v="14"/>
    <s v="0135"/>
    <x v="14"/>
    <x v="0"/>
    <x v="7"/>
    <x v="553"/>
  </r>
  <r>
    <x v="0"/>
    <x v="0"/>
    <x v="0"/>
    <x v="14"/>
    <s v="0135"/>
    <x v="14"/>
    <x v="1"/>
    <x v="0"/>
    <x v="521"/>
  </r>
  <r>
    <x v="0"/>
    <x v="0"/>
    <x v="0"/>
    <x v="14"/>
    <s v="0135"/>
    <x v="14"/>
    <x v="1"/>
    <x v="1"/>
    <x v="554"/>
  </r>
  <r>
    <x v="0"/>
    <x v="0"/>
    <x v="0"/>
    <x v="14"/>
    <s v="0135"/>
    <x v="14"/>
    <x v="1"/>
    <x v="2"/>
    <x v="555"/>
  </r>
  <r>
    <x v="0"/>
    <x v="0"/>
    <x v="0"/>
    <x v="14"/>
    <s v="0135"/>
    <x v="14"/>
    <x v="1"/>
    <x v="3"/>
    <x v="556"/>
  </r>
  <r>
    <x v="0"/>
    <x v="0"/>
    <x v="0"/>
    <x v="14"/>
    <s v="0135"/>
    <x v="14"/>
    <x v="1"/>
    <x v="4"/>
    <x v="557"/>
  </r>
  <r>
    <x v="0"/>
    <x v="0"/>
    <x v="0"/>
    <x v="14"/>
    <s v="0135"/>
    <x v="14"/>
    <x v="1"/>
    <x v="5"/>
    <x v="482"/>
  </r>
  <r>
    <x v="0"/>
    <x v="0"/>
    <x v="0"/>
    <x v="14"/>
    <s v="0135"/>
    <x v="14"/>
    <x v="1"/>
    <x v="6"/>
    <x v="558"/>
  </r>
  <r>
    <x v="0"/>
    <x v="0"/>
    <x v="0"/>
    <x v="14"/>
    <s v="0135"/>
    <x v="14"/>
    <x v="1"/>
    <x v="7"/>
    <x v="559"/>
  </r>
  <r>
    <x v="0"/>
    <x v="0"/>
    <x v="0"/>
    <x v="14"/>
    <s v="0135"/>
    <x v="14"/>
    <x v="2"/>
    <x v="0"/>
    <x v="382"/>
  </r>
  <r>
    <x v="0"/>
    <x v="0"/>
    <x v="0"/>
    <x v="14"/>
    <s v="0135"/>
    <x v="14"/>
    <x v="2"/>
    <x v="1"/>
    <x v="254"/>
  </r>
  <r>
    <x v="0"/>
    <x v="0"/>
    <x v="0"/>
    <x v="14"/>
    <s v="0135"/>
    <x v="14"/>
    <x v="2"/>
    <x v="2"/>
    <x v="560"/>
  </r>
  <r>
    <x v="0"/>
    <x v="0"/>
    <x v="0"/>
    <x v="14"/>
    <s v="0135"/>
    <x v="14"/>
    <x v="2"/>
    <x v="3"/>
    <x v="269"/>
  </r>
  <r>
    <x v="0"/>
    <x v="0"/>
    <x v="0"/>
    <x v="14"/>
    <s v="0135"/>
    <x v="14"/>
    <x v="2"/>
    <x v="4"/>
    <x v="468"/>
  </r>
  <r>
    <x v="0"/>
    <x v="0"/>
    <x v="0"/>
    <x v="14"/>
    <s v="0135"/>
    <x v="14"/>
    <x v="2"/>
    <x v="5"/>
    <x v="467"/>
  </r>
  <r>
    <x v="0"/>
    <x v="0"/>
    <x v="0"/>
    <x v="14"/>
    <s v="0135"/>
    <x v="14"/>
    <x v="2"/>
    <x v="6"/>
    <x v="187"/>
  </r>
  <r>
    <x v="0"/>
    <x v="0"/>
    <x v="0"/>
    <x v="14"/>
    <s v="0135"/>
    <x v="14"/>
    <x v="2"/>
    <x v="7"/>
    <x v="561"/>
  </r>
  <r>
    <x v="0"/>
    <x v="0"/>
    <x v="0"/>
    <x v="14"/>
    <s v="0135"/>
    <x v="14"/>
    <x v="3"/>
    <x v="0"/>
    <x v="562"/>
  </r>
  <r>
    <x v="0"/>
    <x v="0"/>
    <x v="0"/>
    <x v="14"/>
    <s v="0135"/>
    <x v="14"/>
    <x v="3"/>
    <x v="1"/>
    <x v="563"/>
  </r>
  <r>
    <x v="0"/>
    <x v="0"/>
    <x v="0"/>
    <x v="14"/>
    <s v="0135"/>
    <x v="14"/>
    <x v="3"/>
    <x v="2"/>
    <x v="448"/>
  </r>
  <r>
    <x v="0"/>
    <x v="0"/>
    <x v="0"/>
    <x v="14"/>
    <s v="0135"/>
    <x v="14"/>
    <x v="3"/>
    <x v="3"/>
    <x v="492"/>
  </r>
  <r>
    <x v="0"/>
    <x v="0"/>
    <x v="0"/>
    <x v="14"/>
    <s v="0135"/>
    <x v="14"/>
    <x v="3"/>
    <x v="4"/>
    <x v="564"/>
  </r>
  <r>
    <x v="0"/>
    <x v="0"/>
    <x v="0"/>
    <x v="14"/>
    <s v="0135"/>
    <x v="14"/>
    <x v="3"/>
    <x v="5"/>
    <x v="565"/>
  </r>
  <r>
    <x v="0"/>
    <x v="0"/>
    <x v="0"/>
    <x v="14"/>
    <s v="0135"/>
    <x v="14"/>
    <x v="3"/>
    <x v="6"/>
    <x v="492"/>
  </r>
  <r>
    <x v="0"/>
    <x v="0"/>
    <x v="0"/>
    <x v="14"/>
    <s v="0135"/>
    <x v="14"/>
    <x v="3"/>
    <x v="7"/>
    <x v="566"/>
  </r>
  <r>
    <x v="0"/>
    <x v="0"/>
    <x v="0"/>
    <x v="14"/>
    <s v="0135"/>
    <x v="14"/>
    <x v="4"/>
    <x v="0"/>
    <x v="567"/>
  </r>
  <r>
    <x v="0"/>
    <x v="0"/>
    <x v="0"/>
    <x v="14"/>
    <s v="0135"/>
    <x v="14"/>
    <x v="4"/>
    <x v="1"/>
    <x v="568"/>
  </r>
  <r>
    <x v="0"/>
    <x v="0"/>
    <x v="0"/>
    <x v="14"/>
    <s v="0135"/>
    <x v="14"/>
    <x v="4"/>
    <x v="2"/>
    <x v="569"/>
  </r>
  <r>
    <x v="0"/>
    <x v="0"/>
    <x v="0"/>
    <x v="14"/>
    <s v="0135"/>
    <x v="14"/>
    <x v="4"/>
    <x v="3"/>
    <x v="570"/>
  </r>
  <r>
    <x v="0"/>
    <x v="0"/>
    <x v="0"/>
    <x v="14"/>
    <s v="0135"/>
    <x v="14"/>
    <x v="4"/>
    <x v="4"/>
    <x v="571"/>
  </r>
  <r>
    <x v="0"/>
    <x v="0"/>
    <x v="0"/>
    <x v="14"/>
    <s v="0135"/>
    <x v="14"/>
    <x v="4"/>
    <x v="5"/>
    <x v="572"/>
  </r>
  <r>
    <x v="0"/>
    <x v="0"/>
    <x v="0"/>
    <x v="14"/>
    <s v="0135"/>
    <x v="14"/>
    <x v="4"/>
    <x v="6"/>
    <x v="573"/>
  </r>
  <r>
    <x v="0"/>
    <x v="0"/>
    <x v="0"/>
    <x v="14"/>
    <s v="0135"/>
    <x v="14"/>
    <x v="4"/>
    <x v="7"/>
    <x v="574"/>
  </r>
  <r>
    <x v="0"/>
    <x v="0"/>
    <x v="0"/>
    <x v="14"/>
    <s v="0135"/>
    <x v="14"/>
    <x v="5"/>
    <x v="0"/>
    <x v="300"/>
  </r>
  <r>
    <x v="0"/>
    <x v="0"/>
    <x v="0"/>
    <x v="14"/>
    <s v="0135"/>
    <x v="14"/>
    <x v="5"/>
    <x v="1"/>
    <x v="300"/>
  </r>
  <r>
    <x v="0"/>
    <x v="0"/>
    <x v="0"/>
    <x v="14"/>
    <s v="0135"/>
    <x v="14"/>
    <x v="5"/>
    <x v="2"/>
    <x v="575"/>
  </r>
  <r>
    <x v="0"/>
    <x v="0"/>
    <x v="0"/>
    <x v="14"/>
    <s v="0135"/>
    <x v="14"/>
    <x v="5"/>
    <x v="3"/>
    <x v="47"/>
  </r>
  <r>
    <x v="0"/>
    <x v="0"/>
    <x v="0"/>
    <x v="14"/>
    <s v="0135"/>
    <x v="14"/>
    <x v="5"/>
    <x v="4"/>
    <x v="300"/>
  </r>
  <r>
    <x v="0"/>
    <x v="0"/>
    <x v="0"/>
    <x v="14"/>
    <s v="0135"/>
    <x v="14"/>
    <x v="5"/>
    <x v="5"/>
    <x v="123"/>
  </r>
  <r>
    <x v="0"/>
    <x v="0"/>
    <x v="0"/>
    <x v="14"/>
    <s v="0135"/>
    <x v="14"/>
    <x v="5"/>
    <x v="6"/>
    <x v="575"/>
  </r>
  <r>
    <x v="0"/>
    <x v="0"/>
    <x v="0"/>
    <x v="14"/>
    <s v="0135"/>
    <x v="14"/>
    <x v="5"/>
    <x v="7"/>
    <x v="306"/>
  </r>
  <r>
    <x v="0"/>
    <x v="0"/>
    <x v="0"/>
    <x v="14"/>
    <s v="0135"/>
    <x v="14"/>
    <x v="6"/>
    <x v="0"/>
    <x v="198"/>
  </r>
  <r>
    <x v="0"/>
    <x v="0"/>
    <x v="0"/>
    <x v="14"/>
    <s v="0135"/>
    <x v="14"/>
    <x v="6"/>
    <x v="1"/>
    <x v="264"/>
  </r>
  <r>
    <x v="0"/>
    <x v="0"/>
    <x v="0"/>
    <x v="14"/>
    <s v="0135"/>
    <x v="14"/>
    <x v="6"/>
    <x v="2"/>
    <x v="199"/>
  </r>
  <r>
    <x v="0"/>
    <x v="0"/>
    <x v="0"/>
    <x v="14"/>
    <s v="0135"/>
    <x v="14"/>
    <x v="6"/>
    <x v="3"/>
    <x v="264"/>
  </r>
  <r>
    <x v="0"/>
    <x v="0"/>
    <x v="0"/>
    <x v="14"/>
    <s v="0135"/>
    <x v="14"/>
    <x v="6"/>
    <x v="4"/>
    <x v="302"/>
  </r>
  <r>
    <x v="0"/>
    <x v="0"/>
    <x v="0"/>
    <x v="14"/>
    <s v="0135"/>
    <x v="14"/>
    <x v="6"/>
    <x v="5"/>
    <x v="302"/>
  </r>
  <r>
    <x v="0"/>
    <x v="0"/>
    <x v="0"/>
    <x v="14"/>
    <s v="0135"/>
    <x v="14"/>
    <x v="6"/>
    <x v="6"/>
    <x v="266"/>
  </r>
  <r>
    <x v="0"/>
    <x v="0"/>
    <x v="0"/>
    <x v="14"/>
    <s v="0135"/>
    <x v="14"/>
    <x v="6"/>
    <x v="7"/>
    <x v="350"/>
  </r>
  <r>
    <x v="0"/>
    <x v="0"/>
    <x v="0"/>
    <x v="14"/>
    <s v="0135"/>
    <x v="14"/>
    <x v="7"/>
    <x v="0"/>
    <x v="576"/>
  </r>
  <r>
    <x v="0"/>
    <x v="0"/>
    <x v="0"/>
    <x v="14"/>
    <s v="0135"/>
    <x v="14"/>
    <x v="7"/>
    <x v="1"/>
    <x v="181"/>
  </r>
  <r>
    <x v="0"/>
    <x v="0"/>
    <x v="0"/>
    <x v="14"/>
    <s v="0135"/>
    <x v="14"/>
    <x v="7"/>
    <x v="2"/>
    <x v="351"/>
  </r>
  <r>
    <x v="0"/>
    <x v="0"/>
    <x v="0"/>
    <x v="14"/>
    <s v="0135"/>
    <x v="14"/>
    <x v="7"/>
    <x v="3"/>
    <x v="335"/>
  </r>
  <r>
    <x v="0"/>
    <x v="0"/>
    <x v="0"/>
    <x v="14"/>
    <s v="0135"/>
    <x v="14"/>
    <x v="7"/>
    <x v="4"/>
    <x v="351"/>
  </r>
  <r>
    <x v="0"/>
    <x v="0"/>
    <x v="0"/>
    <x v="14"/>
    <s v="0135"/>
    <x v="14"/>
    <x v="7"/>
    <x v="5"/>
    <x v="289"/>
  </r>
  <r>
    <x v="0"/>
    <x v="0"/>
    <x v="0"/>
    <x v="14"/>
    <s v="0135"/>
    <x v="14"/>
    <x v="7"/>
    <x v="6"/>
    <x v="186"/>
  </r>
  <r>
    <x v="0"/>
    <x v="0"/>
    <x v="0"/>
    <x v="14"/>
    <s v="0135"/>
    <x v="14"/>
    <x v="7"/>
    <x v="7"/>
    <x v="313"/>
  </r>
  <r>
    <x v="0"/>
    <x v="0"/>
    <x v="0"/>
    <x v="14"/>
    <s v="0135"/>
    <x v="14"/>
    <x v="8"/>
    <x v="0"/>
    <x v="131"/>
  </r>
  <r>
    <x v="0"/>
    <x v="0"/>
    <x v="0"/>
    <x v="14"/>
    <s v="0135"/>
    <x v="14"/>
    <x v="8"/>
    <x v="1"/>
    <x v="132"/>
  </r>
  <r>
    <x v="0"/>
    <x v="0"/>
    <x v="0"/>
    <x v="14"/>
    <s v="0135"/>
    <x v="14"/>
    <x v="8"/>
    <x v="2"/>
    <x v="131"/>
  </r>
  <r>
    <x v="0"/>
    <x v="0"/>
    <x v="0"/>
    <x v="14"/>
    <s v="0135"/>
    <x v="14"/>
    <x v="8"/>
    <x v="3"/>
    <x v="64"/>
  </r>
  <r>
    <x v="0"/>
    <x v="0"/>
    <x v="0"/>
    <x v="14"/>
    <s v="0135"/>
    <x v="14"/>
    <x v="8"/>
    <x v="4"/>
    <x v="130"/>
  </r>
  <r>
    <x v="0"/>
    <x v="0"/>
    <x v="0"/>
    <x v="14"/>
    <s v="0135"/>
    <x v="14"/>
    <x v="8"/>
    <x v="5"/>
    <x v="320"/>
  </r>
  <r>
    <x v="0"/>
    <x v="0"/>
    <x v="0"/>
    <x v="14"/>
    <s v="0135"/>
    <x v="14"/>
    <x v="8"/>
    <x v="6"/>
    <x v="131"/>
  </r>
  <r>
    <x v="0"/>
    <x v="0"/>
    <x v="0"/>
    <x v="14"/>
    <s v="0135"/>
    <x v="14"/>
    <x v="8"/>
    <x v="7"/>
    <x v="128"/>
  </r>
  <r>
    <x v="0"/>
    <x v="0"/>
    <x v="0"/>
    <x v="14"/>
    <s v="0135"/>
    <x v="14"/>
    <x v="9"/>
    <x v="0"/>
    <x v="67"/>
  </r>
  <r>
    <x v="0"/>
    <x v="0"/>
    <x v="0"/>
    <x v="14"/>
    <s v="0135"/>
    <x v="14"/>
    <x v="9"/>
    <x v="1"/>
    <x v="133"/>
  </r>
  <r>
    <x v="0"/>
    <x v="0"/>
    <x v="0"/>
    <x v="14"/>
    <s v="0135"/>
    <x v="14"/>
    <x v="9"/>
    <x v="2"/>
    <x v="133"/>
  </r>
  <r>
    <x v="0"/>
    <x v="0"/>
    <x v="0"/>
    <x v="14"/>
    <s v="0135"/>
    <x v="14"/>
    <x v="9"/>
    <x v="3"/>
    <x v="133"/>
  </r>
  <r>
    <x v="0"/>
    <x v="0"/>
    <x v="0"/>
    <x v="14"/>
    <s v="0135"/>
    <x v="14"/>
    <x v="9"/>
    <x v="4"/>
    <x v="133"/>
  </r>
  <r>
    <x v="0"/>
    <x v="0"/>
    <x v="0"/>
    <x v="14"/>
    <s v="0135"/>
    <x v="14"/>
    <x v="9"/>
    <x v="5"/>
    <x v="67"/>
  </r>
  <r>
    <x v="0"/>
    <x v="0"/>
    <x v="0"/>
    <x v="14"/>
    <s v="0135"/>
    <x v="14"/>
    <x v="9"/>
    <x v="6"/>
    <x v="133"/>
  </r>
  <r>
    <x v="0"/>
    <x v="0"/>
    <x v="0"/>
    <x v="14"/>
    <s v="0135"/>
    <x v="14"/>
    <x v="9"/>
    <x v="7"/>
    <x v="305"/>
  </r>
  <r>
    <x v="0"/>
    <x v="0"/>
    <x v="0"/>
    <x v="15"/>
    <s v="0136"/>
    <x v="15"/>
    <x v="0"/>
    <x v="0"/>
    <x v="577"/>
  </r>
  <r>
    <x v="0"/>
    <x v="0"/>
    <x v="0"/>
    <x v="15"/>
    <s v="0136"/>
    <x v="15"/>
    <x v="0"/>
    <x v="1"/>
    <x v="578"/>
  </r>
  <r>
    <x v="0"/>
    <x v="0"/>
    <x v="0"/>
    <x v="15"/>
    <s v="0136"/>
    <x v="15"/>
    <x v="0"/>
    <x v="2"/>
    <x v="579"/>
  </r>
  <r>
    <x v="0"/>
    <x v="0"/>
    <x v="0"/>
    <x v="15"/>
    <s v="0136"/>
    <x v="15"/>
    <x v="0"/>
    <x v="3"/>
    <x v="580"/>
  </r>
  <r>
    <x v="0"/>
    <x v="0"/>
    <x v="0"/>
    <x v="15"/>
    <s v="0136"/>
    <x v="15"/>
    <x v="0"/>
    <x v="4"/>
    <x v="581"/>
  </r>
  <r>
    <x v="0"/>
    <x v="0"/>
    <x v="0"/>
    <x v="15"/>
    <s v="0136"/>
    <x v="15"/>
    <x v="0"/>
    <x v="5"/>
    <x v="582"/>
  </r>
  <r>
    <x v="0"/>
    <x v="0"/>
    <x v="0"/>
    <x v="15"/>
    <s v="0136"/>
    <x v="15"/>
    <x v="0"/>
    <x v="6"/>
    <x v="583"/>
  </r>
  <r>
    <x v="0"/>
    <x v="0"/>
    <x v="0"/>
    <x v="15"/>
    <s v="0136"/>
    <x v="15"/>
    <x v="0"/>
    <x v="7"/>
    <x v="584"/>
  </r>
  <r>
    <x v="0"/>
    <x v="0"/>
    <x v="0"/>
    <x v="15"/>
    <s v="0136"/>
    <x v="15"/>
    <x v="1"/>
    <x v="0"/>
    <x v="585"/>
  </r>
  <r>
    <x v="0"/>
    <x v="0"/>
    <x v="0"/>
    <x v="15"/>
    <s v="0136"/>
    <x v="15"/>
    <x v="1"/>
    <x v="1"/>
    <x v="586"/>
  </r>
  <r>
    <x v="0"/>
    <x v="0"/>
    <x v="0"/>
    <x v="15"/>
    <s v="0136"/>
    <x v="15"/>
    <x v="1"/>
    <x v="2"/>
    <x v="587"/>
  </r>
  <r>
    <x v="0"/>
    <x v="0"/>
    <x v="0"/>
    <x v="15"/>
    <s v="0136"/>
    <x v="15"/>
    <x v="1"/>
    <x v="3"/>
    <x v="588"/>
  </r>
  <r>
    <x v="0"/>
    <x v="0"/>
    <x v="0"/>
    <x v="15"/>
    <s v="0136"/>
    <x v="15"/>
    <x v="1"/>
    <x v="4"/>
    <x v="589"/>
  </r>
  <r>
    <x v="0"/>
    <x v="0"/>
    <x v="0"/>
    <x v="15"/>
    <s v="0136"/>
    <x v="15"/>
    <x v="1"/>
    <x v="5"/>
    <x v="590"/>
  </r>
  <r>
    <x v="0"/>
    <x v="0"/>
    <x v="0"/>
    <x v="15"/>
    <s v="0136"/>
    <x v="15"/>
    <x v="1"/>
    <x v="6"/>
    <x v="591"/>
  </r>
  <r>
    <x v="0"/>
    <x v="0"/>
    <x v="0"/>
    <x v="15"/>
    <s v="0136"/>
    <x v="15"/>
    <x v="1"/>
    <x v="7"/>
    <x v="592"/>
  </r>
  <r>
    <x v="0"/>
    <x v="0"/>
    <x v="0"/>
    <x v="15"/>
    <s v="0136"/>
    <x v="15"/>
    <x v="2"/>
    <x v="0"/>
    <x v="333"/>
  </r>
  <r>
    <x v="0"/>
    <x v="0"/>
    <x v="0"/>
    <x v="15"/>
    <s v="0136"/>
    <x v="15"/>
    <x v="2"/>
    <x v="1"/>
    <x v="363"/>
  </r>
  <r>
    <x v="0"/>
    <x v="0"/>
    <x v="0"/>
    <x v="15"/>
    <s v="0136"/>
    <x v="15"/>
    <x v="2"/>
    <x v="2"/>
    <x v="567"/>
  </r>
  <r>
    <x v="0"/>
    <x v="0"/>
    <x v="0"/>
    <x v="15"/>
    <s v="0136"/>
    <x v="15"/>
    <x v="2"/>
    <x v="3"/>
    <x v="277"/>
  </r>
  <r>
    <x v="0"/>
    <x v="0"/>
    <x v="0"/>
    <x v="15"/>
    <s v="0136"/>
    <x v="15"/>
    <x v="2"/>
    <x v="4"/>
    <x v="593"/>
  </r>
  <r>
    <x v="0"/>
    <x v="0"/>
    <x v="0"/>
    <x v="15"/>
    <s v="0136"/>
    <x v="15"/>
    <x v="2"/>
    <x v="5"/>
    <x v="593"/>
  </r>
  <r>
    <x v="0"/>
    <x v="0"/>
    <x v="0"/>
    <x v="15"/>
    <s v="0136"/>
    <x v="15"/>
    <x v="2"/>
    <x v="6"/>
    <x v="594"/>
  </r>
  <r>
    <x v="0"/>
    <x v="0"/>
    <x v="0"/>
    <x v="15"/>
    <s v="0136"/>
    <x v="15"/>
    <x v="2"/>
    <x v="7"/>
    <x v="595"/>
  </r>
  <r>
    <x v="0"/>
    <x v="0"/>
    <x v="0"/>
    <x v="15"/>
    <s v="0136"/>
    <x v="15"/>
    <x v="3"/>
    <x v="0"/>
    <x v="596"/>
  </r>
  <r>
    <x v="0"/>
    <x v="0"/>
    <x v="0"/>
    <x v="15"/>
    <s v="0136"/>
    <x v="15"/>
    <x v="3"/>
    <x v="1"/>
    <x v="597"/>
  </r>
  <r>
    <x v="0"/>
    <x v="0"/>
    <x v="0"/>
    <x v="15"/>
    <s v="0136"/>
    <x v="15"/>
    <x v="3"/>
    <x v="2"/>
    <x v="324"/>
  </r>
  <r>
    <x v="0"/>
    <x v="0"/>
    <x v="0"/>
    <x v="15"/>
    <s v="0136"/>
    <x v="15"/>
    <x v="3"/>
    <x v="3"/>
    <x v="38"/>
  </r>
  <r>
    <x v="0"/>
    <x v="0"/>
    <x v="0"/>
    <x v="15"/>
    <s v="0136"/>
    <x v="15"/>
    <x v="3"/>
    <x v="4"/>
    <x v="596"/>
  </r>
  <r>
    <x v="0"/>
    <x v="0"/>
    <x v="0"/>
    <x v="15"/>
    <s v="0136"/>
    <x v="15"/>
    <x v="3"/>
    <x v="5"/>
    <x v="598"/>
  </r>
  <r>
    <x v="0"/>
    <x v="0"/>
    <x v="0"/>
    <x v="15"/>
    <s v="0136"/>
    <x v="15"/>
    <x v="3"/>
    <x v="6"/>
    <x v="430"/>
  </r>
  <r>
    <x v="0"/>
    <x v="0"/>
    <x v="0"/>
    <x v="15"/>
    <s v="0136"/>
    <x v="15"/>
    <x v="3"/>
    <x v="7"/>
    <x v="362"/>
  </r>
  <r>
    <x v="0"/>
    <x v="0"/>
    <x v="0"/>
    <x v="15"/>
    <s v="0136"/>
    <x v="15"/>
    <x v="4"/>
    <x v="0"/>
    <x v="599"/>
  </r>
  <r>
    <x v="0"/>
    <x v="0"/>
    <x v="0"/>
    <x v="15"/>
    <s v="0136"/>
    <x v="15"/>
    <x v="4"/>
    <x v="1"/>
    <x v="600"/>
  </r>
  <r>
    <x v="0"/>
    <x v="0"/>
    <x v="0"/>
    <x v="15"/>
    <s v="0136"/>
    <x v="15"/>
    <x v="4"/>
    <x v="2"/>
    <x v="601"/>
  </r>
  <r>
    <x v="0"/>
    <x v="0"/>
    <x v="0"/>
    <x v="15"/>
    <s v="0136"/>
    <x v="15"/>
    <x v="4"/>
    <x v="3"/>
    <x v="418"/>
  </r>
  <r>
    <x v="0"/>
    <x v="0"/>
    <x v="0"/>
    <x v="15"/>
    <s v="0136"/>
    <x v="15"/>
    <x v="4"/>
    <x v="4"/>
    <x v="602"/>
  </r>
  <r>
    <x v="0"/>
    <x v="0"/>
    <x v="0"/>
    <x v="15"/>
    <s v="0136"/>
    <x v="15"/>
    <x v="4"/>
    <x v="5"/>
    <x v="249"/>
  </r>
  <r>
    <x v="0"/>
    <x v="0"/>
    <x v="0"/>
    <x v="15"/>
    <s v="0136"/>
    <x v="15"/>
    <x v="4"/>
    <x v="6"/>
    <x v="603"/>
  </r>
  <r>
    <x v="0"/>
    <x v="0"/>
    <x v="0"/>
    <x v="15"/>
    <s v="0136"/>
    <x v="15"/>
    <x v="4"/>
    <x v="7"/>
    <x v="444"/>
  </r>
  <r>
    <x v="0"/>
    <x v="0"/>
    <x v="0"/>
    <x v="15"/>
    <s v="0136"/>
    <x v="15"/>
    <x v="5"/>
    <x v="0"/>
    <x v="345"/>
  </r>
  <r>
    <x v="0"/>
    <x v="0"/>
    <x v="0"/>
    <x v="15"/>
    <s v="0136"/>
    <x v="15"/>
    <x v="5"/>
    <x v="1"/>
    <x v="272"/>
  </r>
  <r>
    <x v="0"/>
    <x v="0"/>
    <x v="0"/>
    <x v="15"/>
    <s v="0136"/>
    <x v="15"/>
    <x v="5"/>
    <x v="2"/>
    <x v="194"/>
  </r>
  <r>
    <x v="0"/>
    <x v="0"/>
    <x v="0"/>
    <x v="15"/>
    <s v="0136"/>
    <x v="15"/>
    <x v="5"/>
    <x v="3"/>
    <x v="503"/>
  </r>
  <r>
    <x v="0"/>
    <x v="0"/>
    <x v="0"/>
    <x v="15"/>
    <s v="0136"/>
    <x v="15"/>
    <x v="5"/>
    <x v="4"/>
    <x v="194"/>
  </r>
  <r>
    <x v="0"/>
    <x v="0"/>
    <x v="0"/>
    <x v="15"/>
    <s v="0136"/>
    <x v="15"/>
    <x v="5"/>
    <x v="5"/>
    <x v="604"/>
  </r>
  <r>
    <x v="0"/>
    <x v="0"/>
    <x v="0"/>
    <x v="15"/>
    <s v="0136"/>
    <x v="15"/>
    <x v="5"/>
    <x v="6"/>
    <x v="345"/>
  </r>
  <r>
    <x v="0"/>
    <x v="0"/>
    <x v="0"/>
    <x v="15"/>
    <s v="0136"/>
    <x v="15"/>
    <x v="5"/>
    <x v="7"/>
    <x v="267"/>
  </r>
  <r>
    <x v="0"/>
    <x v="0"/>
    <x v="0"/>
    <x v="15"/>
    <s v="0136"/>
    <x v="15"/>
    <x v="6"/>
    <x v="0"/>
    <x v="201"/>
  </r>
  <r>
    <x v="0"/>
    <x v="0"/>
    <x v="0"/>
    <x v="15"/>
    <s v="0136"/>
    <x v="15"/>
    <x v="6"/>
    <x v="1"/>
    <x v="200"/>
  </r>
  <r>
    <x v="0"/>
    <x v="0"/>
    <x v="0"/>
    <x v="15"/>
    <s v="0136"/>
    <x v="15"/>
    <x v="6"/>
    <x v="2"/>
    <x v="316"/>
  </r>
  <r>
    <x v="0"/>
    <x v="0"/>
    <x v="0"/>
    <x v="15"/>
    <s v="0136"/>
    <x v="15"/>
    <x v="6"/>
    <x v="3"/>
    <x v="265"/>
  </r>
  <r>
    <x v="0"/>
    <x v="0"/>
    <x v="0"/>
    <x v="15"/>
    <s v="0136"/>
    <x v="15"/>
    <x v="6"/>
    <x v="4"/>
    <x v="197"/>
  </r>
  <r>
    <x v="0"/>
    <x v="0"/>
    <x v="0"/>
    <x v="15"/>
    <s v="0136"/>
    <x v="15"/>
    <x v="6"/>
    <x v="5"/>
    <x v="262"/>
  </r>
  <r>
    <x v="0"/>
    <x v="0"/>
    <x v="0"/>
    <x v="15"/>
    <s v="0136"/>
    <x v="15"/>
    <x v="6"/>
    <x v="6"/>
    <x v="316"/>
  </r>
  <r>
    <x v="0"/>
    <x v="0"/>
    <x v="0"/>
    <x v="15"/>
    <s v="0136"/>
    <x v="15"/>
    <x v="6"/>
    <x v="7"/>
    <x v="63"/>
  </r>
  <r>
    <x v="0"/>
    <x v="0"/>
    <x v="0"/>
    <x v="15"/>
    <s v="0136"/>
    <x v="15"/>
    <x v="7"/>
    <x v="0"/>
    <x v="604"/>
  </r>
  <r>
    <x v="0"/>
    <x v="0"/>
    <x v="0"/>
    <x v="15"/>
    <s v="0136"/>
    <x v="15"/>
    <x v="7"/>
    <x v="1"/>
    <x v="605"/>
  </r>
  <r>
    <x v="0"/>
    <x v="0"/>
    <x v="0"/>
    <x v="15"/>
    <s v="0136"/>
    <x v="15"/>
    <x v="7"/>
    <x v="2"/>
    <x v="380"/>
  </r>
  <r>
    <x v="0"/>
    <x v="0"/>
    <x v="0"/>
    <x v="15"/>
    <s v="0136"/>
    <x v="15"/>
    <x v="7"/>
    <x v="3"/>
    <x v="56"/>
  </r>
  <r>
    <x v="0"/>
    <x v="0"/>
    <x v="0"/>
    <x v="15"/>
    <s v="0136"/>
    <x v="15"/>
    <x v="7"/>
    <x v="4"/>
    <x v="54"/>
  </r>
  <r>
    <x v="0"/>
    <x v="0"/>
    <x v="0"/>
    <x v="15"/>
    <s v="0136"/>
    <x v="15"/>
    <x v="7"/>
    <x v="5"/>
    <x v="58"/>
  </r>
  <r>
    <x v="0"/>
    <x v="0"/>
    <x v="0"/>
    <x v="15"/>
    <s v="0136"/>
    <x v="15"/>
    <x v="7"/>
    <x v="6"/>
    <x v="380"/>
  </r>
  <r>
    <x v="0"/>
    <x v="0"/>
    <x v="0"/>
    <x v="15"/>
    <s v="0136"/>
    <x v="15"/>
    <x v="7"/>
    <x v="7"/>
    <x v="370"/>
  </r>
  <r>
    <x v="0"/>
    <x v="0"/>
    <x v="0"/>
    <x v="15"/>
    <s v="0136"/>
    <x v="15"/>
    <x v="8"/>
    <x v="0"/>
    <x v="65"/>
  </r>
  <r>
    <x v="0"/>
    <x v="0"/>
    <x v="0"/>
    <x v="15"/>
    <s v="0136"/>
    <x v="15"/>
    <x v="8"/>
    <x v="1"/>
    <x v="132"/>
  </r>
  <r>
    <x v="0"/>
    <x v="0"/>
    <x v="0"/>
    <x v="15"/>
    <s v="0136"/>
    <x v="15"/>
    <x v="8"/>
    <x v="2"/>
    <x v="65"/>
  </r>
  <r>
    <x v="0"/>
    <x v="0"/>
    <x v="0"/>
    <x v="15"/>
    <s v="0136"/>
    <x v="15"/>
    <x v="8"/>
    <x v="3"/>
    <x v="65"/>
  </r>
  <r>
    <x v="0"/>
    <x v="0"/>
    <x v="0"/>
    <x v="15"/>
    <s v="0136"/>
    <x v="15"/>
    <x v="8"/>
    <x v="4"/>
    <x v="65"/>
  </r>
  <r>
    <x v="0"/>
    <x v="0"/>
    <x v="0"/>
    <x v="15"/>
    <s v="0136"/>
    <x v="15"/>
    <x v="8"/>
    <x v="5"/>
    <x v="64"/>
  </r>
  <r>
    <x v="0"/>
    <x v="0"/>
    <x v="0"/>
    <x v="15"/>
    <s v="0136"/>
    <x v="15"/>
    <x v="8"/>
    <x v="6"/>
    <x v="66"/>
  </r>
  <r>
    <x v="0"/>
    <x v="0"/>
    <x v="0"/>
    <x v="15"/>
    <s v="0136"/>
    <x v="15"/>
    <x v="8"/>
    <x v="7"/>
    <x v="65"/>
  </r>
  <r>
    <x v="0"/>
    <x v="0"/>
    <x v="0"/>
    <x v="15"/>
    <s v="0136"/>
    <x v="15"/>
    <x v="9"/>
    <x v="0"/>
    <x v="131"/>
  </r>
  <r>
    <x v="0"/>
    <x v="0"/>
    <x v="0"/>
    <x v="15"/>
    <s v="0136"/>
    <x v="15"/>
    <x v="9"/>
    <x v="1"/>
    <x v="132"/>
  </r>
  <r>
    <x v="0"/>
    <x v="0"/>
    <x v="0"/>
    <x v="15"/>
    <s v="0136"/>
    <x v="15"/>
    <x v="9"/>
    <x v="2"/>
    <x v="66"/>
  </r>
  <r>
    <x v="0"/>
    <x v="0"/>
    <x v="0"/>
    <x v="15"/>
    <s v="0136"/>
    <x v="15"/>
    <x v="9"/>
    <x v="3"/>
    <x v="132"/>
  </r>
  <r>
    <x v="0"/>
    <x v="0"/>
    <x v="0"/>
    <x v="15"/>
    <s v="0136"/>
    <x v="15"/>
    <x v="9"/>
    <x v="4"/>
    <x v="132"/>
  </r>
  <r>
    <x v="0"/>
    <x v="0"/>
    <x v="0"/>
    <x v="15"/>
    <s v="0136"/>
    <x v="15"/>
    <x v="9"/>
    <x v="5"/>
    <x v="132"/>
  </r>
  <r>
    <x v="0"/>
    <x v="0"/>
    <x v="0"/>
    <x v="15"/>
    <s v="0136"/>
    <x v="15"/>
    <x v="9"/>
    <x v="6"/>
    <x v="132"/>
  </r>
  <r>
    <x v="0"/>
    <x v="0"/>
    <x v="0"/>
    <x v="15"/>
    <s v="0136"/>
    <x v="15"/>
    <x v="9"/>
    <x v="7"/>
    <x v="132"/>
  </r>
  <r>
    <x v="0"/>
    <x v="0"/>
    <x v="0"/>
    <x v="16"/>
    <s v="0137"/>
    <x v="16"/>
    <x v="0"/>
    <x v="0"/>
    <x v="606"/>
  </r>
  <r>
    <x v="0"/>
    <x v="0"/>
    <x v="0"/>
    <x v="16"/>
    <s v="0137"/>
    <x v="16"/>
    <x v="0"/>
    <x v="1"/>
    <x v="607"/>
  </r>
  <r>
    <x v="0"/>
    <x v="0"/>
    <x v="0"/>
    <x v="16"/>
    <s v="0137"/>
    <x v="16"/>
    <x v="0"/>
    <x v="2"/>
    <x v="357"/>
  </r>
  <r>
    <x v="0"/>
    <x v="0"/>
    <x v="0"/>
    <x v="16"/>
    <s v="0137"/>
    <x v="16"/>
    <x v="0"/>
    <x v="3"/>
    <x v="608"/>
  </r>
  <r>
    <x v="0"/>
    <x v="0"/>
    <x v="0"/>
    <x v="16"/>
    <s v="0137"/>
    <x v="16"/>
    <x v="0"/>
    <x v="4"/>
    <x v="609"/>
  </r>
  <r>
    <x v="0"/>
    <x v="0"/>
    <x v="0"/>
    <x v="16"/>
    <s v="0137"/>
    <x v="16"/>
    <x v="0"/>
    <x v="5"/>
    <x v="290"/>
  </r>
  <r>
    <x v="0"/>
    <x v="0"/>
    <x v="0"/>
    <x v="16"/>
    <s v="0137"/>
    <x v="16"/>
    <x v="0"/>
    <x v="6"/>
    <x v="258"/>
  </r>
  <r>
    <x v="0"/>
    <x v="0"/>
    <x v="0"/>
    <x v="16"/>
    <s v="0137"/>
    <x v="16"/>
    <x v="0"/>
    <x v="7"/>
    <x v="258"/>
  </r>
  <r>
    <x v="0"/>
    <x v="0"/>
    <x v="0"/>
    <x v="16"/>
    <s v="0137"/>
    <x v="16"/>
    <x v="1"/>
    <x v="0"/>
    <x v="270"/>
  </r>
  <r>
    <x v="0"/>
    <x v="0"/>
    <x v="0"/>
    <x v="16"/>
    <s v="0137"/>
    <x v="16"/>
    <x v="1"/>
    <x v="1"/>
    <x v="327"/>
  </r>
  <r>
    <x v="0"/>
    <x v="0"/>
    <x v="0"/>
    <x v="16"/>
    <s v="0137"/>
    <x v="16"/>
    <x v="1"/>
    <x v="2"/>
    <x v="610"/>
  </r>
  <r>
    <x v="0"/>
    <x v="0"/>
    <x v="0"/>
    <x v="16"/>
    <s v="0137"/>
    <x v="16"/>
    <x v="1"/>
    <x v="3"/>
    <x v="500"/>
  </r>
  <r>
    <x v="0"/>
    <x v="0"/>
    <x v="0"/>
    <x v="16"/>
    <s v="0137"/>
    <x v="16"/>
    <x v="1"/>
    <x v="4"/>
    <x v="492"/>
  </r>
  <r>
    <x v="0"/>
    <x v="0"/>
    <x v="0"/>
    <x v="16"/>
    <s v="0137"/>
    <x v="16"/>
    <x v="1"/>
    <x v="5"/>
    <x v="492"/>
  </r>
  <r>
    <x v="0"/>
    <x v="0"/>
    <x v="0"/>
    <x v="16"/>
    <s v="0137"/>
    <x v="16"/>
    <x v="1"/>
    <x v="6"/>
    <x v="564"/>
  </r>
  <r>
    <x v="0"/>
    <x v="0"/>
    <x v="0"/>
    <x v="16"/>
    <s v="0137"/>
    <x v="16"/>
    <x v="1"/>
    <x v="7"/>
    <x v="564"/>
  </r>
  <r>
    <x v="0"/>
    <x v="0"/>
    <x v="0"/>
    <x v="16"/>
    <s v="0137"/>
    <x v="16"/>
    <x v="2"/>
    <x v="0"/>
    <x v="611"/>
  </r>
  <r>
    <x v="0"/>
    <x v="0"/>
    <x v="0"/>
    <x v="16"/>
    <s v="0137"/>
    <x v="16"/>
    <x v="2"/>
    <x v="1"/>
    <x v="340"/>
  </r>
  <r>
    <x v="0"/>
    <x v="0"/>
    <x v="0"/>
    <x v="16"/>
    <s v="0137"/>
    <x v="16"/>
    <x v="2"/>
    <x v="2"/>
    <x v="612"/>
  </r>
  <r>
    <x v="0"/>
    <x v="0"/>
    <x v="0"/>
    <x v="16"/>
    <s v="0137"/>
    <x v="16"/>
    <x v="2"/>
    <x v="3"/>
    <x v="118"/>
  </r>
  <r>
    <x v="0"/>
    <x v="0"/>
    <x v="0"/>
    <x v="16"/>
    <s v="0137"/>
    <x v="16"/>
    <x v="2"/>
    <x v="4"/>
    <x v="51"/>
  </r>
  <r>
    <x v="0"/>
    <x v="0"/>
    <x v="0"/>
    <x v="16"/>
    <s v="0137"/>
    <x v="16"/>
    <x v="2"/>
    <x v="5"/>
    <x v="51"/>
  </r>
  <r>
    <x v="0"/>
    <x v="0"/>
    <x v="0"/>
    <x v="16"/>
    <s v="0137"/>
    <x v="16"/>
    <x v="2"/>
    <x v="6"/>
    <x v="117"/>
  </r>
  <r>
    <x v="0"/>
    <x v="0"/>
    <x v="0"/>
    <x v="16"/>
    <s v="0137"/>
    <x v="16"/>
    <x v="2"/>
    <x v="7"/>
    <x v="49"/>
  </r>
  <r>
    <x v="0"/>
    <x v="0"/>
    <x v="0"/>
    <x v="16"/>
    <s v="0137"/>
    <x v="16"/>
    <x v="3"/>
    <x v="0"/>
    <x v="613"/>
  </r>
  <r>
    <x v="0"/>
    <x v="0"/>
    <x v="0"/>
    <x v="16"/>
    <s v="0137"/>
    <x v="16"/>
    <x v="3"/>
    <x v="1"/>
    <x v="614"/>
  </r>
  <r>
    <x v="0"/>
    <x v="0"/>
    <x v="0"/>
    <x v="16"/>
    <s v="0137"/>
    <x v="16"/>
    <x v="3"/>
    <x v="2"/>
    <x v="527"/>
  </r>
  <r>
    <x v="0"/>
    <x v="0"/>
    <x v="0"/>
    <x v="16"/>
    <s v="0137"/>
    <x v="16"/>
    <x v="3"/>
    <x v="3"/>
    <x v="615"/>
  </r>
  <r>
    <x v="0"/>
    <x v="0"/>
    <x v="0"/>
    <x v="16"/>
    <s v="0137"/>
    <x v="16"/>
    <x v="3"/>
    <x v="4"/>
    <x v="337"/>
  </r>
  <r>
    <x v="0"/>
    <x v="0"/>
    <x v="0"/>
    <x v="16"/>
    <s v="0137"/>
    <x v="16"/>
    <x v="3"/>
    <x v="5"/>
    <x v="616"/>
  </r>
  <r>
    <x v="0"/>
    <x v="0"/>
    <x v="0"/>
    <x v="16"/>
    <s v="0137"/>
    <x v="16"/>
    <x v="3"/>
    <x v="6"/>
    <x v="613"/>
  </r>
  <r>
    <x v="0"/>
    <x v="0"/>
    <x v="0"/>
    <x v="16"/>
    <s v="0137"/>
    <x v="16"/>
    <x v="3"/>
    <x v="7"/>
    <x v="183"/>
  </r>
  <r>
    <x v="0"/>
    <x v="0"/>
    <x v="0"/>
    <x v="16"/>
    <s v="0137"/>
    <x v="16"/>
    <x v="4"/>
    <x v="0"/>
    <x v="617"/>
  </r>
  <r>
    <x v="0"/>
    <x v="0"/>
    <x v="0"/>
    <x v="16"/>
    <s v="0137"/>
    <x v="16"/>
    <x v="4"/>
    <x v="1"/>
    <x v="618"/>
  </r>
  <r>
    <x v="0"/>
    <x v="0"/>
    <x v="0"/>
    <x v="16"/>
    <s v="0137"/>
    <x v="16"/>
    <x v="4"/>
    <x v="2"/>
    <x v="619"/>
  </r>
  <r>
    <x v="0"/>
    <x v="0"/>
    <x v="0"/>
    <x v="16"/>
    <s v="0137"/>
    <x v="16"/>
    <x v="4"/>
    <x v="3"/>
    <x v="620"/>
  </r>
  <r>
    <x v="0"/>
    <x v="0"/>
    <x v="0"/>
    <x v="16"/>
    <s v="0137"/>
    <x v="16"/>
    <x v="4"/>
    <x v="4"/>
    <x v="621"/>
  </r>
  <r>
    <x v="0"/>
    <x v="0"/>
    <x v="0"/>
    <x v="16"/>
    <s v="0137"/>
    <x v="16"/>
    <x v="4"/>
    <x v="5"/>
    <x v="622"/>
  </r>
  <r>
    <x v="0"/>
    <x v="0"/>
    <x v="0"/>
    <x v="16"/>
    <s v="0137"/>
    <x v="16"/>
    <x v="4"/>
    <x v="6"/>
    <x v="623"/>
  </r>
  <r>
    <x v="0"/>
    <x v="0"/>
    <x v="0"/>
    <x v="16"/>
    <s v="0137"/>
    <x v="16"/>
    <x v="4"/>
    <x v="7"/>
    <x v="624"/>
  </r>
  <r>
    <x v="0"/>
    <x v="0"/>
    <x v="0"/>
    <x v="16"/>
    <s v="0137"/>
    <x v="16"/>
    <x v="5"/>
    <x v="0"/>
    <x v="266"/>
  </r>
  <r>
    <x v="0"/>
    <x v="0"/>
    <x v="0"/>
    <x v="16"/>
    <s v="0137"/>
    <x v="16"/>
    <x v="5"/>
    <x v="1"/>
    <x v="266"/>
  </r>
  <r>
    <x v="0"/>
    <x v="0"/>
    <x v="0"/>
    <x v="16"/>
    <s v="0137"/>
    <x v="16"/>
    <x v="5"/>
    <x v="2"/>
    <x v="262"/>
  </r>
  <r>
    <x v="0"/>
    <x v="0"/>
    <x v="0"/>
    <x v="16"/>
    <s v="0137"/>
    <x v="16"/>
    <x v="5"/>
    <x v="3"/>
    <x v="263"/>
  </r>
  <r>
    <x v="0"/>
    <x v="0"/>
    <x v="0"/>
    <x v="16"/>
    <s v="0137"/>
    <x v="16"/>
    <x v="5"/>
    <x v="4"/>
    <x v="262"/>
  </r>
  <r>
    <x v="0"/>
    <x v="0"/>
    <x v="0"/>
    <x v="16"/>
    <s v="0137"/>
    <x v="16"/>
    <x v="5"/>
    <x v="5"/>
    <x v="265"/>
  </r>
  <r>
    <x v="0"/>
    <x v="0"/>
    <x v="0"/>
    <x v="16"/>
    <s v="0137"/>
    <x v="16"/>
    <x v="5"/>
    <x v="6"/>
    <x v="266"/>
  </r>
  <r>
    <x v="0"/>
    <x v="0"/>
    <x v="0"/>
    <x v="16"/>
    <s v="0137"/>
    <x v="16"/>
    <x v="5"/>
    <x v="7"/>
    <x v="316"/>
  </r>
  <r>
    <x v="0"/>
    <x v="0"/>
    <x v="0"/>
    <x v="16"/>
    <s v="0137"/>
    <x v="16"/>
    <x v="6"/>
    <x v="0"/>
    <x v="128"/>
  </r>
  <r>
    <x v="0"/>
    <x v="0"/>
    <x v="0"/>
    <x v="16"/>
    <s v="0137"/>
    <x v="16"/>
    <x v="6"/>
    <x v="1"/>
    <x v="131"/>
  </r>
  <r>
    <x v="0"/>
    <x v="0"/>
    <x v="0"/>
    <x v="16"/>
    <s v="0137"/>
    <x v="16"/>
    <x v="6"/>
    <x v="2"/>
    <x v="303"/>
  </r>
  <r>
    <x v="0"/>
    <x v="0"/>
    <x v="0"/>
    <x v="16"/>
    <s v="0137"/>
    <x v="16"/>
    <x v="6"/>
    <x v="3"/>
    <x v="320"/>
  </r>
  <r>
    <x v="0"/>
    <x v="0"/>
    <x v="0"/>
    <x v="16"/>
    <s v="0137"/>
    <x v="16"/>
    <x v="6"/>
    <x v="4"/>
    <x v="320"/>
  </r>
  <r>
    <x v="0"/>
    <x v="0"/>
    <x v="0"/>
    <x v="16"/>
    <s v="0137"/>
    <x v="16"/>
    <x v="6"/>
    <x v="5"/>
    <x v="321"/>
  </r>
  <r>
    <x v="0"/>
    <x v="0"/>
    <x v="0"/>
    <x v="16"/>
    <s v="0137"/>
    <x v="16"/>
    <x v="6"/>
    <x v="6"/>
    <x v="301"/>
  </r>
  <r>
    <x v="0"/>
    <x v="0"/>
    <x v="0"/>
    <x v="16"/>
    <s v="0137"/>
    <x v="16"/>
    <x v="6"/>
    <x v="7"/>
    <x v="263"/>
  </r>
  <r>
    <x v="0"/>
    <x v="0"/>
    <x v="0"/>
    <x v="16"/>
    <s v="0137"/>
    <x v="16"/>
    <x v="7"/>
    <x v="0"/>
    <x v="49"/>
  </r>
  <r>
    <x v="0"/>
    <x v="0"/>
    <x v="0"/>
    <x v="16"/>
    <s v="0137"/>
    <x v="16"/>
    <x v="7"/>
    <x v="1"/>
    <x v="63"/>
  </r>
  <r>
    <x v="0"/>
    <x v="0"/>
    <x v="0"/>
    <x v="16"/>
    <s v="0137"/>
    <x v="16"/>
    <x v="7"/>
    <x v="2"/>
    <x v="339"/>
  </r>
  <r>
    <x v="0"/>
    <x v="0"/>
    <x v="0"/>
    <x v="16"/>
    <s v="0137"/>
    <x v="16"/>
    <x v="7"/>
    <x v="3"/>
    <x v="355"/>
  </r>
  <r>
    <x v="0"/>
    <x v="0"/>
    <x v="0"/>
    <x v="16"/>
    <s v="0137"/>
    <x v="16"/>
    <x v="7"/>
    <x v="4"/>
    <x v="121"/>
  </r>
  <r>
    <x v="0"/>
    <x v="0"/>
    <x v="0"/>
    <x v="16"/>
    <s v="0137"/>
    <x v="16"/>
    <x v="7"/>
    <x v="5"/>
    <x v="60"/>
  </r>
  <r>
    <x v="0"/>
    <x v="0"/>
    <x v="0"/>
    <x v="16"/>
    <s v="0137"/>
    <x v="16"/>
    <x v="7"/>
    <x v="6"/>
    <x v="120"/>
  </r>
  <r>
    <x v="0"/>
    <x v="0"/>
    <x v="0"/>
    <x v="16"/>
    <s v="0137"/>
    <x v="16"/>
    <x v="7"/>
    <x v="7"/>
    <x v="62"/>
  </r>
  <r>
    <x v="0"/>
    <x v="0"/>
    <x v="0"/>
    <x v="16"/>
    <s v="0137"/>
    <x v="16"/>
    <x v="8"/>
    <x v="0"/>
    <x v="321"/>
  </r>
  <r>
    <x v="0"/>
    <x v="0"/>
    <x v="0"/>
    <x v="16"/>
    <s v="0137"/>
    <x v="16"/>
    <x v="8"/>
    <x v="1"/>
    <x v="303"/>
  </r>
  <r>
    <x v="0"/>
    <x v="0"/>
    <x v="0"/>
    <x v="16"/>
    <s v="0137"/>
    <x v="16"/>
    <x v="8"/>
    <x v="2"/>
    <x v="320"/>
  </r>
  <r>
    <x v="0"/>
    <x v="0"/>
    <x v="0"/>
    <x v="16"/>
    <s v="0137"/>
    <x v="16"/>
    <x v="8"/>
    <x v="3"/>
    <x v="320"/>
  </r>
  <r>
    <x v="0"/>
    <x v="0"/>
    <x v="0"/>
    <x v="16"/>
    <s v="0137"/>
    <x v="16"/>
    <x v="8"/>
    <x v="4"/>
    <x v="303"/>
  </r>
  <r>
    <x v="0"/>
    <x v="0"/>
    <x v="0"/>
    <x v="16"/>
    <s v="0137"/>
    <x v="16"/>
    <x v="8"/>
    <x v="5"/>
    <x v="128"/>
  </r>
  <r>
    <x v="0"/>
    <x v="0"/>
    <x v="0"/>
    <x v="16"/>
    <s v="0137"/>
    <x v="16"/>
    <x v="8"/>
    <x v="6"/>
    <x v="130"/>
  </r>
  <r>
    <x v="0"/>
    <x v="0"/>
    <x v="0"/>
    <x v="16"/>
    <s v="0137"/>
    <x v="16"/>
    <x v="8"/>
    <x v="7"/>
    <x v="320"/>
  </r>
  <r>
    <x v="0"/>
    <x v="0"/>
    <x v="0"/>
    <x v="16"/>
    <s v="0137"/>
    <x v="16"/>
    <x v="9"/>
    <x v="0"/>
    <x v="304"/>
  </r>
  <r>
    <x v="0"/>
    <x v="0"/>
    <x v="0"/>
    <x v="16"/>
    <s v="0137"/>
    <x v="16"/>
    <x v="9"/>
    <x v="1"/>
    <x v="304"/>
  </r>
  <r>
    <x v="0"/>
    <x v="0"/>
    <x v="0"/>
    <x v="16"/>
    <s v="0137"/>
    <x v="16"/>
    <x v="9"/>
    <x v="2"/>
    <x v="304"/>
  </r>
  <r>
    <x v="0"/>
    <x v="0"/>
    <x v="0"/>
    <x v="16"/>
    <s v="0137"/>
    <x v="16"/>
    <x v="9"/>
    <x v="3"/>
    <x v="304"/>
  </r>
  <r>
    <x v="0"/>
    <x v="0"/>
    <x v="0"/>
    <x v="16"/>
    <s v="0137"/>
    <x v="16"/>
    <x v="9"/>
    <x v="4"/>
    <x v="304"/>
  </r>
  <r>
    <x v="0"/>
    <x v="0"/>
    <x v="0"/>
    <x v="16"/>
    <s v="0137"/>
    <x v="16"/>
    <x v="9"/>
    <x v="5"/>
    <x v="305"/>
  </r>
  <r>
    <x v="0"/>
    <x v="0"/>
    <x v="0"/>
    <x v="16"/>
    <s v="0137"/>
    <x v="16"/>
    <x v="9"/>
    <x v="6"/>
    <x v="305"/>
  </r>
  <r>
    <x v="0"/>
    <x v="0"/>
    <x v="0"/>
    <x v="16"/>
    <s v="0137"/>
    <x v="16"/>
    <x v="9"/>
    <x v="7"/>
    <x v="305"/>
  </r>
  <r>
    <x v="0"/>
    <x v="0"/>
    <x v="0"/>
    <x v="17"/>
    <s v="0138"/>
    <x v="17"/>
    <x v="0"/>
    <x v="0"/>
    <x v="625"/>
  </r>
  <r>
    <x v="0"/>
    <x v="0"/>
    <x v="0"/>
    <x v="17"/>
    <s v="0138"/>
    <x v="17"/>
    <x v="0"/>
    <x v="1"/>
    <x v="57"/>
  </r>
  <r>
    <x v="0"/>
    <x v="0"/>
    <x v="0"/>
    <x v="17"/>
    <s v="0138"/>
    <x v="17"/>
    <x v="0"/>
    <x v="2"/>
    <x v="626"/>
  </r>
  <r>
    <x v="0"/>
    <x v="0"/>
    <x v="0"/>
    <x v="17"/>
    <s v="0138"/>
    <x v="17"/>
    <x v="0"/>
    <x v="3"/>
    <x v="485"/>
  </r>
  <r>
    <x v="0"/>
    <x v="0"/>
    <x v="0"/>
    <x v="17"/>
    <s v="0138"/>
    <x v="17"/>
    <x v="0"/>
    <x v="4"/>
    <x v="55"/>
  </r>
  <r>
    <x v="0"/>
    <x v="0"/>
    <x v="0"/>
    <x v="17"/>
    <s v="0138"/>
    <x v="17"/>
    <x v="0"/>
    <x v="5"/>
    <x v="627"/>
  </r>
  <r>
    <x v="0"/>
    <x v="0"/>
    <x v="0"/>
    <x v="17"/>
    <s v="0138"/>
    <x v="17"/>
    <x v="0"/>
    <x v="6"/>
    <x v="372"/>
  </r>
  <r>
    <x v="0"/>
    <x v="0"/>
    <x v="0"/>
    <x v="17"/>
    <s v="0138"/>
    <x v="17"/>
    <x v="0"/>
    <x v="7"/>
    <x v="371"/>
  </r>
  <r>
    <x v="0"/>
    <x v="0"/>
    <x v="0"/>
    <x v="17"/>
    <s v="0138"/>
    <x v="17"/>
    <x v="1"/>
    <x v="0"/>
    <x v="628"/>
  </r>
  <r>
    <x v="0"/>
    <x v="0"/>
    <x v="0"/>
    <x v="17"/>
    <s v="0138"/>
    <x v="17"/>
    <x v="1"/>
    <x v="1"/>
    <x v="629"/>
  </r>
  <r>
    <x v="0"/>
    <x v="0"/>
    <x v="0"/>
    <x v="17"/>
    <s v="0138"/>
    <x v="17"/>
    <x v="1"/>
    <x v="2"/>
    <x v="630"/>
  </r>
  <r>
    <x v="0"/>
    <x v="0"/>
    <x v="0"/>
    <x v="17"/>
    <s v="0138"/>
    <x v="17"/>
    <x v="1"/>
    <x v="3"/>
    <x v="610"/>
  </r>
  <r>
    <x v="0"/>
    <x v="0"/>
    <x v="0"/>
    <x v="17"/>
    <s v="0138"/>
    <x v="17"/>
    <x v="1"/>
    <x v="4"/>
    <x v="512"/>
  </r>
  <r>
    <x v="0"/>
    <x v="0"/>
    <x v="0"/>
    <x v="17"/>
    <s v="0138"/>
    <x v="17"/>
    <x v="1"/>
    <x v="5"/>
    <x v="631"/>
  </r>
  <r>
    <x v="0"/>
    <x v="0"/>
    <x v="0"/>
    <x v="17"/>
    <s v="0138"/>
    <x v="17"/>
    <x v="1"/>
    <x v="6"/>
    <x v="632"/>
  </r>
  <r>
    <x v="0"/>
    <x v="0"/>
    <x v="0"/>
    <x v="17"/>
    <s v="0138"/>
    <x v="17"/>
    <x v="1"/>
    <x v="7"/>
    <x v="629"/>
  </r>
  <r>
    <x v="0"/>
    <x v="0"/>
    <x v="0"/>
    <x v="17"/>
    <s v="0138"/>
    <x v="17"/>
    <x v="2"/>
    <x v="0"/>
    <x v="50"/>
  </r>
  <r>
    <x v="0"/>
    <x v="0"/>
    <x v="0"/>
    <x v="17"/>
    <s v="0138"/>
    <x v="17"/>
    <x v="2"/>
    <x v="1"/>
    <x v="399"/>
  </r>
  <r>
    <x v="0"/>
    <x v="0"/>
    <x v="0"/>
    <x v="17"/>
    <s v="0138"/>
    <x v="17"/>
    <x v="2"/>
    <x v="2"/>
    <x v="120"/>
  </r>
  <r>
    <x v="0"/>
    <x v="0"/>
    <x v="0"/>
    <x v="17"/>
    <s v="0138"/>
    <x v="17"/>
    <x v="2"/>
    <x v="3"/>
    <x v="51"/>
  </r>
  <r>
    <x v="0"/>
    <x v="0"/>
    <x v="0"/>
    <x v="17"/>
    <s v="0138"/>
    <x v="17"/>
    <x v="2"/>
    <x v="4"/>
    <x v="282"/>
  </r>
  <r>
    <x v="0"/>
    <x v="0"/>
    <x v="0"/>
    <x v="17"/>
    <s v="0138"/>
    <x v="17"/>
    <x v="2"/>
    <x v="5"/>
    <x v="354"/>
  </r>
  <r>
    <x v="0"/>
    <x v="0"/>
    <x v="0"/>
    <x v="17"/>
    <s v="0138"/>
    <x v="17"/>
    <x v="2"/>
    <x v="6"/>
    <x v="354"/>
  </r>
  <r>
    <x v="0"/>
    <x v="0"/>
    <x v="0"/>
    <x v="17"/>
    <s v="0138"/>
    <x v="17"/>
    <x v="2"/>
    <x v="7"/>
    <x v="120"/>
  </r>
  <r>
    <x v="0"/>
    <x v="0"/>
    <x v="0"/>
    <x v="17"/>
    <s v="0138"/>
    <x v="17"/>
    <x v="3"/>
    <x v="0"/>
    <x v="353"/>
  </r>
  <r>
    <x v="0"/>
    <x v="0"/>
    <x v="0"/>
    <x v="17"/>
    <s v="0138"/>
    <x v="17"/>
    <x v="3"/>
    <x v="1"/>
    <x v="186"/>
  </r>
  <r>
    <x v="0"/>
    <x v="0"/>
    <x v="0"/>
    <x v="17"/>
    <s v="0138"/>
    <x v="17"/>
    <x v="3"/>
    <x v="2"/>
    <x v="337"/>
  </r>
  <r>
    <x v="0"/>
    <x v="0"/>
    <x v="0"/>
    <x v="17"/>
    <s v="0138"/>
    <x v="17"/>
    <x v="3"/>
    <x v="3"/>
    <x v="401"/>
  </r>
  <r>
    <x v="0"/>
    <x v="0"/>
    <x v="0"/>
    <x v="17"/>
    <s v="0138"/>
    <x v="17"/>
    <x v="3"/>
    <x v="4"/>
    <x v="352"/>
  </r>
  <r>
    <x v="0"/>
    <x v="0"/>
    <x v="0"/>
    <x v="17"/>
    <s v="0138"/>
    <x v="17"/>
    <x v="3"/>
    <x v="5"/>
    <x v="315"/>
  </r>
  <r>
    <x v="0"/>
    <x v="0"/>
    <x v="0"/>
    <x v="17"/>
    <s v="0138"/>
    <x v="17"/>
    <x v="3"/>
    <x v="6"/>
    <x v="633"/>
  </r>
  <r>
    <x v="0"/>
    <x v="0"/>
    <x v="0"/>
    <x v="17"/>
    <s v="0138"/>
    <x v="17"/>
    <x v="3"/>
    <x v="7"/>
    <x v="119"/>
  </r>
  <r>
    <x v="0"/>
    <x v="0"/>
    <x v="0"/>
    <x v="17"/>
    <s v="0138"/>
    <x v="17"/>
    <x v="4"/>
    <x v="0"/>
    <x v="634"/>
  </r>
  <r>
    <x v="0"/>
    <x v="0"/>
    <x v="0"/>
    <x v="17"/>
    <s v="0138"/>
    <x v="17"/>
    <x v="4"/>
    <x v="1"/>
    <x v="635"/>
  </r>
  <r>
    <x v="0"/>
    <x v="0"/>
    <x v="0"/>
    <x v="17"/>
    <s v="0138"/>
    <x v="17"/>
    <x v="4"/>
    <x v="2"/>
    <x v="636"/>
  </r>
  <r>
    <x v="0"/>
    <x v="0"/>
    <x v="0"/>
    <x v="17"/>
    <s v="0138"/>
    <x v="17"/>
    <x v="4"/>
    <x v="3"/>
    <x v="637"/>
  </r>
  <r>
    <x v="0"/>
    <x v="0"/>
    <x v="0"/>
    <x v="17"/>
    <s v="0138"/>
    <x v="17"/>
    <x v="4"/>
    <x v="4"/>
    <x v="638"/>
  </r>
  <r>
    <x v="0"/>
    <x v="0"/>
    <x v="0"/>
    <x v="17"/>
    <s v="0138"/>
    <x v="17"/>
    <x v="4"/>
    <x v="5"/>
    <x v="639"/>
  </r>
  <r>
    <x v="0"/>
    <x v="0"/>
    <x v="0"/>
    <x v="17"/>
    <s v="0138"/>
    <x v="17"/>
    <x v="4"/>
    <x v="6"/>
    <x v="640"/>
  </r>
  <r>
    <x v="0"/>
    <x v="0"/>
    <x v="0"/>
    <x v="17"/>
    <s v="0138"/>
    <x v="17"/>
    <x v="4"/>
    <x v="7"/>
    <x v="640"/>
  </r>
  <r>
    <x v="0"/>
    <x v="0"/>
    <x v="0"/>
    <x v="17"/>
    <s v="0138"/>
    <x v="17"/>
    <x v="5"/>
    <x v="0"/>
    <x v="350"/>
  </r>
  <r>
    <x v="0"/>
    <x v="0"/>
    <x v="0"/>
    <x v="17"/>
    <s v="0138"/>
    <x v="17"/>
    <x v="5"/>
    <x v="1"/>
    <x v="197"/>
  </r>
  <r>
    <x v="0"/>
    <x v="0"/>
    <x v="0"/>
    <x v="17"/>
    <s v="0138"/>
    <x v="17"/>
    <x v="5"/>
    <x v="2"/>
    <x v="302"/>
  </r>
  <r>
    <x v="0"/>
    <x v="0"/>
    <x v="0"/>
    <x v="17"/>
    <s v="0138"/>
    <x v="17"/>
    <x v="5"/>
    <x v="3"/>
    <x v="197"/>
  </r>
  <r>
    <x v="0"/>
    <x v="0"/>
    <x v="0"/>
    <x v="17"/>
    <s v="0138"/>
    <x v="17"/>
    <x v="5"/>
    <x v="4"/>
    <x v="200"/>
  </r>
  <r>
    <x v="0"/>
    <x v="0"/>
    <x v="0"/>
    <x v="17"/>
    <s v="0138"/>
    <x v="17"/>
    <x v="5"/>
    <x v="5"/>
    <x v="197"/>
  </r>
  <r>
    <x v="0"/>
    <x v="0"/>
    <x v="0"/>
    <x v="17"/>
    <s v="0138"/>
    <x v="17"/>
    <x v="5"/>
    <x v="6"/>
    <x v="195"/>
  </r>
  <r>
    <x v="0"/>
    <x v="0"/>
    <x v="0"/>
    <x v="17"/>
    <s v="0138"/>
    <x v="17"/>
    <x v="5"/>
    <x v="7"/>
    <x v="199"/>
  </r>
  <r>
    <x v="0"/>
    <x v="0"/>
    <x v="0"/>
    <x v="17"/>
    <s v="0138"/>
    <x v="17"/>
    <x v="6"/>
    <x v="0"/>
    <x v="131"/>
  </r>
  <r>
    <x v="0"/>
    <x v="0"/>
    <x v="0"/>
    <x v="17"/>
    <s v="0138"/>
    <x v="17"/>
    <x v="6"/>
    <x v="1"/>
    <x v="320"/>
  </r>
  <r>
    <x v="0"/>
    <x v="0"/>
    <x v="0"/>
    <x v="17"/>
    <s v="0138"/>
    <x v="17"/>
    <x v="6"/>
    <x v="2"/>
    <x v="321"/>
  </r>
  <r>
    <x v="0"/>
    <x v="0"/>
    <x v="0"/>
    <x v="17"/>
    <s v="0138"/>
    <x v="17"/>
    <x v="6"/>
    <x v="3"/>
    <x v="321"/>
  </r>
  <r>
    <x v="0"/>
    <x v="0"/>
    <x v="0"/>
    <x v="17"/>
    <s v="0138"/>
    <x v="17"/>
    <x v="6"/>
    <x v="4"/>
    <x v="301"/>
  </r>
  <r>
    <x v="0"/>
    <x v="0"/>
    <x v="0"/>
    <x v="17"/>
    <s v="0138"/>
    <x v="17"/>
    <x v="6"/>
    <x v="5"/>
    <x v="264"/>
  </r>
  <r>
    <x v="0"/>
    <x v="0"/>
    <x v="0"/>
    <x v="17"/>
    <s v="0138"/>
    <x v="17"/>
    <x v="6"/>
    <x v="6"/>
    <x v="203"/>
  </r>
  <r>
    <x v="0"/>
    <x v="0"/>
    <x v="0"/>
    <x v="17"/>
    <s v="0138"/>
    <x v="17"/>
    <x v="6"/>
    <x v="7"/>
    <x v="316"/>
  </r>
  <r>
    <x v="0"/>
    <x v="0"/>
    <x v="0"/>
    <x v="17"/>
    <s v="0138"/>
    <x v="17"/>
    <x v="7"/>
    <x v="0"/>
    <x v="449"/>
  </r>
  <r>
    <x v="0"/>
    <x v="0"/>
    <x v="0"/>
    <x v="17"/>
    <s v="0138"/>
    <x v="17"/>
    <x v="7"/>
    <x v="1"/>
    <x v="47"/>
  </r>
  <r>
    <x v="0"/>
    <x v="0"/>
    <x v="0"/>
    <x v="17"/>
    <s v="0138"/>
    <x v="17"/>
    <x v="7"/>
    <x v="2"/>
    <x v="306"/>
  </r>
  <r>
    <x v="0"/>
    <x v="0"/>
    <x v="0"/>
    <x v="17"/>
    <s v="0138"/>
    <x v="17"/>
    <x v="7"/>
    <x v="3"/>
    <x v="356"/>
  </r>
  <r>
    <x v="0"/>
    <x v="0"/>
    <x v="0"/>
    <x v="17"/>
    <s v="0138"/>
    <x v="17"/>
    <x v="7"/>
    <x v="4"/>
    <x v="61"/>
  </r>
  <r>
    <x v="0"/>
    <x v="0"/>
    <x v="0"/>
    <x v="17"/>
    <s v="0138"/>
    <x v="17"/>
    <x v="7"/>
    <x v="5"/>
    <x v="126"/>
  </r>
  <r>
    <x v="0"/>
    <x v="0"/>
    <x v="0"/>
    <x v="17"/>
    <s v="0138"/>
    <x v="17"/>
    <x v="7"/>
    <x v="6"/>
    <x v="449"/>
  </r>
  <r>
    <x v="0"/>
    <x v="0"/>
    <x v="0"/>
    <x v="17"/>
    <s v="0138"/>
    <x v="17"/>
    <x v="7"/>
    <x v="7"/>
    <x v="310"/>
  </r>
  <r>
    <x v="0"/>
    <x v="0"/>
    <x v="0"/>
    <x v="17"/>
    <s v="0138"/>
    <x v="17"/>
    <x v="8"/>
    <x v="0"/>
    <x v="264"/>
  </r>
  <r>
    <x v="0"/>
    <x v="0"/>
    <x v="0"/>
    <x v="17"/>
    <s v="0138"/>
    <x v="17"/>
    <x v="8"/>
    <x v="1"/>
    <x v="263"/>
  </r>
  <r>
    <x v="0"/>
    <x v="0"/>
    <x v="0"/>
    <x v="17"/>
    <s v="0138"/>
    <x v="17"/>
    <x v="8"/>
    <x v="2"/>
    <x v="301"/>
  </r>
  <r>
    <x v="0"/>
    <x v="0"/>
    <x v="0"/>
    <x v="17"/>
    <s v="0138"/>
    <x v="17"/>
    <x v="8"/>
    <x v="3"/>
    <x v="321"/>
  </r>
  <r>
    <x v="0"/>
    <x v="0"/>
    <x v="0"/>
    <x v="17"/>
    <s v="0138"/>
    <x v="17"/>
    <x v="8"/>
    <x v="4"/>
    <x v="320"/>
  </r>
  <r>
    <x v="0"/>
    <x v="0"/>
    <x v="0"/>
    <x v="17"/>
    <s v="0138"/>
    <x v="17"/>
    <x v="8"/>
    <x v="5"/>
    <x v="203"/>
  </r>
  <r>
    <x v="0"/>
    <x v="0"/>
    <x v="0"/>
    <x v="17"/>
    <s v="0138"/>
    <x v="17"/>
    <x v="8"/>
    <x v="6"/>
    <x v="320"/>
  </r>
  <r>
    <x v="0"/>
    <x v="0"/>
    <x v="0"/>
    <x v="17"/>
    <s v="0138"/>
    <x v="17"/>
    <x v="8"/>
    <x v="7"/>
    <x v="128"/>
  </r>
  <r>
    <x v="0"/>
    <x v="0"/>
    <x v="0"/>
    <x v="17"/>
    <s v="0138"/>
    <x v="17"/>
    <x v="9"/>
    <x v="0"/>
    <x v="305"/>
  </r>
  <r>
    <x v="0"/>
    <x v="0"/>
    <x v="0"/>
    <x v="17"/>
    <s v="0138"/>
    <x v="17"/>
    <x v="9"/>
    <x v="1"/>
    <x v="304"/>
  </r>
  <r>
    <x v="0"/>
    <x v="0"/>
    <x v="0"/>
    <x v="17"/>
    <s v="0138"/>
    <x v="17"/>
    <x v="9"/>
    <x v="2"/>
    <x v="305"/>
  </r>
  <r>
    <x v="0"/>
    <x v="0"/>
    <x v="0"/>
    <x v="17"/>
    <s v="0138"/>
    <x v="17"/>
    <x v="9"/>
    <x v="3"/>
    <x v="305"/>
  </r>
  <r>
    <x v="0"/>
    <x v="0"/>
    <x v="0"/>
    <x v="17"/>
    <s v="0138"/>
    <x v="17"/>
    <x v="9"/>
    <x v="4"/>
    <x v="305"/>
  </r>
  <r>
    <x v="0"/>
    <x v="0"/>
    <x v="0"/>
    <x v="17"/>
    <s v="0138"/>
    <x v="17"/>
    <x v="9"/>
    <x v="5"/>
    <x v="304"/>
  </r>
  <r>
    <x v="0"/>
    <x v="0"/>
    <x v="0"/>
    <x v="17"/>
    <s v="0138"/>
    <x v="17"/>
    <x v="9"/>
    <x v="6"/>
    <x v="304"/>
  </r>
  <r>
    <x v="0"/>
    <x v="0"/>
    <x v="0"/>
    <x v="17"/>
    <s v="0138"/>
    <x v="17"/>
    <x v="9"/>
    <x v="7"/>
    <x v="304"/>
  </r>
  <r>
    <x v="1"/>
    <x v="1"/>
    <x v="1"/>
    <x v="18"/>
    <s v="0211"/>
    <x v="18"/>
    <x v="0"/>
    <x v="0"/>
    <x v="641"/>
  </r>
  <r>
    <x v="1"/>
    <x v="1"/>
    <x v="1"/>
    <x v="18"/>
    <s v="0211"/>
    <x v="18"/>
    <x v="0"/>
    <x v="1"/>
    <x v="537"/>
  </r>
  <r>
    <x v="1"/>
    <x v="1"/>
    <x v="1"/>
    <x v="18"/>
    <s v="0211"/>
    <x v="18"/>
    <x v="0"/>
    <x v="2"/>
    <x v="642"/>
  </r>
  <r>
    <x v="1"/>
    <x v="1"/>
    <x v="1"/>
    <x v="18"/>
    <s v="0211"/>
    <x v="18"/>
    <x v="0"/>
    <x v="3"/>
    <x v="643"/>
  </r>
  <r>
    <x v="1"/>
    <x v="1"/>
    <x v="1"/>
    <x v="18"/>
    <s v="0211"/>
    <x v="18"/>
    <x v="0"/>
    <x v="4"/>
    <x v="644"/>
  </r>
  <r>
    <x v="1"/>
    <x v="1"/>
    <x v="1"/>
    <x v="18"/>
    <s v="0211"/>
    <x v="18"/>
    <x v="0"/>
    <x v="5"/>
    <x v="645"/>
  </r>
  <r>
    <x v="1"/>
    <x v="1"/>
    <x v="1"/>
    <x v="18"/>
    <s v="0211"/>
    <x v="18"/>
    <x v="0"/>
    <x v="6"/>
    <x v="646"/>
  </r>
  <r>
    <x v="1"/>
    <x v="1"/>
    <x v="1"/>
    <x v="18"/>
    <s v="0211"/>
    <x v="18"/>
    <x v="0"/>
    <x v="7"/>
    <x v="647"/>
  </r>
  <r>
    <x v="1"/>
    <x v="1"/>
    <x v="1"/>
    <x v="18"/>
    <s v="0211"/>
    <x v="18"/>
    <x v="1"/>
    <x v="0"/>
    <x v="648"/>
  </r>
  <r>
    <x v="1"/>
    <x v="1"/>
    <x v="1"/>
    <x v="18"/>
    <s v="0211"/>
    <x v="18"/>
    <x v="1"/>
    <x v="1"/>
    <x v="649"/>
  </r>
  <r>
    <x v="1"/>
    <x v="1"/>
    <x v="1"/>
    <x v="18"/>
    <s v="0211"/>
    <x v="18"/>
    <x v="1"/>
    <x v="2"/>
    <x v="650"/>
  </r>
  <r>
    <x v="1"/>
    <x v="1"/>
    <x v="1"/>
    <x v="18"/>
    <s v="0211"/>
    <x v="18"/>
    <x v="1"/>
    <x v="3"/>
    <x v="651"/>
  </r>
  <r>
    <x v="1"/>
    <x v="1"/>
    <x v="1"/>
    <x v="18"/>
    <s v="0211"/>
    <x v="18"/>
    <x v="1"/>
    <x v="4"/>
    <x v="652"/>
  </r>
  <r>
    <x v="1"/>
    <x v="1"/>
    <x v="1"/>
    <x v="18"/>
    <s v="0211"/>
    <x v="18"/>
    <x v="1"/>
    <x v="5"/>
    <x v="653"/>
  </r>
  <r>
    <x v="1"/>
    <x v="1"/>
    <x v="1"/>
    <x v="18"/>
    <s v="0211"/>
    <x v="18"/>
    <x v="1"/>
    <x v="6"/>
    <x v="654"/>
  </r>
  <r>
    <x v="1"/>
    <x v="1"/>
    <x v="1"/>
    <x v="18"/>
    <s v="0211"/>
    <x v="18"/>
    <x v="1"/>
    <x v="7"/>
    <x v="655"/>
  </r>
  <r>
    <x v="1"/>
    <x v="1"/>
    <x v="1"/>
    <x v="18"/>
    <s v="0211"/>
    <x v="18"/>
    <x v="2"/>
    <x v="0"/>
    <x v="272"/>
  </r>
  <r>
    <x v="1"/>
    <x v="1"/>
    <x v="1"/>
    <x v="18"/>
    <s v="0211"/>
    <x v="18"/>
    <x v="2"/>
    <x v="1"/>
    <x v="492"/>
  </r>
  <r>
    <x v="1"/>
    <x v="1"/>
    <x v="1"/>
    <x v="18"/>
    <s v="0211"/>
    <x v="18"/>
    <x v="2"/>
    <x v="2"/>
    <x v="492"/>
  </r>
  <r>
    <x v="1"/>
    <x v="1"/>
    <x v="1"/>
    <x v="18"/>
    <s v="0211"/>
    <x v="18"/>
    <x v="2"/>
    <x v="3"/>
    <x v="348"/>
  </r>
  <r>
    <x v="1"/>
    <x v="1"/>
    <x v="1"/>
    <x v="18"/>
    <s v="0211"/>
    <x v="18"/>
    <x v="2"/>
    <x v="4"/>
    <x v="343"/>
  </r>
  <r>
    <x v="1"/>
    <x v="1"/>
    <x v="1"/>
    <x v="18"/>
    <s v="0211"/>
    <x v="18"/>
    <x v="2"/>
    <x v="5"/>
    <x v="500"/>
  </r>
  <r>
    <x v="1"/>
    <x v="1"/>
    <x v="1"/>
    <x v="18"/>
    <s v="0211"/>
    <x v="18"/>
    <x v="2"/>
    <x v="6"/>
    <x v="490"/>
  </r>
  <r>
    <x v="1"/>
    <x v="1"/>
    <x v="1"/>
    <x v="18"/>
    <s v="0211"/>
    <x v="18"/>
    <x v="2"/>
    <x v="7"/>
    <x v="490"/>
  </r>
  <r>
    <x v="1"/>
    <x v="1"/>
    <x v="1"/>
    <x v="18"/>
    <s v="0211"/>
    <x v="18"/>
    <x v="3"/>
    <x v="0"/>
    <x v="656"/>
  </r>
  <r>
    <x v="1"/>
    <x v="1"/>
    <x v="1"/>
    <x v="18"/>
    <s v="0211"/>
    <x v="18"/>
    <x v="3"/>
    <x v="1"/>
    <x v="657"/>
  </r>
  <r>
    <x v="1"/>
    <x v="1"/>
    <x v="1"/>
    <x v="18"/>
    <s v="0211"/>
    <x v="18"/>
    <x v="3"/>
    <x v="2"/>
    <x v="658"/>
  </r>
  <r>
    <x v="1"/>
    <x v="1"/>
    <x v="1"/>
    <x v="18"/>
    <s v="0211"/>
    <x v="18"/>
    <x v="3"/>
    <x v="3"/>
    <x v="659"/>
  </r>
  <r>
    <x v="1"/>
    <x v="1"/>
    <x v="1"/>
    <x v="18"/>
    <s v="0211"/>
    <x v="18"/>
    <x v="3"/>
    <x v="4"/>
    <x v="389"/>
  </r>
  <r>
    <x v="1"/>
    <x v="1"/>
    <x v="1"/>
    <x v="18"/>
    <s v="0211"/>
    <x v="18"/>
    <x v="3"/>
    <x v="5"/>
    <x v="660"/>
  </r>
  <r>
    <x v="1"/>
    <x v="1"/>
    <x v="1"/>
    <x v="18"/>
    <s v="0211"/>
    <x v="18"/>
    <x v="3"/>
    <x v="6"/>
    <x v="661"/>
  </r>
  <r>
    <x v="1"/>
    <x v="1"/>
    <x v="1"/>
    <x v="18"/>
    <s v="0211"/>
    <x v="18"/>
    <x v="3"/>
    <x v="7"/>
    <x v="662"/>
  </r>
  <r>
    <x v="1"/>
    <x v="1"/>
    <x v="1"/>
    <x v="18"/>
    <s v="0211"/>
    <x v="18"/>
    <x v="4"/>
    <x v="0"/>
    <x v="555"/>
  </r>
  <r>
    <x v="1"/>
    <x v="1"/>
    <x v="1"/>
    <x v="18"/>
    <s v="0211"/>
    <x v="18"/>
    <x v="4"/>
    <x v="1"/>
    <x v="663"/>
  </r>
  <r>
    <x v="1"/>
    <x v="1"/>
    <x v="1"/>
    <x v="18"/>
    <s v="0211"/>
    <x v="18"/>
    <x v="4"/>
    <x v="2"/>
    <x v="664"/>
  </r>
  <r>
    <x v="1"/>
    <x v="1"/>
    <x v="1"/>
    <x v="18"/>
    <s v="0211"/>
    <x v="18"/>
    <x v="4"/>
    <x v="3"/>
    <x v="665"/>
  </r>
  <r>
    <x v="1"/>
    <x v="1"/>
    <x v="1"/>
    <x v="18"/>
    <s v="0211"/>
    <x v="18"/>
    <x v="4"/>
    <x v="4"/>
    <x v="666"/>
  </r>
  <r>
    <x v="1"/>
    <x v="1"/>
    <x v="1"/>
    <x v="18"/>
    <s v="0211"/>
    <x v="18"/>
    <x v="4"/>
    <x v="5"/>
    <x v="249"/>
  </r>
  <r>
    <x v="1"/>
    <x v="1"/>
    <x v="1"/>
    <x v="18"/>
    <s v="0211"/>
    <x v="18"/>
    <x v="4"/>
    <x v="6"/>
    <x v="667"/>
  </r>
  <r>
    <x v="1"/>
    <x v="1"/>
    <x v="1"/>
    <x v="18"/>
    <s v="0211"/>
    <x v="18"/>
    <x v="4"/>
    <x v="7"/>
    <x v="668"/>
  </r>
  <r>
    <x v="1"/>
    <x v="1"/>
    <x v="1"/>
    <x v="18"/>
    <s v="0211"/>
    <x v="18"/>
    <x v="5"/>
    <x v="0"/>
    <x v="183"/>
  </r>
  <r>
    <x v="1"/>
    <x v="1"/>
    <x v="1"/>
    <x v="18"/>
    <s v="0211"/>
    <x v="18"/>
    <x v="5"/>
    <x v="1"/>
    <x v="614"/>
  </r>
  <r>
    <x v="1"/>
    <x v="1"/>
    <x v="1"/>
    <x v="18"/>
    <s v="0211"/>
    <x v="18"/>
    <x v="5"/>
    <x v="2"/>
    <x v="531"/>
  </r>
  <r>
    <x v="1"/>
    <x v="1"/>
    <x v="1"/>
    <x v="18"/>
    <s v="0211"/>
    <x v="18"/>
    <x v="5"/>
    <x v="3"/>
    <x v="669"/>
  </r>
  <r>
    <x v="1"/>
    <x v="1"/>
    <x v="1"/>
    <x v="18"/>
    <s v="0211"/>
    <x v="18"/>
    <x v="5"/>
    <x v="4"/>
    <x v="381"/>
  </r>
  <r>
    <x v="1"/>
    <x v="1"/>
    <x v="1"/>
    <x v="18"/>
    <s v="0211"/>
    <x v="18"/>
    <x v="5"/>
    <x v="5"/>
    <x v="252"/>
  </r>
  <r>
    <x v="1"/>
    <x v="1"/>
    <x v="1"/>
    <x v="18"/>
    <s v="0211"/>
    <x v="18"/>
    <x v="5"/>
    <x v="6"/>
    <x v="670"/>
  </r>
  <r>
    <x v="1"/>
    <x v="1"/>
    <x v="1"/>
    <x v="18"/>
    <s v="0211"/>
    <x v="18"/>
    <x v="5"/>
    <x v="7"/>
    <x v="671"/>
  </r>
  <r>
    <x v="1"/>
    <x v="1"/>
    <x v="1"/>
    <x v="18"/>
    <s v="0211"/>
    <x v="18"/>
    <x v="6"/>
    <x v="0"/>
    <x v="122"/>
  </r>
  <r>
    <x v="1"/>
    <x v="1"/>
    <x v="1"/>
    <x v="18"/>
    <s v="0211"/>
    <x v="18"/>
    <x v="6"/>
    <x v="1"/>
    <x v="199"/>
  </r>
  <r>
    <x v="1"/>
    <x v="1"/>
    <x v="1"/>
    <x v="18"/>
    <s v="0211"/>
    <x v="18"/>
    <x v="6"/>
    <x v="2"/>
    <x v="311"/>
  </r>
  <r>
    <x v="1"/>
    <x v="1"/>
    <x v="1"/>
    <x v="18"/>
    <s v="0211"/>
    <x v="18"/>
    <x v="6"/>
    <x v="3"/>
    <x v="202"/>
  </r>
  <r>
    <x v="1"/>
    <x v="1"/>
    <x v="1"/>
    <x v="18"/>
    <s v="0211"/>
    <x v="18"/>
    <x v="6"/>
    <x v="4"/>
    <x v="124"/>
  </r>
  <r>
    <x v="1"/>
    <x v="1"/>
    <x v="1"/>
    <x v="18"/>
    <s v="0211"/>
    <x v="18"/>
    <x v="6"/>
    <x v="5"/>
    <x v="307"/>
  </r>
  <r>
    <x v="1"/>
    <x v="1"/>
    <x v="1"/>
    <x v="18"/>
    <s v="0211"/>
    <x v="18"/>
    <x v="6"/>
    <x v="6"/>
    <x v="123"/>
  </r>
  <r>
    <x v="1"/>
    <x v="1"/>
    <x v="1"/>
    <x v="18"/>
    <s v="0211"/>
    <x v="18"/>
    <x v="6"/>
    <x v="7"/>
    <x v="399"/>
  </r>
  <r>
    <x v="1"/>
    <x v="1"/>
    <x v="1"/>
    <x v="18"/>
    <s v="0211"/>
    <x v="18"/>
    <x v="7"/>
    <x v="0"/>
    <x v="486"/>
  </r>
  <r>
    <x v="1"/>
    <x v="1"/>
    <x v="1"/>
    <x v="18"/>
    <s v="0211"/>
    <x v="18"/>
    <x v="7"/>
    <x v="1"/>
    <x v="59"/>
  </r>
  <r>
    <x v="1"/>
    <x v="1"/>
    <x v="1"/>
    <x v="18"/>
    <s v="0211"/>
    <x v="18"/>
    <x v="7"/>
    <x v="2"/>
    <x v="672"/>
  </r>
  <r>
    <x v="1"/>
    <x v="1"/>
    <x v="1"/>
    <x v="18"/>
    <s v="0211"/>
    <x v="18"/>
    <x v="7"/>
    <x v="3"/>
    <x v="529"/>
  </r>
  <r>
    <x v="1"/>
    <x v="1"/>
    <x v="1"/>
    <x v="18"/>
    <s v="0211"/>
    <x v="18"/>
    <x v="7"/>
    <x v="4"/>
    <x v="335"/>
  </r>
  <r>
    <x v="1"/>
    <x v="1"/>
    <x v="1"/>
    <x v="18"/>
    <s v="0211"/>
    <x v="18"/>
    <x v="7"/>
    <x v="5"/>
    <x v="338"/>
  </r>
  <r>
    <x v="1"/>
    <x v="1"/>
    <x v="1"/>
    <x v="18"/>
    <s v="0211"/>
    <x v="18"/>
    <x v="7"/>
    <x v="6"/>
    <x v="289"/>
  </r>
  <r>
    <x v="1"/>
    <x v="1"/>
    <x v="1"/>
    <x v="18"/>
    <s v="0211"/>
    <x v="18"/>
    <x v="7"/>
    <x v="7"/>
    <x v="334"/>
  </r>
  <r>
    <x v="1"/>
    <x v="1"/>
    <x v="1"/>
    <x v="18"/>
    <s v="0211"/>
    <x v="18"/>
    <x v="8"/>
    <x v="0"/>
    <x v="127"/>
  </r>
  <r>
    <x v="1"/>
    <x v="1"/>
    <x v="1"/>
    <x v="18"/>
    <s v="0211"/>
    <x v="18"/>
    <x v="8"/>
    <x v="1"/>
    <x v="203"/>
  </r>
  <r>
    <x v="1"/>
    <x v="1"/>
    <x v="1"/>
    <x v="18"/>
    <s v="0211"/>
    <x v="18"/>
    <x v="8"/>
    <x v="2"/>
    <x v="203"/>
  </r>
  <r>
    <x v="1"/>
    <x v="1"/>
    <x v="1"/>
    <x v="18"/>
    <s v="0211"/>
    <x v="18"/>
    <x v="8"/>
    <x v="3"/>
    <x v="128"/>
  </r>
  <r>
    <x v="1"/>
    <x v="1"/>
    <x v="1"/>
    <x v="18"/>
    <s v="0211"/>
    <x v="18"/>
    <x v="8"/>
    <x v="4"/>
    <x v="130"/>
  </r>
  <r>
    <x v="1"/>
    <x v="1"/>
    <x v="1"/>
    <x v="18"/>
    <s v="0211"/>
    <x v="18"/>
    <x v="8"/>
    <x v="5"/>
    <x v="320"/>
  </r>
  <r>
    <x v="1"/>
    <x v="1"/>
    <x v="1"/>
    <x v="18"/>
    <s v="0211"/>
    <x v="18"/>
    <x v="8"/>
    <x v="6"/>
    <x v="303"/>
  </r>
  <r>
    <x v="1"/>
    <x v="1"/>
    <x v="1"/>
    <x v="18"/>
    <s v="0211"/>
    <x v="18"/>
    <x v="8"/>
    <x v="7"/>
    <x v="129"/>
  </r>
  <r>
    <x v="1"/>
    <x v="1"/>
    <x v="1"/>
    <x v="18"/>
    <s v="0211"/>
    <x v="18"/>
    <x v="9"/>
    <x v="0"/>
    <x v="132"/>
  </r>
  <r>
    <x v="1"/>
    <x v="1"/>
    <x v="1"/>
    <x v="18"/>
    <s v="0211"/>
    <x v="18"/>
    <x v="9"/>
    <x v="1"/>
    <x v="132"/>
  </r>
  <r>
    <x v="1"/>
    <x v="1"/>
    <x v="1"/>
    <x v="18"/>
    <s v="0211"/>
    <x v="18"/>
    <x v="9"/>
    <x v="2"/>
    <x v="65"/>
  </r>
  <r>
    <x v="1"/>
    <x v="1"/>
    <x v="1"/>
    <x v="18"/>
    <s v="0211"/>
    <x v="18"/>
    <x v="9"/>
    <x v="3"/>
    <x v="132"/>
  </r>
  <r>
    <x v="1"/>
    <x v="1"/>
    <x v="1"/>
    <x v="18"/>
    <s v="0211"/>
    <x v="18"/>
    <x v="9"/>
    <x v="4"/>
    <x v="64"/>
  </r>
  <r>
    <x v="1"/>
    <x v="1"/>
    <x v="1"/>
    <x v="18"/>
    <s v="0211"/>
    <x v="18"/>
    <x v="9"/>
    <x v="5"/>
    <x v="67"/>
  </r>
  <r>
    <x v="1"/>
    <x v="1"/>
    <x v="1"/>
    <x v="18"/>
    <s v="0211"/>
    <x v="18"/>
    <x v="9"/>
    <x v="6"/>
    <x v="67"/>
  </r>
  <r>
    <x v="1"/>
    <x v="1"/>
    <x v="1"/>
    <x v="18"/>
    <s v="0211"/>
    <x v="18"/>
    <x v="9"/>
    <x v="7"/>
    <x v="67"/>
  </r>
  <r>
    <x v="1"/>
    <x v="1"/>
    <x v="1"/>
    <x v="19"/>
    <s v="0213"/>
    <x v="19"/>
    <x v="0"/>
    <x v="0"/>
    <x v="673"/>
  </r>
  <r>
    <x v="1"/>
    <x v="1"/>
    <x v="1"/>
    <x v="19"/>
    <s v="0213"/>
    <x v="19"/>
    <x v="0"/>
    <x v="1"/>
    <x v="674"/>
  </r>
  <r>
    <x v="1"/>
    <x v="1"/>
    <x v="1"/>
    <x v="19"/>
    <s v="0213"/>
    <x v="19"/>
    <x v="0"/>
    <x v="2"/>
    <x v="675"/>
  </r>
  <r>
    <x v="1"/>
    <x v="1"/>
    <x v="1"/>
    <x v="19"/>
    <s v="0213"/>
    <x v="19"/>
    <x v="0"/>
    <x v="3"/>
    <x v="676"/>
  </r>
  <r>
    <x v="1"/>
    <x v="1"/>
    <x v="1"/>
    <x v="19"/>
    <s v="0213"/>
    <x v="19"/>
    <x v="0"/>
    <x v="4"/>
    <x v="677"/>
  </r>
  <r>
    <x v="1"/>
    <x v="1"/>
    <x v="1"/>
    <x v="19"/>
    <s v="0213"/>
    <x v="19"/>
    <x v="0"/>
    <x v="5"/>
    <x v="678"/>
  </r>
  <r>
    <x v="1"/>
    <x v="1"/>
    <x v="1"/>
    <x v="19"/>
    <s v="0213"/>
    <x v="19"/>
    <x v="0"/>
    <x v="6"/>
    <x v="679"/>
  </r>
  <r>
    <x v="1"/>
    <x v="1"/>
    <x v="1"/>
    <x v="19"/>
    <s v="0213"/>
    <x v="19"/>
    <x v="0"/>
    <x v="7"/>
    <x v="680"/>
  </r>
  <r>
    <x v="1"/>
    <x v="1"/>
    <x v="1"/>
    <x v="19"/>
    <s v="0213"/>
    <x v="19"/>
    <x v="1"/>
    <x v="0"/>
    <x v="681"/>
  </r>
  <r>
    <x v="1"/>
    <x v="1"/>
    <x v="1"/>
    <x v="19"/>
    <s v="0213"/>
    <x v="19"/>
    <x v="1"/>
    <x v="1"/>
    <x v="682"/>
  </r>
  <r>
    <x v="1"/>
    <x v="1"/>
    <x v="1"/>
    <x v="19"/>
    <s v="0213"/>
    <x v="19"/>
    <x v="1"/>
    <x v="2"/>
    <x v="683"/>
  </r>
  <r>
    <x v="1"/>
    <x v="1"/>
    <x v="1"/>
    <x v="19"/>
    <s v="0213"/>
    <x v="19"/>
    <x v="1"/>
    <x v="3"/>
    <x v="684"/>
  </r>
  <r>
    <x v="1"/>
    <x v="1"/>
    <x v="1"/>
    <x v="19"/>
    <s v="0213"/>
    <x v="19"/>
    <x v="1"/>
    <x v="4"/>
    <x v="685"/>
  </r>
  <r>
    <x v="1"/>
    <x v="1"/>
    <x v="1"/>
    <x v="19"/>
    <s v="0213"/>
    <x v="19"/>
    <x v="1"/>
    <x v="5"/>
    <x v="686"/>
  </r>
  <r>
    <x v="1"/>
    <x v="1"/>
    <x v="1"/>
    <x v="19"/>
    <s v="0213"/>
    <x v="19"/>
    <x v="1"/>
    <x v="6"/>
    <x v="687"/>
  </r>
  <r>
    <x v="1"/>
    <x v="1"/>
    <x v="1"/>
    <x v="19"/>
    <s v="0213"/>
    <x v="19"/>
    <x v="1"/>
    <x v="7"/>
    <x v="688"/>
  </r>
  <r>
    <x v="1"/>
    <x v="1"/>
    <x v="1"/>
    <x v="19"/>
    <s v="0213"/>
    <x v="19"/>
    <x v="2"/>
    <x v="0"/>
    <x v="689"/>
  </r>
  <r>
    <x v="1"/>
    <x v="1"/>
    <x v="1"/>
    <x v="19"/>
    <s v="0213"/>
    <x v="19"/>
    <x v="2"/>
    <x v="1"/>
    <x v="690"/>
  </r>
  <r>
    <x v="1"/>
    <x v="1"/>
    <x v="1"/>
    <x v="19"/>
    <s v="0213"/>
    <x v="19"/>
    <x v="2"/>
    <x v="2"/>
    <x v="691"/>
  </r>
  <r>
    <x v="1"/>
    <x v="1"/>
    <x v="1"/>
    <x v="19"/>
    <s v="0213"/>
    <x v="19"/>
    <x v="2"/>
    <x v="3"/>
    <x v="692"/>
  </r>
  <r>
    <x v="1"/>
    <x v="1"/>
    <x v="1"/>
    <x v="19"/>
    <s v="0213"/>
    <x v="19"/>
    <x v="2"/>
    <x v="4"/>
    <x v="693"/>
  </r>
  <r>
    <x v="1"/>
    <x v="1"/>
    <x v="1"/>
    <x v="19"/>
    <s v="0213"/>
    <x v="19"/>
    <x v="2"/>
    <x v="5"/>
    <x v="694"/>
  </r>
  <r>
    <x v="1"/>
    <x v="1"/>
    <x v="1"/>
    <x v="19"/>
    <s v="0213"/>
    <x v="19"/>
    <x v="2"/>
    <x v="6"/>
    <x v="180"/>
  </r>
  <r>
    <x v="1"/>
    <x v="1"/>
    <x v="1"/>
    <x v="19"/>
    <s v="0213"/>
    <x v="19"/>
    <x v="2"/>
    <x v="7"/>
    <x v="695"/>
  </r>
  <r>
    <x v="1"/>
    <x v="1"/>
    <x v="1"/>
    <x v="19"/>
    <s v="0213"/>
    <x v="19"/>
    <x v="3"/>
    <x v="0"/>
    <x v="696"/>
  </r>
  <r>
    <x v="1"/>
    <x v="1"/>
    <x v="1"/>
    <x v="19"/>
    <s v="0213"/>
    <x v="19"/>
    <x v="3"/>
    <x v="1"/>
    <x v="697"/>
  </r>
  <r>
    <x v="1"/>
    <x v="1"/>
    <x v="1"/>
    <x v="19"/>
    <s v="0213"/>
    <x v="19"/>
    <x v="3"/>
    <x v="2"/>
    <x v="555"/>
  </r>
  <r>
    <x v="1"/>
    <x v="1"/>
    <x v="1"/>
    <x v="19"/>
    <s v="0213"/>
    <x v="19"/>
    <x v="3"/>
    <x v="3"/>
    <x v="698"/>
  </r>
  <r>
    <x v="1"/>
    <x v="1"/>
    <x v="1"/>
    <x v="19"/>
    <s v="0213"/>
    <x v="19"/>
    <x v="3"/>
    <x v="4"/>
    <x v="699"/>
  </r>
  <r>
    <x v="1"/>
    <x v="1"/>
    <x v="1"/>
    <x v="19"/>
    <s v="0213"/>
    <x v="19"/>
    <x v="3"/>
    <x v="5"/>
    <x v="700"/>
  </r>
  <r>
    <x v="1"/>
    <x v="1"/>
    <x v="1"/>
    <x v="19"/>
    <s v="0213"/>
    <x v="19"/>
    <x v="3"/>
    <x v="6"/>
    <x v="245"/>
  </r>
  <r>
    <x v="1"/>
    <x v="1"/>
    <x v="1"/>
    <x v="19"/>
    <s v="0213"/>
    <x v="19"/>
    <x v="3"/>
    <x v="7"/>
    <x v="701"/>
  </r>
  <r>
    <x v="1"/>
    <x v="1"/>
    <x v="1"/>
    <x v="19"/>
    <s v="0213"/>
    <x v="19"/>
    <x v="4"/>
    <x v="0"/>
    <x v="702"/>
  </r>
  <r>
    <x v="1"/>
    <x v="1"/>
    <x v="1"/>
    <x v="19"/>
    <s v="0213"/>
    <x v="19"/>
    <x v="4"/>
    <x v="1"/>
    <x v="703"/>
  </r>
  <r>
    <x v="1"/>
    <x v="1"/>
    <x v="1"/>
    <x v="19"/>
    <s v="0213"/>
    <x v="19"/>
    <x v="4"/>
    <x v="2"/>
    <x v="704"/>
  </r>
  <r>
    <x v="1"/>
    <x v="1"/>
    <x v="1"/>
    <x v="19"/>
    <s v="0213"/>
    <x v="19"/>
    <x v="4"/>
    <x v="3"/>
    <x v="705"/>
  </r>
  <r>
    <x v="1"/>
    <x v="1"/>
    <x v="1"/>
    <x v="19"/>
    <s v="0213"/>
    <x v="19"/>
    <x v="4"/>
    <x v="4"/>
    <x v="706"/>
  </r>
  <r>
    <x v="1"/>
    <x v="1"/>
    <x v="1"/>
    <x v="19"/>
    <s v="0213"/>
    <x v="19"/>
    <x v="4"/>
    <x v="5"/>
    <x v="707"/>
  </r>
  <r>
    <x v="1"/>
    <x v="1"/>
    <x v="1"/>
    <x v="19"/>
    <s v="0213"/>
    <x v="19"/>
    <x v="4"/>
    <x v="6"/>
    <x v="708"/>
  </r>
  <r>
    <x v="1"/>
    <x v="1"/>
    <x v="1"/>
    <x v="19"/>
    <s v="0213"/>
    <x v="19"/>
    <x v="4"/>
    <x v="7"/>
    <x v="709"/>
  </r>
  <r>
    <x v="1"/>
    <x v="1"/>
    <x v="1"/>
    <x v="19"/>
    <s v="0213"/>
    <x v="19"/>
    <x v="5"/>
    <x v="0"/>
    <x v="710"/>
  </r>
  <r>
    <x v="1"/>
    <x v="1"/>
    <x v="1"/>
    <x v="19"/>
    <s v="0213"/>
    <x v="19"/>
    <x v="5"/>
    <x v="1"/>
    <x v="409"/>
  </r>
  <r>
    <x v="1"/>
    <x v="1"/>
    <x v="1"/>
    <x v="19"/>
    <s v="0213"/>
    <x v="19"/>
    <x v="5"/>
    <x v="2"/>
    <x v="711"/>
  </r>
  <r>
    <x v="1"/>
    <x v="1"/>
    <x v="1"/>
    <x v="19"/>
    <s v="0213"/>
    <x v="19"/>
    <x v="5"/>
    <x v="3"/>
    <x v="274"/>
  </r>
  <r>
    <x v="1"/>
    <x v="1"/>
    <x v="1"/>
    <x v="19"/>
    <s v="0213"/>
    <x v="19"/>
    <x v="5"/>
    <x v="4"/>
    <x v="712"/>
  </r>
  <r>
    <x v="1"/>
    <x v="1"/>
    <x v="1"/>
    <x v="19"/>
    <s v="0213"/>
    <x v="19"/>
    <x v="5"/>
    <x v="5"/>
    <x v="713"/>
  </r>
  <r>
    <x v="1"/>
    <x v="1"/>
    <x v="1"/>
    <x v="19"/>
    <s v="0213"/>
    <x v="19"/>
    <x v="5"/>
    <x v="6"/>
    <x v="714"/>
  </r>
  <r>
    <x v="1"/>
    <x v="1"/>
    <x v="1"/>
    <x v="19"/>
    <s v="0213"/>
    <x v="19"/>
    <x v="5"/>
    <x v="7"/>
    <x v="620"/>
  </r>
  <r>
    <x v="1"/>
    <x v="1"/>
    <x v="1"/>
    <x v="19"/>
    <s v="0213"/>
    <x v="19"/>
    <x v="6"/>
    <x v="0"/>
    <x v="339"/>
  </r>
  <r>
    <x v="1"/>
    <x v="1"/>
    <x v="1"/>
    <x v="19"/>
    <s v="0213"/>
    <x v="19"/>
    <x v="6"/>
    <x v="1"/>
    <x v="354"/>
  </r>
  <r>
    <x v="1"/>
    <x v="1"/>
    <x v="1"/>
    <x v="19"/>
    <s v="0213"/>
    <x v="19"/>
    <x v="6"/>
    <x v="2"/>
    <x v="48"/>
  </r>
  <r>
    <x v="1"/>
    <x v="1"/>
    <x v="1"/>
    <x v="19"/>
    <s v="0213"/>
    <x v="19"/>
    <x v="6"/>
    <x v="3"/>
    <x v="281"/>
  </r>
  <r>
    <x v="1"/>
    <x v="1"/>
    <x v="1"/>
    <x v="19"/>
    <s v="0213"/>
    <x v="19"/>
    <x v="6"/>
    <x v="4"/>
    <x v="283"/>
  </r>
  <r>
    <x v="1"/>
    <x v="1"/>
    <x v="1"/>
    <x v="19"/>
    <s v="0213"/>
    <x v="19"/>
    <x v="6"/>
    <x v="5"/>
    <x v="116"/>
  </r>
  <r>
    <x v="1"/>
    <x v="1"/>
    <x v="1"/>
    <x v="19"/>
    <s v="0213"/>
    <x v="19"/>
    <x v="6"/>
    <x v="6"/>
    <x v="48"/>
  </r>
  <r>
    <x v="1"/>
    <x v="1"/>
    <x v="1"/>
    <x v="19"/>
    <s v="0213"/>
    <x v="19"/>
    <x v="6"/>
    <x v="7"/>
    <x v="318"/>
  </r>
  <r>
    <x v="1"/>
    <x v="1"/>
    <x v="1"/>
    <x v="19"/>
    <s v="0213"/>
    <x v="19"/>
    <x v="7"/>
    <x v="0"/>
    <x v="338"/>
  </r>
  <r>
    <x v="1"/>
    <x v="1"/>
    <x v="1"/>
    <x v="19"/>
    <s v="0213"/>
    <x v="19"/>
    <x v="7"/>
    <x v="1"/>
    <x v="715"/>
  </r>
  <r>
    <x v="1"/>
    <x v="1"/>
    <x v="1"/>
    <x v="19"/>
    <s v="0213"/>
    <x v="19"/>
    <x v="7"/>
    <x v="2"/>
    <x v="186"/>
  </r>
  <r>
    <x v="1"/>
    <x v="1"/>
    <x v="1"/>
    <x v="19"/>
    <s v="0213"/>
    <x v="19"/>
    <x v="7"/>
    <x v="3"/>
    <x v="287"/>
  </r>
  <r>
    <x v="1"/>
    <x v="1"/>
    <x v="1"/>
    <x v="19"/>
    <s v="0213"/>
    <x v="19"/>
    <x v="7"/>
    <x v="4"/>
    <x v="450"/>
  </r>
  <r>
    <x v="1"/>
    <x v="1"/>
    <x v="1"/>
    <x v="19"/>
    <s v="0213"/>
    <x v="19"/>
    <x v="7"/>
    <x v="5"/>
    <x v="410"/>
  </r>
  <r>
    <x v="1"/>
    <x v="1"/>
    <x v="1"/>
    <x v="19"/>
    <s v="0213"/>
    <x v="19"/>
    <x v="7"/>
    <x v="6"/>
    <x v="284"/>
  </r>
  <r>
    <x v="1"/>
    <x v="1"/>
    <x v="1"/>
    <x v="19"/>
    <s v="0213"/>
    <x v="19"/>
    <x v="7"/>
    <x v="7"/>
    <x v="505"/>
  </r>
  <r>
    <x v="1"/>
    <x v="1"/>
    <x v="1"/>
    <x v="19"/>
    <s v="0213"/>
    <x v="19"/>
    <x v="8"/>
    <x v="0"/>
    <x v="301"/>
  </r>
  <r>
    <x v="1"/>
    <x v="1"/>
    <x v="1"/>
    <x v="19"/>
    <s v="0213"/>
    <x v="19"/>
    <x v="8"/>
    <x v="1"/>
    <x v="129"/>
  </r>
  <r>
    <x v="1"/>
    <x v="1"/>
    <x v="1"/>
    <x v="19"/>
    <s v="0213"/>
    <x v="19"/>
    <x v="8"/>
    <x v="2"/>
    <x v="131"/>
  </r>
  <r>
    <x v="1"/>
    <x v="1"/>
    <x v="1"/>
    <x v="19"/>
    <s v="0213"/>
    <x v="19"/>
    <x v="8"/>
    <x v="3"/>
    <x v="128"/>
  </r>
  <r>
    <x v="1"/>
    <x v="1"/>
    <x v="1"/>
    <x v="19"/>
    <s v="0213"/>
    <x v="19"/>
    <x v="8"/>
    <x v="4"/>
    <x v="321"/>
  </r>
  <r>
    <x v="1"/>
    <x v="1"/>
    <x v="1"/>
    <x v="19"/>
    <s v="0213"/>
    <x v="19"/>
    <x v="8"/>
    <x v="5"/>
    <x v="321"/>
  </r>
  <r>
    <x v="1"/>
    <x v="1"/>
    <x v="1"/>
    <x v="19"/>
    <s v="0213"/>
    <x v="19"/>
    <x v="8"/>
    <x v="6"/>
    <x v="129"/>
  </r>
  <r>
    <x v="1"/>
    <x v="1"/>
    <x v="1"/>
    <x v="19"/>
    <s v="0213"/>
    <x v="19"/>
    <x v="8"/>
    <x v="7"/>
    <x v="320"/>
  </r>
  <r>
    <x v="1"/>
    <x v="1"/>
    <x v="1"/>
    <x v="19"/>
    <s v="0213"/>
    <x v="19"/>
    <x v="9"/>
    <x v="0"/>
    <x v="304"/>
  </r>
  <r>
    <x v="1"/>
    <x v="1"/>
    <x v="1"/>
    <x v="19"/>
    <s v="0213"/>
    <x v="19"/>
    <x v="9"/>
    <x v="1"/>
    <x v="305"/>
  </r>
  <r>
    <x v="1"/>
    <x v="1"/>
    <x v="1"/>
    <x v="19"/>
    <s v="0213"/>
    <x v="19"/>
    <x v="9"/>
    <x v="2"/>
    <x v="304"/>
  </r>
  <r>
    <x v="1"/>
    <x v="1"/>
    <x v="1"/>
    <x v="19"/>
    <s v="0213"/>
    <x v="19"/>
    <x v="9"/>
    <x v="3"/>
    <x v="305"/>
  </r>
  <r>
    <x v="1"/>
    <x v="1"/>
    <x v="1"/>
    <x v="19"/>
    <s v="0213"/>
    <x v="19"/>
    <x v="9"/>
    <x v="4"/>
    <x v="305"/>
  </r>
  <r>
    <x v="1"/>
    <x v="1"/>
    <x v="1"/>
    <x v="19"/>
    <s v="0213"/>
    <x v="19"/>
    <x v="9"/>
    <x v="5"/>
    <x v="305"/>
  </r>
  <r>
    <x v="1"/>
    <x v="1"/>
    <x v="1"/>
    <x v="19"/>
    <s v="0213"/>
    <x v="19"/>
    <x v="9"/>
    <x v="6"/>
    <x v="305"/>
  </r>
  <r>
    <x v="1"/>
    <x v="1"/>
    <x v="1"/>
    <x v="19"/>
    <s v="0213"/>
    <x v="19"/>
    <x v="9"/>
    <x v="7"/>
    <x v="305"/>
  </r>
  <r>
    <x v="1"/>
    <x v="1"/>
    <x v="1"/>
    <x v="20"/>
    <s v="0214"/>
    <x v="20"/>
    <x v="0"/>
    <x v="0"/>
    <x v="716"/>
  </r>
  <r>
    <x v="1"/>
    <x v="1"/>
    <x v="1"/>
    <x v="20"/>
    <s v="0214"/>
    <x v="20"/>
    <x v="0"/>
    <x v="1"/>
    <x v="717"/>
  </r>
  <r>
    <x v="1"/>
    <x v="1"/>
    <x v="1"/>
    <x v="20"/>
    <s v="0214"/>
    <x v="20"/>
    <x v="0"/>
    <x v="2"/>
    <x v="718"/>
  </r>
  <r>
    <x v="1"/>
    <x v="1"/>
    <x v="1"/>
    <x v="20"/>
    <s v="0214"/>
    <x v="20"/>
    <x v="0"/>
    <x v="3"/>
    <x v="517"/>
  </r>
  <r>
    <x v="1"/>
    <x v="1"/>
    <x v="1"/>
    <x v="20"/>
    <s v="0214"/>
    <x v="20"/>
    <x v="0"/>
    <x v="4"/>
    <x v="719"/>
  </r>
  <r>
    <x v="1"/>
    <x v="1"/>
    <x v="1"/>
    <x v="20"/>
    <s v="0214"/>
    <x v="20"/>
    <x v="0"/>
    <x v="5"/>
    <x v="720"/>
  </r>
  <r>
    <x v="1"/>
    <x v="1"/>
    <x v="1"/>
    <x v="20"/>
    <s v="0214"/>
    <x v="20"/>
    <x v="0"/>
    <x v="6"/>
    <x v="721"/>
  </r>
  <r>
    <x v="1"/>
    <x v="1"/>
    <x v="1"/>
    <x v="20"/>
    <s v="0214"/>
    <x v="20"/>
    <x v="0"/>
    <x v="7"/>
    <x v="722"/>
  </r>
  <r>
    <x v="1"/>
    <x v="1"/>
    <x v="1"/>
    <x v="20"/>
    <s v="0214"/>
    <x v="20"/>
    <x v="1"/>
    <x v="0"/>
    <x v="723"/>
  </r>
  <r>
    <x v="1"/>
    <x v="1"/>
    <x v="1"/>
    <x v="20"/>
    <s v="0214"/>
    <x v="20"/>
    <x v="1"/>
    <x v="1"/>
    <x v="724"/>
  </r>
  <r>
    <x v="1"/>
    <x v="1"/>
    <x v="1"/>
    <x v="20"/>
    <s v="0214"/>
    <x v="20"/>
    <x v="1"/>
    <x v="2"/>
    <x v="725"/>
  </r>
  <r>
    <x v="1"/>
    <x v="1"/>
    <x v="1"/>
    <x v="20"/>
    <s v="0214"/>
    <x v="20"/>
    <x v="1"/>
    <x v="3"/>
    <x v="726"/>
  </r>
  <r>
    <x v="1"/>
    <x v="1"/>
    <x v="1"/>
    <x v="20"/>
    <s v="0214"/>
    <x v="20"/>
    <x v="1"/>
    <x v="4"/>
    <x v="727"/>
  </r>
  <r>
    <x v="1"/>
    <x v="1"/>
    <x v="1"/>
    <x v="20"/>
    <s v="0214"/>
    <x v="20"/>
    <x v="1"/>
    <x v="5"/>
    <x v="728"/>
  </r>
  <r>
    <x v="1"/>
    <x v="1"/>
    <x v="1"/>
    <x v="20"/>
    <s v="0214"/>
    <x v="20"/>
    <x v="1"/>
    <x v="6"/>
    <x v="729"/>
  </r>
  <r>
    <x v="1"/>
    <x v="1"/>
    <x v="1"/>
    <x v="20"/>
    <s v="0214"/>
    <x v="20"/>
    <x v="1"/>
    <x v="7"/>
    <x v="103"/>
  </r>
  <r>
    <x v="1"/>
    <x v="1"/>
    <x v="1"/>
    <x v="20"/>
    <s v="0214"/>
    <x v="20"/>
    <x v="2"/>
    <x v="0"/>
    <x v="730"/>
  </r>
  <r>
    <x v="1"/>
    <x v="1"/>
    <x v="1"/>
    <x v="20"/>
    <s v="0214"/>
    <x v="20"/>
    <x v="2"/>
    <x v="1"/>
    <x v="430"/>
  </r>
  <r>
    <x v="1"/>
    <x v="1"/>
    <x v="1"/>
    <x v="20"/>
    <s v="0214"/>
    <x v="20"/>
    <x v="2"/>
    <x v="2"/>
    <x v="188"/>
  </r>
  <r>
    <x v="1"/>
    <x v="1"/>
    <x v="1"/>
    <x v="20"/>
    <s v="0214"/>
    <x v="20"/>
    <x v="2"/>
    <x v="3"/>
    <x v="43"/>
  </r>
  <r>
    <x v="1"/>
    <x v="1"/>
    <x v="1"/>
    <x v="20"/>
    <s v="0214"/>
    <x v="20"/>
    <x v="2"/>
    <x v="4"/>
    <x v="113"/>
  </r>
  <r>
    <x v="1"/>
    <x v="1"/>
    <x v="1"/>
    <x v="20"/>
    <s v="0214"/>
    <x v="20"/>
    <x v="2"/>
    <x v="5"/>
    <x v="731"/>
  </r>
  <r>
    <x v="1"/>
    <x v="1"/>
    <x v="1"/>
    <x v="20"/>
    <s v="0214"/>
    <x v="20"/>
    <x v="2"/>
    <x v="6"/>
    <x v="731"/>
  </r>
  <r>
    <x v="1"/>
    <x v="1"/>
    <x v="1"/>
    <x v="20"/>
    <s v="0214"/>
    <x v="20"/>
    <x v="2"/>
    <x v="7"/>
    <x v="510"/>
  </r>
  <r>
    <x v="1"/>
    <x v="1"/>
    <x v="1"/>
    <x v="20"/>
    <s v="0214"/>
    <x v="20"/>
    <x v="3"/>
    <x v="0"/>
    <x v="155"/>
  </r>
  <r>
    <x v="1"/>
    <x v="1"/>
    <x v="1"/>
    <x v="20"/>
    <s v="0214"/>
    <x v="20"/>
    <x v="3"/>
    <x v="1"/>
    <x v="732"/>
  </r>
  <r>
    <x v="1"/>
    <x v="1"/>
    <x v="1"/>
    <x v="20"/>
    <s v="0214"/>
    <x v="20"/>
    <x v="3"/>
    <x v="2"/>
    <x v="733"/>
  </r>
  <r>
    <x v="1"/>
    <x v="1"/>
    <x v="1"/>
    <x v="20"/>
    <s v="0214"/>
    <x v="20"/>
    <x v="3"/>
    <x v="3"/>
    <x v="734"/>
  </r>
  <r>
    <x v="1"/>
    <x v="1"/>
    <x v="1"/>
    <x v="20"/>
    <s v="0214"/>
    <x v="20"/>
    <x v="3"/>
    <x v="4"/>
    <x v="735"/>
  </r>
  <r>
    <x v="1"/>
    <x v="1"/>
    <x v="1"/>
    <x v="20"/>
    <s v="0214"/>
    <x v="20"/>
    <x v="3"/>
    <x v="5"/>
    <x v="736"/>
  </r>
  <r>
    <x v="1"/>
    <x v="1"/>
    <x v="1"/>
    <x v="20"/>
    <s v="0214"/>
    <x v="20"/>
    <x v="3"/>
    <x v="6"/>
    <x v="737"/>
  </r>
  <r>
    <x v="1"/>
    <x v="1"/>
    <x v="1"/>
    <x v="20"/>
    <s v="0214"/>
    <x v="20"/>
    <x v="3"/>
    <x v="7"/>
    <x v="738"/>
  </r>
  <r>
    <x v="1"/>
    <x v="1"/>
    <x v="1"/>
    <x v="20"/>
    <s v="0214"/>
    <x v="20"/>
    <x v="4"/>
    <x v="0"/>
    <x v="96"/>
  </r>
  <r>
    <x v="1"/>
    <x v="1"/>
    <x v="1"/>
    <x v="20"/>
    <s v="0214"/>
    <x v="20"/>
    <x v="4"/>
    <x v="1"/>
    <x v="250"/>
  </r>
  <r>
    <x v="1"/>
    <x v="1"/>
    <x v="1"/>
    <x v="20"/>
    <s v="0214"/>
    <x v="20"/>
    <x v="4"/>
    <x v="2"/>
    <x v="739"/>
  </r>
  <r>
    <x v="1"/>
    <x v="1"/>
    <x v="1"/>
    <x v="20"/>
    <s v="0214"/>
    <x v="20"/>
    <x v="4"/>
    <x v="3"/>
    <x v="740"/>
  </r>
  <r>
    <x v="1"/>
    <x v="1"/>
    <x v="1"/>
    <x v="20"/>
    <s v="0214"/>
    <x v="20"/>
    <x v="4"/>
    <x v="4"/>
    <x v="741"/>
  </r>
  <r>
    <x v="1"/>
    <x v="1"/>
    <x v="1"/>
    <x v="20"/>
    <s v="0214"/>
    <x v="20"/>
    <x v="4"/>
    <x v="5"/>
    <x v="742"/>
  </r>
  <r>
    <x v="1"/>
    <x v="1"/>
    <x v="1"/>
    <x v="20"/>
    <s v="0214"/>
    <x v="20"/>
    <x v="4"/>
    <x v="6"/>
    <x v="743"/>
  </r>
  <r>
    <x v="1"/>
    <x v="1"/>
    <x v="1"/>
    <x v="20"/>
    <s v="0214"/>
    <x v="20"/>
    <x v="4"/>
    <x v="7"/>
    <x v="744"/>
  </r>
  <r>
    <x v="1"/>
    <x v="1"/>
    <x v="1"/>
    <x v="20"/>
    <s v="0214"/>
    <x v="20"/>
    <x v="5"/>
    <x v="0"/>
    <x v="323"/>
  </r>
  <r>
    <x v="1"/>
    <x v="1"/>
    <x v="1"/>
    <x v="20"/>
    <s v="0214"/>
    <x v="20"/>
    <x v="5"/>
    <x v="1"/>
    <x v="540"/>
  </r>
  <r>
    <x v="1"/>
    <x v="1"/>
    <x v="1"/>
    <x v="20"/>
    <s v="0214"/>
    <x v="20"/>
    <x v="5"/>
    <x v="2"/>
    <x v="506"/>
  </r>
  <r>
    <x v="1"/>
    <x v="1"/>
    <x v="1"/>
    <x v="20"/>
    <s v="0214"/>
    <x v="20"/>
    <x v="5"/>
    <x v="3"/>
    <x v="745"/>
  </r>
  <r>
    <x v="1"/>
    <x v="1"/>
    <x v="1"/>
    <x v="20"/>
    <s v="0214"/>
    <x v="20"/>
    <x v="5"/>
    <x v="4"/>
    <x v="359"/>
  </r>
  <r>
    <x v="1"/>
    <x v="1"/>
    <x v="1"/>
    <x v="20"/>
    <s v="0214"/>
    <x v="20"/>
    <x v="5"/>
    <x v="5"/>
    <x v="610"/>
  </r>
  <r>
    <x v="1"/>
    <x v="1"/>
    <x v="1"/>
    <x v="20"/>
    <s v="0214"/>
    <x v="20"/>
    <x v="5"/>
    <x v="6"/>
    <x v="330"/>
  </r>
  <r>
    <x v="1"/>
    <x v="1"/>
    <x v="1"/>
    <x v="20"/>
    <s v="0214"/>
    <x v="20"/>
    <x v="5"/>
    <x v="7"/>
    <x v="745"/>
  </r>
  <r>
    <x v="1"/>
    <x v="1"/>
    <x v="1"/>
    <x v="20"/>
    <s v="0214"/>
    <x v="20"/>
    <x v="6"/>
    <x v="0"/>
    <x v="299"/>
  </r>
  <r>
    <x v="1"/>
    <x v="1"/>
    <x v="1"/>
    <x v="20"/>
    <s v="0214"/>
    <x v="20"/>
    <x v="6"/>
    <x v="1"/>
    <x v="299"/>
  </r>
  <r>
    <x v="1"/>
    <x v="1"/>
    <x v="1"/>
    <x v="20"/>
    <s v="0214"/>
    <x v="20"/>
    <x v="6"/>
    <x v="2"/>
    <x v="300"/>
  </r>
  <r>
    <x v="1"/>
    <x v="1"/>
    <x v="1"/>
    <x v="20"/>
    <s v="0214"/>
    <x v="20"/>
    <x v="6"/>
    <x v="3"/>
    <x v="126"/>
  </r>
  <r>
    <x v="1"/>
    <x v="1"/>
    <x v="1"/>
    <x v="20"/>
    <s v="0214"/>
    <x v="20"/>
    <x v="6"/>
    <x v="4"/>
    <x v="126"/>
  </r>
  <r>
    <x v="1"/>
    <x v="1"/>
    <x v="1"/>
    <x v="20"/>
    <s v="0214"/>
    <x v="20"/>
    <x v="6"/>
    <x v="5"/>
    <x v="121"/>
  </r>
  <r>
    <x v="1"/>
    <x v="1"/>
    <x v="1"/>
    <x v="20"/>
    <s v="0214"/>
    <x v="20"/>
    <x v="6"/>
    <x v="6"/>
    <x v="120"/>
  </r>
  <r>
    <x v="1"/>
    <x v="1"/>
    <x v="1"/>
    <x v="20"/>
    <s v="0214"/>
    <x v="20"/>
    <x v="6"/>
    <x v="7"/>
    <x v="342"/>
  </r>
  <r>
    <x v="1"/>
    <x v="1"/>
    <x v="1"/>
    <x v="20"/>
    <s v="0214"/>
    <x v="20"/>
    <x v="7"/>
    <x v="0"/>
    <x v="401"/>
  </r>
  <r>
    <x v="1"/>
    <x v="1"/>
    <x v="1"/>
    <x v="20"/>
    <s v="0214"/>
    <x v="20"/>
    <x v="7"/>
    <x v="1"/>
    <x v="746"/>
  </r>
  <r>
    <x v="1"/>
    <x v="1"/>
    <x v="1"/>
    <x v="20"/>
    <s v="0214"/>
    <x v="20"/>
    <x v="7"/>
    <x v="2"/>
    <x v="313"/>
  </r>
  <r>
    <x v="1"/>
    <x v="1"/>
    <x v="1"/>
    <x v="20"/>
    <s v="0214"/>
    <x v="20"/>
    <x v="7"/>
    <x v="3"/>
    <x v="284"/>
  </r>
  <r>
    <x v="1"/>
    <x v="1"/>
    <x v="1"/>
    <x v="20"/>
    <s v="0214"/>
    <x v="20"/>
    <x v="7"/>
    <x v="4"/>
    <x v="185"/>
  </r>
  <r>
    <x v="1"/>
    <x v="1"/>
    <x v="1"/>
    <x v="20"/>
    <s v="0214"/>
    <x v="20"/>
    <x v="7"/>
    <x v="5"/>
    <x v="185"/>
  </r>
  <r>
    <x v="1"/>
    <x v="1"/>
    <x v="1"/>
    <x v="20"/>
    <s v="0214"/>
    <x v="20"/>
    <x v="7"/>
    <x v="6"/>
    <x v="284"/>
  </r>
  <r>
    <x v="1"/>
    <x v="1"/>
    <x v="1"/>
    <x v="20"/>
    <s v="0214"/>
    <x v="20"/>
    <x v="7"/>
    <x v="7"/>
    <x v="612"/>
  </r>
  <r>
    <x v="1"/>
    <x v="1"/>
    <x v="1"/>
    <x v="20"/>
    <s v="0214"/>
    <x v="20"/>
    <x v="8"/>
    <x v="0"/>
    <x v="264"/>
  </r>
  <r>
    <x v="1"/>
    <x v="1"/>
    <x v="1"/>
    <x v="20"/>
    <s v="0214"/>
    <x v="20"/>
    <x v="8"/>
    <x v="1"/>
    <x v="321"/>
  </r>
  <r>
    <x v="1"/>
    <x v="1"/>
    <x v="1"/>
    <x v="20"/>
    <s v="0214"/>
    <x v="20"/>
    <x v="8"/>
    <x v="2"/>
    <x v="303"/>
  </r>
  <r>
    <x v="1"/>
    <x v="1"/>
    <x v="1"/>
    <x v="20"/>
    <s v="0214"/>
    <x v="20"/>
    <x v="8"/>
    <x v="3"/>
    <x v="321"/>
  </r>
  <r>
    <x v="1"/>
    <x v="1"/>
    <x v="1"/>
    <x v="20"/>
    <s v="0214"/>
    <x v="20"/>
    <x v="8"/>
    <x v="4"/>
    <x v="203"/>
  </r>
  <r>
    <x v="1"/>
    <x v="1"/>
    <x v="1"/>
    <x v="20"/>
    <s v="0214"/>
    <x v="20"/>
    <x v="8"/>
    <x v="5"/>
    <x v="301"/>
  </r>
  <r>
    <x v="1"/>
    <x v="1"/>
    <x v="1"/>
    <x v="20"/>
    <s v="0214"/>
    <x v="20"/>
    <x v="8"/>
    <x v="6"/>
    <x v="266"/>
  </r>
  <r>
    <x v="1"/>
    <x v="1"/>
    <x v="1"/>
    <x v="20"/>
    <s v="0214"/>
    <x v="20"/>
    <x v="8"/>
    <x v="7"/>
    <x v="303"/>
  </r>
  <r>
    <x v="1"/>
    <x v="1"/>
    <x v="1"/>
    <x v="20"/>
    <s v="0214"/>
    <x v="20"/>
    <x v="9"/>
    <x v="0"/>
    <x v="304"/>
  </r>
  <r>
    <x v="1"/>
    <x v="1"/>
    <x v="1"/>
    <x v="20"/>
    <s v="0214"/>
    <x v="20"/>
    <x v="9"/>
    <x v="1"/>
    <x v="305"/>
  </r>
  <r>
    <x v="1"/>
    <x v="1"/>
    <x v="1"/>
    <x v="20"/>
    <s v="0214"/>
    <x v="20"/>
    <x v="9"/>
    <x v="2"/>
    <x v="304"/>
  </r>
  <r>
    <x v="1"/>
    <x v="1"/>
    <x v="1"/>
    <x v="20"/>
    <s v="0214"/>
    <x v="20"/>
    <x v="9"/>
    <x v="3"/>
    <x v="304"/>
  </r>
  <r>
    <x v="1"/>
    <x v="1"/>
    <x v="1"/>
    <x v="20"/>
    <s v="0214"/>
    <x v="20"/>
    <x v="9"/>
    <x v="4"/>
    <x v="305"/>
  </r>
  <r>
    <x v="1"/>
    <x v="1"/>
    <x v="1"/>
    <x v="20"/>
    <s v="0214"/>
    <x v="20"/>
    <x v="9"/>
    <x v="5"/>
    <x v="304"/>
  </r>
  <r>
    <x v="1"/>
    <x v="1"/>
    <x v="1"/>
    <x v="20"/>
    <s v="0214"/>
    <x v="20"/>
    <x v="9"/>
    <x v="6"/>
    <x v="304"/>
  </r>
  <r>
    <x v="1"/>
    <x v="1"/>
    <x v="1"/>
    <x v="20"/>
    <s v="0214"/>
    <x v="20"/>
    <x v="9"/>
    <x v="7"/>
    <x v="304"/>
  </r>
  <r>
    <x v="1"/>
    <x v="1"/>
    <x v="1"/>
    <x v="21"/>
    <s v="0215"/>
    <x v="21"/>
    <x v="0"/>
    <x v="0"/>
    <x v="409"/>
  </r>
  <r>
    <x v="1"/>
    <x v="1"/>
    <x v="1"/>
    <x v="21"/>
    <s v="0215"/>
    <x v="21"/>
    <x v="0"/>
    <x v="1"/>
    <x v="567"/>
  </r>
  <r>
    <x v="1"/>
    <x v="1"/>
    <x v="1"/>
    <x v="21"/>
    <s v="0215"/>
    <x v="21"/>
    <x v="0"/>
    <x v="2"/>
    <x v="367"/>
  </r>
  <r>
    <x v="1"/>
    <x v="1"/>
    <x v="1"/>
    <x v="21"/>
    <s v="0215"/>
    <x v="21"/>
    <x v="0"/>
    <x v="3"/>
    <x v="365"/>
  </r>
  <r>
    <x v="1"/>
    <x v="1"/>
    <x v="1"/>
    <x v="21"/>
    <s v="0215"/>
    <x v="21"/>
    <x v="0"/>
    <x v="4"/>
    <x v="747"/>
  </r>
  <r>
    <x v="1"/>
    <x v="1"/>
    <x v="1"/>
    <x v="21"/>
    <s v="0215"/>
    <x v="21"/>
    <x v="0"/>
    <x v="5"/>
    <x v="748"/>
  </r>
  <r>
    <x v="1"/>
    <x v="1"/>
    <x v="1"/>
    <x v="21"/>
    <s v="0215"/>
    <x v="21"/>
    <x v="0"/>
    <x v="6"/>
    <x v="749"/>
  </r>
  <r>
    <x v="1"/>
    <x v="1"/>
    <x v="1"/>
    <x v="21"/>
    <s v="0215"/>
    <x v="21"/>
    <x v="0"/>
    <x v="7"/>
    <x v="273"/>
  </r>
  <r>
    <x v="1"/>
    <x v="1"/>
    <x v="1"/>
    <x v="21"/>
    <s v="0215"/>
    <x v="21"/>
    <x v="1"/>
    <x v="0"/>
    <x v="750"/>
  </r>
  <r>
    <x v="1"/>
    <x v="1"/>
    <x v="1"/>
    <x v="21"/>
    <s v="0215"/>
    <x v="21"/>
    <x v="1"/>
    <x v="1"/>
    <x v="751"/>
  </r>
  <r>
    <x v="1"/>
    <x v="1"/>
    <x v="1"/>
    <x v="21"/>
    <s v="0215"/>
    <x v="21"/>
    <x v="1"/>
    <x v="2"/>
    <x v="752"/>
  </r>
  <r>
    <x v="1"/>
    <x v="1"/>
    <x v="1"/>
    <x v="21"/>
    <s v="0215"/>
    <x v="21"/>
    <x v="1"/>
    <x v="3"/>
    <x v="753"/>
  </r>
  <r>
    <x v="1"/>
    <x v="1"/>
    <x v="1"/>
    <x v="21"/>
    <s v="0215"/>
    <x v="21"/>
    <x v="1"/>
    <x v="4"/>
    <x v="754"/>
  </r>
  <r>
    <x v="1"/>
    <x v="1"/>
    <x v="1"/>
    <x v="21"/>
    <s v="0215"/>
    <x v="21"/>
    <x v="1"/>
    <x v="5"/>
    <x v="736"/>
  </r>
  <r>
    <x v="1"/>
    <x v="1"/>
    <x v="1"/>
    <x v="21"/>
    <s v="0215"/>
    <x v="21"/>
    <x v="1"/>
    <x v="6"/>
    <x v="755"/>
  </r>
  <r>
    <x v="1"/>
    <x v="1"/>
    <x v="1"/>
    <x v="21"/>
    <s v="0215"/>
    <x v="21"/>
    <x v="1"/>
    <x v="7"/>
    <x v="756"/>
  </r>
  <r>
    <x v="1"/>
    <x v="1"/>
    <x v="1"/>
    <x v="21"/>
    <s v="0215"/>
    <x v="21"/>
    <x v="2"/>
    <x v="0"/>
    <x v="745"/>
  </r>
  <r>
    <x v="1"/>
    <x v="1"/>
    <x v="1"/>
    <x v="21"/>
    <s v="0215"/>
    <x v="21"/>
    <x v="2"/>
    <x v="1"/>
    <x v="540"/>
  </r>
  <r>
    <x v="1"/>
    <x v="1"/>
    <x v="1"/>
    <x v="21"/>
    <s v="0215"/>
    <x v="21"/>
    <x v="2"/>
    <x v="2"/>
    <x v="511"/>
  </r>
  <r>
    <x v="1"/>
    <x v="1"/>
    <x v="1"/>
    <x v="21"/>
    <s v="0215"/>
    <x v="21"/>
    <x v="2"/>
    <x v="3"/>
    <x v="256"/>
  </r>
  <r>
    <x v="1"/>
    <x v="1"/>
    <x v="1"/>
    <x v="21"/>
    <s v="0215"/>
    <x v="21"/>
    <x v="2"/>
    <x v="4"/>
    <x v="543"/>
  </r>
  <r>
    <x v="1"/>
    <x v="1"/>
    <x v="1"/>
    <x v="21"/>
    <s v="0215"/>
    <x v="21"/>
    <x v="2"/>
    <x v="5"/>
    <x v="323"/>
  </r>
  <r>
    <x v="1"/>
    <x v="1"/>
    <x v="1"/>
    <x v="21"/>
    <s v="0215"/>
    <x v="21"/>
    <x v="2"/>
    <x v="6"/>
    <x v="430"/>
  </r>
  <r>
    <x v="1"/>
    <x v="1"/>
    <x v="1"/>
    <x v="21"/>
    <s v="0215"/>
    <x v="21"/>
    <x v="2"/>
    <x v="7"/>
    <x v="255"/>
  </r>
  <r>
    <x v="1"/>
    <x v="1"/>
    <x v="1"/>
    <x v="21"/>
    <s v="0215"/>
    <x v="21"/>
    <x v="3"/>
    <x v="0"/>
    <x v="757"/>
  </r>
  <r>
    <x v="1"/>
    <x v="1"/>
    <x v="1"/>
    <x v="21"/>
    <s v="0215"/>
    <x v="21"/>
    <x v="3"/>
    <x v="1"/>
    <x v="758"/>
  </r>
  <r>
    <x v="1"/>
    <x v="1"/>
    <x v="1"/>
    <x v="21"/>
    <s v="0215"/>
    <x v="21"/>
    <x v="3"/>
    <x v="2"/>
    <x v="759"/>
  </r>
  <r>
    <x v="1"/>
    <x v="1"/>
    <x v="1"/>
    <x v="21"/>
    <s v="0215"/>
    <x v="21"/>
    <x v="3"/>
    <x v="3"/>
    <x v="760"/>
  </r>
  <r>
    <x v="1"/>
    <x v="1"/>
    <x v="1"/>
    <x v="21"/>
    <s v="0215"/>
    <x v="21"/>
    <x v="3"/>
    <x v="4"/>
    <x v="761"/>
  </r>
  <r>
    <x v="1"/>
    <x v="1"/>
    <x v="1"/>
    <x v="21"/>
    <s v="0215"/>
    <x v="21"/>
    <x v="3"/>
    <x v="5"/>
    <x v="762"/>
  </r>
  <r>
    <x v="1"/>
    <x v="1"/>
    <x v="1"/>
    <x v="21"/>
    <s v="0215"/>
    <x v="21"/>
    <x v="3"/>
    <x v="6"/>
    <x v="406"/>
  </r>
  <r>
    <x v="1"/>
    <x v="1"/>
    <x v="1"/>
    <x v="21"/>
    <s v="0215"/>
    <x v="21"/>
    <x v="3"/>
    <x v="7"/>
    <x v="763"/>
  </r>
  <r>
    <x v="1"/>
    <x v="1"/>
    <x v="1"/>
    <x v="21"/>
    <s v="0215"/>
    <x v="21"/>
    <x v="4"/>
    <x v="0"/>
    <x v="91"/>
  </r>
  <r>
    <x v="1"/>
    <x v="1"/>
    <x v="1"/>
    <x v="21"/>
    <s v="0215"/>
    <x v="21"/>
    <x v="4"/>
    <x v="1"/>
    <x v="764"/>
  </r>
  <r>
    <x v="1"/>
    <x v="1"/>
    <x v="1"/>
    <x v="21"/>
    <s v="0215"/>
    <x v="21"/>
    <x v="4"/>
    <x v="2"/>
    <x v="765"/>
  </r>
  <r>
    <x v="1"/>
    <x v="1"/>
    <x v="1"/>
    <x v="21"/>
    <s v="0215"/>
    <x v="21"/>
    <x v="4"/>
    <x v="3"/>
    <x v="766"/>
  </r>
  <r>
    <x v="1"/>
    <x v="1"/>
    <x v="1"/>
    <x v="21"/>
    <s v="0215"/>
    <x v="21"/>
    <x v="4"/>
    <x v="4"/>
    <x v="767"/>
  </r>
  <r>
    <x v="1"/>
    <x v="1"/>
    <x v="1"/>
    <x v="21"/>
    <s v="0215"/>
    <x v="21"/>
    <x v="4"/>
    <x v="5"/>
    <x v="768"/>
  </r>
  <r>
    <x v="1"/>
    <x v="1"/>
    <x v="1"/>
    <x v="21"/>
    <s v="0215"/>
    <x v="21"/>
    <x v="4"/>
    <x v="6"/>
    <x v="769"/>
  </r>
  <r>
    <x v="1"/>
    <x v="1"/>
    <x v="1"/>
    <x v="21"/>
    <s v="0215"/>
    <x v="21"/>
    <x v="4"/>
    <x v="7"/>
    <x v="770"/>
  </r>
  <r>
    <x v="1"/>
    <x v="1"/>
    <x v="1"/>
    <x v="21"/>
    <s v="0215"/>
    <x v="21"/>
    <x v="5"/>
    <x v="0"/>
    <x v="271"/>
  </r>
  <r>
    <x v="1"/>
    <x v="1"/>
    <x v="1"/>
    <x v="21"/>
    <s v="0215"/>
    <x v="21"/>
    <x v="5"/>
    <x v="1"/>
    <x v="566"/>
  </r>
  <r>
    <x v="1"/>
    <x v="1"/>
    <x v="1"/>
    <x v="21"/>
    <s v="0215"/>
    <x v="21"/>
    <x v="5"/>
    <x v="2"/>
    <x v="349"/>
  </r>
  <r>
    <x v="1"/>
    <x v="1"/>
    <x v="1"/>
    <x v="21"/>
    <s v="0215"/>
    <x v="21"/>
    <x v="5"/>
    <x v="3"/>
    <x v="486"/>
  </r>
  <r>
    <x v="1"/>
    <x v="1"/>
    <x v="1"/>
    <x v="21"/>
    <s v="0215"/>
    <x v="21"/>
    <x v="5"/>
    <x v="4"/>
    <x v="371"/>
  </r>
  <r>
    <x v="1"/>
    <x v="1"/>
    <x v="1"/>
    <x v="21"/>
    <s v="0215"/>
    <x v="21"/>
    <x v="5"/>
    <x v="5"/>
    <x v="468"/>
  </r>
  <r>
    <x v="1"/>
    <x v="1"/>
    <x v="1"/>
    <x v="21"/>
    <s v="0215"/>
    <x v="21"/>
    <x v="5"/>
    <x v="6"/>
    <x v="563"/>
  </r>
  <r>
    <x v="1"/>
    <x v="1"/>
    <x v="1"/>
    <x v="21"/>
    <s v="0215"/>
    <x v="21"/>
    <x v="5"/>
    <x v="7"/>
    <x v="446"/>
  </r>
  <r>
    <x v="1"/>
    <x v="1"/>
    <x v="1"/>
    <x v="21"/>
    <s v="0215"/>
    <x v="21"/>
    <x v="6"/>
    <x v="0"/>
    <x v="123"/>
  </r>
  <r>
    <x v="1"/>
    <x v="1"/>
    <x v="1"/>
    <x v="21"/>
    <s v="0215"/>
    <x v="21"/>
    <x v="6"/>
    <x v="1"/>
    <x v="122"/>
  </r>
  <r>
    <x v="1"/>
    <x v="1"/>
    <x v="1"/>
    <x v="21"/>
    <s v="0215"/>
    <x v="21"/>
    <x v="6"/>
    <x v="2"/>
    <x v="355"/>
  </r>
  <r>
    <x v="1"/>
    <x v="1"/>
    <x v="1"/>
    <x v="21"/>
    <s v="0215"/>
    <x v="21"/>
    <x v="6"/>
    <x v="3"/>
    <x v="449"/>
  </r>
  <r>
    <x v="1"/>
    <x v="1"/>
    <x v="1"/>
    <x v="21"/>
    <s v="0215"/>
    <x v="21"/>
    <x v="6"/>
    <x v="4"/>
    <x v="60"/>
  </r>
  <r>
    <x v="1"/>
    <x v="1"/>
    <x v="1"/>
    <x v="21"/>
    <s v="0215"/>
    <x v="21"/>
    <x v="6"/>
    <x v="5"/>
    <x v="504"/>
  </r>
  <r>
    <x v="1"/>
    <x v="1"/>
    <x v="1"/>
    <x v="21"/>
    <s v="0215"/>
    <x v="21"/>
    <x v="6"/>
    <x v="6"/>
    <x v="121"/>
  </r>
  <r>
    <x v="1"/>
    <x v="1"/>
    <x v="1"/>
    <x v="21"/>
    <s v="0215"/>
    <x v="21"/>
    <x v="6"/>
    <x v="7"/>
    <x v="400"/>
  </r>
  <r>
    <x v="1"/>
    <x v="1"/>
    <x v="1"/>
    <x v="21"/>
    <s v="0215"/>
    <x v="21"/>
    <x v="7"/>
    <x v="0"/>
    <x v="505"/>
  </r>
  <r>
    <x v="1"/>
    <x v="1"/>
    <x v="1"/>
    <x v="21"/>
    <s v="0215"/>
    <x v="21"/>
    <x v="7"/>
    <x v="1"/>
    <x v="284"/>
  </r>
  <r>
    <x v="1"/>
    <x v="1"/>
    <x v="1"/>
    <x v="21"/>
    <s v="0215"/>
    <x v="21"/>
    <x v="7"/>
    <x v="2"/>
    <x v="450"/>
  </r>
  <r>
    <x v="1"/>
    <x v="1"/>
    <x v="1"/>
    <x v="21"/>
    <s v="0215"/>
    <x v="21"/>
    <x v="7"/>
    <x v="3"/>
    <x v="49"/>
  </r>
  <r>
    <x v="1"/>
    <x v="1"/>
    <x v="1"/>
    <x v="21"/>
    <s v="0215"/>
    <x v="21"/>
    <x v="7"/>
    <x v="4"/>
    <x v="449"/>
  </r>
  <r>
    <x v="1"/>
    <x v="1"/>
    <x v="1"/>
    <x v="21"/>
    <s v="0215"/>
    <x v="21"/>
    <x v="7"/>
    <x v="5"/>
    <x v="49"/>
  </r>
  <r>
    <x v="1"/>
    <x v="1"/>
    <x v="1"/>
    <x v="21"/>
    <s v="0215"/>
    <x v="21"/>
    <x v="7"/>
    <x v="6"/>
    <x v="354"/>
  </r>
  <r>
    <x v="1"/>
    <x v="1"/>
    <x v="1"/>
    <x v="21"/>
    <s v="0215"/>
    <x v="21"/>
    <x v="7"/>
    <x v="7"/>
    <x v="306"/>
  </r>
  <r>
    <x v="1"/>
    <x v="1"/>
    <x v="1"/>
    <x v="21"/>
    <s v="0215"/>
    <x v="21"/>
    <x v="8"/>
    <x v="0"/>
    <x v="132"/>
  </r>
  <r>
    <x v="1"/>
    <x v="1"/>
    <x v="1"/>
    <x v="21"/>
    <s v="0215"/>
    <x v="21"/>
    <x v="8"/>
    <x v="1"/>
    <x v="131"/>
  </r>
  <r>
    <x v="1"/>
    <x v="1"/>
    <x v="1"/>
    <x v="21"/>
    <s v="0215"/>
    <x v="21"/>
    <x v="8"/>
    <x v="2"/>
    <x v="65"/>
  </r>
  <r>
    <x v="1"/>
    <x v="1"/>
    <x v="1"/>
    <x v="21"/>
    <s v="0215"/>
    <x v="21"/>
    <x v="8"/>
    <x v="3"/>
    <x v="132"/>
  </r>
  <r>
    <x v="1"/>
    <x v="1"/>
    <x v="1"/>
    <x v="21"/>
    <s v="0215"/>
    <x v="21"/>
    <x v="8"/>
    <x v="4"/>
    <x v="131"/>
  </r>
  <r>
    <x v="1"/>
    <x v="1"/>
    <x v="1"/>
    <x v="21"/>
    <s v="0215"/>
    <x v="21"/>
    <x v="8"/>
    <x v="5"/>
    <x v="132"/>
  </r>
  <r>
    <x v="1"/>
    <x v="1"/>
    <x v="1"/>
    <x v="21"/>
    <s v="0215"/>
    <x v="21"/>
    <x v="8"/>
    <x v="6"/>
    <x v="67"/>
  </r>
  <r>
    <x v="1"/>
    <x v="1"/>
    <x v="1"/>
    <x v="21"/>
    <s v="0215"/>
    <x v="21"/>
    <x v="8"/>
    <x v="7"/>
    <x v="127"/>
  </r>
  <r>
    <x v="1"/>
    <x v="1"/>
    <x v="1"/>
    <x v="21"/>
    <s v="0215"/>
    <x v="21"/>
    <x v="9"/>
    <x v="0"/>
    <x v="305"/>
  </r>
  <r>
    <x v="1"/>
    <x v="1"/>
    <x v="1"/>
    <x v="21"/>
    <s v="0215"/>
    <x v="21"/>
    <x v="9"/>
    <x v="1"/>
    <x v="305"/>
  </r>
  <r>
    <x v="1"/>
    <x v="1"/>
    <x v="1"/>
    <x v="21"/>
    <s v="0215"/>
    <x v="21"/>
    <x v="9"/>
    <x v="2"/>
    <x v="305"/>
  </r>
  <r>
    <x v="1"/>
    <x v="1"/>
    <x v="1"/>
    <x v="21"/>
    <s v="0215"/>
    <x v="21"/>
    <x v="9"/>
    <x v="3"/>
    <x v="305"/>
  </r>
  <r>
    <x v="1"/>
    <x v="1"/>
    <x v="1"/>
    <x v="21"/>
    <s v="0215"/>
    <x v="21"/>
    <x v="9"/>
    <x v="4"/>
    <x v="67"/>
  </r>
  <r>
    <x v="1"/>
    <x v="1"/>
    <x v="1"/>
    <x v="21"/>
    <s v="0215"/>
    <x v="21"/>
    <x v="9"/>
    <x v="5"/>
    <x v="133"/>
  </r>
  <r>
    <x v="1"/>
    <x v="1"/>
    <x v="1"/>
    <x v="21"/>
    <s v="0215"/>
    <x v="21"/>
    <x v="9"/>
    <x v="6"/>
    <x v="67"/>
  </r>
  <r>
    <x v="1"/>
    <x v="1"/>
    <x v="1"/>
    <x v="21"/>
    <s v="0215"/>
    <x v="21"/>
    <x v="9"/>
    <x v="7"/>
    <x v="67"/>
  </r>
  <r>
    <x v="1"/>
    <x v="1"/>
    <x v="1"/>
    <x v="22"/>
    <s v="0216"/>
    <x v="22"/>
    <x v="0"/>
    <x v="0"/>
    <x v="771"/>
  </r>
  <r>
    <x v="1"/>
    <x v="1"/>
    <x v="1"/>
    <x v="22"/>
    <s v="0216"/>
    <x v="22"/>
    <x v="0"/>
    <x v="1"/>
    <x v="376"/>
  </r>
  <r>
    <x v="1"/>
    <x v="1"/>
    <x v="1"/>
    <x v="22"/>
    <s v="0216"/>
    <x v="22"/>
    <x v="0"/>
    <x v="2"/>
    <x v="772"/>
  </r>
  <r>
    <x v="1"/>
    <x v="1"/>
    <x v="1"/>
    <x v="22"/>
    <s v="0216"/>
    <x v="22"/>
    <x v="0"/>
    <x v="3"/>
    <x v="773"/>
  </r>
  <r>
    <x v="1"/>
    <x v="1"/>
    <x v="1"/>
    <x v="22"/>
    <s v="0216"/>
    <x v="22"/>
    <x v="0"/>
    <x v="4"/>
    <x v="774"/>
  </r>
  <r>
    <x v="1"/>
    <x v="1"/>
    <x v="1"/>
    <x v="22"/>
    <s v="0216"/>
    <x v="22"/>
    <x v="0"/>
    <x v="5"/>
    <x v="438"/>
  </r>
  <r>
    <x v="1"/>
    <x v="1"/>
    <x v="1"/>
    <x v="22"/>
    <s v="0216"/>
    <x v="22"/>
    <x v="0"/>
    <x v="6"/>
    <x v="775"/>
  </r>
  <r>
    <x v="1"/>
    <x v="1"/>
    <x v="1"/>
    <x v="22"/>
    <s v="0216"/>
    <x v="22"/>
    <x v="0"/>
    <x v="7"/>
    <x v="776"/>
  </r>
  <r>
    <x v="1"/>
    <x v="1"/>
    <x v="1"/>
    <x v="22"/>
    <s v="0216"/>
    <x v="22"/>
    <x v="1"/>
    <x v="0"/>
    <x v="777"/>
  </r>
  <r>
    <x v="1"/>
    <x v="1"/>
    <x v="1"/>
    <x v="22"/>
    <s v="0216"/>
    <x v="22"/>
    <x v="1"/>
    <x v="1"/>
    <x v="778"/>
  </r>
  <r>
    <x v="1"/>
    <x v="1"/>
    <x v="1"/>
    <x v="22"/>
    <s v="0216"/>
    <x v="22"/>
    <x v="1"/>
    <x v="2"/>
    <x v="779"/>
  </r>
  <r>
    <x v="1"/>
    <x v="1"/>
    <x v="1"/>
    <x v="22"/>
    <s v="0216"/>
    <x v="22"/>
    <x v="1"/>
    <x v="3"/>
    <x v="777"/>
  </r>
  <r>
    <x v="1"/>
    <x v="1"/>
    <x v="1"/>
    <x v="22"/>
    <s v="0216"/>
    <x v="22"/>
    <x v="1"/>
    <x v="4"/>
    <x v="780"/>
  </r>
  <r>
    <x v="1"/>
    <x v="1"/>
    <x v="1"/>
    <x v="22"/>
    <s v="0216"/>
    <x v="22"/>
    <x v="1"/>
    <x v="5"/>
    <x v="781"/>
  </r>
  <r>
    <x v="1"/>
    <x v="1"/>
    <x v="1"/>
    <x v="22"/>
    <s v="0216"/>
    <x v="22"/>
    <x v="1"/>
    <x v="6"/>
    <x v="782"/>
  </r>
  <r>
    <x v="1"/>
    <x v="1"/>
    <x v="1"/>
    <x v="22"/>
    <s v="0216"/>
    <x v="22"/>
    <x v="1"/>
    <x v="7"/>
    <x v="667"/>
  </r>
  <r>
    <x v="1"/>
    <x v="1"/>
    <x v="1"/>
    <x v="22"/>
    <s v="0216"/>
    <x v="22"/>
    <x v="2"/>
    <x v="0"/>
    <x v="609"/>
  </r>
  <r>
    <x v="1"/>
    <x v="1"/>
    <x v="1"/>
    <x v="22"/>
    <s v="0216"/>
    <x v="22"/>
    <x v="2"/>
    <x v="1"/>
    <x v="255"/>
  </r>
  <r>
    <x v="1"/>
    <x v="1"/>
    <x v="1"/>
    <x v="22"/>
    <s v="0216"/>
    <x v="22"/>
    <x v="2"/>
    <x v="2"/>
    <x v="429"/>
  </r>
  <r>
    <x v="1"/>
    <x v="1"/>
    <x v="1"/>
    <x v="22"/>
    <s v="0216"/>
    <x v="22"/>
    <x v="2"/>
    <x v="3"/>
    <x v="783"/>
  </r>
  <r>
    <x v="1"/>
    <x v="1"/>
    <x v="1"/>
    <x v="22"/>
    <s v="0216"/>
    <x v="22"/>
    <x v="2"/>
    <x v="4"/>
    <x v="784"/>
  </r>
  <r>
    <x v="1"/>
    <x v="1"/>
    <x v="1"/>
    <x v="22"/>
    <s v="0216"/>
    <x v="22"/>
    <x v="2"/>
    <x v="5"/>
    <x v="256"/>
  </r>
  <r>
    <x v="1"/>
    <x v="1"/>
    <x v="1"/>
    <x v="22"/>
    <s v="0216"/>
    <x v="22"/>
    <x v="2"/>
    <x v="6"/>
    <x v="331"/>
  </r>
  <r>
    <x v="1"/>
    <x v="1"/>
    <x v="1"/>
    <x v="22"/>
    <s v="0216"/>
    <x v="22"/>
    <x v="2"/>
    <x v="7"/>
    <x v="294"/>
  </r>
  <r>
    <x v="1"/>
    <x v="1"/>
    <x v="1"/>
    <x v="22"/>
    <s v="0216"/>
    <x v="22"/>
    <x v="3"/>
    <x v="0"/>
    <x v="785"/>
  </r>
  <r>
    <x v="1"/>
    <x v="1"/>
    <x v="1"/>
    <x v="22"/>
    <s v="0216"/>
    <x v="22"/>
    <x v="3"/>
    <x v="1"/>
    <x v="785"/>
  </r>
  <r>
    <x v="1"/>
    <x v="1"/>
    <x v="1"/>
    <x v="22"/>
    <s v="0216"/>
    <x v="22"/>
    <x v="3"/>
    <x v="2"/>
    <x v="534"/>
  </r>
  <r>
    <x v="1"/>
    <x v="1"/>
    <x v="1"/>
    <x v="22"/>
    <s v="0216"/>
    <x v="22"/>
    <x v="3"/>
    <x v="3"/>
    <x v="786"/>
  </r>
  <r>
    <x v="1"/>
    <x v="1"/>
    <x v="1"/>
    <x v="22"/>
    <s v="0216"/>
    <x v="22"/>
    <x v="3"/>
    <x v="4"/>
    <x v="787"/>
  </r>
  <r>
    <x v="1"/>
    <x v="1"/>
    <x v="1"/>
    <x v="22"/>
    <s v="0216"/>
    <x v="22"/>
    <x v="3"/>
    <x v="5"/>
    <x v="788"/>
  </r>
  <r>
    <x v="1"/>
    <x v="1"/>
    <x v="1"/>
    <x v="22"/>
    <s v="0216"/>
    <x v="22"/>
    <x v="3"/>
    <x v="6"/>
    <x v="397"/>
  </r>
  <r>
    <x v="1"/>
    <x v="1"/>
    <x v="1"/>
    <x v="22"/>
    <s v="0216"/>
    <x v="22"/>
    <x v="3"/>
    <x v="7"/>
    <x v="789"/>
  </r>
  <r>
    <x v="1"/>
    <x v="1"/>
    <x v="1"/>
    <x v="22"/>
    <s v="0216"/>
    <x v="22"/>
    <x v="4"/>
    <x v="0"/>
    <x v="465"/>
  </r>
  <r>
    <x v="1"/>
    <x v="1"/>
    <x v="1"/>
    <x v="22"/>
    <s v="0216"/>
    <x v="22"/>
    <x v="4"/>
    <x v="1"/>
    <x v="790"/>
  </r>
  <r>
    <x v="1"/>
    <x v="1"/>
    <x v="1"/>
    <x v="22"/>
    <s v="0216"/>
    <x v="22"/>
    <x v="4"/>
    <x v="2"/>
    <x v="791"/>
  </r>
  <r>
    <x v="1"/>
    <x v="1"/>
    <x v="1"/>
    <x v="22"/>
    <s v="0216"/>
    <x v="22"/>
    <x v="4"/>
    <x v="3"/>
    <x v="792"/>
  </r>
  <r>
    <x v="1"/>
    <x v="1"/>
    <x v="1"/>
    <x v="22"/>
    <s v="0216"/>
    <x v="22"/>
    <x v="4"/>
    <x v="4"/>
    <x v="793"/>
  </r>
  <r>
    <x v="1"/>
    <x v="1"/>
    <x v="1"/>
    <x v="22"/>
    <s v="0216"/>
    <x v="22"/>
    <x v="4"/>
    <x v="5"/>
    <x v="794"/>
  </r>
  <r>
    <x v="1"/>
    <x v="1"/>
    <x v="1"/>
    <x v="22"/>
    <s v="0216"/>
    <x v="22"/>
    <x v="4"/>
    <x v="6"/>
    <x v="795"/>
  </r>
  <r>
    <x v="1"/>
    <x v="1"/>
    <x v="1"/>
    <x v="22"/>
    <s v="0216"/>
    <x v="22"/>
    <x v="4"/>
    <x v="7"/>
    <x v="796"/>
  </r>
  <r>
    <x v="1"/>
    <x v="1"/>
    <x v="1"/>
    <x v="22"/>
    <s v="0216"/>
    <x v="22"/>
    <x v="5"/>
    <x v="0"/>
    <x v="539"/>
  </r>
  <r>
    <x v="1"/>
    <x v="1"/>
    <x v="1"/>
    <x v="22"/>
    <s v="0216"/>
    <x v="22"/>
    <x v="5"/>
    <x v="1"/>
    <x v="797"/>
  </r>
  <r>
    <x v="1"/>
    <x v="1"/>
    <x v="1"/>
    <x v="22"/>
    <s v="0216"/>
    <x v="22"/>
    <x v="5"/>
    <x v="2"/>
    <x v="261"/>
  </r>
  <r>
    <x v="1"/>
    <x v="1"/>
    <x v="1"/>
    <x v="22"/>
    <s v="0216"/>
    <x v="22"/>
    <x v="5"/>
    <x v="3"/>
    <x v="798"/>
  </r>
  <r>
    <x v="1"/>
    <x v="1"/>
    <x v="1"/>
    <x v="22"/>
    <s v="0216"/>
    <x v="22"/>
    <x v="5"/>
    <x v="4"/>
    <x v="607"/>
  </r>
  <r>
    <x v="1"/>
    <x v="1"/>
    <x v="1"/>
    <x v="22"/>
    <s v="0216"/>
    <x v="22"/>
    <x v="5"/>
    <x v="5"/>
    <x v="799"/>
  </r>
  <r>
    <x v="1"/>
    <x v="1"/>
    <x v="1"/>
    <x v="22"/>
    <s v="0216"/>
    <x v="22"/>
    <x v="5"/>
    <x v="6"/>
    <x v="258"/>
  </r>
  <r>
    <x v="1"/>
    <x v="1"/>
    <x v="1"/>
    <x v="22"/>
    <s v="0216"/>
    <x v="22"/>
    <x v="5"/>
    <x v="7"/>
    <x v="799"/>
  </r>
  <r>
    <x v="1"/>
    <x v="1"/>
    <x v="1"/>
    <x v="22"/>
    <s v="0216"/>
    <x v="22"/>
    <x v="6"/>
    <x v="0"/>
    <x v="122"/>
  </r>
  <r>
    <x v="1"/>
    <x v="1"/>
    <x v="1"/>
    <x v="22"/>
    <s v="0216"/>
    <x v="22"/>
    <x v="6"/>
    <x v="1"/>
    <x v="356"/>
  </r>
  <r>
    <x v="1"/>
    <x v="1"/>
    <x v="1"/>
    <x v="22"/>
    <s v="0216"/>
    <x v="22"/>
    <x v="6"/>
    <x v="2"/>
    <x v="339"/>
  </r>
  <r>
    <x v="1"/>
    <x v="1"/>
    <x v="1"/>
    <x v="22"/>
    <s v="0216"/>
    <x v="22"/>
    <x v="6"/>
    <x v="3"/>
    <x v="125"/>
  </r>
  <r>
    <x v="1"/>
    <x v="1"/>
    <x v="1"/>
    <x v="22"/>
    <s v="0216"/>
    <x v="22"/>
    <x v="6"/>
    <x v="4"/>
    <x v="115"/>
  </r>
  <r>
    <x v="1"/>
    <x v="1"/>
    <x v="1"/>
    <x v="22"/>
    <s v="0216"/>
    <x v="22"/>
    <x v="6"/>
    <x v="5"/>
    <x v="46"/>
  </r>
  <r>
    <x v="1"/>
    <x v="1"/>
    <x v="1"/>
    <x v="22"/>
    <s v="0216"/>
    <x v="22"/>
    <x v="6"/>
    <x v="6"/>
    <x v="51"/>
  </r>
  <r>
    <x v="1"/>
    <x v="1"/>
    <x v="1"/>
    <x v="22"/>
    <s v="0216"/>
    <x v="22"/>
    <x v="6"/>
    <x v="7"/>
    <x v="318"/>
  </r>
  <r>
    <x v="1"/>
    <x v="1"/>
    <x v="1"/>
    <x v="22"/>
    <s v="0216"/>
    <x v="22"/>
    <x v="7"/>
    <x v="0"/>
    <x v="286"/>
  </r>
  <r>
    <x v="1"/>
    <x v="1"/>
    <x v="1"/>
    <x v="22"/>
    <s v="0216"/>
    <x v="22"/>
    <x v="7"/>
    <x v="1"/>
    <x v="342"/>
  </r>
  <r>
    <x v="1"/>
    <x v="1"/>
    <x v="1"/>
    <x v="22"/>
    <s v="0216"/>
    <x v="22"/>
    <x v="7"/>
    <x v="2"/>
    <x v="411"/>
  </r>
  <r>
    <x v="1"/>
    <x v="1"/>
    <x v="1"/>
    <x v="22"/>
    <s v="0216"/>
    <x v="22"/>
    <x v="7"/>
    <x v="3"/>
    <x v="281"/>
  </r>
  <r>
    <x v="1"/>
    <x v="1"/>
    <x v="1"/>
    <x v="22"/>
    <s v="0216"/>
    <x v="22"/>
    <x v="7"/>
    <x v="4"/>
    <x v="117"/>
  </r>
  <r>
    <x v="1"/>
    <x v="1"/>
    <x v="1"/>
    <x v="22"/>
    <s v="0216"/>
    <x v="22"/>
    <x v="7"/>
    <x v="5"/>
    <x v="504"/>
  </r>
  <r>
    <x v="1"/>
    <x v="1"/>
    <x v="1"/>
    <x v="22"/>
    <s v="0216"/>
    <x v="22"/>
    <x v="7"/>
    <x v="6"/>
    <x v="339"/>
  </r>
  <r>
    <x v="1"/>
    <x v="1"/>
    <x v="1"/>
    <x v="22"/>
    <s v="0216"/>
    <x v="22"/>
    <x v="7"/>
    <x v="7"/>
    <x v="355"/>
  </r>
  <r>
    <x v="1"/>
    <x v="1"/>
    <x v="1"/>
    <x v="22"/>
    <s v="0216"/>
    <x v="22"/>
    <x v="8"/>
    <x v="0"/>
    <x v="128"/>
  </r>
  <r>
    <x v="1"/>
    <x v="1"/>
    <x v="1"/>
    <x v="22"/>
    <s v="0216"/>
    <x v="22"/>
    <x v="8"/>
    <x v="1"/>
    <x v="320"/>
  </r>
  <r>
    <x v="1"/>
    <x v="1"/>
    <x v="1"/>
    <x v="22"/>
    <s v="0216"/>
    <x v="22"/>
    <x v="8"/>
    <x v="2"/>
    <x v="127"/>
  </r>
  <r>
    <x v="1"/>
    <x v="1"/>
    <x v="1"/>
    <x v="22"/>
    <s v="0216"/>
    <x v="22"/>
    <x v="8"/>
    <x v="3"/>
    <x v="131"/>
  </r>
  <r>
    <x v="1"/>
    <x v="1"/>
    <x v="1"/>
    <x v="22"/>
    <s v="0216"/>
    <x v="22"/>
    <x v="8"/>
    <x v="4"/>
    <x v="132"/>
  </r>
  <r>
    <x v="1"/>
    <x v="1"/>
    <x v="1"/>
    <x v="22"/>
    <s v="0216"/>
    <x v="22"/>
    <x v="8"/>
    <x v="5"/>
    <x v="127"/>
  </r>
  <r>
    <x v="1"/>
    <x v="1"/>
    <x v="1"/>
    <x v="22"/>
    <s v="0216"/>
    <x v="22"/>
    <x v="8"/>
    <x v="6"/>
    <x v="131"/>
  </r>
  <r>
    <x v="1"/>
    <x v="1"/>
    <x v="1"/>
    <x v="22"/>
    <s v="0216"/>
    <x v="22"/>
    <x v="8"/>
    <x v="7"/>
    <x v="130"/>
  </r>
  <r>
    <x v="1"/>
    <x v="1"/>
    <x v="1"/>
    <x v="22"/>
    <s v="0216"/>
    <x v="22"/>
    <x v="9"/>
    <x v="0"/>
    <x v="67"/>
  </r>
  <r>
    <x v="1"/>
    <x v="1"/>
    <x v="1"/>
    <x v="22"/>
    <s v="0216"/>
    <x v="22"/>
    <x v="9"/>
    <x v="1"/>
    <x v="67"/>
  </r>
  <r>
    <x v="1"/>
    <x v="1"/>
    <x v="1"/>
    <x v="22"/>
    <s v="0216"/>
    <x v="22"/>
    <x v="9"/>
    <x v="2"/>
    <x v="133"/>
  </r>
  <r>
    <x v="1"/>
    <x v="1"/>
    <x v="1"/>
    <x v="22"/>
    <s v="0216"/>
    <x v="22"/>
    <x v="9"/>
    <x v="3"/>
    <x v="66"/>
  </r>
  <r>
    <x v="1"/>
    <x v="1"/>
    <x v="1"/>
    <x v="22"/>
    <s v="0216"/>
    <x v="22"/>
    <x v="9"/>
    <x v="4"/>
    <x v="67"/>
  </r>
  <r>
    <x v="1"/>
    <x v="1"/>
    <x v="1"/>
    <x v="22"/>
    <s v="0216"/>
    <x v="22"/>
    <x v="9"/>
    <x v="5"/>
    <x v="67"/>
  </r>
  <r>
    <x v="1"/>
    <x v="1"/>
    <x v="1"/>
    <x v="22"/>
    <s v="0216"/>
    <x v="22"/>
    <x v="9"/>
    <x v="6"/>
    <x v="66"/>
  </r>
  <r>
    <x v="1"/>
    <x v="1"/>
    <x v="1"/>
    <x v="22"/>
    <s v="0216"/>
    <x v="22"/>
    <x v="9"/>
    <x v="7"/>
    <x v="65"/>
  </r>
  <r>
    <x v="1"/>
    <x v="1"/>
    <x v="1"/>
    <x v="23"/>
    <s v="0217"/>
    <x v="23"/>
    <x v="0"/>
    <x v="0"/>
    <x v="800"/>
  </r>
  <r>
    <x v="1"/>
    <x v="1"/>
    <x v="1"/>
    <x v="23"/>
    <s v="0217"/>
    <x v="23"/>
    <x v="0"/>
    <x v="1"/>
    <x v="801"/>
  </r>
  <r>
    <x v="1"/>
    <x v="1"/>
    <x v="1"/>
    <x v="23"/>
    <s v="0217"/>
    <x v="23"/>
    <x v="0"/>
    <x v="2"/>
    <x v="802"/>
  </r>
  <r>
    <x v="1"/>
    <x v="1"/>
    <x v="1"/>
    <x v="23"/>
    <s v="0217"/>
    <x v="23"/>
    <x v="0"/>
    <x v="3"/>
    <x v="803"/>
  </r>
  <r>
    <x v="1"/>
    <x v="1"/>
    <x v="1"/>
    <x v="23"/>
    <s v="0217"/>
    <x v="23"/>
    <x v="0"/>
    <x v="4"/>
    <x v="98"/>
  </r>
  <r>
    <x v="1"/>
    <x v="1"/>
    <x v="1"/>
    <x v="23"/>
    <s v="0217"/>
    <x v="23"/>
    <x v="0"/>
    <x v="5"/>
    <x v="804"/>
  </r>
  <r>
    <x v="1"/>
    <x v="1"/>
    <x v="1"/>
    <x v="23"/>
    <s v="0217"/>
    <x v="23"/>
    <x v="0"/>
    <x v="6"/>
    <x v="805"/>
  </r>
  <r>
    <x v="1"/>
    <x v="1"/>
    <x v="1"/>
    <x v="23"/>
    <s v="0217"/>
    <x v="23"/>
    <x v="0"/>
    <x v="7"/>
    <x v="806"/>
  </r>
  <r>
    <x v="1"/>
    <x v="1"/>
    <x v="1"/>
    <x v="23"/>
    <s v="0217"/>
    <x v="23"/>
    <x v="1"/>
    <x v="0"/>
    <x v="807"/>
  </r>
  <r>
    <x v="1"/>
    <x v="1"/>
    <x v="1"/>
    <x v="23"/>
    <s v="0217"/>
    <x v="23"/>
    <x v="1"/>
    <x v="1"/>
    <x v="808"/>
  </r>
  <r>
    <x v="1"/>
    <x v="1"/>
    <x v="1"/>
    <x v="23"/>
    <s v="0217"/>
    <x v="23"/>
    <x v="1"/>
    <x v="2"/>
    <x v="809"/>
  </r>
  <r>
    <x v="1"/>
    <x v="1"/>
    <x v="1"/>
    <x v="23"/>
    <s v="0217"/>
    <x v="23"/>
    <x v="1"/>
    <x v="3"/>
    <x v="810"/>
  </r>
  <r>
    <x v="1"/>
    <x v="1"/>
    <x v="1"/>
    <x v="23"/>
    <s v="0217"/>
    <x v="23"/>
    <x v="1"/>
    <x v="4"/>
    <x v="811"/>
  </r>
  <r>
    <x v="1"/>
    <x v="1"/>
    <x v="1"/>
    <x v="23"/>
    <s v="0217"/>
    <x v="23"/>
    <x v="1"/>
    <x v="5"/>
    <x v="812"/>
  </r>
  <r>
    <x v="1"/>
    <x v="1"/>
    <x v="1"/>
    <x v="23"/>
    <s v="0217"/>
    <x v="23"/>
    <x v="1"/>
    <x v="6"/>
    <x v="813"/>
  </r>
  <r>
    <x v="1"/>
    <x v="1"/>
    <x v="1"/>
    <x v="23"/>
    <s v="0217"/>
    <x v="23"/>
    <x v="1"/>
    <x v="7"/>
    <x v="814"/>
  </r>
  <r>
    <x v="1"/>
    <x v="1"/>
    <x v="1"/>
    <x v="23"/>
    <s v="0217"/>
    <x v="23"/>
    <x v="2"/>
    <x v="0"/>
    <x v="815"/>
  </r>
  <r>
    <x v="1"/>
    <x v="1"/>
    <x v="1"/>
    <x v="23"/>
    <s v="0217"/>
    <x v="23"/>
    <x v="2"/>
    <x v="1"/>
    <x v="816"/>
  </r>
  <r>
    <x v="1"/>
    <x v="1"/>
    <x v="1"/>
    <x v="23"/>
    <s v="0217"/>
    <x v="23"/>
    <x v="2"/>
    <x v="2"/>
    <x v="817"/>
  </r>
  <r>
    <x v="1"/>
    <x v="1"/>
    <x v="1"/>
    <x v="23"/>
    <s v="0217"/>
    <x v="23"/>
    <x v="2"/>
    <x v="3"/>
    <x v="325"/>
  </r>
  <r>
    <x v="1"/>
    <x v="1"/>
    <x v="1"/>
    <x v="23"/>
    <s v="0217"/>
    <x v="23"/>
    <x v="2"/>
    <x v="4"/>
    <x v="818"/>
  </r>
  <r>
    <x v="1"/>
    <x v="1"/>
    <x v="1"/>
    <x v="23"/>
    <s v="0217"/>
    <x v="23"/>
    <x v="2"/>
    <x v="5"/>
    <x v="819"/>
  </r>
  <r>
    <x v="1"/>
    <x v="1"/>
    <x v="1"/>
    <x v="23"/>
    <s v="0217"/>
    <x v="23"/>
    <x v="2"/>
    <x v="6"/>
    <x v="367"/>
  </r>
  <r>
    <x v="1"/>
    <x v="1"/>
    <x v="1"/>
    <x v="23"/>
    <s v="0217"/>
    <x v="23"/>
    <x v="2"/>
    <x v="7"/>
    <x v="820"/>
  </r>
  <r>
    <x v="1"/>
    <x v="1"/>
    <x v="1"/>
    <x v="23"/>
    <s v="0217"/>
    <x v="23"/>
    <x v="3"/>
    <x v="0"/>
    <x v="821"/>
  </r>
  <r>
    <x v="1"/>
    <x v="1"/>
    <x v="1"/>
    <x v="23"/>
    <s v="0217"/>
    <x v="23"/>
    <x v="3"/>
    <x v="1"/>
    <x v="388"/>
  </r>
  <r>
    <x v="1"/>
    <x v="1"/>
    <x v="1"/>
    <x v="23"/>
    <s v="0217"/>
    <x v="23"/>
    <x v="3"/>
    <x v="2"/>
    <x v="822"/>
  </r>
  <r>
    <x v="1"/>
    <x v="1"/>
    <x v="1"/>
    <x v="23"/>
    <s v="0217"/>
    <x v="23"/>
    <x v="3"/>
    <x v="3"/>
    <x v="823"/>
  </r>
  <r>
    <x v="1"/>
    <x v="1"/>
    <x v="1"/>
    <x v="23"/>
    <s v="0217"/>
    <x v="23"/>
    <x v="3"/>
    <x v="4"/>
    <x v="824"/>
  </r>
  <r>
    <x v="1"/>
    <x v="1"/>
    <x v="1"/>
    <x v="23"/>
    <s v="0217"/>
    <x v="23"/>
    <x v="3"/>
    <x v="5"/>
    <x v="825"/>
  </r>
  <r>
    <x v="1"/>
    <x v="1"/>
    <x v="1"/>
    <x v="23"/>
    <s v="0217"/>
    <x v="23"/>
    <x v="3"/>
    <x v="6"/>
    <x v="436"/>
  </r>
  <r>
    <x v="1"/>
    <x v="1"/>
    <x v="1"/>
    <x v="23"/>
    <s v="0217"/>
    <x v="23"/>
    <x v="3"/>
    <x v="7"/>
    <x v="826"/>
  </r>
  <r>
    <x v="1"/>
    <x v="1"/>
    <x v="1"/>
    <x v="23"/>
    <s v="0217"/>
    <x v="23"/>
    <x v="4"/>
    <x v="0"/>
    <x v="151"/>
  </r>
  <r>
    <x v="1"/>
    <x v="1"/>
    <x v="1"/>
    <x v="23"/>
    <s v="0217"/>
    <x v="23"/>
    <x v="4"/>
    <x v="1"/>
    <x v="827"/>
  </r>
  <r>
    <x v="1"/>
    <x v="1"/>
    <x v="1"/>
    <x v="23"/>
    <s v="0217"/>
    <x v="23"/>
    <x v="4"/>
    <x v="2"/>
    <x v="828"/>
  </r>
  <r>
    <x v="1"/>
    <x v="1"/>
    <x v="1"/>
    <x v="23"/>
    <s v="0217"/>
    <x v="23"/>
    <x v="4"/>
    <x v="3"/>
    <x v="829"/>
  </r>
  <r>
    <x v="1"/>
    <x v="1"/>
    <x v="1"/>
    <x v="23"/>
    <s v="0217"/>
    <x v="23"/>
    <x v="4"/>
    <x v="4"/>
    <x v="830"/>
  </r>
  <r>
    <x v="1"/>
    <x v="1"/>
    <x v="1"/>
    <x v="23"/>
    <s v="0217"/>
    <x v="23"/>
    <x v="4"/>
    <x v="5"/>
    <x v="831"/>
  </r>
  <r>
    <x v="1"/>
    <x v="1"/>
    <x v="1"/>
    <x v="23"/>
    <s v="0217"/>
    <x v="23"/>
    <x v="4"/>
    <x v="6"/>
    <x v="832"/>
  </r>
  <r>
    <x v="1"/>
    <x v="1"/>
    <x v="1"/>
    <x v="23"/>
    <s v="0217"/>
    <x v="23"/>
    <x v="4"/>
    <x v="7"/>
    <x v="833"/>
  </r>
  <r>
    <x v="1"/>
    <x v="1"/>
    <x v="1"/>
    <x v="23"/>
    <s v="0217"/>
    <x v="23"/>
    <x v="5"/>
    <x v="0"/>
    <x v="431"/>
  </r>
  <r>
    <x v="1"/>
    <x v="1"/>
    <x v="1"/>
    <x v="23"/>
    <s v="0217"/>
    <x v="23"/>
    <x v="5"/>
    <x v="1"/>
    <x v="834"/>
  </r>
  <r>
    <x v="1"/>
    <x v="1"/>
    <x v="1"/>
    <x v="23"/>
    <s v="0217"/>
    <x v="23"/>
    <x v="5"/>
    <x v="2"/>
    <x v="324"/>
  </r>
  <r>
    <x v="1"/>
    <x v="1"/>
    <x v="1"/>
    <x v="23"/>
    <s v="0217"/>
    <x v="23"/>
    <x v="5"/>
    <x v="3"/>
    <x v="598"/>
  </r>
  <r>
    <x v="1"/>
    <x v="1"/>
    <x v="1"/>
    <x v="23"/>
    <s v="0217"/>
    <x v="23"/>
    <x v="5"/>
    <x v="4"/>
    <x v="432"/>
  </r>
  <r>
    <x v="1"/>
    <x v="1"/>
    <x v="1"/>
    <x v="23"/>
    <s v="0217"/>
    <x v="23"/>
    <x v="5"/>
    <x v="5"/>
    <x v="835"/>
  </r>
  <r>
    <x v="1"/>
    <x v="1"/>
    <x v="1"/>
    <x v="23"/>
    <s v="0217"/>
    <x v="23"/>
    <x v="5"/>
    <x v="6"/>
    <x v="541"/>
  </r>
  <r>
    <x v="1"/>
    <x v="1"/>
    <x v="1"/>
    <x v="23"/>
    <s v="0217"/>
    <x v="23"/>
    <x v="5"/>
    <x v="7"/>
    <x v="596"/>
  </r>
  <r>
    <x v="1"/>
    <x v="1"/>
    <x v="1"/>
    <x v="23"/>
    <s v="0217"/>
    <x v="23"/>
    <x v="6"/>
    <x v="0"/>
    <x v="62"/>
  </r>
  <r>
    <x v="1"/>
    <x v="1"/>
    <x v="1"/>
    <x v="23"/>
    <s v="0217"/>
    <x v="23"/>
    <x v="6"/>
    <x v="1"/>
    <x v="46"/>
  </r>
  <r>
    <x v="1"/>
    <x v="1"/>
    <x v="1"/>
    <x v="23"/>
    <s v="0217"/>
    <x v="23"/>
    <x v="6"/>
    <x v="2"/>
    <x v="836"/>
  </r>
  <r>
    <x v="1"/>
    <x v="1"/>
    <x v="1"/>
    <x v="23"/>
    <s v="0217"/>
    <x v="23"/>
    <x v="6"/>
    <x v="3"/>
    <x v="836"/>
  </r>
  <r>
    <x v="1"/>
    <x v="1"/>
    <x v="1"/>
    <x v="23"/>
    <s v="0217"/>
    <x v="23"/>
    <x v="6"/>
    <x v="4"/>
    <x v="115"/>
  </r>
  <r>
    <x v="1"/>
    <x v="1"/>
    <x v="1"/>
    <x v="23"/>
    <s v="0217"/>
    <x v="23"/>
    <x v="6"/>
    <x v="5"/>
    <x v="50"/>
  </r>
  <r>
    <x v="1"/>
    <x v="1"/>
    <x v="1"/>
    <x v="23"/>
    <s v="0217"/>
    <x v="23"/>
    <x v="6"/>
    <x v="6"/>
    <x v="49"/>
  </r>
  <r>
    <x v="1"/>
    <x v="1"/>
    <x v="1"/>
    <x v="23"/>
    <s v="0217"/>
    <x v="23"/>
    <x v="6"/>
    <x v="7"/>
    <x v="338"/>
  </r>
  <r>
    <x v="1"/>
    <x v="1"/>
    <x v="1"/>
    <x v="23"/>
    <s v="0217"/>
    <x v="23"/>
    <x v="7"/>
    <x v="0"/>
    <x v="199"/>
  </r>
  <r>
    <x v="1"/>
    <x v="1"/>
    <x v="1"/>
    <x v="23"/>
    <s v="0217"/>
    <x v="23"/>
    <x v="7"/>
    <x v="1"/>
    <x v="302"/>
  </r>
  <r>
    <x v="1"/>
    <x v="1"/>
    <x v="1"/>
    <x v="23"/>
    <s v="0217"/>
    <x v="23"/>
    <x v="7"/>
    <x v="2"/>
    <x v="320"/>
  </r>
  <r>
    <x v="1"/>
    <x v="1"/>
    <x v="1"/>
    <x v="23"/>
    <s v="0217"/>
    <x v="23"/>
    <x v="7"/>
    <x v="3"/>
    <x v="133"/>
  </r>
  <r>
    <x v="1"/>
    <x v="1"/>
    <x v="1"/>
    <x v="23"/>
    <s v="0217"/>
    <x v="23"/>
    <x v="7"/>
    <x v="4"/>
    <x v="67"/>
  </r>
  <r>
    <x v="1"/>
    <x v="1"/>
    <x v="1"/>
    <x v="23"/>
    <s v="0217"/>
    <x v="23"/>
    <x v="7"/>
    <x v="5"/>
    <x v="305"/>
  </r>
  <r>
    <x v="1"/>
    <x v="1"/>
    <x v="1"/>
    <x v="23"/>
    <s v="0217"/>
    <x v="23"/>
    <x v="7"/>
    <x v="6"/>
    <x v="304"/>
  </r>
  <r>
    <x v="1"/>
    <x v="1"/>
    <x v="1"/>
    <x v="23"/>
    <s v="0217"/>
    <x v="23"/>
    <x v="7"/>
    <x v="7"/>
    <x v="304"/>
  </r>
  <r>
    <x v="1"/>
    <x v="1"/>
    <x v="1"/>
    <x v="23"/>
    <s v="0217"/>
    <x v="23"/>
    <x v="8"/>
    <x v="0"/>
    <x v="66"/>
  </r>
  <r>
    <x v="1"/>
    <x v="1"/>
    <x v="1"/>
    <x v="23"/>
    <s v="0217"/>
    <x v="23"/>
    <x v="8"/>
    <x v="1"/>
    <x v="132"/>
  </r>
  <r>
    <x v="1"/>
    <x v="1"/>
    <x v="1"/>
    <x v="23"/>
    <s v="0217"/>
    <x v="23"/>
    <x v="8"/>
    <x v="2"/>
    <x v="131"/>
  </r>
  <r>
    <x v="1"/>
    <x v="1"/>
    <x v="1"/>
    <x v="23"/>
    <s v="0217"/>
    <x v="23"/>
    <x v="8"/>
    <x v="3"/>
    <x v="65"/>
  </r>
  <r>
    <x v="1"/>
    <x v="1"/>
    <x v="1"/>
    <x v="23"/>
    <s v="0217"/>
    <x v="23"/>
    <x v="8"/>
    <x v="4"/>
    <x v="64"/>
  </r>
  <r>
    <x v="1"/>
    <x v="1"/>
    <x v="1"/>
    <x v="23"/>
    <s v="0217"/>
    <x v="23"/>
    <x v="8"/>
    <x v="5"/>
    <x v="66"/>
  </r>
  <r>
    <x v="1"/>
    <x v="1"/>
    <x v="1"/>
    <x v="23"/>
    <s v="0217"/>
    <x v="23"/>
    <x v="8"/>
    <x v="6"/>
    <x v="64"/>
  </r>
  <r>
    <x v="1"/>
    <x v="1"/>
    <x v="1"/>
    <x v="23"/>
    <s v="0217"/>
    <x v="23"/>
    <x v="8"/>
    <x v="7"/>
    <x v="133"/>
  </r>
  <r>
    <x v="1"/>
    <x v="1"/>
    <x v="1"/>
    <x v="23"/>
    <s v="0217"/>
    <x v="23"/>
    <x v="9"/>
    <x v="0"/>
    <x v="304"/>
  </r>
  <r>
    <x v="1"/>
    <x v="1"/>
    <x v="1"/>
    <x v="23"/>
    <s v="0217"/>
    <x v="23"/>
    <x v="9"/>
    <x v="1"/>
    <x v="304"/>
  </r>
  <r>
    <x v="1"/>
    <x v="1"/>
    <x v="1"/>
    <x v="23"/>
    <s v="0217"/>
    <x v="23"/>
    <x v="9"/>
    <x v="2"/>
    <x v="304"/>
  </r>
  <r>
    <x v="1"/>
    <x v="1"/>
    <x v="1"/>
    <x v="23"/>
    <s v="0217"/>
    <x v="23"/>
    <x v="9"/>
    <x v="3"/>
    <x v="305"/>
  </r>
  <r>
    <x v="1"/>
    <x v="1"/>
    <x v="1"/>
    <x v="23"/>
    <s v="0217"/>
    <x v="23"/>
    <x v="9"/>
    <x v="4"/>
    <x v="305"/>
  </r>
  <r>
    <x v="1"/>
    <x v="1"/>
    <x v="1"/>
    <x v="23"/>
    <s v="0217"/>
    <x v="23"/>
    <x v="9"/>
    <x v="5"/>
    <x v="305"/>
  </r>
  <r>
    <x v="1"/>
    <x v="1"/>
    <x v="1"/>
    <x v="23"/>
    <s v="0217"/>
    <x v="23"/>
    <x v="9"/>
    <x v="6"/>
    <x v="304"/>
  </r>
  <r>
    <x v="1"/>
    <x v="1"/>
    <x v="1"/>
    <x v="23"/>
    <s v="0217"/>
    <x v="23"/>
    <x v="9"/>
    <x v="7"/>
    <x v="305"/>
  </r>
  <r>
    <x v="1"/>
    <x v="1"/>
    <x v="1"/>
    <x v="24"/>
    <s v="0219"/>
    <x v="24"/>
    <x v="0"/>
    <x v="0"/>
    <x v="837"/>
  </r>
  <r>
    <x v="1"/>
    <x v="1"/>
    <x v="1"/>
    <x v="24"/>
    <s v="0219"/>
    <x v="24"/>
    <x v="0"/>
    <x v="1"/>
    <x v="838"/>
  </r>
  <r>
    <x v="1"/>
    <x v="1"/>
    <x v="1"/>
    <x v="24"/>
    <s v="0219"/>
    <x v="24"/>
    <x v="0"/>
    <x v="2"/>
    <x v="839"/>
  </r>
  <r>
    <x v="1"/>
    <x v="1"/>
    <x v="1"/>
    <x v="24"/>
    <s v="0219"/>
    <x v="24"/>
    <x v="0"/>
    <x v="3"/>
    <x v="840"/>
  </r>
  <r>
    <x v="1"/>
    <x v="1"/>
    <x v="1"/>
    <x v="24"/>
    <s v="0219"/>
    <x v="24"/>
    <x v="0"/>
    <x v="4"/>
    <x v="841"/>
  </r>
  <r>
    <x v="1"/>
    <x v="1"/>
    <x v="1"/>
    <x v="24"/>
    <s v="0219"/>
    <x v="24"/>
    <x v="0"/>
    <x v="5"/>
    <x v="842"/>
  </r>
  <r>
    <x v="1"/>
    <x v="1"/>
    <x v="1"/>
    <x v="24"/>
    <s v="0219"/>
    <x v="24"/>
    <x v="0"/>
    <x v="6"/>
    <x v="843"/>
  </r>
  <r>
    <x v="1"/>
    <x v="1"/>
    <x v="1"/>
    <x v="24"/>
    <s v="0219"/>
    <x v="24"/>
    <x v="0"/>
    <x v="7"/>
    <x v="844"/>
  </r>
  <r>
    <x v="1"/>
    <x v="1"/>
    <x v="1"/>
    <x v="24"/>
    <s v="0219"/>
    <x v="24"/>
    <x v="1"/>
    <x v="0"/>
    <x v="845"/>
  </r>
  <r>
    <x v="1"/>
    <x v="1"/>
    <x v="1"/>
    <x v="24"/>
    <s v="0219"/>
    <x v="24"/>
    <x v="1"/>
    <x v="1"/>
    <x v="846"/>
  </r>
  <r>
    <x v="1"/>
    <x v="1"/>
    <x v="1"/>
    <x v="24"/>
    <s v="0219"/>
    <x v="24"/>
    <x v="1"/>
    <x v="2"/>
    <x v="847"/>
  </r>
  <r>
    <x v="1"/>
    <x v="1"/>
    <x v="1"/>
    <x v="24"/>
    <s v="0219"/>
    <x v="24"/>
    <x v="1"/>
    <x v="3"/>
    <x v="848"/>
  </r>
  <r>
    <x v="1"/>
    <x v="1"/>
    <x v="1"/>
    <x v="24"/>
    <s v="0219"/>
    <x v="24"/>
    <x v="1"/>
    <x v="4"/>
    <x v="849"/>
  </r>
  <r>
    <x v="1"/>
    <x v="1"/>
    <x v="1"/>
    <x v="24"/>
    <s v="0219"/>
    <x v="24"/>
    <x v="1"/>
    <x v="5"/>
    <x v="850"/>
  </r>
  <r>
    <x v="1"/>
    <x v="1"/>
    <x v="1"/>
    <x v="24"/>
    <s v="0219"/>
    <x v="24"/>
    <x v="1"/>
    <x v="6"/>
    <x v="851"/>
  </r>
  <r>
    <x v="1"/>
    <x v="1"/>
    <x v="1"/>
    <x v="24"/>
    <s v="0219"/>
    <x v="24"/>
    <x v="1"/>
    <x v="7"/>
    <x v="852"/>
  </r>
  <r>
    <x v="1"/>
    <x v="1"/>
    <x v="1"/>
    <x v="24"/>
    <s v="0219"/>
    <x v="24"/>
    <x v="2"/>
    <x v="0"/>
    <x v="853"/>
  </r>
  <r>
    <x v="1"/>
    <x v="1"/>
    <x v="1"/>
    <x v="24"/>
    <s v="0219"/>
    <x v="24"/>
    <x v="2"/>
    <x v="1"/>
    <x v="33"/>
  </r>
  <r>
    <x v="1"/>
    <x v="1"/>
    <x v="1"/>
    <x v="24"/>
    <s v="0219"/>
    <x v="24"/>
    <x v="2"/>
    <x v="2"/>
    <x v="854"/>
  </r>
  <r>
    <x v="1"/>
    <x v="1"/>
    <x v="1"/>
    <x v="24"/>
    <s v="0219"/>
    <x v="24"/>
    <x v="2"/>
    <x v="3"/>
    <x v="855"/>
  </r>
  <r>
    <x v="1"/>
    <x v="1"/>
    <x v="1"/>
    <x v="24"/>
    <s v="0219"/>
    <x v="24"/>
    <x v="2"/>
    <x v="4"/>
    <x v="856"/>
  </r>
  <r>
    <x v="1"/>
    <x v="1"/>
    <x v="1"/>
    <x v="24"/>
    <s v="0219"/>
    <x v="24"/>
    <x v="2"/>
    <x v="5"/>
    <x v="857"/>
  </r>
  <r>
    <x v="1"/>
    <x v="1"/>
    <x v="1"/>
    <x v="24"/>
    <s v="0219"/>
    <x v="24"/>
    <x v="2"/>
    <x v="6"/>
    <x v="858"/>
  </r>
  <r>
    <x v="1"/>
    <x v="1"/>
    <x v="1"/>
    <x v="24"/>
    <s v="0219"/>
    <x v="24"/>
    <x v="2"/>
    <x v="7"/>
    <x v="859"/>
  </r>
  <r>
    <x v="1"/>
    <x v="1"/>
    <x v="1"/>
    <x v="24"/>
    <s v="0219"/>
    <x v="24"/>
    <x v="3"/>
    <x v="0"/>
    <x v="860"/>
  </r>
  <r>
    <x v="1"/>
    <x v="1"/>
    <x v="1"/>
    <x v="24"/>
    <s v="0219"/>
    <x v="24"/>
    <x v="3"/>
    <x v="1"/>
    <x v="861"/>
  </r>
  <r>
    <x v="1"/>
    <x v="1"/>
    <x v="1"/>
    <x v="24"/>
    <s v="0219"/>
    <x v="24"/>
    <x v="3"/>
    <x v="2"/>
    <x v="862"/>
  </r>
  <r>
    <x v="1"/>
    <x v="1"/>
    <x v="1"/>
    <x v="24"/>
    <s v="0219"/>
    <x v="24"/>
    <x v="3"/>
    <x v="3"/>
    <x v="863"/>
  </r>
  <r>
    <x v="1"/>
    <x v="1"/>
    <x v="1"/>
    <x v="24"/>
    <s v="0219"/>
    <x v="24"/>
    <x v="3"/>
    <x v="4"/>
    <x v="864"/>
  </r>
  <r>
    <x v="1"/>
    <x v="1"/>
    <x v="1"/>
    <x v="24"/>
    <s v="0219"/>
    <x v="24"/>
    <x v="3"/>
    <x v="5"/>
    <x v="68"/>
  </r>
  <r>
    <x v="1"/>
    <x v="1"/>
    <x v="1"/>
    <x v="24"/>
    <s v="0219"/>
    <x v="24"/>
    <x v="3"/>
    <x v="6"/>
    <x v="865"/>
  </r>
  <r>
    <x v="1"/>
    <x v="1"/>
    <x v="1"/>
    <x v="24"/>
    <s v="0219"/>
    <x v="24"/>
    <x v="3"/>
    <x v="7"/>
    <x v="866"/>
  </r>
  <r>
    <x v="1"/>
    <x v="1"/>
    <x v="1"/>
    <x v="24"/>
    <s v="0219"/>
    <x v="24"/>
    <x v="4"/>
    <x v="0"/>
    <x v="867"/>
  </r>
  <r>
    <x v="1"/>
    <x v="1"/>
    <x v="1"/>
    <x v="24"/>
    <s v="0219"/>
    <x v="24"/>
    <x v="4"/>
    <x v="1"/>
    <x v="868"/>
  </r>
  <r>
    <x v="1"/>
    <x v="1"/>
    <x v="1"/>
    <x v="24"/>
    <s v="0219"/>
    <x v="24"/>
    <x v="4"/>
    <x v="2"/>
    <x v="869"/>
  </r>
  <r>
    <x v="1"/>
    <x v="1"/>
    <x v="1"/>
    <x v="24"/>
    <s v="0219"/>
    <x v="24"/>
    <x v="4"/>
    <x v="3"/>
    <x v="870"/>
  </r>
  <r>
    <x v="1"/>
    <x v="1"/>
    <x v="1"/>
    <x v="24"/>
    <s v="0219"/>
    <x v="24"/>
    <x v="4"/>
    <x v="4"/>
    <x v="871"/>
  </r>
  <r>
    <x v="1"/>
    <x v="1"/>
    <x v="1"/>
    <x v="24"/>
    <s v="0219"/>
    <x v="24"/>
    <x v="4"/>
    <x v="5"/>
    <x v="872"/>
  </r>
  <r>
    <x v="1"/>
    <x v="1"/>
    <x v="1"/>
    <x v="24"/>
    <s v="0219"/>
    <x v="24"/>
    <x v="4"/>
    <x v="6"/>
    <x v="873"/>
  </r>
  <r>
    <x v="1"/>
    <x v="1"/>
    <x v="1"/>
    <x v="24"/>
    <s v="0219"/>
    <x v="24"/>
    <x v="4"/>
    <x v="7"/>
    <x v="874"/>
  </r>
  <r>
    <x v="1"/>
    <x v="1"/>
    <x v="1"/>
    <x v="24"/>
    <s v="0219"/>
    <x v="24"/>
    <x v="5"/>
    <x v="0"/>
    <x v="875"/>
  </r>
  <r>
    <x v="1"/>
    <x v="1"/>
    <x v="1"/>
    <x v="24"/>
    <s v="0219"/>
    <x v="24"/>
    <x v="5"/>
    <x v="1"/>
    <x v="876"/>
  </r>
  <r>
    <x v="1"/>
    <x v="1"/>
    <x v="1"/>
    <x v="24"/>
    <s v="0219"/>
    <x v="24"/>
    <x v="5"/>
    <x v="2"/>
    <x v="877"/>
  </r>
  <r>
    <x v="1"/>
    <x v="1"/>
    <x v="1"/>
    <x v="24"/>
    <s v="0219"/>
    <x v="24"/>
    <x v="5"/>
    <x v="3"/>
    <x v="878"/>
  </r>
  <r>
    <x v="1"/>
    <x v="1"/>
    <x v="1"/>
    <x v="24"/>
    <s v="0219"/>
    <x v="24"/>
    <x v="5"/>
    <x v="4"/>
    <x v="879"/>
  </r>
  <r>
    <x v="1"/>
    <x v="1"/>
    <x v="1"/>
    <x v="24"/>
    <s v="0219"/>
    <x v="24"/>
    <x v="5"/>
    <x v="5"/>
    <x v="880"/>
  </r>
  <r>
    <x v="1"/>
    <x v="1"/>
    <x v="1"/>
    <x v="24"/>
    <s v="0219"/>
    <x v="24"/>
    <x v="5"/>
    <x v="6"/>
    <x v="881"/>
  </r>
  <r>
    <x v="1"/>
    <x v="1"/>
    <x v="1"/>
    <x v="24"/>
    <s v="0219"/>
    <x v="24"/>
    <x v="5"/>
    <x v="7"/>
    <x v="882"/>
  </r>
  <r>
    <x v="1"/>
    <x v="1"/>
    <x v="1"/>
    <x v="24"/>
    <s v="0219"/>
    <x v="24"/>
    <x v="6"/>
    <x v="0"/>
    <x v="360"/>
  </r>
  <r>
    <x v="1"/>
    <x v="1"/>
    <x v="1"/>
    <x v="24"/>
    <s v="0219"/>
    <x v="24"/>
    <x v="6"/>
    <x v="1"/>
    <x v="255"/>
  </r>
  <r>
    <x v="1"/>
    <x v="1"/>
    <x v="1"/>
    <x v="24"/>
    <s v="0219"/>
    <x v="24"/>
    <x v="6"/>
    <x v="2"/>
    <x v="508"/>
  </r>
  <r>
    <x v="1"/>
    <x v="1"/>
    <x v="1"/>
    <x v="24"/>
    <s v="0219"/>
    <x v="24"/>
    <x v="6"/>
    <x v="3"/>
    <x v="634"/>
  </r>
  <r>
    <x v="1"/>
    <x v="1"/>
    <x v="1"/>
    <x v="24"/>
    <s v="0219"/>
    <x v="24"/>
    <x v="6"/>
    <x v="4"/>
    <x v="409"/>
  </r>
  <r>
    <x v="1"/>
    <x v="1"/>
    <x v="1"/>
    <x v="24"/>
    <s v="0219"/>
    <x v="24"/>
    <x v="6"/>
    <x v="5"/>
    <x v="636"/>
  </r>
  <r>
    <x v="1"/>
    <x v="1"/>
    <x v="1"/>
    <x v="24"/>
    <s v="0219"/>
    <x v="24"/>
    <x v="6"/>
    <x v="6"/>
    <x v="773"/>
  </r>
  <r>
    <x v="1"/>
    <x v="1"/>
    <x v="1"/>
    <x v="24"/>
    <s v="0219"/>
    <x v="24"/>
    <x v="6"/>
    <x v="7"/>
    <x v="883"/>
  </r>
  <r>
    <x v="1"/>
    <x v="1"/>
    <x v="1"/>
    <x v="24"/>
    <s v="0219"/>
    <x v="24"/>
    <x v="7"/>
    <x v="0"/>
    <x v="190"/>
  </r>
  <r>
    <x v="1"/>
    <x v="1"/>
    <x v="1"/>
    <x v="24"/>
    <s v="0219"/>
    <x v="24"/>
    <x v="7"/>
    <x v="1"/>
    <x v="566"/>
  </r>
  <r>
    <x v="1"/>
    <x v="1"/>
    <x v="1"/>
    <x v="24"/>
    <s v="0219"/>
    <x v="24"/>
    <x v="7"/>
    <x v="2"/>
    <x v="194"/>
  </r>
  <r>
    <x v="1"/>
    <x v="1"/>
    <x v="1"/>
    <x v="24"/>
    <s v="0219"/>
    <x v="24"/>
    <x v="7"/>
    <x v="3"/>
    <x v="289"/>
  </r>
  <r>
    <x v="1"/>
    <x v="1"/>
    <x v="1"/>
    <x v="24"/>
    <s v="0219"/>
    <x v="24"/>
    <x v="7"/>
    <x v="4"/>
    <x v="715"/>
  </r>
  <r>
    <x v="1"/>
    <x v="1"/>
    <x v="1"/>
    <x v="24"/>
    <s v="0219"/>
    <x v="24"/>
    <x v="7"/>
    <x v="5"/>
    <x v="319"/>
  </r>
  <r>
    <x v="1"/>
    <x v="1"/>
    <x v="1"/>
    <x v="24"/>
    <s v="0219"/>
    <x v="24"/>
    <x v="7"/>
    <x v="6"/>
    <x v="315"/>
  </r>
  <r>
    <x v="1"/>
    <x v="1"/>
    <x v="1"/>
    <x v="24"/>
    <s v="0219"/>
    <x v="24"/>
    <x v="7"/>
    <x v="7"/>
    <x v="337"/>
  </r>
  <r>
    <x v="1"/>
    <x v="1"/>
    <x v="1"/>
    <x v="24"/>
    <s v="0219"/>
    <x v="24"/>
    <x v="8"/>
    <x v="0"/>
    <x v="187"/>
  </r>
  <r>
    <x v="1"/>
    <x v="1"/>
    <x v="1"/>
    <x v="24"/>
    <s v="0219"/>
    <x v="24"/>
    <x v="8"/>
    <x v="1"/>
    <x v="200"/>
  </r>
  <r>
    <x v="1"/>
    <x v="1"/>
    <x v="1"/>
    <x v="24"/>
    <s v="0219"/>
    <x v="24"/>
    <x v="8"/>
    <x v="2"/>
    <x v="201"/>
  </r>
  <r>
    <x v="1"/>
    <x v="1"/>
    <x v="1"/>
    <x v="24"/>
    <s v="0219"/>
    <x v="24"/>
    <x v="8"/>
    <x v="3"/>
    <x v="202"/>
  </r>
  <r>
    <x v="1"/>
    <x v="1"/>
    <x v="1"/>
    <x v="24"/>
    <s v="0219"/>
    <x v="24"/>
    <x v="8"/>
    <x v="4"/>
    <x v="309"/>
  </r>
  <r>
    <x v="1"/>
    <x v="1"/>
    <x v="1"/>
    <x v="24"/>
    <s v="0219"/>
    <x v="24"/>
    <x v="8"/>
    <x v="5"/>
    <x v="123"/>
  </r>
  <r>
    <x v="1"/>
    <x v="1"/>
    <x v="1"/>
    <x v="24"/>
    <s v="0219"/>
    <x v="24"/>
    <x v="8"/>
    <x v="6"/>
    <x v="61"/>
  </r>
  <r>
    <x v="1"/>
    <x v="1"/>
    <x v="1"/>
    <x v="24"/>
    <s v="0219"/>
    <x v="24"/>
    <x v="8"/>
    <x v="7"/>
    <x v="502"/>
  </r>
  <r>
    <x v="1"/>
    <x v="1"/>
    <x v="1"/>
    <x v="24"/>
    <s v="0219"/>
    <x v="24"/>
    <x v="9"/>
    <x v="0"/>
    <x v="305"/>
  </r>
  <r>
    <x v="1"/>
    <x v="1"/>
    <x v="1"/>
    <x v="24"/>
    <s v="0219"/>
    <x v="24"/>
    <x v="9"/>
    <x v="1"/>
    <x v="304"/>
  </r>
  <r>
    <x v="1"/>
    <x v="1"/>
    <x v="1"/>
    <x v="24"/>
    <s v="0219"/>
    <x v="24"/>
    <x v="9"/>
    <x v="2"/>
    <x v="133"/>
  </r>
  <r>
    <x v="1"/>
    <x v="1"/>
    <x v="1"/>
    <x v="24"/>
    <s v="0219"/>
    <x v="24"/>
    <x v="9"/>
    <x v="3"/>
    <x v="513"/>
  </r>
  <r>
    <x v="1"/>
    <x v="1"/>
    <x v="1"/>
    <x v="24"/>
    <s v="0219"/>
    <x v="24"/>
    <x v="9"/>
    <x v="4"/>
    <x v="66"/>
  </r>
  <r>
    <x v="1"/>
    <x v="1"/>
    <x v="1"/>
    <x v="24"/>
    <s v="0219"/>
    <x v="24"/>
    <x v="9"/>
    <x v="5"/>
    <x v="66"/>
  </r>
  <r>
    <x v="1"/>
    <x v="1"/>
    <x v="1"/>
    <x v="24"/>
    <s v="0219"/>
    <x v="24"/>
    <x v="9"/>
    <x v="6"/>
    <x v="66"/>
  </r>
  <r>
    <x v="1"/>
    <x v="1"/>
    <x v="1"/>
    <x v="24"/>
    <s v="0219"/>
    <x v="24"/>
    <x v="9"/>
    <x v="7"/>
    <x v="65"/>
  </r>
  <r>
    <x v="1"/>
    <x v="1"/>
    <x v="1"/>
    <x v="25"/>
    <s v="0220"/>
    <x v="25"/>
    <x v="0"/>
    <x v="0"/>
    <x v="884"/>
  </r>
  <r>
    <x v="1"/>
    <x v="1"/>
    <x v="1"/>
    <x v="25"/>
    <s v="0220"/>
    <x v="25"/>
    <x v="0"/>
    <x v="1"/>
    <x v="885"/>
  </r>
  <r>
    <x v="1"/>
    <x v="1"/>
    <x v="1"/>
    <x v="25"/>
    <s v="0220"/>
    <x v="25"/>
    <x v="0"/>
    <x v="2"/>
    <x v="886"/>
  </r>
  <r>
    <x v="1"/>
    <x v="1"/>
    <x v="1"/>
    <x v="25"/>
    <s v="0220"/>
    <x v="25"/>
    <x v="0"/>
    <x v="3"/>
    <x v="887"/>
  </r>
  <r>
    <x v="1"/>
    <x v="1"/>
    <x v="1"/>
    <x v="25"/>
    <s v="0220"/>
    <x v="25"/>
    <x v="0"/>
    <x v="4"/>
    <x v="888"/>
  </r>
  <r>
    <x v="1"/>
    <x v="1"/>
    <x v="1"/>
    <x v="25"/>
    <s v="0220"/>
    <x v="25"/>
    <x v="0"/>
    <x v="5"/>
    <x v="889"/>
  </r>
  <r>
    <x v="1"/>
    <x v="1"/>
    <x v="1"/>
    <x v="25"/>
    <s v="0220"/>
    <x v="25"/>
    <x v="0"/>
    <x v="6"/>
    <x v="890"/>
  </r>
  <r>
    <x v="1"/>
    <x v="1"/>
    <x v="1"/>
    <x v="25"/>
    <s v="0220"/>
    <x v="25"/>
    <x v="0"/>
    <x v="7"/>
    <x v="891"/>
  </r>
  <r>
    <x v="1"/>
    <x v="1"/>
    <x v="1"/>
    <x v="25"/>
    <s v="0220"/>
    <x v="25"/>
    <x v="1"/>
    <x v="0"/>
    <x v="892"/>
  </r>
  <r>
    <x v="1"/>
    <x v="1"/>
    <x v="1"/>
    <x v="25"/>
    <s v="0220"/>
    <x v="25"/>
    <x v="1"/>
    <x v="1"/>
    <x v="893"/>
  </r>
  <r>
    <x v="1"/>
    <x v="1"/>
    <x v="1"/>
    <x v="25"/>
    <s v="0220"/>
    <x v="25"/>
    <x v="1"/>
    <x v="2"/>
    <x v="894"/>
  </r>
  <r>
    <x v="1"/>
    <x v="1"/>
    <x v="1"/>
    <x v="25"/>
    <s v="0220"/>
    <x v="25"/>
    <x v="1"/>
    <x v="3"/>
    <x v="895"/>
  </r>
  <r>
    <x v="1"/>
    <x v="1"/>
    <x v="1"/>
    <x v="25"/>
    <s v="0220"/>
    <x v="25"/>
    <x v="1"/>
    <x v="4"/>
    <x v="896"/>
  </r>
  <r>
    <x v="1"/>
    <x v="1"/>
    <x v="1"/>
    <x v="25"/>
    <s v="0220"/>
    <x v="25"/>
    <x v="1"/>
    <x v="5"/>
    <x v="897"/>
  </r>
  <r>
    <x v="1"/>
    <x v="1"/>
    <x v="1"/>
    <x v="25"/>
    <s v="0220"/>
    <x v="25"/>
    <x v="1"/>
    <x v="6"/>
    <x v="898"/>
  </r>
  <r>
    <x v="1"/>
    <x v="1"/>
    <x v="1"/>
    <x v="25"/>
    <s v="0220"/>
    <x v="25"/>
    <x v="1"/>
    <x v="7"/>
    <x v="899"/>
  </r>
  <r>
    <x v="1"/>
    <x v="1"/>
    <x v="1"/>
    <x v="25"/>
    <s v="0220"/>
    <x v="25"/>
    <x v="2"/>
    <x v="0"/>
    <x v="900"/>
  </r>
  <r>
    <x v="1"/>
    <x v="1"/>
    <x v="1"/>
    <x v="25"/>
    <s v="0220"/>
    <x v="25"/>
    <x v="2"/>
    <x v="1"/>
    <x v="901"/>
  </r>
  <r>
    <x v="1"/>
    <x v="1"/>
    <x v="1"/>
    <x v="25"/>
    <s v="0220"/>
    <x v="25"/>
    <x v="2"/>
    <x v="2"/>
    <x v="180"/>
  </r>
  <r>
    <x v="1"/>
    <x v="1"/>
    <x v="1"/>
    <x v="25"/>
    <s v="0220"/>
    <x v="25"/>
    <x v="2"/>
    <x v="3"/>
    <x v="179"/>
  </r>
  <r>
    <x v="1"/>
    <x v="1"/>
    <x v="1"/>
    <x v="25"/>
    <s v="0220"/>
    <x v="25"/>
    <x v="2"/>
    <x v="4"/>
    <x v="902"/>
  </r>
  <r>
    <x v="1"/>
    <x v="1"/>
    <x v="1"/>
    <x v="25"/>
    <s v="0220"/>
    <x v="25"/>
    <x v="2"/>
    <x v="5"/>
    <x v="903"/>
  </r>
  <r>
    <x v="1"/>
    <x v="1"/>
    <x v="1"/>
    <x v="25"/>
    <s v="0220"/>
    <x v="25"/>
    <x v="2"/>
    <x v="6"/>
    <x v="904"/>
  </r>
  <r>
    <x v="1"/>
    <x v="1"/>
    <x v="1"/>
    <x v="25"/>
    <s v="0220"/>
    <x v="25"/>
    <x v="2"/>
    <x v="7"/>
    <x v="905"/>
  </r>
  <r>
    <x v="1"/>
    <x v="1"/>
    <x v="1"/>
    <x v="25"/>
    <s v="0220"/>
    <x v="25"/>
    <x v="3"/>
    <x v="0"/>
    <x v="906"/>
  </r>
  <r>
    <x v="1"/>
    <x v="1"/>
    <x v="1"/>
    <x v="25"/>
    <s v="0220"/>
    <x v="25"/>
    <x v="3"/>
    <x v="1"/>
    <x v="907"/>
  </r>
  <r>
    <x v="1"/>
    <x v="1"/>
    <x v="1"/>
    <x v="25"/>
    <s v="0220"/>
    <x v="25"/>
    <x v="3"/>
    <x v="2"/>
    <x v="223"/>
  </r>
  <r>
    <x v="1"/>
    <x v="1"/>
    <x v="1"/>
    <x v="25"/>
    <s v="0220"/>
    <x v="25"/>
    <x v="3"/>
    <x v="3"/>
    <x v="908"/>
  </r>
  <r>
    <x v="1"/>
    <x v="1"/>
    <x v="1"/>
    <x v="25"/>
    <s v="0220"/>
    <x v="25"/>
    <x v="3"/>
    <x v="4"/>
    <x v="909"/>
  </r>
  <r>
    <x v="1"/>
    <x v="1"/>
    <x v="1"/>
    <x v="25"/>
    <s v="0220"/>
    <x v="25"/>
    <x v="3"/>
    <x v="5"/>
    <x v="910"/>
  </r>
  <r>
    <x v="1"/>
    <x v="1"/>
    <x v="1"/>
    <x v="25"/>
    <s v="0220"/>
    <x v="25"/>
    <x v="3"/>
    <x v="6"/>
    <x v="911"/>
  </r>
  <r>
    <x v="1"/>
    <x v="1"/>
    <x v="1"/>
    <x v="25"/>
    <s v="0220"/>
    <x v="25"/>
    <x v="3"/>
    <x v="7"/>
    <x v="912"/>
  </r>
  <r>
    <x v="1"/>
    <x v="1"/>
    <x v="1"/>
    <x v="25"/>
    <s v="0220"/>
    <x v="25"/>
    <x v="4"/>
    <x v="0"/>
    <x v="913"/>
  </r>
  <r>
    <x v="1"/>
    <x v="1"/>
    <x v="1"/>
    <x v="25"/>
    <s v="0220"/>
    <x v="25"/>
    <x v="4"/>
    <x v="1"/>
    <x v="914"/>
  </r>
  <r>
    <x v="1"/>
    <x v="1"/>
    <x v="1"/>
    <x v="25"/>
    <s v="0220"/>
    <x v="25"/>
    <x v="4"/>
    <x v="2"/>
    <x v="915"/>
  </r>
  <r>
    <x v="1"/>
    <x v="1"/>
    <x v="1"/>
    <x v="25"/>
    <s v="0220"/>
    <x v="25"/>
    <x v="4"/>
    <x v="3"/>
    <x v="916"/>
  </r>
  <r>
    <x v="1"/>
    <x v="1"/>
    <x v="1"/>
    <x v="25"/>
    <s v="0220"/>
    <x v="25"/>
    <x v="4"/>
    <x v="4"/>
    <x v="917"/>
  </r>
  <r>
    <x v="1"/>
    <x v="1"/>
    <x v="1"/>
    <x v="25"/>
    <s v="0220"/>
    <x v="25"/>
    <x v="4"/>
    <x v="5"/>
    <x v="918"/>
  </r>
  <r>
    <x v="1"/>
    <x v="1"/>
    <x v="1"/>
    <x v="25"/>
    <s v="0220"/>
    <x v="25"/>
    <x v="4"/>
    <x v="6"/>
    <x v="919"/>
  </r>
  <r>
    <x v="1"/>
    <x v="1"/>
    <x v="1"/>
    <x v="25"/>
    <s v="0220"/>
    <x v="25"/>
    <x v="4"/>
    <x v="7"/>
    <x v="920"/>
  </r>
  <r>
    <x v="1"/>
    <x v="1"/>
    <x v="1"/>
    <x v="25"/>
    <s v="0220"/>
    <x v="25"/>
    <x v="5"/>
    <x v="0"/>
    <x v="479"/>
  </r>
  <r>
    <x v="1"/>
    <x v="1"/>
    <x v="1"/>
    <x v="25"/>
    <s v="0220"/>
    <x v="25"/>
    <x v="5"/>
    <x v="1"/>
    <x v="921"/>
  </r>
  <r>
    <x v="1"/>
    <x v="1"/>
    <x v="1"/>
    <x v="25"/>
    <s v="0220"/>
    <x v="25"/>
    <x v="5"/>
    <x v="2"/>
    <x v="484"/>
  </r>
  <r>
    <x v="1"/>
    <x v="1"/>
    <x v="1"/>
    <x v="25"/>
    <s v="0220"/>
    <x v="25"/>
    <x v="5"/>
    <x v="3"/>
    <x v="922"/>
  </r>
  <r>
    <x v="1"/>
    <x v="1"/>
    <x v="1"/>
    <x v="25"/>
    <s v="0220"/>
    <x v="25"/>
    <x v="5"/>
    <x v="4"/>
    <x v="923"/>
  </r>
  <r>
    <x v="1"/>
    <x v="1"/>
    <x v="1"/>
    <x v="25"/>
    <s v="0220"/>
    <x v="25"/>
    <x v="5"/>
    <x v="5"/>
    <x v="924"/>
  </r>
  <r>
    <x v="1"/>
    <x v="1"/>
    <x v="1"/>
    <x v="25"/>
    <s v="0220"/>
    <x v="25"/>
    <x v="5"/>
    <x v="6"/>
    <x v="925"/>
  </r>
  <r>
    <x v="1"/>
    <x v="1"/>
    <x v="1"/>
    <x v="25"/>
    <s v="0220"/>
    <x v="25"/>
    <x v="5"/>
    <x v="7"/>
    <x v="580"/>
  </r>
  <r>
    <x v="1"/>
    <x v="1"/>
    <x v="1"/>
    <x v="25"/>
    <s v="0220"/>
    <x v="25"/>
    <x v="6"/>
    <x v="0"/>
    <x v="626"/>
  </r>
  <r>
    <x v="1"/>
    <x v="1"/>
    <x v="1"/>
    <x v="25"/>
    <s v="0220"/>
    <x v="25"/>
    <x v="6"/>
    <x v="1"/>
    <x v="672"/>
  </r>
  <r>
    <x v="1"/>
    <x v="1"/>
    <x v="1"/>
    <x v="25"/>
    <s v="0220"/>
    <x v="25"/>
    <x v="6"/>
    <x v="2"/>
    <x v="53"/>
  </r>
  <r>
    <x v="1"/>
    <x v="1"/>
    <x v="1"/>
    <x v="25"/>
    <s v="0220"/>
    <x v="25"/>
    <x v="6"/>
    <x v="3"/>
    <x v="346"/>
  </r>
  <r>
    <x v="1"/>
    <x v="1"/>
    <x v="1"/>
    <x v="25"/>
    <s v="0220"/>
    <x v="25"/>
    <x v="6"/>
    <x v="4"/>
    <x v="270"/>
  </r>
  <r>
    <x v="1"/>
    <x v="1"/>
    <x v="1"/>
    <x v="25"/>
    <s v="0220"/>
    <x v="25"/>
    <x v="6"/>
    <x v="5"/>
    <x v="798"/>
  </r>
  <r>
    <x v="1"/>
    <x v="1"/>
    <x v="1"/>
    <x v="25"/>
    <s v="0220"/>
    <x v="25"/>
    <x v="6"/>
    <x v="6"/>
    <x v="251"/>
  </r>
  <r>
    <x v="1"/>
    <x v="1"/>
    <x v="1"/>
    <x v="25"/>
    <s v="0220"/>
    <x v="25"/>
    <x v="6"/>
    <x v="7"/>
    <x v="926"/>
  </r>
  <r>
    <x v="1"/>
    <x v="1"/>
    <x v="1"/>
    <x v="25"/>
    <s v="0220"/>
    <x v="25"/>
    <x v="7"/>
    <x v="0"/>
    <x v="576"/>
  </r>
  <r>
    <x v="1"/>
    <x v="1"/>
    <x v="1"/>
    <x v="25"/>
    <s v="0220"/>
    <x v="25"/>
    <x v="7"/>
    <x v="1"/>
    <x v="797"/>
  </r>
  <r>
    <x v="1"/>
    <x v="1"/>
    <x v="1"/>
    <x v="25"/>
    <s v="0220"/>
    <x v="25"/>
    <x v="7"/>
    <x v="2"/>
    <x v="187"/>
  </r>
  <r>
    <x v="1"/>
    <x v="1"/>
    <x v="1"/>
    <x v="25"/>
    <s v="0220"/>
    <x v="25"/>
    <x v="7"/>
    <x v="3"/>
    <x v="616"/>
  </r>
  <r>
    <x v="1"/>
    <x v="1"/>
    <x v="1"/>
    <x v="25"/>
    <s v="0220"/>
    <x v="25"/>
    <x v="7"/>
    <x v="4"/>
    <x v="52"/>
  </r>
  <r>
    <x v="1"/>
    <x v="1"/>
    <x v="1"/>
    <x v="25"/>
    <s v="0220"/>
    <x v="25"/>
    <x v="7"/>
    <x v="5"/>
    <x v="315"/>
  </r>
  <r>
    <x v="1"/>
    <x v="1"/>
    <x v="1"/>
    <x v="25"/>
    <s v="0220"/>
    <x v="25"/>
    <x v="7"/>
    <x v="6"/>
    <x v="318"/>
  </r>
  <r>
    <x v="1"/>
    <x v="1"/>
    <x v="1"/>
    <x v="25"/>
    <s v="0220"/>
    <x v="25"/>
    <x v="7"/>
    <x v="7"/>
    <x v="313"/>
  </r>
  <r>
    <x v="1"/>
    <x v="1"/>
    <x v="1"/>
    <x v="25"/>
    <s v="0220"/>
    <x v="25"/>
    <x v="8"/>
    <x v="0"/>
    <x v="127"/>
  </r>
  <r>
    <x v="1"/>
    <x v="1"/>
    <x v="1"/>
    <x v="25"/>
    <s v="0220"/>
    <x v="25"/>
    <x v="8"/>
    <x v="1"/>
    <x v="58"/>
  </r>
  <r>
    <x v="1"/>
    <x v="1"/>
    <x v="1"/>
    <x v="25"/>
    <s v="0220"/>
    <x v="25"/>
    <x v="8"/>
    <x v="2"/>
    <x v="669"/>
  </r>
  <r>
    <x v="1"/>
    <x v="1"/>
    <x v="1"/>
    <x v="25"/>
    <s v="0220"/>
    <x v="25"/>
    <x v="8"/>
    <x v="3"/>
    <x v="373"/>
  </r>
  <r>
    <x v="1"/>
    <x v="1"/>
    <x v="1"/>
    <x v="25"/>
    <s v="0220"/>
    <x v="25"/>
    <x v="8"/>
    <x v="4"/>
    <x v="487"/>
  </r>
  <r>
    <x v="1"/>
    <x v="1"/>
    <x v="1"/>
    <x v="25"/>
    <s v="0220"/>
    <x v="25"/>
    <x v="8"/>
    <x v="5"/>
    <x v="626"/>
  </r>
  <r>
    <x v="1"/>
    <x v="1"/>
    <x v="1"/>
    <x v="25"/>
    <s v="0220"/>
    <x v="25"/>
    <x v="8"/>
    <x v="6"/>
    <x v="487"/>
  </r>
  <r>
    <x v="1"/>
    <x v="1"/>
    <x v="1"/>
    <x v="25"/>
    <s v="0220"/>
    <x v="25"/>
    <x v="8"/>
    <x v="7"/>
    <x v="266"/>
  </r>
  <r>
    <x v="1"/>
    <x v="1"/>
    <x v="1"/>
    <x v="25"/>
    <s v="0220"/>
    <x v="25"/>
    <x v="9"/>
    <x v="0"/>
    <x v="305"/>
  </r>
  <r>
    <x v="1"/>
    <x v="1"/>
    <x v="1"/>
    <x v="25"/>
    <s v="0220"/>
    <x v="25"/>
    <x v="9"/>
    <x v="1"/>
    <x v="133"/>
  </r>
  <r>
    <x v="1"/>
    <x v="1"/>
    <x v="1"/>
    <x v="25"/>
    <s v="0220"/>
    <x v="25"/>
    <x v="9"/>
    <x v="2"/>
    <x v="133"/>
  </r>
  <r>
    <x v="1"/>
    <x v="1"/>
    <x v="1"/>
    <x v="25"/>
    <s v="0220"/>
    <x v="25"/>
    <x v="9"/>
    <x v="3"/>
    <x v="65"/>
  </r>
  <r>
    <x v="1"/>
    <x v="1"/>
    <x v="1"/>
    <x v="25"/>
    <s v="0220"/>
    <x v="25"/>
    <x v="9"/>
    <x v="4"/>
    <x v="65"/>
  </r>
  <r>
    <x v="1"/>
    <x v="1"/>
    <x v="1"/>
    <x v="25"/>
    <s v="0220"/>
    <x v="25"/>
    <x v="9"/>
    <x v="5"/>
    <x v="66"/>
  </r>
  <r>
    <x v="1"/>
    <x v="1"/>
    <x v="1"/>
    <x v="25"/>
    <s v="0220"/>
    <x v="25"/>
    <x v="9"/>
    <x v="6"/>
    <x v="65"/>
  </r>
  <r>
    <x v="1"/>
    <x v="1"/>
    <x v="1"/>
    <x v="25"/>
    <s v="0220"/>
    <x v="25"/>
    <x v="9"/>
    <x v="7"/>
    <x v="64"/>
  </r>
  <r>
    <x v="1"/>
    <x v="1"/>
    <x v="1"/>
    <x v="26"/>
    <s v="0221"/>
    <x v="26"/>
    <x v="0"/>
    <x v="0"/>
    <x v="416"/>
  </r>
  <r>
    <x v="1"/>
    <x v="1"/>
    <x v="1"/>
    <x v="26"/>
    <s v="0221"/>
    <x v="26"/>
    <x v="0"/>
    <x v="1"/>
    <x v="927"/>
  </r>
  <r>
    <x v="1"/>
    <x v="1"/>
    <x v="1"/>
    <x v="26"/>
    <s v="0221"/>
    <x v="26"/>
    <x v="0"/>
    <x v="2"/>
    <x v="928"/>
  </r>
  <r>
    <x v="1"/>
    <x v="1"/>
    <x v="1"/>
    <x v="26"/>
    <s v="0221"/>
    <x v="26"/>
    <x v="0"/>
    <x v="3"/>
    <x v="929"/>
  </r>
  <r>
    <x v="1"/>
    <x v="1"/>
    <x v="1"/>
    <x v="26"/>
    <s v="0221"/>
    <x v="26"/>
    <x v="0"/>
    <x v="4"/>
    <x v="928"/>
  </r>
  <r>
    <x v="1"/>
    <x v="1"/>
    <x v="1"/>
    <x v="26"/>
    <s v="0221"/>
    <x v="26"/>
    <x v="0"/>
    <x v="5"/>
    <x v="930"/>
  </r>
  <r>
    <x v="1"/>
    <x v="1"/>
    <x v="1"/>
    <x v="26"/>
    <s v="0221"/>
    <x v="26"/>
    <x v="0"/>
    <x v="6"/>
    <x v="96"/>
  </r>
  <r>
    <x v="1"/>
    <x v="1"/>
    <x v="1"/>
    <x v="26"/>
    <s v="0221"/>
    <x v="26"/>
    <x v="0"/>
    <x v="7"/>
    <x v="931"/>
  </r>
  <r>
    <x v="1"/>
    <x v="1"/>
    <x v="1"/>
    <x v="26"/>
    <s v="0221"/>
    <x v="26"/>
    <x v="1"/>
    <x v="0"/>
    <x v="932"/>
  </r>
  <r>
    <x v="1"/>
    <x v="1"/>
    <x v="1"/>
    <x v="26"/>
    <s v="0221"/>
    <x v="26"/>
    <x v="1"/>
    <x v="1"/>
    <x v="462"/>
  </r>
  <r>
    <x v="1"/>
    <x v="1"/>
    <x v="1"/>
    <x v="26"/>
    <s v="0221"/>
    <x v="26"/>
    <x v="1"/>
    <x v="2"/>
    <x v="933"/>
  </r>
  <r>
    <x v="1"/>
    <x v="1"/>
    <x v="1"/>
    <x v="26"/>
    <s v="0221"/>
    <x v="26"/>
    <x v="1"/>
    <x v="3"/>
    <x v="934"/>
  </r>
  <r>
    <x v="1"/>
    <x v="1"/>
    <x v="1"/>
    <x v="26"/>
    <s v="0221"/>
    <x v="26"/>
    <x v="1"/>
    <x v="4"/>
    <x v="935"/>
  </r>
  <r>
    <x v="1"/>
    <x v="1"/>
    <x v="1"/>
    <x v="26"/>
    <s v="0221"/>
    <x v="26"/>
    <x v="1"/>
    <x v="5"/>
    <x v="936"/>
  </r>
  <r>
    <x v="1"/>
    <x v="1"/>
    <x v="1"/>
    <x v="26"/>
    <s v="0221"/>
    <x v="26"/>
    <x v="1"/>
    <x v="6"/>
    <x v="937"/>
  </r>
  <r>
    <x v="1"/>
    <x v="1"/>
    <x v="1"/>
    <x v="26"/>
    <s v="0221"/>
    <x v="26"/>
    <x v="1"/>
    <x v="7"/>
    <x v="938"/>
  </r>
  <r>
    <x v="1"/>
    <x v="1"/>
    <x v="1"/>
    <x v="26"/>
    <s v="0221"/>
    <x v="26"/>
    <x v="2"/>
    <x v="0"/>
    <x v="939"/>
  </r>
  <r>
    <x v="1"/>
    <x v="1"/>
    <x v="1"/>
    <x v="26"/>
    <s v="0221"/>
    <x v="26"/>
    <x v="2"/>
    <x v="1"/>
    <x v="267"/>
  </r>
  <r>
    <x v="1"/>
    <x v="1"/>
    <x v="1"/>
    <x v="26"/>
    <s v="0221"/>
    <x v="26"/>
    <x v="2"/>
    <x v="2"/>
    <x v="492"/>
  </r>
  <r>
    <x v="1"/>
    <x v="1"/>
    <x v="1"/>
    <x v="26"/>
    <s v="0221"/>
    <x v="26"/>
    <x v="2"/>
    <x v="3"/>
    <x v="565"/>
  </r>
  <r>
    <x v="1"/>
    <x v="1"/>
    <x v="1"/>
    <x v="26"/>
    <s v="0221"/>
    <x v="26"/>
    <x v="2"/>
    <x v="4"/>
    <x v="499"/>
  </r>
  <r>
    <x v="1"/>
    <x v="1"/>
    <x v="1"/>
    <x v="26"/>
    <s v="0221"/>
    <x v="26"/>
    <x v="2"/>
    <x v="5"/>
    <x v="940"/>
  </r>
  <r>
    <x v="1"/>
    <x v="1"/>
    <x v="1"/>
    <x v="26"/>
    <s v="0221"/>
    <x v="26"/>
    <x v="2"/>
    <x v="6"/>
    <x v="349"/>
  </r>
  <r>
    <x v="1"/>
    <x v="1"/>
    <x v="1"/>
    <x v="26"/>
    <s v="0221"/>
    <x v="26"/>
    <x v="2"/>
    <x v="7"/>
    <x v="448"/>
  </r>
  <r>
    <x v="1"/>
    <x v="1"/>
    <x v="1"/>
    <x v="26"/>
    <s v="0221"/>
    <x v="26"/>
    <x v="3"/>
    <x v="0"/>
    <x v="274"/>
  </r>
  <r>
    <x v="1"/>
    <x v="1"/>
    <x v="1"/>
    <x v="26"/>
    <s v="0221"/>
    <x v="26"/>
    <x v="3"/>
    <x v="1"/>
    <x v="941"/>
  </r>
  <r>
    <x v="1"/>
    <x v="1"/>
    <x v="1"/>
    <x v="26"/>
    <s v="0221"/>
    <x v="26"/>
    <x v="3"/>
    <x v="2"/>
    <x v="472"/>
  </r>
  <r>
    <x v="1"/>
    <x v="1"/>
    <x v="1"/>
    <x v="26"/>
    <s v="0221"/>
    <x v="26"/>
    <x v="3"/>
    <x v="3"/>
    <x v="617"/>
  </r>
  <r>
    <x v="1"/>
    <x v="1"/>
    <x v="1"/>
    <x v="26"/>
    <s v="0221"/>
    <x v="26"/>
    <x v="3"/>
    <x v="4"/>
    <x v="941"/>
  </r>
  <r>
    <x v="1"/>
    <x v="1"/>
    <x v="1"/>
    <x v="26"/>
    <s v="0221"/>
    <x v="26"/>
    <x v="3"/>
    <x v="5"/>
    <x v="408"/>
  </r>
  <r>
    <x v="1"/>
    <x v="1"/>
    <x v="1"/>
    <x v="26"/>
    <s v="0221"/>
    <x v="26"/>
    <x v="3"/>
    <x v="6"/>
    <x v="570"/>
  </r>
  <r>
    <x v="1"/>
    <x v="1"/>
    <x v="1"/>
    <x v="26"/>
    <s v="0221"/>
    <x v="26"/>
    <x v="3"/>
    <x v="7"/>
    <x v="942"/>
  </r>
  <r>
    <x v="1"/>
    <x v="1"/>
    <x v="1"/>
    <x v="26"/>
    <s v="0221"/>
    <x v="26"/>
    <x v="4"/>
    <x v="0"/>
    <x v="943"/>
  </r>
  <r>
    <x v="1"/>
    <x v="1"/>
    <x v="1"/>
    <x v="26"/>
    <s v="0221"/>
    <x v="26"/>
    <x v="4"/>
    <x v="1"/>
    <x v="944"/>
  </r>
  <r>
    <x v="1"/>
    <x v="1"/>
    <x v="1"/>
    <x v="26"/>
    <s v="0221"/>
    <x v="26"/>
    <x v="4"/>
    <x v="2"/>
    <x v="89"/>
  </r>
  <r>
    <x v="1"/>
    <x v="1"/>
    <x v="1"/>
    <x v="26"/>
    <s v="0221"/>
    <x v="26"/>
    <x v="4"/>
    <x v="3"/>
    <x v="945"/>
  </r>
  <r>
    <x v="1"/>
    <x v="1"/>
    <x v="1"/>
    <x v="26"/>
    <s v="0221"/>
    <x v="26"/>
    <x v="4"/>
    <x v="4"/>
    <x v="946"/>
  </r>
  <r>
    <x v="1"/>
    <x v="1"/>
    <x v="1"/>
    <x v="26"/>
    <s v="0221"/>
    <x v="26"/>
    <x v="4"/>
    <x v="5"/>
    <x v="947"/>
  </r>
  <r>
    <x v="1"/>
    <x v="1"/>
    <x v="1"/>
    <x v="26"/>
    <s v="0221"/>
    <x v="26"/>
    <x v="4"/>
    <x v="6"/>
    <x v="948"/>
  </r>
  <r>
    <x v="1"/>
    <x v="1"/>
    <x v="1"/>
    <x v="26"/>
    <s v="0221"/>
    <x v="26"/>
    <x v="4"/>
    <x v="7"/>
    <x v="949"/>
  </r>
  <r>
    <x v="1"/>
    <x v="1"/>
    <x v="1"/>
    <x v="26"/>
    <s v="0221"/>
    <x v="26"/>
    <x v="5"/>
    <x v="0"/>
    <x v="950"/>
  </r>
  <r>
    <x v="1"/>
    <x v="1"/>
    <x v="1"/>
    <x v="26"/>
    <s v="0221"/>
    <x v="26"/>
    <x v="5"/>
    <x v="1"/>
    <x v="382"/>
  </r>
  <r>
    <x v="1"/>
    <x v="1"/>
    <x v="1"/>
    <x v="26"/>
    <s v="0221"/>
    <x v="26"/>
    <x v="5"/>
    <x v="2"/>
    <x v="951"/>
  </r>
  <r>
    <x v="1"/>
    <x v="1"/>
    <x v="1"/>
    <x v="26"/>
    <s v="0221"/>
    <x v="26"/>
    <x v="5"/>
    <x v="3"/>
    <x v="352"/>
  </r>
  <r>
    <x v="1"/>
    <x v="1"/>
    <x v="1"/>
    <x v="26"/>
    <s v="0221"/>
    <x v="26"/>
    <x v="5"/>
    <x v="4"/>
    <x v="672"/>
  </r>
  <r>
    <x v="1"/>
    <x v="1"/>
    <x v="1"/>
    <x v="26"/>
    <s v="0221"/>
    <x v="26"/>
    <x v="5"/>
    <x v="5"/>
    <x v="615"/>
  </r>
  <r>
    <x v="1"/>
    <x v="1"/>
    <x v="1"/>
    <x v="26"/>
    <s v="0221"/>
    <x v="26"/>
    <x v="5"/>
    <x v="6"/>
    <x v="950"/>
  </r>
  <r>
    <x v="1"/>
    <x v="1"/>
    <x v="1"/>
    <x v="26"/>
    <s v="0221"/>
    <x v="26"/>
    <x v="5"/>
    <x v="7"/>
    <x v="373"/>
  </r>
  <r>
    <x v="1"/>
    <x v="1"/>
    <x v="1"/>
    <x v="26"/>
    <s v="0221"/>
    <x v="26"/>
    <x v="6"/>
    <x v="0"/>
    <x v="300"/>
  </r>
  <r>
    <x v="1"/>
    <x v="1"/>
    <x v="1"/>
    <x v="26"/>
    <s v="0221"/>
    <x v="26"/>
    <x v="6"/>
    <x v="1"/>
    <x v="125"/>
  </r>
  <r>
    <x v="1"/>
    <x v="1"/>
    <x v="1"/>
    <x v="26"/>
    <s v="0221"/>
    <x v="26"/>
    <x v="6"/>
    <x v="2"/>
    <x v="61"/>
  </r>
  <r>
    <x v="1"/>
    <x v="1"/>
    <x v="1"/>
    <x v="26"/>
    <s v="0221"/>
    <x v="26"/>
    <x v="6"/>
    <x v="3"/>
    <x v="60"/>
  </r>
  <r>
    <x v="1"/>
    <x v="1"/>
    <x v="1"/>
    <x v="26"/>
    <s v="0221"/>
    <x v="26"/>
    <x v="6"/>
    <x v="4"/>
    <x v="47"/>
  </r>
  <r>
    <x v="1"/>
    <x v="1"/>
    <x v="1"/>
    <x v="26"/>
    <s v="0221"/>
    <x v="26"/>
    <x v="6"/>
    <x v="5"/>
    <x v="61"/>
  </r>
  <r>
    <x v="1"/>
    <x v="1"/>
    <x v="1"/>
    <x v="26"/>
    <s v="0221"/>
    <x v="26"/>
    <x v="6"/>
    <x v="6"/>
    <x v="61"/>
  </r>
  <r>
    <x v="1"/>
    <x v="1"/>
    <x v="1"/>
    <x v="26"/>
    <s v="0221"/>
    <x v="26"/>
    <x v="6"/>
    <x v="7"/>
    <x v="283"/>
  </r>
  <r>
    <x v="1"/>
    <x v="1"/>
    <x v="1"/>
    <x v="26"/>
    <s v="0221"/>
    <x v="26"/>
    <x v="7"/>
    <x v="0"/>
    <x v="251"/>
  </r>
  <r>
    <x v="1"/>
    <x v="1"/>
    <x v="1"/>
    <x v="26"/>
    <s v="0221"/>
    <x v="26"/>
    <x v="7"/>
    <x v="1"/>
    <x v="269"/>
  </r>
  <r>
    <x v="1"/>
    <x v="1"/>
    <x v="1"/>
    <x v="26"/>
    <s v="0221"/>
    <x v="26"/>
    <x v="7"/>
    <x v="2"/>
    <x v="501"/>
  </r>
  <r>
    <x v="1"/>
    <x v="1"/>
    <x v="1"/>
    <x v="26"/>
    <s v="0221"/>
    <x v="26"/>
    <x v="7"/>
    <x v="3"/>
    <x v="605"/>
  </r>
  <r>
    <x v="1"/>
    <x v="1"/>
    <x v="1"/>
    <x v="26"/>
    <s v="0221"/>
    <x v="26"/>
    <x v="7"/>
    <x v="4"/>
    <x v="58"/>
  </r>
  <r>
    <x v="1"/>
    <x v="1"/>
    <x v="1"/>
    <x v="26"/>
    <s v="0221"/>
    <x v="26"/>
    <x v="7"/>
    <x v="5"/>
    <x v="952"/>
  </r>
  <r>
    <x v="1"/>
    <x v="1"/>
    <x v="1"/>
    <x v="26"/>
    <s v="0221"/>
    <x v="26"/>
    <x v="7"/>
    <x v="6"/>
    <x v="55"/>
  </r>
  <r>
    <x v="1"/>
    <x v="1"/>
    <x v="1"/>
    <x v="26"/>
    <s v="0221"/>
    <x v="26"/>
    <x v="7"/>
    <x v="7"/>
    <x v="352"/>
  </r>
  <r>
    <x v="1"/>
    <x v="1"/>
    <x v="1"/>
    <x v="26"/>
    <s v="0221"/>
    <x v="26"/>
    <x v="8"/>
    <x v="0"/>
    <x v="411"/>
  </r>
  <r>
    <x v="1"/>
    <x v="1"/>
    <x v="1"/>
    <x v="26"/>
    <s v="0221"/>
    <x v="26"/>
    <x v="8"/>
    <x v="1"/>
    <x v="611"/>
  </r>
  <r>
    <x v="1"/>
    <x v="1"/>
    <x v="1"/>
    <x v="26"/>
    <s v="0221"/>
    <x v="26"/>
    <x v="8"/>
    <x v="2"/>
    <x v="836"/>
  </r>
  <r>
    <x v="1"/>
    <x v="1"/>
    <x v="1"/>
    <x v="26"/>
    <s v="0221"/>
    <x v="26"/>
    <x v="8"/>
    <x v="3"/>
    <x v="115"/>
  </r>
  <r>
    <x v="1"/>
    <x v="1"/>
    <x v="1"/>
    <x v="26"/>
    <s v="0221"/>
    <x v="26"/>
    <x v="8"/>
    <x v="4"/>
    <x v="282"/>
  </r>
  <r>
    <x v="1"/>
    <x v="1"/>
    <x v="1"/>
    <x v="26"/>
    <s v="0221"/>
    <x v="26"/>
    <x v="8"/>
    <x v="5"/>
    <x v="836"/>
  </r>
  <r>
    <x v="1"/>
    <x v="1"/>
    <x v="1"/>
    <x v="26"/>
    <s v="0221"/>
    <x v="26"/>
    <x v="8"/>
    <x v="6"/>
    <x v="285"/>
  </r>
  <r>
    <x v="1"/>
    <x v="1"/>
    <x v="1"/>
    <x v="26"/>
    <s v="0221"/>
    <x v="26"/>
    <x v="8"/>
    <x v="7"/>
    <x v="115"/>
  </r>
  <r>
    <x v="1"/>
    <x v="1"/>
    <x v="1"/>
    <x v="26"/>
    <s v="0221"/>
    <x v="26"/>
    <x v="9"/>
    <x v="0"/>
    <x v="133"/>
  </r>
  <r>
    <x v="1"/>
    <x v="1"/>
    <x v="1"/>
    <x v="26"/>
    <s v="0221"/>
    <x v="26"/>
    <x v="9"/>
    <x v="1"/>
    <x v="133"/>
  </r>
  <r>
    <x v="1"/>
    <x v="1"/>
    <x v="1"/>
    <x v="26"/>
    <s v="0221"/>
    <x v="26"/>
    <x v="9"/>
    <x v="2"/>
    <x v="67"/>
  </r>
  <r>
    <x v="1"/>
    <x v="1"/>
    <x v="1"/>
    <x v="26"/>
    <s v="0221"/>
    <x v="26"/>
    <x v="9"/>
    <x v="3"/>
    <x v="133"/>
  </r>
  <r>
    <x v="1"/>
    <x v="1"/>
    <x v="1"/>
    <x v="26"/>
    <s v="0221"/>
    <x v="26"/>
    <x v="9"/>
    <x v="4"/>
    <x v="305"/>
  </r>
  <r>
    <x v="1"/>
    <x v="1"/>
    <x v="1"/>
    <x v="26"/>
    <s v="0221"/>
    <x v="26"/>
    <x v="9"/>
    <x v="5"/>
    <x v="305"/>
  </r>
  <r>
    <x v="1"/>
    <x v="1"/>
    <x v="1"/>
    <x v="26"/>
    <s v="0221"/>
    <x v="26"/>
    <x v="9"/>
    <x v="6"/>
    <x v="305"/>
  </r>
  <r>
    <x v="1"/>
    <x v="1"/>
    <x v="1"/>
    <x v="26"/>
    <s v="0221"/>
    <x v="26"/>
    <x v="9"/>
    <x v="7"/>
    <x v="304"/>
  </r>
  <r>
    <x v="1"/>
    <x v="1"/>
    <x v="1"/>
    <x v="27"/>
    <s v="0226"/>
    <x v="27"/>
    <x v="0"/>
    <x v="0"/>
    <x v="20"/>
  </r>
  <r>
    <x v="1"/>
    <x v="1"/>
    <x v="1"/>
    <x v="27"/>
    <s v="0226"/>
    <x v="27"/>
    <x v="0"/>
    <x v="1"/>
    <x v="953"/>
  </r>
  <r>
    <x v="1"/>
    <x v="1"/>
    <x v="1"/>
    <x v="27"/>
    <s v="0226"/>
    <x v="27"/>
    <x v="0"/>
    <x v="2"/>
    <x v="954"/>
  </r>
  <r>
    <x v="1"/>
    <x v="1"/>
    <x v="1"/>
    <x v="27"/>
    <s v="0226"/>
    <x v="27"/>
    <x v="0"/>
    <x v="3"/>
    <x v="955"/>
  </r>
  <r>
    <x v="1"/>
    <x v="1"/>
    <x v="1"/>
    <x v="27"/>
    <s v="0226"/>
    <x v="27"/>
    <x v="0"/>
    <x v="4"/>
    <x v="956"/>
  </r>
  <r>
    <x v="1"/>
    <x v="1"/>
    <x v="1"/>
    <x v="27"/>
    <s v="0226"/>
    <x v="27"/>
    <x v="0"/>
    <x v="5"/>
    <x v="957"/>
  </r>
  <r>
    <x v="1"/>
    <x v="1"/>
    <x v="1"/>
    <x v="27"/>
    <s v="0226"/>
    <x v="27"/>
    <x v="0"/>
    <x v="6"/>
    <x v="664"/>
  </r>
  <r>
    <x v="1"/>
    <x v="1"/>
    <x v="1"/>
    <x v="27"/>
    <s v="0226"/>
    <x v="27"/>
    <x v="0"/>
    <x v="7"/>
    <x v="958"/>
  </r>
  <r>
    <x v="1"/>
    <x v="1"/>
    <x v="1"/>
    <x v="27"/>
    <s v="0226"/>
    <x v="27"/>
    <x v="1"/>
    <x v="0"/>
    <x v="959"/>
  </r>
  <r>
    <x v="1"/>
    <x v="1"/>
    <x v="1"/>
    <x v="27"/>
    <s v="0226"/>
    <x v="27"/>
    <x v="1"/>
    <x v="1"/>
    <x v="960"/>
  </r>
  <r>
    <x v="1"/>
    <x v="1"/>
    <x v="1"/>
    <x v="27"/>
    <s v="0226"/>
    <x v="27"/>
    <x v="1"/>
    <x v="2"/>
    <x v="961"/>
  </r>
  <r>
    <x v="1"/>
    <x v="1"/>
    <x v="1"/>
    <x v="27"/>
    <s v="0226"/>
    <x v="27"/>
    <x v="1"/>
    <x v="3"/>
    <x v="962"/>
  </r>
  <r>
    <x v="1"/>
    <x v="1"/>
    <x v="1"/>
    <x v="27"/>
    <s v="0226"/>
    <x v="27"/>
    <x v="1"/>
    <x v="4"/>
    <x v="963"/>
  </r>
  <r>
    <x v="1"/>
    <x v="1"/>
    <x v="1"/>
    <x v="27"/>
    <s v="0226"/>
    <x v="27"/>
    <x v="1"/>
    <x v="5"/>
    <x v="964"/>
  </r>
  <r>
    <x v="1"/>
    <x v="1"/>
    <x v="1"/>
    <x v="27"/>
    <s v="0226"/>
    <x v="27"/>
    <x v="1"/>
    <x v="6"/>
    <x v="965"/>
  </r>
  <r>
    <x v="1"/>
    <x v="1"/>
    <x v="1"/>
    <x v="27"/>
    <s v="0226"/>
    <x v="27"/>
    <x v="1"/>
    <x v="7"/>
    <x v="966"/>
  </r>
  <r>
    <x v="1"/>
    <x v="1"/>
    <x v="1"/>
    <x v="27"/>
    <s v="0226"/>
    <x v="27"/>
    <x v="2"/>
    <x v="0"/>
    <x v="494"/>
  </r>
  <r>
    <x v="1"/>
    <x v="1"/>
    <x v="1"/>
    <x v="27"/>
    <s v="0226"/>
    <x v="27"/>
    <x v="2"/>
    <x v="1"/>
    <x v="430"/>
  </r>
  <r>
    <x v="1"/>
    <x v="1"/>
    <x v="1"/>
    <x v="27"/>
    <s v="0226"/>
    <x v="27"/>
    <x v="2"/>
    <x v="2"/>
    <x v="967"/>
  </r>
  <r>
    <x v="1"/>
    <x v="1"/>
    <x v="1"/>
    <x v="27"/>
    <s v="0226"/>
    <x v="27"/>
    <x v="2"/>
    <x v="3"/>
    <x v="817"/>
  </r>
  <r>
    <x v="1"/>
    <x v="1"/>
    <x v="1"/>
    <x v="27"/>
    <s v="0226"/>
    <x v="27"/>
    <x v="2"/>
    <x v="4"/>
    <x v="968"/>
  </r>
  <r>
    <x v="1"/>
    <x v="1"/>
    <x v="1"/>
    <x v="27"/>
    <s v="0226"/>
    <x v="27"/>
    <x v="2"/>
    <x v="5"/>
    <x v="364"/>
  </r>
  <r>
    <x v="1"/>
    <x v="1"/>
    <x v="1"/>
    <x v="27"/>
    <s v="0226"/>
    <x v="27"/>
    <x v="2"/>
    <x v="6"/>
    <x v="834"/>
  </r>
  <r>
    <x v="1"/>
    <x v="1"/>
    <x v="1"/>
    <x v="27"/>
    <s v="0226"/>
    <x v="27"/>
    <x v="2"/>
    <x v="7"/>
    <x v="292"/>
  </r>
  <r>
    <x v="1"/>
    <x v="1"/>
    <x v="1"/>
    <x v="27"/>
    <s v="0226"/>
    <x v="27"/>
    <x v="3"/>
    <x v="0"/>
    <x v="367"/>
  </r>
  <r>
    <x v="1"/>
    <x v="1"/>
    <x v="1"/>
    <x v="27"/>
    <s v="0226"/>
    <x v="27"/>
    <x v="3"/>
    <x v="1"/>
    <x v="969"/>
  </r>
  <r>
    <x v="1"/>
    <x v="1"/>
    <x v="1"/>
    <x v="27"/>
    <s v="0226"/>
    <x v="27"/>
    <x v="3"/>
    <x v="2"/>
    <x v="970"/>
  </r>
  <r>
    <x v="1"/>
    <x v="1"/>
    <x v="1"/>
    <x v="27"/>
    <s v="0226"/>
    <x v="27"/>
    <x v="3"/>
    <x v="3"/>
    <x v="759"/>
  </r>
  <r>
    <x v="1"/>
    <x v="1"/>
    <x v="1"/>
    <x v="27"/>
    <s v="0226"/>
    <x v="27"/>
    <x v="3"/>
    <x v="4"/>
    <x v="971"/>
  </r>
  <r>
    <x v="1"/>
    <x v="1"/>
    <x v="1"/>
    <x v="27"/>
    <s v="0226"/>
    <x v="27"/>
    <x v="3"/>
    <x v="5"/>
    <x v="774"/>
  </r>
  <r>
    <x v="1"/>
    <x v="1"/>
    <x v="1"/>
    <x v="27"/>
    <s v="0226"/>
    <x v="27"/>
    <x v="3"/>
    <x v="6"/>
    <x v="972"/>
  </r>
  <r>
    <x v="1"/>
    <x v="1"/>
    <x v="1"/>
    <x v="27"/>
    <s v="0226"/>
    <x v="27"/>
    <x v="3"/>
    <x v="7"/>
    <x v="973"/>
  </r>
  <r>
    <x v="1"/>
    <x v="1"/>
    <x v="1"/>
    <x v="27"/>
    <s v="0226"/>
    <x v="27"/>
    <x v="4"/>
    <x v="0"/>
    <x v="974"/>
  </r>
  <r>
    <x v="1"/>
    <x v="1"/>
    <x v="1"/>
    <x v="27"/>
    <s v="0226"/>
    <x v="27"/>
    <x v="4"/>
    <x v="1"/>
    <x v="525"/>
  </r>
  <r>
    <x v="1"/>
    <x v="1"/>
    <x v="1"/>
    <x v="27"/>
    <s v="0226"/>
    <x v="27"/>
    <x v="4"/>
    <x v="2"/>
    <x v="975"/>
  </r>
  <r>
    <x v="1"/>
    <x v="1"/>
    <x v="1"/>
    <x v="27"/>
    <s v="0226"/>
    <x v="27"/>
    <x v="4"/>
    <x v="3"/>
    <x v="956"/>
  </r>
  <r>
    <x v="1"/>
    <x v="1"/>
    <x v="1"/>
    <x v="27"/>
    <s v="0226"/>
    <x v="27"/>
    <x v="4"/>
    <x v="4"/>
    <x v="87"/>
  </r>
  <r>
    <x v="1"/>
    <x v="1"/>
    <x v="1"/>
    <x v="27"/>
    <s v="0226"/>
    <x v="27"/>
    <x v="4"/>
    <x v="5"/>
    <x v="666"/>
  </r>
  <r>
    <x v="1"/>
    <x v="1"/>
    <x v="1"/>
    <x v="27"/>
    <s v="0226"/>
    <x v="27"/>
    <x v="4"/>
    <x v="6"/>
    <x v="976"/>
  </r>
  <r>
    <x v="1"/>
    <x v="1"/>
    <x v="1"/>
    <x v="27"/>
    <s v="0226"/>
    <x v="27"/>
    <x v="4"/>
    <x v="7"/>
    <x v="246"/>
  </r>
  <r>
    <x v="1"/>
    <x v="1"/>
    <x v="1"/>
    <x v="27"/>
    <s v="0226"/>
    <x v="27"/>
    <x v="5"/>
    <x v="0"/>
    <x v="401"/>
  </r>
  <r>
    <x v="1"/>
    <x v="1"/>
    <x v="1"/>
    <x v="27"/>
    <s v="0226"/>
    <x v="27"/>
    <x v="5"/>
    <x v="1"/>
    <x v="633"/>
  </r>
  <r>
    <x v="1"/>
    <x v="1"/>
    <x v="1"/>
    <x v="27"/>
    <s v="0226"/>
    <x v="27"/>
    <x v="5"/>
    <x v="2"/>
    <x v="351"/>
  </r>
  <r>
    <x v="1"/>
    <x v="1"/>
    <x v="1"/>
    <x v="27"/>
    <s v="0226"/>
    <x v="27"/>
    <x v="5"/>
    <x v="3"/>
    <x v="402"/>
  </r>
  <r>
    <x v="1"/>
    <x v="1"/>
    <x v="1"/>
    <x v="27"/>
    <s v="0226"/>
    <x v="27"/>
    <x v="5"/>
    <x v="4"/>
    <x v="977"/>
  </r>
  <r>
    <x v="1"/>
    <x v="1"/>
    <x v="1"/>
    <x v="27"/>
    <s v="0226"/>
    <x v="27"/>
    <x v="5"/>
    <x v="5"/>
    <x v="404"/>
  </r>
  <r>
    <x v="1"/>
    <x v="1"/>
    <x v="1"/>
    <x v="27"/>
    <s v="0226"/>
    <x v="27"/>
    <x v="5"/>
    <x v="6"/>
    <x v="615"/>
  </r>
  <r>
    <x v="1"/>
    <x v="1"/>
    <x v="1"/>
    <x v="27"/>
    <s v="0226"/>
    <x v="27"/>
    <x v="5"/>
    <x v="7"/>
    <x v="404"/>
  </r>
  <r>
    <x v="1"/>
    <x v="1"/>
    <x v="1"/>
    <x v="27"/>
    <s v="0226"/>
    <x v="27"/>
    <x v="6"/>
    <x v="0"/>
    <x v="310"/>
  </r>
  <r>
    <x v="1"/>
    <x v="1"/>
    <x v="1"/>
    <x v="27"/>
    <s v="0226"/>
    <x v="27"/>
    <x v="6"/>
    <x v="1"/>
    <x v="298"/>
  </r>
  <r>
    <x v="1"/>
    <x v="1"/>
    <x v="1"/>
    <x v="27"/>
    <s v="0226"/>
    <x v="27"/>
    <x v="6"/>
    <x v="2"/>
    <x v="449"/>
  </r>
  <r>
    <x v="1"/>
    <x v="1"/>
    <x v="1"/>
    <x v="27"/>
    <s v="0226"/>
    <x v="27"/>
    <x v="6"/>
    <x v="3"/>
    <x v="126"/>
  </r>
  <r>
    <x v="1"/>
    <x v="1"/>
    <x v="1"/>
    <x v="27"/>
    <s v="0226"/>
    <x v="27"/>
    <x v="6"/>
    <x v="4"/>
    <x v="126"/>
  </r>
  <r>
    <x v="1"/>
    <x v="1"/>
    <x v="1"/>
    <x v="27"/>
    <s v="0226"/>
    <x v="27"/>
    <x v="6"/>
    <x v="5"/>
    <x v="123"/>
  </r>
  <r>
    <x v="1"/>
    <x v="1"/>
    <x v="1"/>
    <x v="27"/>
    <s v="0226"/>
    <x v="27"/>
    <x v="6"/>
    <x v="6"/>
    <x v="122"/>
  </r>
  <r>
    <x v="1"/>
    <x v="1"/>
    <x v="1"/>
    <x v="27"/>
    <s v="0226"/>
    <x v="27"/>
    <x v="6"/>
    <x v="7"/>
    <x v="120"/>
  </r>
  <r>
    <x v="1"/>
    <x v="1"/>
    <x v="1"/>
    <x v="27"/>
    <s v="0226"/>
    <x v="27"/>
    <x v="7"/>
    <x v="0"/>
    <x v="669"/>
  </r>
  <r>
    <x v="1"/>
    <x v="1"/>
    <x v="1"/>
    <x v="27"/>
    <s v="0226"/>
    <x v="27"/>
    <x v="7"/>
    <x v="1"/>
    <x v="381"/>
  </r>
  <r>
    <x v="1"/>
    <x v="1"/>
    <x v="1"/>
    <x v="27"/>
    <s v="0226"/>
    <x v="27"/>
    <x v="7"/>
    <x v="2"/>
    <x v="527"/>
  </r>
  <r>
    <x v="1"/>
    <x v="1"/>
    <x v="1"/>
    <x v="27"/>
    <s v="0226"/>
    <x v="27"/>
    <x v="7"/>
    <x v="3"/>
    <x v="368"/>
  </r>
  <r>
    <x v="1"/>
    <x v="1"/>
    <x v="1"/>
    <x v="27"/>
    <s v="0226"/>
    <x v="27"/>
    <x v="7"/>
    <x v="4"/>
    <x v="352"/>
  </r>
  <r>
    <x v="1"/>
    <x v="1"/>
    <x v="1"/>
    <x v="27"/>
    <s v="0226"/>
    <x v="27"/>
    <x v="7"/>
    <x v="5"/>
    <x v="404"/>
  </r>
  <r>
    <x v="1"/>
    <x v="1"/>
    <x v="1"/>
    <x v="27"/>
    <s v="0226"/>
    <x v="27"/>
    <x v="7"/>
    <x v="6"/>
    <x v="614"/>
  </r>
  <r>
    <x v="1"/>
    <x v="1"/>
    <x v="1"/>
    <x v="27"/>
    <s v="0226"/>
    <x v="27"/>
    <x v="7"/>
    <x v="7"/>
    <x v="401"/>
  </r>
  <r>
    <x v="1"/>
    <x v="1"/>
    <x v="1"/>
    <x v="27"/>
    <s v="0226"/>
    <x v="27"/>
    <x v="8"/>
    <x v="0"/>
    <x v="131"/>
  </r>
  <r>
    <x v="1"/>
    <x v="1"/>
    <x v="1"/>
    <x v="27"/>
    <s v="0226"/>
    <x v="27"/>
    <x v="8"/>
    <x v="1"/>
    <x v="128"/>
  </r>
  <r>
    <x v="1"/>
    <x v="1"/>
    <x v="1"/>
    <x v="27"/>
    <s v="0226"/>
    <x v="27"/>
    <x v="8"/>
    <x v="2"/>
    <x v="131"/>
  </r>
  <r>
    <x v="1"/>
    <x v="1"/>
    <x v="1"/>
    <x v="27"/>
    <s v="0226"/>
    <x v="27"/>
    <x v="8"/>
    <x v="3"/>
    <x v="64"/>
  </r>
  <r>
    <x v="1"/>
    <x v="1"/>
    <x v="1"/>
    <x v="27"/>
    <s v="0226"/>
    <x v="27"/>
    <x v="8"/>
    <x v="4"/>
    <x v="321"/>
  </r>
  <r>
    <x v="1"/>
    <x v="1"/>
    <x v="1"/>
    <x v="27"/>
    <s v="0226"/>
    <x v="27"/>
    <x v="8"/>
    <x v="5"/>
    <x v="203"/>
  </r>
  <r>
    <x v="1"/>
    <x v="1"/>
    <x v="1"/>
    <x v="27"/>
    <s v="0226"/>
    <x v="27"/>
    <x v="8"/>
    <x v="6"/>
    <x v="203"/>
  </r>
  <r>
    <x v="1"/>
    <x v="1"/>
    <x v="1"/>
    <x v="27"/>
    <s v="0226"/>
    <x v="27"/>
    <x v="8"/>
    <x v="7"/>
    <x v="320"/>
  </r>
  <r>
    <x v="1"/>
    <x v="1"/>
    <x v="1"/>
    <x v="27"/>
    <s v="0226"/>
    <x v="27"/>
    <x v="9"/>
    <x v="0"/>
    <x v="304"/>
  </r>
  <r>
    <x v="1"/>
    <x v="1"/>
    <x v="1"/>
    <x v="27"/>
    <s v="0226"/>
    <x v="27"/>
    <x v="9"/>
    <x v="1"/>
    <x v="304"/>
  </r>
  <r>
    <x v="1"/>
    <x v="1"/>
    <x v="1"/>
    <x v="27"/>
    <s v="0226"/>
    <x v="27"/>
    <x v="9"/>
    <x v="2"/>
    <x v="304"/>
  </r>
  <r>
    <x v="1"/>
    <x v="1"/>
    <x v="1"/>
    <x v="27"/>
    <s v="0226"/>
    <x v="27"/>
    <x v="9"/>
    <x v="3"/>
    <x v="133"/>
  </r>
  <r>
    <x v="1"/>
    <x v="1"/>
    <x v="1"/>
    <x v="27"/>
    <s v="0226"/>
    <x v="27"/>
    <x v="9"/>
    <x v="4"/>
    <x v="305"/>
  </r>
  <r>
    <x v="1"/>
    <x v="1"/>
    <x v="1"/>
    <x v="27"/>
    <s v="0226"/>
    <x v="27"/>
    <x v="9"/>
    <x v="5"/>
    <x v="304"/>
  </r>
  <r>
    <x v="1"/>
    <x v="1"/>
    <x v="1"/>
    <x v="27"/>
    <s v="0226"/>
    <x v="27"/>
    <x v="9"/>
    <x v="6"/>
    <x v="305"/>
  </r>
  <r>
    <x v="1"/>
    <x v="1"/>
    <x v="1"/>
    <x v="27"/>
    <s v="0226"/>
    <x v="27"/>
    <x v="9"/>
    <x v="7"/>
    <x v="305"/>
  </r>
  <r>
    <x v="1"/>
    <x v="1"/>
    <x v="1"/>
    <x v="28"/>
    <s v="0227"/>
    <x v="28"/>
    <x v="0"/>
    <x v="0"/>
    <x v="978"/>
  </r>
  <r>
    <x v="1"/>
    <x v="1"/>
    <x v="1"/>
    <x v="28"/>
    <s v="0227"/>
    <x v="28"/>
    <x v="0"/>
    <x v="1"/>
    <x v="979"/>
  </r>
  <r>
    <x v="1"/>
    <x v="1"/>
    <x v="1"/>
    <x v="28"/>
    <s v="0227"/>
    <x v="28"/>
    <x v="0"/>
    <x v="2"/>
    <x v="980"/>
  </r>
  <r>
    <x v="1"/>
    <x v="1"/>
    <x v="1"/>
    <x v="28"/>
    <s v="0227"/>
    <x v="28"/>
    <x v="0"/>
    <x v="3"/>
    <x v="981"/>
  </r>
  <r>
    <x v="1"/>
    <x v="1"/>
    <x v="1"/>
    <x v="28"/>
    <s v="0227"/>
    <x v="28"/>
    <x v="0"/>
    <x v="4"/>
    <x v="982"/>
  </r>
  <r>
    <x v="1"/>
    <x v="1"/>
    <x v="1"/>
    <x v="28"/>
    <s v="0227"/>
    <x v="28"/>
    <x v="0"/>
    <x v="5"/>
    <x v="548"/>
  </r>
  <r>
    <x v="1"/>
    <x v="1"/>
    <x v="1"/>
    <x v="28"/>
    <s v="0227"/>
    <x v="28"/>
    <x v="0"/>
    <x v="6"/>
    <x v="383"/>
  </r>
  <r>
    <x v="1"/>
    <x v="1"/>
    <x v="1"/>
    <x v="28"/>
    <s v="0227"/>
    <x v="28"/>
    <x v="0"/>
    <x v="7"/>
    <x v="983"/>
  </r>
  <r>
    <x v="1"/>
    <x v="1"/>
    <x v="1"/>
    <x v="28"/>
    <s v="0227"/>
    <x v="28"/>
    <x v="1"/>
    <x v="0"/>
    <x v="984"/>
  </r>
  <r>
    <x v="1"/>
    <x v="1"/>
    <x v="1"/>
    <x v="28"/>
    <s v="0227"/>
    <x v="28"/>
    <x v="1"/>
    <x v="1"/>
    <x v="985"/>
  </r>
  <r>
    <x v="1"/>
    <x v="1"/>
    <x v="1"/>
    <x v="28"/>
    <s v="0227"/>
    <x v="28"/>
    <x v="1"/>
    <x v="2"/>
    <x v="986"/>
  </r>
  <r>
    <x v="1"/>
    <x v="1"/>
    <x v="1"/>
    <x v="28"/>
    <s v="0227"/>
    <x v="28"/>
    <x v="1"/>
    <x v="3"/>
    <x v="987"/>
  </r>
  <r>
    <x v="1"/>
    <x v="1"/>
    <x v="1"/>
    <x v="28"/>
    <s v="0227"/>
    <x v="28"/>
    <x v="1"/>
    <x v="4"/>
    <x v="988"/>
  </r>
  <r>
    <x v="1"/>
    <x v="1"/>
    <x v="1"/>
    <x v="28"/>
    <s v="0227"/>
    <x v="28"/>
    <x v="1"/>
    <x v="5"/>
    <x v="989"/>
  </r>
  <r>
    <x v="1"/>
    <x v="1"/>
    <x v="1"/>
    <x v="28"/>
    <s v="0227"/>
    <x v="28"/>
    <x v="1"/>
    <x v="6"/>
    <x v="549"/>
  </r>
  <r>
    <x v="1"/>
    <x v="1"/>
    <x v="1"/>
    <x v="28"/>
    <s v="0227"/>
    <x v="28"/>
    <x v="1"/>
    <x v="7"/>
    <x v="647"/>
  </r>
  <r>
    <x v="1"/>
    <x v="1"/>
    <x v="1"/>
    <x v="28"/>
    <s v="0227"/>
    <x v="28"/>
    <x v="2"/>
    <x v="0"/>
    <x v="467"/>
  </r>
  <r>
    <x v="1"/>
    <x v="1"/>
    <x v="1"/>
    <x v="28"/>
    <s v="0227"/>
    <x v="28"/>
    <x v="2"/>
    <x v="1"/>
    <x v="990"/>
  </r>
  <r>
    <x v="1"/>
    <x v="1"/>
    <x v="1"/>
    <x v="28"/>
    <s v="0227"/>
    <x v="28"/>
    <x v="2"/>
    <x v="2"/>
    <x v="448"/>
  </r>
  <r>
    <x v="1"/>
    <x v="1"/>
    <x v="1"/>
    <x v="28"/>
    <s v="0227"/>
    <x v="28"/>
    <x v="2"/>
    <x v="3"/>
    <x v="190"/>
  </r>
  <r>
    <x v="1"/>
    <x v="1"/>
    <x v="1"/>
    <x v="28"/>
    <s v="0227"/>
    <x v="28"/>
    <x v="2"/>
    <x v="4"/>
    <x v="191"/>
  </r>
  <r>
    <x v="1"/>
    <x v="1"/>
    <x v="1"/>
    <x v="28"/>
    <s v="0227"/>
    <x v="28"/>
    <x v="2"/>
    <x v="5"/>
    <x v="491"/>
  </r>
  <r>
    <x v="1"/>
    <x v="1"/>
    <x v="1"/>
    <x v="28"/>
    <s v="0227"/>
    <x v="28"/>
    <x v="2"/>
    <x v="6"/>
    <x v="991"/>
  </r>
  <r>
    <x v="1"/>
    <x v="1"/>
    <x v="1"/>
    <x v="28"/>
    <s v="0227"/>
    <x v="28"/>
    <x v="2"/>
    <x v="7"/>
    <x v="272"/>
  </r>
  <r>
    <x v="1"/>
    <x v="1"/>
    <x v="1"/>
    <x v="28"/>
    <s v="0227"/>
    <x v="28"/>
    <x v="3"/>
    <x v="0"/>
    <x v="346"/>
  </r>
  <r>
    <x v="1"/>
    <x v="1"/>
    <x v="1"/>
    <x v="28"/>
    <s v="0227"/>
    <x v="28"/>
    <x v="3"/>
    <x v="1"/>
    <x v="193"/>
  </r>
  <r>
    <x v="1"/>
    <x v="1"/>
    <x v="1"/>
    <x v="28"/>
    <s v="0227"/>
    <x v="28"/>
    <x v="3"/>
    <x v="2"/>
    <x v="251"/>
  </r>
  <r>
    <x v="1"/>
    <x v="1"/>
    <x v="1"/>
    <x v="28"/>
    <s v="0227"/>
    <x v="28"/>
    <x v="3"/>
    <x v="3"/>
    <x v="446"/>
  </r>
  <r>
    <x v="1"/>
    <x v="1"/>
    <x v="1"/>
    <x v="28"/>
    <s v="0227"/>
    <x v="28"/>
    <x v="3"/>
    <x v="4"/>
    <x v="446"/>
  </r>
  <r>
    <x v="1"/>
    <x v="1"/>
    <x v="1"/>
    <x v="28"/>
    <s v="0227"/>
    <x v="28"/>
    <x v="3"/>
    <x v="5"/>
    <x v="328"/>
  </r>
  <r>
    <x v="1"/>
    <x v="1"/>
    <x v="1"/>
    <x v="28"/>
    <s v="0227"/>
    <x v="28"/>
    <x v="3"/>
    <x v="6"/>
    <x v="251"/>
  </r>
  <r>
    <x v="1"/>
    <x v="1"/>
    <x v="1"/>
    <x v="28"/>
    <s v="0227"/>
    <x v="28"/>
    <x v="3"/>
    <x v="7"/>
    <x v="261"/>
  </r>
  <r>
    <x v="1"/>
    <x v="1"/>
    <x v="1"/>
    <x v="28"/>
    <s v="0227"/>
    <x v="28"/>
    <x v="4"/>
    <x v="0"/>
    <x v="992"/>
  </r>
  <r>
    <x v="1"/>
    <x v="1"/>
    <x v="1"/>
    <x v="28"/>
    <s v="0227"/>
    <x v="28"/>
    <x v="4"/>
    <x v="1"/>
    <x v="993"/>
  </r>
  <r>
    <x v="1"/>
    <x v="1"/>
    <x v="1"/>
    <x v="28"/>
    <s v="0227"/>
    <x v="28"/>
    <x v="4"/>
    <x v="2"/>
    <x v="994"/>
  </r>
  <r>
    <x v="1"/>
    <x v="1"/>
    <x v="1"/>
    <x v="28"/>
    <s v="0227"/>
    <x v="28"/>
    <x v="4"/>
    <x v="3"/>
    <x v="980"/>
  </r>
  <r>
    <x v="1"/>
    <x v="1"/>
    <x v="1"/>
    <x v="28"/>
    <s v="0227"/>
    <x v="28"/>
    <x v="4"/>
    <x v="4"/>
    <x v="995"/>
  </r>
  <r>
    <x v="1"/>
    <x v="1"/>
    <x v="1"/>
    <x v="28"/>
    <s v="0227"/>
    <x v="28"/>
    <x v="4"/>
    <x v="5"/>
    <x v="996"/>
  </r>
  <r>
    <x v="1"/>
    <x v="1"/>
    <x v="1"/>
    <x v="28"/>
    <s v="0227"/>
    <x v="28"/>
    <x v="4"/>
    <x v="6"/>
    <x v="997"/>
  </r>
  <r>
    <x v="1"/>
    <x v="1"/>
    <x v="1"/>
    <x v="28"/>
    <s v="0227"/>
    <x v="28"/>
    <x v="4"/>
    <x v="7"/>
    <x v="998"/>
  </r>
  <r>
    <x v="1"/>
    <x v="1"/>
    <x v="1"/>
    <x v="28"/>
    <s v="0227"/>
    <x v="28"/>
    <x v="5"/>
    <x v="0"/>
    <x v="50"/>
  </r>
  <r>
    <x v="1"/>
    <x v="1"/>
    <x v="1"/>
    <x v="28"/>
    <s v="0227"/>
    <x v="28"/>
    <x v="5"/>
    <x v="1"/>
    <x v="61"/>
  </r>
  <r>
    <x v="1"/>
    <x v="1"/>
    <x v="1"/>
    <x v="28"/>
    <s v="0227"/>
    <x v="28"/>
    <x v="5"/>
    <x v="2"/>
    <x v="306"/>
  </r>
  <r>
    <x v="1"/>
    <x v="1"/>
    <x v="1"/>
    <x v="28"/>
    <s v="0227"/>
    <x v="28"/>
    <x v="5"/>
    <x v="3"/>
    <x v="47"/>
  </r>
  <r>
    <x v="1"/>
    <x v="1"/>
    <x v="1"/>
    <x v="28"/>
    <s v="0227"/>
    <x v="28"/>
    <x v="5"/>
    <x v="4"/>
    <x v="60"/>
  </r>
  <r>
    <x v="1"/>
    <x v="1"/>
    <x v="1"/>
    <x v="28"/>
    <s v="0227"/>
    <x v="28"/>
    <x v="5"/>
    <x v="5"/>
    <x v="306"/>
  </r>
  <r>
    <x v="1"/>
    <x v="1"/>
    <x v="1"/>
    <x v="28"/>
    <s v="0227"/>
    <x v="28"/>
    <x v="5"/>
    <x v="6"/>
    <x v="120"/>
  </r>
  <r>
    <x v="1"/>
    <x v="1"/>
    <x v="1"/>
    <x v="28"/>
    <s v="0227"/>
    <x v="28"/>
    <x v="5"/>
    <x v="7"/>
    <x v="382"/>
  </r>
  <r>
    <x v="1"/>
    <x v="1"/>
    <x v="1"/>
    <x v="28"/>
    <s v="0227"/>
    <x v="28"/>
    <x v="6"/>
    <x v="0"/>
    <x v="198"/>
  </r>
  <r>
    <x v="1"/>
    <x v="1"/>
    <x v="1"/>
    <x v="28"/>
    <s v="0227"/>
    <x v="28"/>
    <x v="6"/>
    <x v="1"/>
    <x v="203"/>
  </r>
  <r>
    <x v="1"/>
    <x v="1"/>
    <x v="1"/>
    <x v="28"/>
    <s v="0227"/>
    <x v="28"/>
    <x v="6"/>
    <x v="2"/>
    <x v="195"/>
  </r>
  <r>
    <x v="1"/>
    <x v="1"/>
    <x v="1"/>
    <x v="28"/>
    <s v="0227"/>
    <x v="28"/>
    <x v="6"/>
    <x v="3"/>
    <x v="263"/>
  </r>
  <r>
    <x v="1"/>
    <x v="1"/>
    <x v="1"/>
    <x v="28"/>
    <s v="0227"/>
    <x v="28"/>
    <x v="6"/>
    <x v="4"/>
    <x v="266"/>
  </r>
  <r>
    <x v="1"/>
    <x v="1"/>
    <x v="1"/>
    <x v="28"/>
    <s v="0227"/>
    <x v="28"/>
    <x v="6"/>
    <x v="5"/>
    <x v="203"/>
  </r>
  <r>
    <x v="1"/>
    <x v="1"/>
    <x v="1"/>
    <x v="28"/>
    <s v="0227"/>
    <x v="28"/>
    <x v="6"/>
    <x v="6"/>
    <x v="127"/>
  </r>
  <r>
    <x v="1"/>
    <x v="1"/>
    <x v="1"/>
    <x v="28"/>
    <s v="0227"/>
    <x v="28"/>
    <x v="6"/>
    <x v="7"/>
    <x v="265"/>
  </r>
  <r>
    <x v="1"/>
    <x v="1"/>
    <x v="1"/>
    <x v="28"/>
    <s v="0227"/>
    <x v="28"/>
    <x v="7"/>
    <x v="0"/>
    <x v="47"/>
  </r>
  <r>
    <x v="1"/>
    <x v="1"/>
    <x v="1"/>
    <x v="28"/>
    <s v="0227"/>
    <x v="28"/>
    <x v="7"/>
    <x v="1"/>
    <x v="61"/>
  </r>
  <r>
    <x v="1"/>
    <x v="1"/>
    <x v="1"/>
    <x v="28"/>
    <s v="0227"/>
    <x v="28"/>
    <x v="7"/>
    <x v="2"/>
    <x v="121"/>
  </r>
  <r>
    <x v="1"/>
    <x v="1"/>
    <x v="1"/>
    <x v="28"/>
    <s v="0227"/>
    <x v="28"/>
    <x v="7"/>
    <x v="3"/>
    <x v="575"/>
  </r>
  <r>
    <x v="1"/>
    <x v="1"/>
    <x v="1"/>
    <x v="28"/>
    <s v="0227"/>
    <x v="28"/>
    <x v="7"/>
    <x v="4"/>
    <x v="311"/>
  </r>
  <r>
    <x v="1"/>
    <x v="1"/>
    <x v="1"/>
    <x v="28"/>
    <s v="0227"/>
    <x v="28"/>
    <x v="7"/>
    <x v="5"/>
    <x v="201"/>
  </r>
  <r>
    <x v="1"/>
    <x v="1"/>
    <x v="1"/>
    <x v="28"/>
    <s v="0227"/>
    <x v="28"/>
    <x v="7"/>
    <x v="6"/>
    <x v="310"/>
  </r>
  <r>
    <x v="1"/>
    <x v="1"/>
    <x v="1"/>
    <x v="28"/>
    <s v="0227"/>
    <x v="28"/>
    <x v="7"/>
    <x v="7"/>
    <x v="309"/>
  </r>
  <r>
    <x v="1"/>
    <x v="1"/>
    <x v="1"/>
    <x v="28"/>
    <s v="0227"/>
    <x v="28"/>
    <x v="8"/>
    <x v="0"/>
    <x v="200"/>
  </r>
  <r>
    <x v="1"/>
    <x v="1"/>
    <x v="1"/>
    <x v="28"/>
    <s v="0227"/>
    <x v="28"/>
    <x v="8"/>
    <x v="1"/>
    <x v="302"/>
  </r>
  <r>
    <x v="1"/>
    <x v="1"/>
    <x v="1"/>
    <x v="28"/>
    <s v="0227"/>
    <x v="28"/>
    <x v="8"/>
    <x v="2"/>
    <x v="198"/>
  </r>
  <r>
    <x v="1"/>
    <x v="1"/>
    <x v="1"/>
    <x v="28"/>
    <s v="0227"/>
    <x v="28"/>
    <x v="8"/>
    <x v="3"/>
    <x v="262"/>
  </r>
  <r>
    <x v="1"/>
    <x v="1"/>
    <x v="1"/>
    <x v="28"/>
    <s v="0227"/>
    <x v="28"/>
    <x v="8"/>
    <x v="4"/>
    <x v="264"/>
  </r>
  <r>
    <x v="1"/>
    <x v="1"/>
    <x v="1"/>
    <x v="28"/>
    <s v="0227"/>
    <x v="28"/>
    <x v="8"/>
    <x v="5"/>
    <x v="302"/>
  </r>
  <r>
    <x v="1"/>
    <x v="1"/>
    <x v="1"/>
    <x v="28"/>
    <s v="0227"/>
    <x v="28"/>
    <x v="8"/>
    <x v="6"/>
    <x v="266"/>
  </r>
  <r>
    <x v="1"/>
    <x v="1"/>
    <x v="1"/>
    <x v="28"/>
    <s v="0227"/>
    <x v="28"/>
    <x v="8"/>
    <x v="7"/>
    <x v="264"/>
  </r>
  <r>
    <x v="1"/>
    <x v="1"/>
    <x v="1"/>
    <x v="28"/>
    <s v="0227"/>
    <x v="28"/>
    <x v="9"/>
    <x v="0"/>
    <x v="67"/>
  </r>
  <r>
    <x v="1"/>
    <x v="1"/>
    <x v="1"/>
    <x v="28"/>
    <s v="0227"/>
    <x v="28"/>
    <x v="9"/>
    <x v="1"/>
    <x v="133"/>
  </r>
  <r>
    <x v="1"/>
    <x v="1"/>
    <x v="1"/>
    <x v="28"/>
    <s v="0227"/>
    <x v="28"/>
    <x v="9"/>
    <x v="2"/>
    <x v="133"/>
  </r>
  <r>
    <x v="1"/>
    <x v="1"/>
    <x v="1"/>
    <x v="28"/>
    <s v="0227"/>
    <x v="28"/>
    <x v="9"/>
    <x v="3"/>
    <x v="305"/>
  </r>
  <r>
    <x v="1"/>
    <x v="1"/>
    <x v="1"/>
    <x v="28"/>
    <s v="0227"/>
    <x v="28"/>
    <x v="9"/>
    <x v="4"/>
    <x v="67"/>
  </r>
  <r>
    <x v="1"/>
    <x v="1"/>
    <x v="1"/>
    <x v="28"/>
    <s v="0227"/>
    <x v="28"/>
    <x v="9"/>
    <x v="5"/>
    <x v="67"/>
  </r>
  <r>
    <x v="1"/>
    <x v="1"/>
    <x v="1"/>
    <x v="28"/>
    <s v="0227"/>
    <x v="28"/>
    <x v="9"/>
    <x v="6"/>
    <x v="133"/>
  </r>
  <r>
    <x v="1"/>
    <x v="1"/>
    <x v="1"/>
    <x v="28"/>
    <s v="0227"/>
    <x v="28"/>
    <x v="9"/>
    <x v="7"/>
    <x v="133"/>
  </r>
  <r>
    <x v="1"/>
    <x v="1"/>
    <x v="1"/>
    <x v="29"/>
    <s v="0228"/>
    <x v="29"/>
    <x v="0"/>
    <x v="0"/>
    <x v="999"/>
  </r>
  <r>
    <x v="1"/>
    <x v="1"/>
    <x v="1"/>
    <x v="29"/>
    <s v="0228"/>
    <x v="29"/>
    <x v="0"/>
    <x v="1"/>
    <x v="1000"/>
  </r>
  <r>
    <x v="1"/>
    <x v="1"/>
    <x v="1"/>
    <x v="29"/>
    <s v="0228"/>
    <x v="29"/>
    <x v="0"/>
    <x v="2"/>
    <x v="1001"/>
  </r>
  <r>
    <x v="1"/>
    <x v="1"/>
    <x v="1"/>
    <x v="29"/>
    <s v="0228"/>
    <x v="29"/>
    <x v="0"/>
    <x v="3"/>
    <x v="1002"/>
  </r>
  <r>
    <x v="1"/>
    <x v="1"/>
    <x v="1"/>
    <x v="29"/>
    <s v="0228"/>
    <x v="29"/>
    <x v="0"/>
    <x v="4"/>
    <x v="1003"/>
  </r>
  <r>
    <x v="1"/>
    <x v="1"/>
    <x v="1"/>
    <x v="29"/>
    <s v="0228"/>
    <x v="29"/>
    <x v="0"/>
    <x v="5"/>
    <x v="1004"/>
  </r>
  <r>
    <x v="1"/>
    <x v="1"/>
    <x v="1"/>
    <x v="29"/>
    <s v="0228"/>
    <x v="29"/>
    <x v="0"/>
    <x v="6"/>
    <x v="572"/>
  </r>
  <r>
    <x v="1"/>
    <x v="1"/>
    <x v="1"/>
    <x v="29"/>
    <s v="0228"/>
    <x v="29"/>
    <x v="0"/>
    <x v="7"/>
    <x v="112"/>
  </r>
  <r>
    <x v="1"/>
    <x v="1"/>
    <x v="1"/>
    <x v="29"/>
    <s v="0228"/>
    <x v="29"/>
    <x v="1"/>
    <x v="0"/>
    <x v="1005"/>
  </r>
  <r>
    <x v="1"/>
    <x v="1"/>
    <x v="1"/>
    <x v="29"/>
    <s v="0228"/>
    <x v="29"/>
    <x v="1"/>
    <x v="1"/>
    <x v="1006"/>
  </r>
  <r>
    <x v="1"/>
    <x v="1"/>
    <x v="1"/>
    <x v="29"/>
    <s v="0228"/>
    <x v="29"/>
    <x v="1"/>
    <x v="2"/>
    <x v="1007"/>
  </r>
  <r>
    <x v="1"/>
    <x v="1"/>
    <x v="1"/>
    <x v="29"/>
    <s v="0228"/>
    <x v="29"/>
    <x v="1"/>
    <x v="3"/>
    <x v="1008"/>
  </r>
  <r>
    <x v="1"/>
    <x v="1"/>
    <x v="1"/>
    <x v="29"/>
    <s v="0228"/>
    <x v="29"/>
    <x v="1"/>
    <x v="4"/>
    <x v="825"/>
  </r>
  <r>
    <x v="1"/>
    <x v="1"/>
    <x v="1"/>
    <x v="29"/>
    <s v="0228"/>
    <x v="29"/>
    <x v="1"/>
    <x v="5"/>
    <x v="1009"/>
  </r>
  <r>
    <x v="1"/>
    <x v="1"/>
    <x v="1"/>
    <x v="29"/>
    <s v="0228"/>
    <x v="29"/>
    <x v="1"/>
    <x v="6"/>
    <x v="1010"/>
  </r>
  <r>
    <x v="1"/>
    <x v="1"/>
    <x v="1"/>
    <x v="29"/>
    <s v="0228"/>
    <x v="29"/>
    <x v="1"/>
    <x v="7"/>
    <x v="641"/>
  </r>
  <r>
    <x v="1"/>
    <x v="1"/>
    <x v="1"/>
    <x v="29"/>
    <s v="0228"/>
    <x v="29"/>
    <x v="2"/>
    <x v="0"/>
    <x v="494"/>
  </r>
  <r>
    <x v="1"/>
    <x v="1"/>
    <x v="1"/>
    <x v="29"/>
    <s v="0228"/>
    <x v="29"/>
    <x v="2"/>
    <x v="1"/>
    <x v="361"/>
  </r>
  <r>
    <x v="1"/>
    <x v="1"/>
    <x v="1"/>
    <x v="29"/>
    <s v="0228"/>
    <x v="29"/>
    <x v="2"/>
    <x v="2"/>
    <x v="835"/>
  </r>
  <r>
    <x v="1"/>
    <x v="1"/>
    <x v="1"/>
    <x v="29"/>
    <s v="0228"/>
    <x v="29"/>
    <x v="2"/>
    <x v="3"/>
    <x v="1011"/>
  </r>
  <r>
    <x v="1"/>
    <x v="1"/>
    <x v="1"/>
    <x v="29"/>
    <s v="0228"/>
    <x v="29"/>
    <x v="2"/>
    <x v="4"/>
    <x v="293"/>
  </r>
  <r>
    <x v="1"/>
    <x v="1"/>
    <x v="1"/>
    <x v="29"/>
    <s v="0228"/>
    <x v="29"/>
    <x v="2"/>
    <x v="5"/>
    <x v="541"/>
  </r>
  <r>
    <x v="1"/>
    <x v="1"/>
    <x v="1"/>
    <x v="29"/>
    <s v="0228"/>
    <x v="29"/>
    <x v="2"/>
    <x v="6"/>
    <x v="544"/>
  </r>
  <r>
    <x v="1"/>
    <x v="1"/>
    <x v="1"/>
    <x v="29"/>
    <s v="0228"/>
    <x v="29"/>
    <x v="2"/>
    <x v="7"/>
    <x v="296"/>
  </r>
  <r>
    <x v="1"/>
    <x v="1"/>
    <x v="1"/>
    <x v="29"/>
    <s v="0228"/>
    <x v="29"/>
    <x v="3"/>
    <x v="0"/>
    <x v="378"/>
  </r>
  <r>
    <x v="1"/>
    <x v="1"/>
    <x v="1"/>
    <x v="29"/>
    <s v="0228"/>
    <x v="29"/>
    <x v="3"/>
    <x v="1"/>
    <x v="1012"/>
  </r>
  <r>
    <x v="1"/>
    <x v="1"/>
    <x v="1"/>
    <x v="29"/>
    <s v="0228"/>
    <x v="29"/>
    <x v="3"/>
    <x v="2"/>
    <x v="297"/>
  </r>
  <r>
    <x v="1"/>
    <x v="1"/>
    <x v="1"/>
    <x v="29"/>
    <s v="0228"/>
    <x v="29"/>
    <x v="3"/>
    <x v="3"/>
    <x v="1013"/>
  </r>
  <r>
    <x v="1"/>
    <x v="1"/>
    <x v="1"/>
    <x v="29"/>
    <s v="0228"/>
    <x v="29"/>
    <x v="3"/>
    <x v="4"/>
    <x v="1001"/>
  </r>
  <r>
    <x v="1"/>
    <x v="1"/>
    <x v="1"/>
    <x v="29"/>
    <s v="0228"/>
    <x v="29"/>
    <x v="3"/>
    <x v="5"/>
    <x v="41"/>
  </r>
  <r>
    <x v="1"/>
    <x v="1"/>
    <x v="1"/>
    <x v="29"/>
    <s v="0228"/>
    <x v="29"/>
    <x v="3"/>
    <x v="6"/>
    <x v="636"/>
  </r>
  <r>
    <x v="1"/>
    <x v="1"/>
    <x v="1"/>
    <x v="29"/>
    <s v="0228"/>
    <x v="29"/>
    <x v="3"/>
    <x v="7"/>
    <x v="1014"/>
  </r>
  <r>
    <x v="1"/>
    <x v="1"/>
    <x v="1"/>
    <x v="29"/>
    <s v="0228"/>
    <x v="29"/>
    <x v="4"/>
    <x v="0"/>
    <x v="477"/>
  </r>
  <r>
    <x v="1"/>
    <x v="1"/>
    <x v="1"/>
    <x v="29"/>
    <s v="0228"/>
    <x v="29"/>
    <x v="4"/>
    <x v="1"/>
    <x v="1015"/>
  </r>
  <r>
    <x v="1"/>
    <x v="1"/>
    <x v="1"/>
    <x v="29"/>
    <s v="0228"/>
    <x v="29"/>
    <x v="4"/>
    <x v="2"/>
    <x v="1016"/>
  </r>
  <r>
    <x v="1"/>
    <x v="1"/>
    <x v="1"/>
    <x v="29"/>
    <s v="0228"/>
    <x v="29"/>
    <x v="4"/>
    <x v="3"/>
    <x v="905"/>
  </r>
  <r>
    <x v="1"/>
    <x v="1"/>
    <x v="1"/>
    <x v="29"/>
    <s v="0228"/>
    <x v="29"/>
    <x v="4"/>
    <x v="4"/>
    <x v="520"/>
  </r>
  <r>
    <x v="1"/>
    <x v="1"/>
    <x v="1"/>
    <x v="29"/>
    <s v="0228"/>
    <x v="29"/>
    <x v="4"/>
    <x v="5"/>
    <x v="19"/>
  </r>
  <r>
    <x v="1"/>
    <x v="1"/>
    <x v="1"/>
    <x v="29"/>
    <s v="0228"/>
    <x v="29"/>
    <x v="4"/>
    <x v="6"/>
    <x v="1017"/>
  </r>
  <r>
    <x v="1"/>
    <x v="1"/>
    <x v="1"/>
    <x v="29"/>
    <s v="0228"/>
    <x v="29"/>
    <x v="4"/>
    <x v="7"/>
    <x v="1018"/>
  </r>
  <r>
    <x v="1"/>
    <x v="1"/>
    <x v="1"/>
    <x v="29"/>
    <s v="0228"/>
    <x v="29"/>
    <x v="5"/>
    <x v="0"/>
    <x v="342"/>
  </r>
  <r>
    <x v="1"/>
    <x v="1"/>
    <x v="1"/>
    <x v="29"/>
    <s v="0228"/>
    <x v="29"/>
    <x v="5"/>
    <x v="1"/>
    <x v="353"/>
  </r>
  <r>
    <x v="1"/>
    <x v="1"/>
    <x v="1"/>
    <x v="29"/>
    <s v="0228"/>
    <x v="29"/>
    <x v="5"/>
    <x v="2"/>
    <x v="746"/>
  </r>
  <r>
    <x v="1"/>
    <x v="1"/>
    <x v="1"/>
    <x v="29"/>
    <s v="0228"/>
    <x v="29"/>
    <x v="5"/>
    <x v="3"/>
    <x v="404"/>
  </r>
  <r>
    <x v="1"/>
    <x v="1"/>
    <x v="1"/>
    <x v="29"/>
    <s v="0228"/>
    <x v="29"/>
    <x v="5"/>
    <x v="4"/>
    <x v="182"/>
  </r>
  <r>
    <x v="1"/>
    <x v="1"/>
    <x v="1"/>
    <x v="29"/>
    <s v="0228"/>
    <x v="29"/>
    <x v="5"/>
    <x v="5"/>
    <x v="314"/>
  </r>
  <r>
    <x v="1"/>
    <x v="1"/>
    <x v="1"/>
    <x v="29"/>
    <s v="0228"/>
    <x v="29"/>
    <x v="5"/>
    <x v="6"/>
    <x v="336"/>
  </r>
  <r>
    <x v="1"/>
    <x v="1"/>
    <x v="1"/>
    <x v="29"/>
    <s v="0228"/>
    <x v="29"/>
    <x v="5"/>
    <x v="7"/>
    <x v="530"/>
  </r>
  <r>
    <x v="1"/>
    <x v="1"/>
    <x v="1"/>
    <x v="29"/>
    <s v="0228"/>
    <x v="29"/>
    <x v="6"/>
    <x v="0"/>
    <x v="316"/>
  </r>
  <r>
    <x v="1"/>
    <x v="1"/>
    <x v="1"/>
    <x v="29"/>
    <s v="0228"/>
    <x v="29"/>
    <x v="6"/>
    <x v="1"/>
    <x v="197"/>
  </r>
  <r>
    <x v="1"/>
    <x v="1"/>
    <x v="1"/>
    <x v="29"/>
    <s v="0228"/>
    <x v="29"/>
    <x v="6"/>
    <x v="2"/>
    <x v="195"/>
  </r>
  <r>
    <x v="1"/>
    <x v="1"/>
    <x v="1"/>
    <x v="29"/>
    <s v="0228"/>
    <x v="29"/>
    <x v="6"/>
    <x v="3"/>
    <x v="350"/>
  </r>
  <r>
    <x v="1"/>
    <x v="1"/>
    <x v="1"/>
    <x v="29"/>
    <s v="0228"/>
    <x v="29"/>
    <x v="6"/>
    <x v="4"/>
    <x v="316"/>
  </r>
  <r>
    <x v="1"/>
    <x v="1"/>
    <x v="1"/>
    <x v="29"/>
    <s v="0228"/>
    <x v="29"/>
    <x v="6"/>
    <x v="5"/>
    <x v="350"/>
  </r>
  <r>
    <x v="1"/>
    <x v="1"/>
    <x v="1"/>
    <x v="29"/>
    <s v="0228"/>
    <x v="29"/>
    <x v="6"/>
    <x v="6"/>
    <x v="316"/>
  </r>
  <r>
    <x v="1"/>
    <x v="1"/>
    <x v="1"/>
    <x v="29"/>
    <s v="0228"/>
    <x v="29"/>
    <x v="6"/>
    <x v="7"/>
    <x v="126"/>
  </r>
  <r>
    <x v="1"/>
    <x v="1"/>
    <x v="1"/>
    <x v="29"/>
    <s v="0228"/>
    <x v="29"/>
    <x v="7"/>
    <x v="0"/>
    <x v="129"/>
  </r>
  <r>
    <x v="1"/>
    <x v="1"/>
    <x v="1"/>
    <x v="29"/>
    <s v="0228"/>
    <x v="29"/>
    <x v="7"/>
    <x v="1"/>
    <x v="198"/>
  </r>
  <r>
    <x v="1"/>
    <x v="1"/>
    <x v="1"/>
    <x v="29"/>
    <s v="0228"/>
    <x v="29"/>
    <x v="7"/>
    <x v="2"/>
    <x v="266"/>
  </r>
  <r>
    <x v="1"/>
    <x v="1"/>
    <x v="1"/>
    <x v="29"/>
    <s v="0228"/>
    <x v="29"/>
    <x v="7"/>
    <x v="3"/>
    <x v="198"/>
  </r>
  <r>
    <x v="1"/>
    <x v="1"/>
    <x v="1"/>
    <x v="29"/>
    <s v="0228"/>
    <x v="29"/>
    <x v="7"/>
    <x v="4"/>
    <x v="203"/>
  </r>
  <r>
    <x v="1"/>
    <x v="1"/>
    <x v="1"/>
    <x v="29"/>
    <s v="0228"/>
    <x v="29"/>
    <x v="7"/>
    <x v="5"/>
    <x v="266"/>
  </r>
  <r>
    <x v="1"/>
    <x v="1"/>
    <x v="1"/>
    <x v="29"/>
    <s v="0228"/>
    <x v="29"/>
    <x v="7"/>
    <x v="6"/>
    <x v="301"/>
  </r>
  <r>
    <x v="1"/>
    <x v="1"/>
    <x v="1"/>
    <x v="29"/>
    <s v="0228"/>
    <x v="29"/>
    <x v="7"/>
    <x v="7"/>
    <x v="321"/>
  </r>
  <r>
    <x v="1"/>
    <x v="1"/>
    <x v="1"/>
    <x v="29"/>
    <s v="0228"/>
    <x v="29"/>
    <x v="8"/>
    <x v="0"/>
    <x v="66"/>
  </r>
  <r>
    <x v="1"/>
    <x v="1"/>
    <x v="1"/>
    <x v="29"/>
    <s v="0228"/>
    <x v="29"/>
    <x v="8"/>
    <x v="1"/>
    <x v="65"/>
  </r>
  <r>
    <x v="1"/>
    <x v="1"/>
    <x v="1"/>
    <x v="29"/>
    <s v="0228"/>
    <x v="29"/>
    <x v="8"/>
    <x v="2"/>
    <x v="65"/>
  </r>
  <r>
    <x v="1"/>
    <x v="1"/>
    <x v="1"/>
    <x v="29"/>
    <s v="0228"/>
    <x v="29"/>
    <x v="8"/>
    <x v="3"/>
    <x v="64"/>
  </r>
  <r>
    <x v="1"/>
    <x v="1"/>
    <x v="1"/>
    <x v="29"/>
    <s v="0228"/>
    <x v="29"/>
    <x v="8"/>
    <x v="4"/>
    <x v="128"/>
  </r>
  <r>
    <x v="1"/>
    <x v="1"/>
    <x v="1"/>
    <x v="29"/>
    <s v="0228"/>
    <x v="29"/>
    <x v="8"/>
    <x v="5"/>
    <x v="130"/>
  </r>
  <r>
    <x v="1"/>
    <x v="1"/>
    <x v="1"/>
    <x v="29"/>
    <s v="0228"/>
    <x v="29"/>
    <x v="8"/>
    <x v="6"/>
    <x v="128"/>
  </r>
  <r>
    <x v="1"/>
    <x v="1"/>
    <x v="1"/>
    <x v="29"/>
    <s v="0228"/>
    <x v="29"/>
    <x v="8"/>
    <x v="7"/>
    <x v="65"/>
  </r>
  <r>
    <x v="1"/>
    <x v="1"/>
    <x v="1"/>
    <x v="29"/>
    <s v="0228"/>
    <x v="29"/>
    <x v="9"/>
    <x v="0"/>
    <x v="305"/>
  </r>
  <r>
    <x v="1"/>
    <x v="1"/>
    <x v="1"/>
    <x v="29"/>
    <s v="0228"/>
    <x v="29"/>
    <x v="9"/>
    <x v="1"/>
    <x v="304"/>
  </r>
  <r>
    <x v="1"/>
    <x v="1"/>
    <x v="1"/>
    <x v="29"/>
    <s v="0228"/>
    <x v="29"/>
    <x v="9"/>
    <x v="2"/>
    <x v="304"/>
  </r>
  <r>
    <x v="1"/>
    <x v="1"/>
    <x v="1"/>
    <x v="29"/>
    <s v="0228"/>
    <x v="29"/>
    <x v="9"/>
    <x v="3"/>
    <x v="304"/>
  </r>
  <r>
    <x v="1"/>
    <x v="1"/>
    <x v="1"/>
    <x v="29"/>
    <s v="0228"/>
    <x v="29"/>
    <x v="9"/>
    <x v="4"/>
    <x v="304"/>
  </r>
  <r>
    <x v="1"/>
    <x v="1"/>
    <x v="1"/>
    <x v="29"/>
    <s v="0228"/>
    <x v="29"/>
    <x v="9"/>
    <x v="5"/>
    <x v="304"/>
  </r>
  <r>
    <x v="1"/>
    <x v="1"/>
    <x v="1"/>
    <x v="29"/>
    <s v="0228"/>
    <x v="29"/>
    <x v="9"/>
    <x v="6"/>
    <x v="304"/>
  </r>
  <r>
    <x v="1"/>
    <x v="1"/>
    <x v="1"/>
    <x v="29"/>
    <s v="0228"/>
    <x v="29"/>
    <x v="9"/>
    <x v="7"/>
    <x v="304"/>
  </r>
  <r>
    <x v="1"/>
    <x v="1"/>
    <x v="1"/>
    <x v="30"/>
    <s v="0229"/>
    <x v="30"/>
    <x v="0"/>
    <x v="0"/>
    <x v="1019"/>
  </r>
  <r>
    <x v="1"/>
    <x v="1"/>
    <x v="1"/>
    <x v="30"/>
    <s v="0229"/>
    <x v="30"/>
    <x v="0"/>
    <x v="1"/>
    <x v="110"/>
  </r>
  <r>
    <x v="1"/>
    <x v="1"/>
    <x v="1"/>
    <x v="30"/>
    <s v="0229"/>
    <x v="30"/>
    <x v="0"/>
    <x v="2"/>
    <x v="38"/>
  </r>
  <r>
    <x v="1"/>
    <x v="1"/>
    <x v="1"/>
    <x v="30"/>
    <s v="0229"/>
    <x v="30"/>
    <x v="0"/>
    <x v="3"/>
    <x v="379"/>
  </r>
  <r>
    <x v="1"/>
    <x v="1"/>
    <x v="1"/>
    <x v="30"/>
    <s v="0229"/>
    <x v="30"/>
    <x v="0"/>
    <x v="4"/>
    <x v="472"/>
  </r>
  <r>
    <x v="1"/>
    <x v="1"/>
    <x v="1"/>
    <x v="30"/>
    <s v="0229"/>
    <x v="30"/>
    <x v="0"/>
    <x v="5"/>
    <x v="438"/>
  </r>
  <r>
    <x v="1"/>
    <x v="1"/>
    <x v="1"/>
    <x v="30"/>
    <s v="0229"/>
    <x v="30"/>
    <x v="0"/>
    <x v="6"/>
    <x v="1020"/>
  </r>
  <r>
    <x v="1"/>
    <x v="1"/>
    <x v="1"/>
    <x v="30"/>
    <s v="0229"/>
    <x v="30"/>
    <x v="0"/>
    <x v="7"/>
    <x v="979"/>
  </r>
  <r>
    <x v="1"/>
    <x v="1"/>
    <x v="1"/>
    <x v="30"/>
    <s v="0229"/>
    <x v="30"/>
    <x v="1"/>
    <x v="0"/>
    <x v="1021"/>
  </r>
  <r>
    <x v="1"/>
    <x v="1"/>
    <x v="1"/>
    <x v="30"/>
    <s v="0229"/>
    <x v="30"/>
    <x v="1"/>
    <x v="1"/>
    <x v="1022"/>
  </r>
  <r>
    <x v="1"/>
    <x v="1"/>
    <x v="1"/>
    <x v="30"/>
    <s v="0229"/>
    <x v="30"/>
    <x v="1"/>
    <x v="2"/>
    <x v="21"/>
  </r>
  <r>
    <x v="1"/>
    <x v="1"/>
    <x v="1"/>
    <x v="30"/>
    <s v="0229"/>
    <x v="30"/>
    <x v="1"/>
    <x v="3"/>
    <x v="1023"/>
  </r>
  <r>
    <x v="1"/>
    <x v="1"/>
    <x v="1"/>
    <x v="30"/>
    <s v="0229"/>
    <x v="30"/>
    <x v="1"/>
    <x v="4"/>
    <x v="1024"/>
  </r>
  <r>
    <x v="1"/>
    <x v="1"/>
    <x v="1"/>
    <x v="30"/>
    <s v="0229"/>
    <x v="30"/>
    <x v="1"/>
    <x v="5"/>
    <x v="1025"/>
  </r>
  <r>
    <x v="1"/>
    <x v="1"/>
    <x v="1"/>
    <x v="30"/>
    <s v="0229"/>
    <x v="30"/>
    <x v="1"/>
    <x v="6"/>
    <x v="1026"/>
  </r>
  <r>
    <x v="1"/>
    <x v="1"/>
    <x v="1"/>
    <x v="30"/>
    <s v="0229"/>
    <x v="30"/>
    <x v="1"/>
    <x v="7"/>
    <x v="1027"/>
  </r>
  <r>
    <x v="1"/>
    <x v="1"/>
    <x v="1"/>
    <x v="30"/>
    <s v="0229"/>
    <x v="30"/>
    <x v="2"/>
    <x v="0"/>
    <x v="58"/>
  </r>
  <r>
    <x v="1"/>
    <x v="1"/>
    <x v="1"/>
    <x v="30"/>
    <s v="0229"/>
    <x v="30"/>
    <x v="2"/>
    <x v="1"/>
    <x v="1028"/>
  </r>
  <r>
    <x v="1"/>
    <x v="1"/>
    <x v="1"/>
    <x v="30"/>
    <s v="0229"/>
    <x v="30"/>
    <x v="2"/>
    <x v="2"/>
    <x v="576"/>
  </r>
  <r>
    <x v="1"/>
    <x v="1"/>
    <x v="1"/>
    <x v="30"/>
    <s v="0229"/>
    <x v="30"/>
    <x v="2"/>
    <x v="3"/>
    <x v="187"/>
  </r>
  <r>
    <x v="1"/>
    <x v="1"/>
    <x v="1"/>
    <x v="30"/>
    <s v="0229"/>
    <x v="30"/>
    <x v="2"/>
    <x v="4"/>
    <x v="746"/>
  </r>
  <r>
    <x v="1"/>
    <x v="1"/>
    <x v="1"/>
    <x v="30"/>
    <s v="0229"/>
    <x v="30"/>
    <x v="2"/>
    <x v="5"/>
    <x v="1029"/>
  </r>
  <r>
    <x v="1"/>
    <x v="1"/>
    <x v="1"/>
    <x v="30"/>
    <s v="0229"/>
    <x v="30"/>
    <x v="2"/>
    <x v="6"/>
    <x v="404"/>
  </r>
  <r>
    <x v="1"/>
    <x v="1"/>
    <x v="1"/>
    <x v="30"/>
    <s v="0229"/>
    <x v="30"/>
    <x v="2"/>
    <x v="7"/>
    <x v="404"/>
  </r>
  <r>
    <x v="1"/>
    <x v="1"/>
    <x v="1"/>
    <x v="30"/>
    <s v="0229"/>
    <x v="30"/>
    <x v="3"/>
    <x v="0"/>
    <x v="562"/>
  </r>
  <r>
    <x v="1"/>
    <x v="1"/>
    <x v="1"/>
    <x v="30"/>
    <s v="0229"/>
    <x v="30"/>
    <x v="3"/>
    <x v="1"/>
    <x v="260"/>
  </r>
  <r>
    <x v="1"/>
    <x v="1"/>
    <x v="1"/>
    <x v="30"/>
    <s v="0229"/>
    <x v="30"/>
    <x v="3"/>
    <x v="2"/>
    <x v="491"/>
  </r>
  <r>
    <x v="1"/>
    <x v="1"/>
    <x v="1"/>
    <x v="30"/>
    <s v="0229"/>
    <x v="30"/>
    <x v="3"/>
    <x v="3"/>
    <x v="491"/>
  </r>
  <r>
    <x v="1"/>
    <x v="1"/>
    <x v="1"/>
    <x v="30"/>
    <s v="0229"/>
    <x v="30"/>
    <x v="3"/>
    <x v="4"/>
    <x v="608"/>
  </r>
  <r>
    <x v="1"/>
    <x v="1"/>
    <x v="1"/>
    <x v="30"/>
    <s v="0229"/>
    <x v="30"/>
    <x v="3"/>
    <x v="5"/>
    <x v="291"/>
  </r>
  <r>
    <x v="1"/>
    <x v="1"/>
    <x v="1"/>
    <x v="30"/>
    <s v="0229"/>
    <x v="30"/>
    <x v="3"/>
    <x v="6"/>
    <x v="1030"/>
  </r>
  <r>
    <x v="1"/>
    <x v="1"/>
    <x v="1"/>
    <x v="30"/>
    <s v="0229"/>
    <x v="30"/>
    <x v="3"/>
    <x v="7"/>
    <x v="784"/>
  </r>
  <r>
    <x v="1"/>
    <x v="1"/>
    <x v="1"/>
    <x v="30"/>
    <s v="0229"/>
    <x v="30"/>
    <x v="4"/>
    <x v="0"/>
    <x v="390"/>
  </r>
  <r>
    <x v="1"/>
    <x v="1"/>
    <x v="1"/>
    <x v="30"/>
    <s v="0229"/>
    <x v="30"/>
    <x v="4"/>
    <x v="1"/>
    <x v="1031"/>
  </r>
  <r>
    <x v="1"/>
    <x v="1"/>
    <x v="1"/>
    <x v="30"/>
    <s v="0229"/>
    <x v="30"/>
    <x v="4"/>
    <x v="2"/>
    <x v="1032"/>
  </r>
  <r>
    <x v="1"/>
    <x v="1"/>
    <x v="1"/>
    <x v="30"/>
    <s v="0229"/>
    <x v="30"/>
    <x v="4"/>
    <x v="3"/>
    <x v="1033"/>
  </r>
  <r>
    <x v="1"/>
    <x v="1"/>
    <x v="1"/>
    <x v="30"/>
    <s v="0229"/>
    <x v="30"/>
    <x v="4"/>
    <x v="4"/>
    <x v="1034"/>
  </r>
  <r>
    <x v="1"/>
    <x v="1"/>
    <x v="1"/>
    <x v="30"/>
    <s v="0229"/>
    <x v="30"/>
    <x v="4"/>
    <x v="5"/>
    <x v="1035"/>
  </r>
  <r>
    <x v="1"/>
    <x v="1"/>
    <x v="1"/>
    <x v="30"/>
    <s v="0229"/>
    <x v="30"/>
    <x v="4"/>
    <x v="6"/>
    <x v="538"/>
  </r>
  <r>
    <x v="1"/>
    <x v="1"/>
    <x v="1"/>
    <x v="30"/>
    <s v="0229"/>
    <x v="30"/>
    <x v="4"/>
    <x v="7"/>
    <x v="1036"/>
  </r>
  <r>
    <x v="1"/>
    <x v="1"/>
    <x v="1"/>
    <x v="30"/>
    <s v="0229"/>
    <x v="30"/>
    <x v="5"/>
    <x v="0"/>
    <x v="53"/>
  </r>
  <r>
    <x v="1"/>
    <x v="1"/>
    <x v="1"/>
    <x v="30"/>
    <s v="0229"/>
    <x v="30"/>
    <x v="5"/>
    <x v="1"/>
    <x v="487"/>
  </r>
  <r>
    <x v="1"/>
    <x v="1"/>
    <x v="1"/>
    <x v="30"/>
    <s v="0229"/>
    <x v="30"/>
    <x v="5"/>
    <x v="2"/>
    <x v="670"/>
  </r>
  <r>
    <x v="1"/>
    <x v="1"/>
    <x v="1"/>
    <x v="30"/>
    <s v="0229"/>
    <x v="30"/>
    <x v="5"/>
    <x v="3"/>
    <x v="1037"/>
  </r>
  <r>
    <x v="1"/>
    <x v="1"/>
    <x v="1"/>
    <x v="30"/>
    <s v="0229"/>
    <x v="30"/>
    <x v="5"/>
    <x v="4"/>
    <x v="502"/>
  </r>
  <r>
    <x v="1"/>
    <x v="1"/>
    <x v="1"/>
    <x v="30"/>
    <s v="0229"/>
    <x v="30"/>
    <x v="5"/>
    <x v="5"/>
    <x v="1038"/>
  </r>
  <r>
    <x v="1"/>
    <x v="1"/>
    <x v="1"/>
    <x v="30"/>
    <s v="0229"/>
    <x v="30"/>
    <x v="5"/>
    <x v="6"/>
    <x v="269"/>
  </r>
  <r>
    <x v="1"/>
    <x v="1"/>
    <x v="1"/>
    <x v="30"/>
    <s v="0229"/>
    <x v="30"/>
    <x v="5"/>
    <x v="7"/>
    <x v="259"/>
  </r>
  <r>
    <x v="1"/>
    <x v="1"/>
    <x v="1"/>
    <x v="30"/>
    <s v="0229"/>
    <x v="30"/>
    <x v="6"/>
    <x v="0"/>
    <x v="265"/>
  </r>
  <r>
    <x v="1"/>
    <x v="1"/>
    <x v="1"/>
    <x v="30"/>
    <s v="0229"/>
    <x v="30"/>
    <x v="6"/>
    <x v="1"/>
    <x v="262"/>
  </r>
  <r>
    <x v="1"/>
    <x v="1"/>
    <x v="1"/>
    <x v="30"/>
    <s v="0229"/>
    <x v="30"/>
    <x v="6"/>
    <x v="2"/>
    <x v="200"/>
  </r>
  <r>
    <x v="1"/>
    <x v="1"/>
    <x v="1"/>
    <x v="30"/>
    <s v="0229"/>
    <x v="30"/>
    <x v="6"/>
    <x v="3"/>
    <x v="302"/>
  </r>
  <r>
    <x v="1"/>
    <x v="1"/>
    <x v="1"/>
    <x v="30"/>
    <s v="0229"/>
    <x v="30"/>
    <x v="6"/>
    <x v="4"/>
    <x v="262"/>
  </r>
  <r>
    <x v="1"/>
    <x v="1"/>
    <x v="1"/>
    <x v="30"/>
    <s v="0229"/>
    <x v="30"/>
    <x v="6"/>
    <x v="5"/>
    <x v="264"/>
  </r>
  <r>
    <x v="1"/>
    <x v="1"/>
    <x v="1"/>
    <x v="30"/>
    <s v="0229"/>
    <x v="30"/>
    <x v="6"/>
    <x v="6"/>
    <x v="302"/>
  </r>
  <r>
    <x v="1"/>
    <x v="1"/>
    <x v="1"/>
    <x v="30"/>
    <s v="0229"/>
    <x v="30"/>
    <x v="6"/>
    <x v="7"/>
    <x v="311"/>
  </r>
  <r>
    <x v="1"/>
    <x v="1"/>
    <x v="1"/>
    <x v="30"/>
    <s v="0229"/>
    <x v="30"/>
    <x v="7"/>
    <x v="0"/>
    <x v="287"/>
  </r>
  <r>
    <x v="1"/>
    <x v="1"/>
    <x v="1"/>
    <x v="30"/>
    <s v="0229"/>
    <x v="30"/>
    <x v="7"/>
    <x v="1"/>
    <x v="185"/>
  </r>
  <r>
    <x v="1"/>
    <x v="1"/>
    <x v="1"/>
    <x v="30"/>
    <s v="0229"/>
    <x v="30"/>
    <x v="7"/>
    <x v="2"/>
    <x v="184"/>
  </r>
  <r>
    <x v="1"/>
    <x v="1"/>
    <x v="1"/>
    <x v="30"/>
    <s v="0229"/>
    <x v="30"/>
    <x v="7"/>
    <x v="3"/>
    <x v="449"/>
  </r>
  <r>
    <x v="1"/>
    <x v="1"/>
    <x v="1"/>
    <x v="30"/>
    <s v="0229"/>
    <x v="30"/>
    <x v="7"/>
    <x v="4"/>
    <x v="49"/>
  </r>
  <r>
    <x v="1"/>
    <x v="1"/>
    <x v="1"/>
    <x v="30"/>
    <s v="0229"/>
    <x v="30"/>
    <x v="7"/>
    <x v="5"/>
    <x v="355"/>
  </r>
  <r>
    <x v="1"/>
    <x v="1"/>
    <x v="1"/>
    <x v="30"/>
    <s v="0229"/>
    <x v="30"/>
    <x v="7"/>
    <x v="6"/>
    <x v="49"/>
  </r>
  <r>
    <x v="1"/>
    <x v="1"/>
    <x v="1"/>
    <x v="30"/>
    <s v="0229"/>
    <x v="30"/>
    <x v="7"/>
    <x v="7"/>
    <x v="306"/>
  </r>
  <r>
    <x v="1"/>
    <x v="1"/>
    <x v="1"/>
    <x v="30"/>
    <s v="0229"/>
    <x v="30"/>
    <x v="8"/>
    <x v="0"/>
    <x v="65"/>
  </r>
  <r>
    <x v="1"/>
    <x v="1"/>
    <x v="1"/>
    <x v="30"/>
    <s v="0229"/>
    <x v="30"/>
    <x v="8"/>
    <x v="1"/>
    <x v="132"/>
  </r>
  <r>
    <x v="1"/>
    <x v="1"/>
    <x v="1"/>
    <x v="30"/>
    <s v="0229"/>
    <x v="30"/>
    <x v="8"/>
    <x v="2"/>
    <x v="66"/>
  </r>
  <r>
    <x v="1"/>
    <x v="1"/>
    <x v="1"/>
    <x v="30"/>
    <s v="0229"/>
    <x v="30"/>
    <x v="8"/>
    <x v="3"/>
    <x v="128"/>
  </r>
  <r>
    <x v="1"/>
    <x v="1"/>
    <x v="1"/>
    <x v="30"/>
    <s v="0229"/>
    <x v="30"/>
    <x v="8"/>
    <x v="4"/>
    <x v="128"/>
  </r>
  <r>
    <x v="1"/>
    <x v="1"/>
    <x v="1"/>
    <x v="30"/>
    <s v="0229"/>
    <x v="30"/>
    <x v="8"/>
    <x v="5"/>
    <x v="128"/>
  </r>
  <r>
    <x v="1"/>
    <x v="1"/>
    <x v="1"/>
    <x v="30"/>
    <s v="0229"/>
    <x v="30"/>
    <x v="8"/>
    <x v="6"/>
    <x v="129"/>
  </r>
  <r>
    <x v="1"/>
    <x v="1"/>
    <x v="1"/>
    <x v="30"/>
    <s v="0229"/>
    <x v="30"/>
    <x v="8"/>
    <x v="7"/>
    <x v="320"/>
  </r>
  <r>
    <x v="1"/>
    <x v="1"/>
    <x v="1"/>
    <x v="30"/>
    <s v="0229"/>
    <x v="30"/>
    <x v="9"/>
    <x v="0"/>
    <x v="304"/>
  </r>
  <r>
    <x v="1"/>
    <x v="1"/>
    <x v="1"/>
    <x v="30"/>
    <s v="0229"/>
    <x v="30"/>
    <x v="9"/>
    <x v="1"/>
    <x v="305"/>
  </r>
  <r>
    <x v="1"/>
    <x v="1"/>
    <x v="1"/>
    <x v="30"/>
    <s v="0229"/>
    <x v="30"/>
    <x v="9"/>
    <x v="2"/>
    <x v="305"/>
  </r>
  <r>
    <x v="1"/>
    <x v="1"/>
    <x v="1"/>
    <x v="30"/>
    <s v="0229"/>
    <x v="30"/>
    <x v="9"/>
    <x v="3"/>
    <x v="304"/>
  </r>
  <r>
    <x v="1"/>
    <x v="1"/>
    <x v="1"/>
    <x v="30"/>
    <s v="0229"/>
    <x v="30"/>
    <x v="9"/>
    <x v="4"/>
    <x v="304"/>
  </r>
  <r>
    <x v="1"/>
    <x v="1"/>
    <x v="1"/>
    <x v="30"/>
    <s v="0229"/>
    <x v="30"/>
    <x v="9"/>
    <x v="5"/>
    <x v="305"/>
  </r>
  <r>
    <x v="1"/>
    <x v="1"/>
    <x v="1"/>
    <x v="30"/>
    <s v="0229"/>
    <x v="30"/>
    <x v="9"/>
    <x v="6"/>
    <x v="305"/>
  </r>
  <r>
    <x v="1"/>
    <x v="1"/>
    <x v="1"/>
    <x v="30"/>
    <s v="0229"/>
    <x v="30"/>
    <x v="9"/>
    <x v="7"/>
    <x v="305"/>
  </r>
  <r>
    <x v="1"/>
    <x v="1"/>
    <x v="1"/>
    <x v="31"/>
    <s v="0230"/>
    <x v="31"/>
    <x v="0"/>
    <x v="0"/>
    <x v="1039"/>
  </r>
  <r>
    <x v="1"/>
    <x v="1"/>
    <x v="1"/>
    <x v="31"/>
    <s v="0230"/>
    <x v="31"/>
    <x v="0"/>
    <x v="1"/>
    <x v="1040"/>
  </r>
  <r>
    <x v="1"/>
    <x v="1"/>
    <x v="1"/>
    <x v="31"/>
    <s v="0230"/>
    <x v="31"/>
    <x v="0"/>
    <x v="2"/>
    <x v="1041"/>
  </r>
  <r>
    <x v="1"/>
    <x v="1"/>
    <x v="1"/>
    <x v="31"/>
    <s v="0230"/>
    <x v="31"/>
    <x v="0"/>
    <x v="3"/>
    <x v="1042"/>
  </r>
  <r>
    <x v="1"/>
    <x v="1"/>
    <x v="1"/>
    <x v="31"/>
    <s v="0230"/>
    <x v="31"/>
    <x v="0"/>
    <x v="4"/>
    <x v="1043"/>
  </r>
  <r>
    <x v="1"/>
    <x v="1"/>
    <x v="1"/>
    <x v="31"/>
    <s v="0230"/>
    <x v="31"/>
    <x v="0"/>
    <x v="5"/>
    <x v="1044"/>
  </r>
  <r>
    <x v="1"/>
    <x v="1"/>
    <x v="1"/>
    <x v="31"/>
    <s v="0230"/>
    <x v="31"/>
    <x v="0"/>
    <x v="6"/>
    <x v="1045"/>
  </r>
  <r>
    <x v="1"/>
    <x v="1"/>
    <x v="1"/>
    <x v="31"/>
    <s v="0230"/>
    <x v="31"/>
    <x v="0"/>
    <x v="7"/>
    <x v="1046"/>
  </r>
  <r>
    <x v="1"/>
    <x v="1"/>
    <x v="1"/>
    <x v="31"/>
    <s v="0230"/>
    <x v="31"/>
    <x v="1"/>
    <x v="0"/>
    <x v="1047"/>
  </r>
  <r>
    <x v="1"/>
    <x v="1"/>
    <x v="1"/>
    <x v="31"/>
    <s v="0230"/>
    <x v="31"/>
    <x v="1"/>
    <x v="1"/>
    <x v="1048"/>
  </r>
  <r>
    <x v="1"/>
    <x v="1"/>
    <x v="1"/>
    <x v="31"/>
    <s v="0230"/>
    <x v="31"/>
    <x v="1"/>
    <x v="2"/>
    <x v="1049"/>
  </r>
  <r>
    <x v="1"/>
    <x v="1"/>
    <x v="1"/>
    <x v="31"/>
    <s v="0230"/>
    <x v="31"/>
    <x v="1"/>
    <x v="3"/>
    <x v="1050"/>
  </r>
  <r>
    <x v="1"/>
    <x v="1"/>
    <x v="1"/>
    <x v="31"/>
    <s v="0230"/>
    <x v="31"/>
    <x v="1"/>
    <x v="4"/>
    <x v="1051"/>
  </r>
  <r>
    <x v="1"/>
    <x v="1"/>
    <x v="1"/>
    <x v="31"/>
    <s v="0230"/>
    <x v="31"/>
    <x v="1"/>
    <x v="5"/>
    <x v="1052"/>
  </r>
  <r>
    <x v="1"/>
    <x v="1"/>
    <x v="1"/>
    <x v="31"/>
    <s v="0230"/>
    <x v="31"/>
    <x v="1"/>
    <x v="6"/>
    <x v="1053"/>
  </r>
  <r>
    <x v="1"/>
    <x v="1"/>
    <x v="1"/>
    <x v="31"/>
    <s v="0230"/>
    <x v="31"/>
    <x v="1"/>
    <x v="7"/>
    <x v="1054"/>
  </r>
  <r>
    <x v="1"/>
    <x v="1"/>
    <x v="1"/>
    <x v="31"/>
    <s v="0230"/>
    <x v="31"/>
    <x v="2"/>
    <x v="0"/>
    <x v="273"/>
  </r>
  <r>
    <x v="1"/>
    <x v="1"/>
    <x v="1"/>
    <x v="31"/>
    <s v="0230"/>
    <x v="31"/>
    <x v="2"/>
    <x v="1"/>
    <x v="1055"/>
  </r>
  <r>
    <x v="1"/>
    <x v="1"/>
    <x v="1"/>
    <x v="31"/>
    <s v="0230"/>
    <x v="31"/>
    <x v="2"/>
    <x v="2"/>
    <x v="1056"/>
  </r>
  <r>
    <x v="1"/>
    <x v="1"/>
    <x v="1"/>
    <x v="31"/>
    <s v="0230"/>
    <x v="31"/>
    <x v="2"/>
    <x v="3"/>
    <x v="1057"/>
  </r>
  <r>
    <x v="1"/>
    <x v="1"/>
    <x v="1"/>
    <x v="31"/>
    <s v="0230"/>
    <x v="31"/>
    <x v="2"/>
    <x v="4"/>
    <x v="389"/>
  </r>
  <r>
    <x v="1"/>
    <x v="1"/>
    <x v="1"/>
    <x v="31"/>
    <s v="0230"/>
    <x v="31"/>
    <x v="2"/>
    <x v="5"/>
    <x v="1058"/>
  </r>
  <r>
    <x v="1"/>
    <x v="1"/>
    <x v="1"/>
    <x v="31"/>
    <s v="0230"/>
    <x v="31"/>
    <x v="2"/>
    <x v="6"/>
    <x v="574"/>
  </r>
  <r>
    <x v="1"/>
    <x v="1"/>
    <x v="1"/>
    <x v="31"/>
    <s v="0230"/>
    <x v="31"/>
    <x v="2"/>
    <x v="7"/>
    <x v="1059"/>
  </r>
  <r>
    <x v="1"/>
    <x v="1"/>
    <x v="1"/>
    <x v="31"/>
    <s v="0230"/>
    <x v="31"/>
    <x v="3"/>
    <x v="0"/>
    <x v="1060"/>
  </r>
  <r>
    <x v="1"/>
    <x v="1"/>
    <x v="1"/>
    <x v="31"/>
    <s v="0230"/>
    <x v="31"/>
    <x v="3"/>
    <x v="1"/>
    <x v="1061"/>
  </r>
  <r>
    <x v="1"/>
    <x v="1"/>
    <x v="1"/>
    <x v="31"/>
    <s v="0230"/>
    <x v="31"/>
    <x v="3"/>
    <x v="2"/>
    <x v="1062"/>
  </r>
  <r>
    <x v="1"/>
    <x v="1"/>
    <x v="1"/>
    <x v="31"/>
    <s v="0230"/>
    <x v="31"/>
    <x v="3"/>
    <x v="3"/>
    <x v="948"/>
  </r>
  <r>
    <x v="1"/>
    <x v="1"/>
    <x v="1"/>
    <x v="31"/>
    <s v="0230"/>
    <x v="31"/>
    <x v="3"/>
    <x v="4"/>
    <x v="1063"/>
  </r>
  <r>
    <x v="1"/>
    <x v="1"/>
    <x v="1"/>
    <x v="31"/>
    <s v="0230"/>
    <x v="31"/>
    <x v="3"/>
    <x v="5"/>
    <x v="1064"/>
  </r>
  <r>
    <x v="1"/>
    <x v="1"/>
    <x v="1"/>
    <x v="31"/>
    <s v="0230"/>
    <x v="31"/>
    <x v="3"/>
    <x v="6"/>
    <x v="927"/>
  </r>
  <r>
    <x v="1"/>
    <x v="1"/>
    <x v="1"/>
    <x v="31"/>
    <s v="0230"/>
    <x v="31"/>
    <x v="3"/>
    <x v="7"/>
    <x v="769"/>
  </r>
  <r>
    <x v="1"/>
    <x v="1"/>
    <x v="1"/>
    <x v="31"/>
    <s v="0230"/>
    <x v="31"/>
    <x v="4"/>
    <x v="0"/>
    <x v="1065"/>
  </r>
  <r>
    <x v="1"/>
    <x v="1"/>
    <x v="1"/>
    <x v="31"/>
    <s v="0230"/>
    <x v="31"/>
    <x v="4"/>
    <x v="1"/>
    <x v="141"/>
  </r>
  <r>
    <x v="1"/>
    <x v="1"/>
    <x v="1"/>
    <x v="31"/>
    <s v="0230"/>
    <x v="31"/>
    <x v="4"/>
    <x v="2"/>
    <x v="1066"/>
  </r>
  <r>
    <x v="1"/>
    <x v="1"/>
    <x v="1"/>
    <x v="31"/>
    <s v="0230"/>
    <x v="31"/>
    <x v="4"/>
    <x v="3"/>
    <x v="1067"/>
  </r>
  <r>
    <x v="1"/>
    <x v="1"/>
    <x v="1"/>
    <x v="31"/>
    <s v="0230"/>
    <x v="31"/>
    <x v="4"/>
    <x v="4"/>
    <x v="1068"/>
  </r>
  <r>
    <x v="1"/>
    <x v="1"/>
    <x v="1"/>
    <x v="31"/>
    <s v="0230"/>
    <x v="31"/>
    <x v="4"/>
    <x v="5"/>
    <x v="1069"/>
  </r>
  <r>
    <x v="1"/>
    <x v="1"/>
    <x v="1"/>
    <x v="31"/>
    <s v="0230"/>
    <x v="31"/>
    <x v="4"/>
    <x v="6"/>
    <x v="1070"/>
  </r>
  <r>
    <x v="1"/>
    <x v="1"/>
    <x v="1"/>
    <x v="31"/>
    <s v="0230"/>
    <x v="31"/>
    <x v="4"/>
    <x v="7"/>
    <x v="1071"/>
  </r>
  <r>
    <x v="1"/>
    <x v="1"/>
    <x v="1"/>
    <x v="31"/>
    <s v="0230"/>
    <x v="31"/>
    <x v="5"/>
    <x v="0"/>
    <x v="622"/>
  </r>
  <r>
    <x v="1"/>
    <x v="1"/>
    <x v="1"/>
    <x v="31"/>
    <s v="0230"/>
    <x v="31"/>
    <x v="5"/>
    <x v="1"/>
    <x v="1072"/>
  </r>
  <r>
    <x v="1"/>
    <x v="1"/>
    <x v="1"/>
    <x v="31"/>
    <s v="0230"/>
    <x v="31"/>
    <x v="5"/>
    <x v="2"/>
    <x v="1073"/>
  </r>
  <r>
    <x v="1"/>
    <x v="1"/>
    <x v="1"/>
    <x v="31"/>
    <s v="0230"/>
    <x v="31"/>
    <x v="5"/>
    <x v="3"/>
    <x v="942"/>
  </r>
  <r>
    <x v="1"/>
    <x v="1"/>
    <x v="1"/>
    <x v="31"/>
    <s v="0230"/>
    <x v="31"/>
    <x v="5"/>
    <x v="4"/>
    <x v="620"/>
  </r>
  <r>
    <x v="1"/>
    <x v="1"/>
    <x v="1"/>
    <x v="31"/>
    <s v="0230"/>
    <x v="31"/>
    <x v="5"/>
    <x v="5"/>
    <x v="656"/>
  </r>
  <r>
    <x v="1"/>
    <x v="1"/>
    <x v="1"/>
    <x v="31"/>
    <s v="0230"/>
    <x v="31"/>
    <x v="5"/>
    <x v="6"/>
    <x v="573"/>
  </r>
  <r>
    <x v="1"/>
    <x v="1"/>
    <x v="1"/>
    <x v="31"/>
    <s v="0230"/>
    <x v="31"/>
    <x v="5"/>
    <x v="7"/>
    <x v="1074"/>
  </r>
  <r>
    <x v="1"/>
    <x v="1"/>
    <x v="1"/>
    <x v="31"/>
    <s v="0230"/>
    <x v="31"/>
    <x v="6"/>
    <x v="0"/>
    <x v="354"/>
  </r>
  <r>
    <x v="1"/>
    <x v="1"/>
    <x v="1"/>
    <x v="31"/>
    <s v="0230"/>
    <x v="31"/>
    <x v="6"/>
    <x v="1"/>
    <x v="121"/>
  </r>
  <r>
    <x v="1"/>
    <x v="1"/>
    <x v="1"/>
    <x v="31"/>
    <s v="0230"/>
    <x v="31"/>
    <x v="6"/>
    <x v="2"/>
    <x v="342"/>
  </r>
  <r>
    <x v="1"/>
    <x v="1"/>
    <x v="1"/>
    <x v="31"/>
    <s v="0230"/>
    <x v="31"/>
    <x v="6"/>
    <x v="3"/>
    <x v="120"/>
  </r>
  <r>
    <x v="1"/>
    <x v="1"/>
    <x v="1"/>
    <x v="31"/>
    <s v="0230"/>
    <x v="31"/>
    <x v="6"/>
    <x v="4"/>
    <x v="836"/>
  </r>
  <r>
    <x v="1"/>
    <x v="1"/>
    <x v="1"/>
    <x v="31"/>
    <s v="0230"/>
    <x v="31"/>
    <x v="6"/>
    <x v="5"/>
    <x v="504"/>
  </r>
  <r>
    <x v="1"/>
    <x v="1"/>
    <x v="1"/>
    <x v="31"/>
    <s v="0230"/>
    <x v="31"/>
    <x v="6"/>
    <x v="6"/>
    <x v="300"/>
  </r>
  <r>
    <x v="1"/>
    <x v="1"/>
    <x v="1"/>
    <x v="31"/>
    <s v="0230"/>
    <x v="31"/>
    <x v="6"/>
    <x v="7"/>
    <x v="314"/>
  </r>
  <r>
    <x v="1"/>
    <x v="1"/>
    <x v="1"/>
    <x v="31"/>
    <s v="0230"/>
    <x v="31"/>
    <x v="7"/>
    <x v="0"/>
    <x v="303"/>
  </r>
  <r>
    <x v="1"/>
    <x v="1"/>
    <x v="1"/>
    <x v="31"/>
    <s v="0230"/>
    <x v="31"/>
    <x v="7"/>
    <x v="1"/>
    <x v="321"/>
  </r>
  <r>
    <x v="1"/>
    <x v="1"/>
    <x v="1"/>
    <x v="31"/>
    <s v="0230"/>
    <x v="31"/>
    <x v="7"/>
    <x v="2"/>
    <x v="129"/>
  </r>
  <r>
    <x v="1"/>
    <x v="1"/>
    <x v="1"/>
    <x v="31"/>
    <s v="0230"/>
    <x v="31"/>
    <x v="7"/>
    <x v="3"/>
    <x v="129"/>
  </r>
  <r>
    <x v="1"/>
    <x v="1"/>
    <x v="1"/>
    <x v="31"/>
    <s v="0230"/>
    <x v="31"/>
    <x v="7"/>
    <x v="4"/>
    <x v="129"/>
  </r>
  <r>
    <x v="1"/>
    <x v="1"/>
    <x v="1"/>
    <x v="31"/>
    <s v="0230"/>
    <x v="31"/>
    <x v="7"/>
    <x v="5"/>
    <x v="129"/>
  </r>
  <r>
    <x v="1"/>
    <x v="1"/>
    <x v="1"/>
    <x v="31"/>
    <s v="0230"/>
    <x v="31"/>
    <x v="7"/>
    <x v="6"/>
    <x v="301"/>
  </r>
  <r>
    <x v="1"/>
    <x v="1"/>
    <x v="1"/>
    <x v="31"/>
    <s v="0230"/>
    <x v="31"/>
    <x v="7"/>
    <x v="7"/>
    <x v="203"/>
  </r>
  <r>
    <x v="1"/>
    <x v="1"/>
    <x v="1"/>
    <x v="31"/>
    <s v="0230"/>
    <x v="31"/>
    <x v="8"/>
    <x v="0"/>
    <x v="320"/>
  </r>
  <r>
    <x v="1"/>
    <x v="1"/>
    <x v="1"/>
    <x v="31"/>
    <s v="0230"/>
    <x v="31"/>
    <x v="8"/>
    <x v="1"/>
    <x v="320"/>
  </r>
  <r>
    <x v="1"/>
    <x v="1"/>
    <x v="1"/>
    <x v="31"/>
    <s v="0230"/>
    <x v="31"/>
    <x v="8"/>
    <x v="2"/>
    <x v="127"/>
  </r>
  <r>
    <x v="1"/>
    <x v="1"/>
    <x v="1"/>
    <x v="31"/>
    <s v="0230"/>
    <x v="31"/>
    <x v="8"/>
    <x v="3"/>
    <x v="65"/>
  </r>
  <r>
    <x v="1"/>
    <x v="1"/>
    <x v="1"/>
    <x v="31"/>
    <s v="0230"/>
    <x v="31"/>
    <x v="8"/>
    <x v="4"/>
    <x v="128"/>
  </r>
  <r>
    <x v="1"/>
    <x v="1"/>
    <x v="1"/>
    <x v="31"/>
    <s v="0230"/>
    <x v="31"/>
    <x v="8"/>
    <x v="5"/>
    <x v="128"/>
  </r>
  <r>
    <x v="1"/>
    <x v="1"/>
    <x v="1"/>
    <x v="31"/>
    <s v="0230"/>
    <x v="31"/>
    <x v="8"/>
    <x v="6"/>
    <x v="320"/>
  </r>
  <r>
    <x v="1"/>
    <x v="1"/>
    <x v="1"/>
    <x v="31"/>
    <s v="0230"/>
    <x v="31"/>
    <x v="8"/>
    <x v="7"/>
    <x v="321"/>
  </r>
  <r>
    <x v="1"/>
    <x v="1"/>
    <x v="1"/>
    <x v="31"/>
    <s v="0230"/>
    <x v="31"/>
    <x v="9"/>
    <x v="0"/>
    <x v="133"/>
  </r>
  <r>
    <x v="1"/>
    <x v="1"/>
    <x v="1"/>
    <x v="31"/>
    <s v="0230"/>
    <x v="31"/>
    <x v="9"/>
    <x v="1"/>
    <x v="133"/>
  </r>
  <r>
    <x v="1"/>
    <x v="1"/>
    <x v="1"/>
    <x v="31"/>
    <s v="0230"/>
    <x v="31"/>
    <x v="9"/>
    <x v="2"/>
    <x v="67"/>
  </r>
  <r>
    <x v="1"/>
    <x v="1"/>
    <x v="1"/>
    <x v="31"/>
    <s v="0230"/>
    <x v="31"/>
    <x v="9"/>
    <x v="3"/>
    <x v="133"/>
  </r>
  <r>
    <x v="1"/>
    <x v="1"/>
    <x v="1"/>
    <x v="31"/>
    <s v="0230"/>
    <x v="31"/>
    <x v="9"/>
    <x v="4"/>
    <x v="67"/>
  </r>
  <r>
    <x v="1"/>
    <x v="1"/>
    <x v="1"/>
    <x v="31"/>
    <s v="0230"/>
    <x v="31"/>
    <x v="9"/>
    <x v="5"/>
    <x v="133"/>
  </r>
  <r>
    <x v="1"/>
    <x v="1"/>
    <x v="1"/>
    <x v="31"/>
    <s v="0230"/>
    <x v="31"/>
    <x v="9"/>
    <x v="6"/>
    <x v="305"/>
  </r>
  <r>
    <x v="1"/>
    <x v="1"/>
    <x v="1"/>
    <x v="31"/>
    <s v="0230"/>
    <x v="31"/>
    <x v="9"/>
    <x v="7"/>
    <x v="133"/>
  </r>
  <r>
    <x v="1"/>
    <x v="1"/>
    <x v="1"/>
    <x v="32"/>
    <s v="0231"/>
    <x v="32"/>
    <x v="0"/>
    <x v="0"/>
    <x v="1075"/>
  </r>
  <r>
    <x v="1"/>
    <x v="1"/>
    <x v="1"/>
    <x v="32"/>
    <s v="0231"/>
    <x v="32"/>
    <x v="0"/>
    <x v="1"/>
    <x v="1076"/>
  </r>
  <r>
    <x v="1"/>
    <x v="1"/>
    <x v="1"/>
    <x v="32"/>
    <s v="0231"/>
    <x v="32"/>
    <x v="0"/>
    <x v="2"/>
    <x v="864"/>
  </r>
  <r>
    <x v="1"/>
    <x v="1"/>
    <x v="1"/>
    <x v="32"/>
    <s v="0231"/>
    <x v="32"/>
    <x v="0"/>
    <x v="3"/>
    <x v="1077"/>
  </r>
  <r>
    <x v="1"/>
    <x v="1"/>
    <x v="1"/>
    <x v="32"/>
    <s v="0231"/>
    <x v="32"/>
    <x v="0"/>
    <x v="4"/>
    <x v="1075"/>
  </r>
  <r>
    <x v="1"/>
    <x v="1"/>
    <x v="1"/>
    <x v="32"/>
    <s v="0231"/>
    <x v="32"/>
    <x v="0"/>
    <x v="5"/>
    <x v="1078"/>
  </r>
  <r>
    <x v="1"/>
    <x v="1"/>
    <x v="1"/>
    <x v="32"/>
    <s v="0231"/>
    <x v="32"/>
    <x v="0"/>
    <x v="6"/>
    <x v="1079"/>
  </r>
  <r>
    <x v="1"/>
    <x v="1"/>
    <x v="1"/>
    <x v="32"/>
    <s v="0231"/>
    <x v="32"/>
    <x v="0"/>
    <x v="7"/>
    <x v="1080"/>
  </r>
  <r>
    <x v="1"/>
    <x v="1"/>
    <x v="1"/>
    <x v="32"/>
    <s v="0231"/>
    <x v="32"/>
    <x v="1"/>
    <x v="0"/>
    <x v="1081"/>
  </r>
  <r>
    <x v="1"/>
    <x v="1"/>
    <x v="1"/>
    <x v="32"/>
    <s v="0231"/>
    <x v="32"/>
    <x v="1"/>
    <x v="1"/>
    <x v="1082"/>
  </r>
  <r>
    <x v="1"/>
    <x v="1"/>
    <x v="1"/>
    <x v="32"/>
    <s v="0231"/>
    <x v="32"/>
    <x v="1"/>
    <x v="2"/>
    <x v="1083"/>
  </r>
  <r>
    <x v="1"/>
    <x v="1"/>
    <x v="1"/>
    <x v="32"/>
    <s v="0231"/>
    <x v="32"/>
    <x v="1"/>
    <x v="3"/>
    <x v="1084"/>
  </r>
  <r>
    <x v="1"/>
    <x v="1"/>
    <x v="1"/>
    <x v="32"/>
    <s v="0231"/>
    <x v="32"/>
    <x v="1"/>
    <x v="4"/>
    <x v="1085"/>
  </r>
  <r>
    <x v="1"/>
    <x v="1"/>
    <x v="1"/>
    <x v="32"/>
    <s v="0231"/>
    <x v="32"/>
    <x v="1"/>
    <x v="5"/>
    <x v="1086"/>
  </r>
  <r>
    <x v="1"/>
    <x v="1"/>
    <x v="1"/>
    <x v="32"/>
    <s v="0231"/>
    <x v="32"/>
    <x v="1"/>
    <x v="6"/>
    <x v="1087"/>
  </r>
  <r>
    <x v="1"/>
    <x v="1"/>
    <x v="1"/>
    <x v="32"/>
    <s v="0231"/>
    <x v="32"/>
    <x v="1"/>
    <x v="7"/>
    <x v="1088"/>
  </r>
  <r>
    <x v="1"/>
    <x v="1"/>
    <x v="1"/>
    <x v="32"/>
    <s v="0231"/>
    <x v="32"/>
    <x v="2"/>
    <x v="0"/>
    <x v="1089"/>
  </r>
  <r>
    <x v="1"/>
    <x v="1"/>
    <x v="1"/>
    <x v="32"/>
    <s v="0231"/>
    <x v="32"/>
    <x v="2"/>
    <x v="1"/>
    <x v="1090"/>
  </r>
  <r>
    <x v="1"/>
    <x v="1"/>
    <x v="1"/>
    <x v="32"/>
    <s v="0231"/>
    <x v="32"/>
    <x v="2"/>
    <x v="2"/>
    <x v="756"/>
  </r>
  <r>
    <x v="1"/>
    <x v="1"/>
    <x v="1"/>
    <x v="32"/>
    <s v="0231"/>
    <x v="32"/>
    <x v="2"/>
    <x v="3"/>
    <x v="754"/>
  </r>
  <r>
    <x v="1"/>
    <x v="1"/>
    <x v="1"/>
    <x v="32"/>
    <s v="0231"/>
    <x v="32"/>
    <x v="2"/>
    <x v="4"/>
    <x v="1091"/>
  </r>
  <r>
    <x v="1"/>
    <x v="1"/>
    <x v="1"/>
    <x v="32"/>
    <s v="0231"/>
    <x v="32"/>
    <x v="2"/>
    <x v="5"/>
    <x v="1092"/>
  </r>
  <r>
    <x v="1"/>
    <x v="1"/>
    <x v="1"/>
    <x v="32"/>
    <s v="0231"/>
    <x v="32"/>
    <x v="2"/>
    <x v="6"/>
    <x v="1093"/>
  </r>
  <r>
    <x v="1"/>
    <x v="1"/>
    <x v="1"/>
    <x v="32"/>
    <s v="0231"/>
    <x v="32"/>
    <x v="2"/>
    <x v="7"/>
    <x v="1094"/>
  </r>
  <r>
    <x v="1"/>
    <x v="1"/>
    <x v="1"/>
    <x v="32"/>
    <s v="0231"/>
    <x v="32"/>
    <x v="3"/>
    <x v="0"/>
    <x v="1095"/>
  </r>
  <r>
    <x v="1"/>
    <x v="1"/>
    <x v="1"/>
    <x v="32"/>
    <s v="0231"/>
    <x v="32"/>
    <x v="3"/>
    <x v="1"/>
    <x v="680"/>
  </r>
  <r>
    <x v="1"/>
    <x v="1"/>
    <x v="1"/>
    <x v="32"/>
    <s v="0231"/>
    <x v="32"/>
    <x v="3"/>
    <x v="2"/>
    <x v="1096"/>
  </r>
  <r>
    <x v="1"/>
    <x v="1"/>
    <x v="1"/>
    <x v="32"/>
    <s v="0231"/>
    <x v="32"/>
    <x v="3"/>
    <x v="3"/>
    <x v="1097"/>
  </r>
  <r>
    <x v="1"/>
    <x v="1"/>
    <x v="1"/>
    <x v="32"/>
    <s v="0231"/>
    <x v="32"/>
    <x v="3"/>
    <x v="4"/>
    <x v="161"/>
  </r>
  <r>
    <x v="1"/>
    <x v="1"/>
    <x v="1"/>
    <x v="32"/>
    <s v="0231"/>
    <x v="32"/>
    <x v="3"/>
    <x v="5"/>
    <x v="1098"/>
  </r>
  <r>
    <x v="1"/>
    <x v="1"/>
    <x v="1"/>
    <x v="32"/>
    <s v="0231"/>
    <x v="32"/>
    <x v="3"/>
    <x v="6"/>
    <x v="1099"/>
  </r>
  <r>
    <x v="1"/>
    <x v="1"/>
    <x v="1"/>
    <x v="32"/>
    <s v="0231"/>
    <x v="32"/>
    <x v="3"/>
    <x v="7"/>
    <x v="1100"/>
  </r>
  <r>
    <x v="1"/>
    <x v="1"/>
    <x v="1"/>
    <x v="32"/>
    <s v="0231"/>
    <x v="32"/>
    <x v="4"/>
    <x v="0"/>
    <x v="1101"/>
  </r>
  <r>
    <x v="1"/>
    <x v="1"/>
    <x v="1"/>
    <x v="32"/>
    <s v="0231"/>
    <x v="32"/>
    <x v="4"/>
    <x v="1"/>
    <x v="1102"/>
  </r>
  <r>
    <x v="1"/>
    <x v="1"/>
    <x v="1"/>
    <x v="32"/>
    <s v="0231"/>
    <x v="32"/>
    <x v="4"/>
    <x v="2"/>
    <x v="1103"/>
  </r>
  <r>
    <x v="1"/>
    <x v="1"/>
    <x v="1"/>
    <x v="32"/>
    <s v="0231"/>
    <x v="32"/>
    <x v="4"/>
    <x v="3"/>
    <x v="1104"/>
  </r>
  <r>
    <x v="1"/>
    <x v="1"/>
    <x v="1"/>
    <x v="32"/>
    <s v="0231"/>
    <x v="32"/>
    <x v="4"/>
    <x v="4"/>
    <x v="1105"/>
  </r>
  <r>
    <x v="1"/>
    <x v="1"/>
    <x v="1"/>
    <x v="32"/>
    <s v="0231"/>
    <x v="32"/>
    <x v="4"/>
    <x v="5"/>
    <x v="1106"/>
  </r>
  <r>
    <x v="1"/>
    <x v="1"/>
    <x v="1"/>
    <x v="32"/>
    <s v="0231"/>
    <x v="32"/>
    <x v="4"/>
    <x v="6"/>
    <x v="1107"/>
  </r>
  <r>
    <x v="1"/>
    <x v="1"/>
    <x v="1"/>
    <x v="32"/>
    <s v="0231"/>
    <x v="32"/>
    <x v="4"/>
    <x v="7"/>
    <x v="1108"/>
  </r>
  <r>
    <x v="1"/>
    <x v="1"/>
    <x v="1"/>
    <x v="32"/>
    <s v="0231"/>
    <x v="32"/>
    <x v="5"/>
    <x v="0"/>
    <x v="481"/>
  </r>
  <r>
    <x v="1"/>
    <x v="1"/>
    <x v="1"/>
    <x v="32"/>
    <s v="0231"/>
    <x v="32"/>
    <x v="5"/>
    <x v="1"/>
    <x v="904"/>
  </r>
  <r>
    <x v="1"/>
    <x v="1"/>
    <x v="1"/>
    <x v="32"/>
    <s v="0231"/>
    <x v="32"/>
    <x v="5"/>
    <x v="2"/>
    <x v="1109"/>
  </r>
  <r>
    <x v="1"/>
    <x v="1"/>
    <x v="1"/>
    <x v="32"/>
    <s v="0231"/>
    <x v="32"/>
    <x v="5"/>
    <x v="3"/>
    <x v="600"/>
  </r>
  <r>
    <x v="1"/>
    <x v="1"/>
    <x v="1"/>
    <x v="32"/>
    <s v="0231"/>
    <x v="32"/>
    <x v="5"/>
    <x v="4"/>
    <x v="944"/>
  </r>
  <r>
    <x v="1"/>
    <x v="1"/>
    <x v="1"/>
    <x v="32"/>
    <s v="0231"/>
    <x v="32"/>
    <x v="5"/>
    <x v="5"/>
    <x v="1110"/>
  </r>
  <r>
    <x v="1"/>
    <x v="1"/>
    <x v="1"/>
    <x v="32"/>
    <s v="0231"/>
    <x v="32"/>
    <x v="5"/>
    <x v="6"/>
    <x v="1111"/>
  </r>
  <r>
    <x v="1"/>
    <x v="1"/>
    <x v="1"/>
    <x v="32"/>
    <s v="0231"/>
    <x v="32"/>
    <x v="5"/>
    <x v="7"/>
    <x v="413"/>
  </r>
  <r>
    <x v="1"/>
    <x v="1"/>
    <x v="1"/>
    <x v="32"/>
    <s v="0231"/>
    <x v="32"/>
    <x v="6"/>
    <x v="0"/>
    <x v="450"/>
  </r>
  <r>
    <x v="1"/>
    <x v="1"/>
    <x v="1"/>
    <x v="32"/>
    <s v="0231"/>
    <x v="32"/>
    <x v="6"/>
    <x v="1"/>
    <x v="118"/>
  </r>
  <r>
    <x v="1"/>
    <x v="1"/>
    <x v="1"/>
    <x v="32"/>
    <s v="0231"/>
    <x v="32"/>
    <x v="6"/>
    <x v="2"/>
    <x v="336"/>
  </r>
  <r>
    <x v="1"/>
    <x v="1"/>
    <x v="1"/>
    <x v="32"/>
    <s v="0231"/>
    <x v="32"/>
    <x v="6"/>
    <x v="3"/>
    <x v="1112"/>
  </r>
  <r>
    <x v="1"/>
    <x v="1"/>
    <x v="1"/>
    <x v="32"/>
    <s v="0231"/>
    <x v="32"/>
    <x v="6"/>
    <x v="4"/>
    <x v="353"/>
  </r>
  <r>
    <x v="1"/>
    <x v="1"/>
    <x v="1"/>
    <x v="32"/>
    <s v="0231"/>
    <x v="32"/>
    <x v="6"/>
    <x v="5"/>
    <x v="335"/>
  </r>
  <r>
    <x v="1"/>
    <x v="1"/>
    <x v="1"/>
    <x v="32"/>
    <s v="0231"/>
    <x v="32"/>
    <x v="6"/>
    <x v="6"/>
    <x v="400"/>
  </r>
  <r>
    <x v="1"/>
    <x v="1"/>
    <x v="1"/>
    <x v="32"/>
    <s v="0231"/>
    <x v="32"/>
    <x v="6"/>
    <x v="7"/>
    <x v="251"/>
  </r>
  <r>
    <x v="1"/>
    <x v="1"/>
    <x v="1"/>
    <x v="32"/>
    <s v="0231"/>
    <x v="32"/>
    <x v="7"/>
    <x v="0"/>
    <x v="338"/>
  </r>
  <r>
    <x v="1"/>
    <x v="1"/>
    <x v="1"/>
    <x v="32"/>
    <s v="0231"/>
    <x v="32"/>
    <x v="7"/>
    <x v="1"/>
    <x v="342"/>
  </r>
  <r>
    <x v="1"/>
    <x v="1"/>
    <x v="1"/>
    <x v="32"/>
    <s v="0231"/>
    <x v="32"/>
    <x v="7"/>
    <x v="2"/>
    <x v="334"/>
  </r>
  <r>
    <x v="1"/>
    <x v="1"/>
    <x v="1"/>
    <x v="32"/>
    <s v="0231"/>
    <x v="32"/>
    <x v="7"/>
    <x v="3"/>
    <x v="281"/>
  </r>
  <r>
    <x v="1"/>
    <x v="1"/>
    <x v="1"/>
    <x v="32"/>
    <s v="0231"/>
    <x v="32"/>
    <x v="7"/>
    <x v="4"/>
    <x v="63"/>
  </r>
  <r>
    <x v="1"/>
    <x v="1"/>
    <x v="1"/>
    <x v="32"/>
    <s v="0231"/>
    <x v="32"/>
    <x v="7"/>
    <x v="5"/>
    <x v="51"/>
  </r>
  <r>
    <x v="1"/>
    <x v="1"/>
    <x v="1"/>
    <x v="32"/>
    <s v="0231"/>
    <x v="32"/>
    <x v="7"/>
    <x v="6"/>
    <x v="339"/>
  </r>
  <r>
    <x v="1"/>
    <x v="1"/>
    <x v="1"/>
    <x v="32"/>
    <s v="0231"/>
    <x v="32"/>
    <x v="7"/>
    <x v="7"/>
    <x v="611"/>
  </r>
  <r>
    <x v="1"/>
    <x v="1"/>
    <x v="1"/>
    <x v="32"/>
    <s v="0231"/>
    <x v="32"/>
    <x v="8"/>
    <x v="0"/>
    <x v="64"/>
  </r>
  <r>
    <x v="1"/>
    <x v="1"/>
    <x v="1"/>
    <x v="32"/>
    <s v="0231"/>
    <x v="32"/>
    <x v="8"/>
    <x v="1"/>
    <x v="131"/>
  </r>
  <r>
    <x v="1"/>
    <x v="1"/>
    <x v="1"/>
    <x v="32"/>
    <s v="0231"/>
    <x v="32"/>
    <x v="8"/>
    <x v="2"/>
    <x v="130"/>
  </r>
  <r>
    <x v="1"/>
    <x v="1"/>
    <x v="1"/>
    <x v="32"/>
    <s v="0231"/>
    <x v="32"/>
    <x v="8"/>
    <x v="3"/>
    <x v="131"/>
  </r>
  <r>
    <x v="1"/>
    <x v="1"/>
    <x v="1"/>
    <x v="32"/>
    <s v="0231"/>
    <x v="32"/>
    <x v="8"/>
    <x v="4"/>
    <x v="320"/>
  </r>
  <r>
    <x v="1"/>
    <x v="1"/>
    <x v="1"/>
    <x v="32"/>
    <s v="0231"/>
    <x v="32"/>
    <x v="8"/>
    <x v="5"/>
    <x v="127"/>
  </r>
  <r>
    <x v="1"/>
    <x v="1"/>
    <x v="1"/>
    <x v="32"/>
    <s v="0231"/>
    <x v="32"/>
    <x v="8"/>
    <x v="6"/>
    <x v="130"/>
  </r>
  <r>
    <x v="1"/>
    <x v="1"/>
    <x v="1"/>
    <x v="32"/>
    <s v="0231"/>
    <x v="32"/>
    <x v="8"/>
    <x v="7"/>
    <x v="127"/>
  </r>
  <r>
    <x v="1"/>
    <x v="1"/>
    <x v="1"/>
    <x v="32"/>
    <s v="0231"/>
    <x v="32"/>
    <x v="9"/>
    <x v="0"/>
    <x v="305"/>
  </r>
  <r>
    <x v="1"/>
    <x v="1"/>
    <x v="1"/>
    <x v="32"/>
    <s v="0231"/>
    <x v="32"/>
    <x v="9"/>
    <x v="1"/>
    <x v="305"/>
  </r>
  <r>
    <x v="1"/>
    <x v="1"/>
    <x v="1"/>
    <x v="32"/>
    <s v="0231"/>
    <x v="32"/>
    <x v="9"/>
    <x v="2"/>
    <x v="67"/>
  </r>
  <r>
    <x v="1"/>
    <x v="1"/>
    <x v="1"/>
    <x v="32"/>
    <s v="0231"/>
    <x v="32"/>
    <x v="9"/>
    <x v="3"/>
    <x v="305"/>
  </r>
  <r>
    <x v="1"/>
    <x v="1"/>
    <x v="1"/>
    <x v="32"/>
    <s v="0231"/>
    <x v="32"/>
    <x v="9"/>
    <x v="4"/>
    <x v="305"/>
  </r>
  <r>
    <x v="1"/>
    <x v="1"/>
    <x v="1"/>
    <x v="32"/>
    <s v="0231"/>
    <x v="32"/>
    <x v="9"/>
    <x v="5"/>
    <x v="305"/>
  </r>
  <r>
    <x v="1"/>
    <x v="1"/>
    <x v="1"/>
    <x v="32"/>
    <s v="0231"/>
    <x v="32"/>
    <x v="9"/>
    <x v="6"/>
    <x v="133"/>
  </r>
  <r>
    <x v="1"/>
    <x v="1"/>
    <x v="1"/>
    <x v="32"/>
    <s v="0231"/>
    <x v="32"/>
    <x v="9"/>
    <x v="7"/>
    <x v="133"/>
  </r>
  <r>
    <x v="1"/>
    <x v="1"/>
    <x v="1"/>
    <x v="33"/>
    <s v="0233"/>
    <x v="33"/>
    <x v="0"/>
    <x v="0"/>
    <x v="1045"/>
  </r>
  <r>
    <x v="1"/>
    <x v="1"/>
    <x v="1"/>
    <x v="33"/>
    <s v="0233"/>
    <x v="33"/>
    <x v="0"/>
    <x v="1"/>
    <x v="1113"/>
  </r>
  <r>
    <x v="1"/>
    <x v="1"/>
    <x v="1"/>
    <x v="33"/>
    <s v="0233"/>
    <x v="33"/>
    <x v="0"/>
    <x v="2"/>
    <x v="1114"/>
  </r>
  <r>
    <x v="1"/>
    <x v="1"/>
    <x v="1"/>
    <x v="33"/>
    <s v="0233"/>
    <x v="33"/>
    <x v="0"/>
    <x v="3"/>
    <x v="734"/>
  </r>
  <r>
    <x v="1"/>
    <x v="1"/>
    <x v="1"/>
    <x v="33"/>
    <s v="0233"/>
    <x v="33"/>
    <x v="0"/>
    <x v="4"/>
    <x v="1115"/>
  </r>
  <r>
    <x v="1"/>
    <x v="1"/>
    <x v="1"/>
    <x v="33"/>
    <s v="0233"/>
    <x v="33"/>
    <x v="0"/>
    <x v="5"/>
    <x v="1116"/>
  </r>
  <r>
    <x v="1"/>
    <x v="1"/>
    <x v="1"/>
    <x v="33"/>
    <s v="0233"/>
    <x v="33"/>
    <x v="0"/>
    <x v="6"/>
    <x v="1117"/>
  </r>
  <r>
    <x v="1"/>
    <x v="1"/>
    <x v="1"/>
    <x v="33"/>
    <s v="0233"/>
    <x v="33"/>
    <x v="0"/>
    <x v="7"/>
    <x v="1118"/>
  </r>
  <r>
    <x v="1"/>
    <x v="1"/>
    <x v="1"/>
    <x v="33"/>
    <s v="0233"/>
    <x v="33"/>
    <x v="1"/>
    <x v="0"/>
    <x v="1119"/>
  </r>
  <r>
    <x v="1"/>
    <x v="1"/>
    <x v="1"/>
    <x v="33"/>
    <s v="0233"/>
    <x v="33"/>
    <x v="1"/>
    <x v="1"/>
    <x v="1120"/>
  </r>
  <r>
    <x v="1"/>
    <x v="1"/>
    <x v="1"/>
    <x v="33"/>
    <s v="0233"/>
    <x v="33"/>
    <x v="1"/>
    <x v="2"/>
    <x v="1121"/>
  </r>
  <r>
    <x v="1"/>
    <x v="1"/>
    <x v="1"/>
    <x v="33"/>
    <s v="0233"/>
    <x v="33"/>
    <x v="1"/>
    <x v="3"/>
    <x v="1122"/>
  </r>
  <r>
    <x v="1"/>
    <x v="1"/>
    <x v="1"/>
    <x v="33"/>
    <s v="0233"/>
    <x v="33"/>
    <x v="1"/>
    <x v="4"/>
    <x v="1123"/>
  </r>
  <r>
    <x v="1"/>
    <x v="1"/>
    <x v="1"/>
    <x v="33"/>
    <s v="0233"/>
    <x v="33"/>
    <x v="1"/>
    <x v="5"/>
    <x v="1124"/>
  </r>
  <r>
    <x v="1"/>
    <x v="1"/>
    <x v="1"/>
    <x v="33"/>
    <s v="0233"/>
    <x v="33"/>
    <x v="1"/>
    <x v="6"/>
    <x v="1125"/>
  </r>
  <r>
    <x v="1"/>
    <x v="1"/>
    <x v="1"/>
    <x v="33"/>
    <s v="0233"/>
    <x v="33"/>
    <x v="1"/>
    <x v="7"/>
    <x v="1126"/>
  </r>
  <r>
    <x v="1"/>
    <x v="1"/>
    <x v="1"/>
    <x v="33"/>
    <s v="0233"/>
    <x v="33"/>
    <x v="2"/>
    <x v="0"/>
    <x v="39"/>
  </r>
  <r>
    <x v="1"/>
    <x v="1"/>
    <x v="1"/>
    <x v="33"/>
    <s v="0233"/>
    <x v="33"/>
    <x v="2"/>
    <x v="1"/>
    <x v="597"/>
  </r>
  <r>
    <x v="1"/>
    <x v="1"/>
    <x v="1"/>
    <x v="33"/>
    <s v="0233"/>
    <x v="33"/>
    <x v="2"/>
    <x v="2"/>
    <x v="1127"/>
  </r>
  <r>
    <x v="1"/>
    <x v="1"/>
    <x v="1"/>
    <x v="33"/>
    <s v="0233"/>
    <x v="33"/>
    <x v="2"/>
    <x v="3"/>
    <x v="1128"/>
  </r>
  <r>
    <x v="1"/>
    <x v="1"/>
    <x v="1"/>
    <x v="33"/>
    <s v="0233"/>
    <x v="33"/>
    <x v="2"/>
    <x v="4"/>
    <x v="278"/>
  </r>
  <r>
    <x v="1"/>
    <x v="1"/>
    <x v="1"/>
    <x v="33"/>
    <s v="0233"/>
    <x v="33"/>
    <x v="2"/>
    <x v="5"/>
    <x v="595"/>
  </r>
  <r>
    <x v="1"/>
    <x v="1"/>
    <x v="1"/>
    <x v="33"/>
    <s v="0233"/>
    <x v="33"/>
    <x v="2"/>
    <x v="6"/>
    <x v="297"/>
  </r>
  <r>
    <x v="1"/>
    <x v="1"/>
    <x v="1"/>
    <x v="33"/>
    <s v="0233"/>
    <x v="33"/>
    <x v="2"/>
    <x v="7"/>
    <x v="45"/>
  </r>
  <r>
    <x v="1"/>
    <x v="1"/>
    <x v="1"/>
    <x v="33"/>
    <s v="0233"/>
    <x v="33"/>
    <x v="3"/>
    <x v="0"/>
    <x v="1129"/>
  </r>
  <r>
    <x v="1"/>
    <x v="1"/>
    <x v="1"/>
    <x v="33"/>
    <s v="0233"/>
    <x v="33"/>
    <x v="3"/>
    <x v="1"/>
    <x v="973"/>
  </r>
  <r>
    <x v="1"/>
    <x v="1"/>
    <x v="1"/>
    <x v="33"/>
    <s v="0233"/>
    <x v="33"/>
    <x v="3"/>
    <x v="2"/>
    <x v="1057"/>
  </r>
  <r>
    <x v="1"/>
    <x v="1"/>
    <x v="1"/>
    <x v="33"/>
    <s v="0233"/>
    <x v="33"/>
    <x v="3"/>
    <x v="3"/>
    <x v="1059"/>
  </r>
  <r>
    <x v="1"/>
    <x v="1"/>
    <x v="1"/>
    <x v="33"/>
    <s v="0233"/>
    <x v="33"/>
    <x v="3"/>
    <x v="4"/>
    <x v="1130"/>
  </r>
  <r>
    <x v="1"/>
    <x v="1"/>
    <x v="1"/>
    <x v="33"/>
    <s v="0233"/>
    <x v="33"/>
    <x v="3"/>
    <x v="5"/>
    <x v="1131"/>
  </r>
  <r>
    <x v="1"/>
    <x v="1"/>
    <x v="1"/>
    <x v="33"/>
    <s v="0233"/>
    <x v="33"/>
    <x v="3"/>
    <x v="6"/>
    <x v="1132"/>
  </r>
  <r>
    <x v="1"/>
    <x v="1"/>
    <x v="1"/>
    <x v="33"/>
    <s v="0233"/>
    <x v="33"/>
    <x v="3"/>
    <x v="7"/>
    <x v="1020"/>
  </r>
  <r>
    <x v="1"/>
    <x v="1"/>
    <x v="1"/>
    <x v="33"/>
    <s v="0233"/>
    <x v="33"/>
    <x v="4"/>
    <x v="0"/>
    <x v="806"/>
  </r>
  <r>
    <x v="1"/>
    <x v="1"/>
    <x v="1"/>
    <x v="33"/>
    <s v="0233"/>
    <x v="33"/>
    <x v="4"/>
    <x v="1"/>
    <x v="1133"/>
  </r>
  <r>
    <x v="1"/>
    <x v="1"/>
    <x v="1"/>
    <x v="33"/>
    <s v="0233"/>
    <x v="33"/>
    <x v="4"/>
    <x v="2"/>
    <x v="1134"/>
  </r>
  <r>
    <x v="1"/>
    <x v="1"/>
    <x v="1"/>
    <x v="33"/>
    <s v="0233"/>
    <x v="33"/>
    <x v="4"/>
    <x v="3"/>
    <x v="1135"/>
  </r>
  <r>
    <x v="1"/>
    <x v="1"/>
    <x v="1"/>
    <x v="33"/>
    <s v="0233"/>
    <x v="33"/>
    <x v="4"/>
    <x v="4"/>
    <x v="830"/>
  </r>
  <r>
    <x v="1"/>
    <x v="1"/>
    <x v="1"/>
    <x v="33"/>
    <s v="0233"/>
    <x v="33"/>
    <x v="4"/>
    <x v="5"/>
    <x v="1136"/>
  </r>
  <r>
    <x v="1"/>
    <x v="1"/>
    <x v="1"/>
    <x v="33"/>
    <s v="0233"/>
    <x v="33"/>
    <x v="4"/>
    <x v="6"/>
    <x v="1137"/>
  </r>
  <r>
    <x v="1"/>
    <x v="1"/>
    <x v="1"/>
    <x v="33"/>
    <s v="0233"/>
    <x v="33"/>
    <x v="4"/>
    <x v="7"/>
    <x v="1138"/>
  </r>
  <r>
    <x v="1"/>
    <x v="1"/>
    <x v="1"/>
    <x v="33"/>
    <s v="0233"/>
    <x v="33"/>
    <x v="5"/>
    <x v="0"/>
    <x v="991"/>
  </r>
  <r>
    <x v="1"/>
    <x v="1"/>
    <x v="1"/>
    <x v="33"/>
    <s v="0233"/>
    <x v="33"/>
    <x v="5"/>
    <x v="1"/>
    <x v="261"/>
  </r>
  <r>
    <x v="1"/>
    <x v="1"/>
    <x v="1"/>
    <x v="33"/>
    <s v="0233"/>
    <x v="33"/>
    <x v="5"/>
    <x v="2"/>
    <x v="268"/>
  </r>
  <r>
    <x v="1"/>
    <x v="1"/>
    <x v="1"/>
    <x v="33"/>
    <s v="0233"/>
    <x v="33"/>
    <x v="5"/>
    <x v="3"/>
    <x v="259"/>
  </r>
  <r>
    <x v="1"/>
    <x v="1"/>
    <x v="1"/>
    <x v="33"/>
    <s v="0233"/>
    <x v="33"/>
    <x v="5"/>
    <x v="4"/>
    <x v="259"/>
  </r>
  <r>
    <x v="1"/>
    <x v="1"/>
    <x v="1"/>
    <x v="33"/>
    <s v="0233"/>
    <x v="33"/>
    <x v="5"/>
    <x v="5"/>
    <x v="501"/>
  </r>
  <r>
    <x v="1"/>
    <x v="1"/>
    <x v="1"/>
    <x v="33"/>
    <s v="0233"/>
    <x v="33"/>
    <x v="5"/>
    <x v="6"/>
    <x v="254"/>
  </r>
  <r>
    <x v="1"/>
    <x v="1"/>
    <x v="1"/>
    <x v="33"/>
    <s v="0233"/>
    <x v="33"/>
    <x v="5"/>
    <x v="7"/>
    <x v="267"/>
  </r>
  <r>
    <x v="1"/>
    <x v="1"/>
    <x v="1"/>
    <x v="33"/>
    <s v="0233"/>
    <x v="33"/>
    <x v="6"/>
    <x v="0"/>
    <x v="300"/>
  </r>
  <r>
    <x v="1"/>
    <x v="1"/>
    <x v="1"/>
    <x v="33"/>
    <s v="0233"/>
    <x v="33"/>
    <x v="6"/>
    <x v="1"/>
    <x v="124"/>
  </r>
  <r>
    <x v="1"/>
    <x v="1"/>
    <x v="1"/>
    <x v="33"/>
    <s v="0233"/>
    <x v="33"/>
    <x v="6"/>
    <x v="2"/>
    <x v="300"/>
  </r>
  <r>
    <x v="1"/>
    <x v="1"/>
    <x v="1"/>
    <x v="33"/>
    <s v="0233"/>
    <x v="33"/>
    <x v="6"/>
    <x v="3"/>
    <x v="122"/>
  </r>
  <r>
    <x v="1"/>
    <x v="1"/>
    <x v="1"/>
    <x v="33"/>
    <s v="0233"/>
    <x v="33"/>
    <x v="6"/>
    <x v="4"/>
    <x v="300"/>
  </r>
  <r>
    <x v="1"/>
    <x v="1"/>
    <x v="1"/>
    <x v="33"/>
    <s v="0233"/>
    <x v="33"/>
    <x v="6"/>
    <x v="5"/>
    <x v="300"/>
  </r>
  <r>
    <x v="1"/>
    <x v="1"/>
    <x v="1"/>
    <x v="33"/>
    <s v="0233"/>
    <x v="33"/>
    <x v="6"/>
    <x v="6"/>
    <x v="356"/>
  </r>
  <r>
    <x v="1"/>
    <x v="1"/>
    <x v="1"/>
    <x v="33"/>
    <s v="0233"/>
    <x v="33"/>
    <x v="6"/>
    <x v="7"/>
    <x v="836"/>
  </r>
  <r>
    <x v="1"/>
    <x v="1"/>
    <x v="1"/>
    <x v="33"/>
    <s v="0233"/>
    <x v="33"/>
    <x v="7"/>
    <x v="0"/>
    <x v="281"/>
  </r>
  <r>
    <x v="1"/>
    <x v="1"/>
    <x v="1"/>
    <x v="33"/>
    <s v="0233"/>
    <x v="33"/>
    <x v="7"/>
    <x v="1"/>
    <x v="339"/>
  </r>
  <r>
    <x v="1"/>
    <x v="1"/>
    <x v="1"/>
    <x v="33"/>
    <s v="0233"/>
    <x v="33"/>
    <x v="7"/>
    <x v="2"/>
    <x v="340"/>
  </r>
  <r>
    <x v="1"/>
    <x v="1"/>
    <x v="1"/>
    <x v="33"/>
    <s v="0233"/>
    <x v="33"/>
    <x v="7"/>
    <x v="3"/>
    <x v="285"/>
  </r>
  <r>
    <x v="1"/>
    <x v="1"/>
    <x v="1"/>
    <x v="33"/>
    <s v="0233"/>
    <x v="33"/>
    <x v="7"/>
    <x v="4"/>
    <x v="60"/>
  </r>
  <r>
    <x v="1"/>
    <x v="1"/>
    <x v="1"/>
    <x v="33"/>
    <s v="0233"/>
    <x v="33"/>
    <x v="7"/>
    <x v="5"/>
    <x v="61"/>
  </r>
  <r>
    <x v="1"/>
    <x v="1"/>
    <x v="1"/>
    <x v="33"/>
    <s v="0233"/>
    <x v="33"/>
    <x v="7"/>
    <x v="6"/>
    <x v="47"/>
  </r>
  <r>
    <x v="1"/>
    <x v="1"/>
    <x v="1"/>
    <x v="33"/>
    <s v="0233"/>
    <x v="33"/>
    <x v="7"/>
    <x v="7"/>
    <x v="356"/>
  </r>
  <r>
    <x v="1"/>
    <x v="1"/>
    <x v="1"/>
    <x v="33"/>
    <s v="0233"/>
    <x v="33"/>
    <x v="8"/>
    <x v="0"/>
    <x v="321"/>
  </r>
  <r>
    <x v="1"/>
    <x v="1"/>
    <x v="1"/>
    <x v="33"/>
    <s v="0233"/>
    <x v="33"/>
    <x v="8"/>
    <x v="1"/>
    <x v="203"/>
  </r>
  <r>
    <x v="1"/>
    <x v="1"/>
    <x v="1"/>
    <x v="33"/>
    <s v="0233"/>
    <x v="33"/>
    <x v="8"/>
    <x v="2"/>
    <x v="198"/>
  </r>
  <r>
    <x v="1"/>
    <x v="1"/>
    <x v="1"/>
    <x v="33"/>
    <s v="0233"/>
    <x v="33"/>
    <x v="8"/>
    <x v="3"/>
    <x v="128"/>
  </r>
  <r>
    <x v="1"/>
    <x v="1"/>
    <x v="1"/>
    <x v="33"/>
    <s v="0233"/>
    <x v="33"/>
    <x v="8"/>
    <x v="4"/>
    <x v="321"/>
  </r>
  <r>
    <x v="1"/>
    <x v="1"/>
    <x v="1"/>
    <x v="33"/>
    <s v="0233"/>
    <x v="33"/>
    <x v="8"/>
    <x v="5"/>
    <x v="198"/>
  </r>
  <r>
    <x v="1"/>
    <x v="1"/>
    <x v="1"/>
    <x v="33"/>
    <s v="0233"/>
    <x v="33"/>
    <x v="8"/>
    <x v="6"/>
    <x v="301"/>
  </r>
  <r>
    <x v="1"/>
    <x v="1"/>
    <x v="1"/>
    <x v="33"/>
    <s v="0233"/>
    <x v="33"/>
    <x v="8"/>
    <x v="7"/>
    <x v="129"/>
  </r>
  <r>
    <x v="1"/>
    <x v="1"/>
    <x v="1"/>
    <x v="33"/>
    <s v="0233"/>
    <x v="33"/>
    <x v="9"/>
    <x v="0"/>
    <x v="304"/>
  </r>
  <r>
    <x v="1"/>
    <x v="1"/>
    <x v="1"/>
    <x v="33"/>
    <s v="0233"/>
    <x v="33"/>
    <x v="9"/>
    <x v="1"/>
    <x v="305"/>
  </r>
  <r>
    <x v="1"/>
    <x v="1"/>
    <x v="1"/>
    <x v="33"/>
    <s v="0233"/>
    <x v="33"/>
    <x v="9"/>
    <x v="2"/>
    <x v="304"/>
  </r>
  <r>
    <x v="1"/>
    <x v="1"/>
    <x v="1"/>
    <x v="33"/>
    <s v="0233"/>
    <x v="33"/>
    <x v="9"/>
    <x v="3"/>
    <x v="305"/>
  </r>
  <r>
    <x v="1"/>
    <x v="1"/>
    <x v="1"/>
    <x v="33"/>
    <s v="0233"/>
    <x v="33"/>
    <x v="9"/>
    <x v="4"/>
    <x v="305"/>
  </r>
  <r>
    <x v="1"/>
    <x v="1"/>
    <x v="1"/>
    <x v="33"/>
    <s v="0233"/>
    <x v="33"/>
    <x v="9"/>
    <x v="5"/>
    <x v="305"/>
  </r>
  <r>
    <x v="1"/>
    <x v="1"/>
    <x v="1"/>
    <x v="33"/>
    <s v="0233"/>
    <x v="33"/>
    <x v="9"/>
    <x v="6"/>
    <x v="305"/>
  </r>
  <r>
    <x v="1"/>
    <x v="1"/>
    <x v="1"/>
    <x v="33"/>
    <s v="0233"/>
    <x v="33"/>
    <x v="9"/>
    <x v="7"/>
    <x v="305"/>
  </r>
  <r>
    <x v="1"/>
    <x v="1"/>
    <x v="1"/>
    <x v="34"/>
    <s v="0234"/>
    <x v="34"/>
    <x v="0"/>
    <x v="0"/>
    <x v="296"/>
  </r>
  <r>
    <x v="1"/>
    <x v="1"/>
    <x v="1"/>
    <x v="34"/>
    <s v="0234"/>
    <x v="34"/>
    <x v="0"/>
    <x v="1"/>
    <x v="509"/>
  </r>
  <r>
    <x v="1"/>
    <x v="1"/>
    <x v="1"/>
    <x v="34"/>
    <s v="0234"/>
    <x v="34"/>
    <x v="0"/>
    <x v="2"/>
    <x v="507"/>
  </r>
  <r>
    <x v="1"/>
    <x v="1"/>
    <x v="1"/>
    <x v="34"/>
    <s v="0234"/>
    <x v="34"/>
    <x v="0"/>
    <x v="3"/>
    <x v="819"/>
  </r>
  <r>
    <x v="1"/>
    <x v="1"/>
    <x v="1"/>
    <x v="34"/>
    <s v="0234"/>
    <x v="34"/>
    <x v="0"/>
    <x v="4"/>
    <x v="1139"/>
  </r>
  <r>
    <x v="1"/>
    <x v="1"/>
    <x v="1"/>
    <x v="34"/>
    <s v="0234"/>
    <x v="34"/>
    <x v="0"/>
    <x v="5"/>
    <x v="1127"/>
  </r>
  <r>
    <x v="1"/>
    <x v="1"/>
    <x v="1"/>
    <x v="34"/>
    <s v="0234"/>
    <x v="34"/>
    <x v="0"/>
    <x v="6"/>
    <x v="1140"/>
  </r>
  <r>
    <x v="1"/>
    <x v="1"/>
    <x v="1"/>
    <x v="34"/>
    <s v="0234"/>
    <x v="34"/>
    <x v="0"/>
    <x v="7"/>
    <x v="365"/>
  </r>
  <r>
    <x v="1"/>
    <x v="1"/>
    <x v="1"/>
    <x v="34"/>
    <s v="0234"/>
    <x v="34"/>
    <x v="1"/>
    <x v="0"/>
    <x v="1141"/>
  </r>
  <r>
    <x v="1"/>
    <x v="1"/>
    <x v="1"/>
    <x v="34"/>
    <s v="0234"/>
    <x v="34"/>
    <x v="1"/>
    <x v="1"/>
    <x v="1142"/>
  </r>
  <r>
    <x v="1"/>
    <x v="1"/>
    <x v="1"/>
    <x v="34"/>
    <s v="0234"/>
    <x v="34"/>
    <x v="1"/>
    <x v="2"/>
    <x v="775"/>
  </r>
  <r>
    <x v="1"/>
    <x v="1"/>
    <x v="1"/>
    <x v="34"/>
    <s v="0234"/>
    <x v="34"/>
    <x v="1"/>
    <x v="3"/>
    <x v="1143"/>
  </r>
  <r>
    <x v="1"/>
    <x v="1"/>
    <x v="1"/>
    <x v="34"/>
    <s v="0234"/>
    <x v="34"/>
    <x v="1"/>
    <x v="4"/>
    <x v="1144"/>
  </r>
  <r>
    <x v="1"/>
    <x v="1"/>
    <x v="1"/>
    <x v="34"/>
    <s v="0234"/>
    <x v="34"/>
    <x v="1"/>
    <x v="5"/>
    <x v="1142"/>
  </r>
  <r>
    <x v="1"/>
    <x v="1"/>
    <x v="1"/>
    <x v="34"/>
    <s v="0234"/>
    <x v="34"/>
    <x v="1"/>
    <x v="6"/>
    <x v="275"/>
  </r>
  <r>
    <x v="1"/>
    <x v="1"/>
    <x v="1"/>
    <x v="34"/>
    <s v="0234"/>
    <x v="34"/>
    <x v="1"/>
    <x v="7"/>
    <x v="379"/>
  </r>
  <r>
    <x v="1"/>
    <x v="1"/>
    <x v="1"/>
    <x v="34"/>
    <s v="0234"/>
    <x v="34"/>
    <x v="2"/>
    <x v="0"/>
    <x v="317"/>
  </r>
  <r>
    <x v="1"/>
    <x v="1"/>
    <x v="1"/>
    <x v="34"/>
    <s v="0234"/>
    <x v="34"/>
    <x v="2"/>
    <x v="1"/>
    <x v="505"/>
  </r>
  <r>
    <x v="1"/>
    <x v="1"/>
    <x v="1"/>
    <x v="34"/>
    <s v="0234"/>
    <x v="34"/>
    <x v="2"/>
    <x v="2"/>
    <x v="186"/>
  </r>
  <r>
    <x v="1"/>
    <x v="1"/>
    <x v="1"/>
    <x v="34"/>
    <s v="0234"/>
    <x v="34"/>
    <x v="2"/>
    <x v="3"/>
    <x v="450"/>
  </r>
  <r>
    <x v="1"/>
    <x v="1"/>
    <x v="1"/>
    <x v="34"/>
    <s v="0234"/>
    <x v="34"/>
    <x v="2"/>
    <x v="4"/>
    <x v="746"/>
  </r>
  <r>
    <x v="1"/>
    <x v="1"/>
    <x v="1"/>
    <x v="34"/>
    <s v="0234"/>
    <x v="34"/>
    <x v="2"/>
    <x v="5"/>
    <x v="315"/>
  </r>
  <r>
    <x v="1"/>
    <x v="1"/>
    <x v="1"/>
    <x v="34"/>
    <s v="0234"/>
    <x v="34"/>
    <x v="2"/>
    <x v="6"/>
    <x v="338"/>
  </r>
  <r>
    <x v="1"/>
    <x v="1"/>
    <x v="1"/>
    <x v="34"/>
    <s v="0234"/>
    <x v="34"/>
    <x v="2"/>
    <x v="7"/>
    <x v="182"/>
  </r>
  <r>
    <x v="1"/>
    <x v="1"/>
    <x v="1"/>
    <x v="34"/>
    <s v="0234"/>
    <x v="34"/>
    <x v="3"/>
    <x v="0"/>
    <x v="529"/>
  </r>
  <r>
    <x v="1"/>
    <x v="1"/>
    <x v="1"/>
    <x v="34"/>
    <s v="0234"/>
    <x v="34"/>
    <x v="3"/>
    <x v="1"/>
    <x v="404"/>
  </r>
  <r>
    <x v="1"/>
    <x v="1"/>
    <x v="1"/>
    <x v="34"/>
    <s v="0234"/>
    <x v="34"/>
    <x v="3"/>
    <x v="2"/>
    <x v="1029"/>
  </r>
  <r>
    <x v="1"/>
    <x v="1"/>
    <x v="1"/>
    <x v="34"/>
    <s v="0234"/>
    <x v="34"/>
    <x v="3"/>
    <x v="3"/>
    <x v="950"/>
  </r>
  <r>
    <x v="1"/>
    <x v="1"/>
    <x v="1"/>
    <x v="34"/>
    <s v="0234"/>
    <x v="34"/>
    <x v="3"/>
    <x v="4"/>
    <x v="369"/>
  </r>
  <r>
    <x v="1"/>
    <x v="1"/>
    <x v="1"/>
    <x v="34"/>
    <s v="0234"/>
    <x v="34"/>
    <x v="3"/>
    <x v="5"/>
    <x v="369"/>
  </r>
  <r>
    <x v="1"/>
    <x v="1"/>
    <x v="1"/>
    <x v="34"/>
    <s v="0234"/>
    <x v="34"/>
    <x v="3"/>
    <x v="6"/>
    <x v="951"/>
  </r>
  <r>
    <x v="1"/>
    <x v="1"/>
    <x v="1"/>
    <x v="34"/>
    <s v="0234"/>
    <x v="34"/>
    <x v="3"/>
    <x v="7"/>
    <x v="531"/>
  </r>
  <r>
    <x v="1"/>
    <x v="1"/>
    <x v="1"/>
    <x v="34"/>
    <s v="0234"/>
    <x v="34"/>
    <x v="4"/>
    <x v="0"/>
    <x v="295"/>
  </r>
  <r>
    <x v="1"/>
    <x v="1"/>
    <x v="1"/>
    <x v="34"/>
    <s v="0234"/>
    <x v="34"/>
    <x v="4"/>
    <x v="1"/>
    <x v="1145"/>
  </r>
  <r>
    <x v="1"/>
    <x v="1"/>
    <x v="1"/>
    <x v="34"/>
    <s v="0234"/>
    <x v="34"/>
    <x v="4"/>
    <x v="2"/>
    <x v="1146"/>
  </r>
  <r>
    <x v="1"/>
    <x v="1"/>
    <x v="1"/>
    <x v="34"/>
    <s v="0234"/>
    <x v="34"/>
    <x v="4"/>
    <x v="3"/>
    <x v="188"/>
  </r>
  <r>
    <x v="1"/>
    <x v="1"/>
    <x v="1"/>
    <x v="34"/>
    <s v="0234"/>
    <x v="34"/>
    <x v="4"/>
    <x v="4"/>
    <x v="1147"/>
  </r>
  <r>
    <x v="1"/>
    <x v="1"/>
    <x v="1"/>
    <x v="34"/>
    <s v="0234"/>
    <x v="34"/>
    <x v="4"/>
    <x v="5"/>
    <x v="1148"/>
  </r>
  <r>
    <x v="1"/>
    <x v="1"/>
    <x v="1"/>
    <x v="34"/>
    <s v="0234"/>
    <x v="34"/>
    <x v="4"/>
    <x v="6"/>
    <x v="188"/>
  </r>
  <r>
    <x v="1"/>
    <x v="1"/>
    <x v="1"/>
    <x v="34"/>
    <s v="0234"/>
    <x v="34"/>
    <x v="4"/>
    <x v="7"/>
    <x v="1140"/>
  </r>
  <r>
    <x v="1"/>
    <x v="1"/>
    <x v="1"/>
    <x v="34"/>
    <s v="0234"/>
    <x v="34"/>
    <x v="5"/>
    <x v="0"/>
    <x v="575"/>
  </r>
  <r>
    <x v="1"/>
    <x v="1"/>
    <x v="1"/>
    <x v="34"/>
    <s v="0234"/>
    <x v="34"/>
    <x v="5"/>
    <x v="1"/>
    <x v="308"/>
  </r>
  <r>
    <x v="1"/>
    <x v="1"/>
    <x v="1"/>
    <x v="34"/>
    <s v="0234"/>
    <x v="34"/>
    <x v="5"/>
    <x v="2"/>
    <x v="308"/>
  </r>
  <r>
    <x v="1"/>
    <x v="1"/>
    <x v="1"/>
    <x v="34"/>
    <s v="0234"/>
    <x v="34"/>
    <x v="5"/>
    <x v="3"/>
    <x v="311"/>
  </r>
  <r>
    <x v="1"/>
    <x v="1"/>
    <x v="1"/>
    <x v="34"/>
    <s v="0234"/>
    <x v="34"/>
    <x v="5"/>
    <x v="4"/>
    <x v="310"/>
  </r>
  <r>
    <x v="1"/>
    <x v="1"/>
    <x v="1"/>
    <x v="34"/>
    <s v="0234"/>
    <x v="34"/>
    <x v="5"/>
    <x v="5"/>
    <x v="309"/>
  </r>
  <r>
    <x v="1"/>
    <x v="1"/>
    <x v="1"/>
    <x v="34"/>
    <s v="0234"/>
    <x v="34"/>
    <x v="5"/>
    <x v="6"/>
    <x v="308"/>
  </r>
  <r>
    <x v="1"/>
    <x v="1"/>
    <x v="1"/>
    <x v="34"/>
    <s v="0234"/>
    <x v="34"/>
    <x v="5"/>
    <x v="7"/>
    <x v="122"/>
  </r>
  <r>
    <x v="1"/>
    <x v="1"/>
    <x v="1"/>
    <x v="34"/>
    <s v="0234"/>
    <x v="34"/>
    <x v="6"/>
    <x v="0"/>
    <x v="266"/>
  </r>
  <r>
    <x v="1"/>
    <x v="1"/>
    <x v="1"/>
    <x v="34"/>
    <s v="0234"/>
    <x v="34"/>
    <x v="6"/>
    <x v="1"/>
    <x v="263"/>
  </r>
  <r>
    <x v="1"/>
    <x v="1"/>
    <x v="1"/>
    <x v="34"/>
    <s v="0234"/>
    <x v="34"/>
    <x v="6"/>
    <x v="2"/>
    <x v="264"/>
  </r>
  <r>
    <x v="1"/>
    <x v="1"/>
    <x v="1"/>
    <x v="34"/>
    <s v="0234"/>
    <x v="34"/>
    <x v="6"/>
    <x v="3"/>
    <x v="264"/>
  </r>
  <r>
    <x v="1"/>
    <x v="1"/>
    <x v="1"/>
    <x v="34"/>
    <s v="0234"/>
    <x v="34"/>
    <x v="6"/>
    <x v="4"/>
    <x v="263"/>
  </r>
  <r>
    <x v="1"/>
    <x v="1"/>
    <x v="1"/>
    <x v="34"/>
    <s v="0234"/>
    <x v="34"/>
    <x v="6"/>
    <x v="5"/>
    <x v="301"/>
  </r>
  <r>
    <x v="1"/>
    <x v="1"/>
    <x v="1"/>
    <x v="34"/>
    <s v="0234"/>
    <x v="34"/>
    <x v="6"/>
    <x v="6"/>
    <x v="301"/>
  </r>
  <r>
    <x v="1"/>
    <x v="1"/>
    <x v="1"/>
    <x v="34"/>
    <s v="0234"/>
    <x v="34"/>
    <x v="6"/>
    <x v="7"/>
    <x v="307"/>
  </r>
  <r>
    <x v="1"/>
    <x v="1"/>
    <x v="1"/>
    <x v="34"/>
    <s v="0234"/>
    <x v="34"/>
    <x v="7"/>
    <x v="0"/>
    <x v="62"/>
  </r>
  <r>
    <x v="1"/>
    <x v="1"/>
    <x v="1"/>
    <x v="34"/>
    <s v="0234"/>
    <x v="34"/>
    <x v="7"/>
    <x v="1"/>
    <x v="62"/>
  </r>
  <r>
    <x v="1"/>
    <x v="1"/>
    <x v="1"/>
    <x v="34"/>
    <s v="0234"/>
    <x v="34"/>
    <x v="7"/>
    <x v="2"/>
    <x v="123"/>
  </r>
  <r>
    <x v="1"/>
    <x v="1"/>
    <x v="1"/>
    <x v="34"/>
    <s v="0234"/>
    <x v="34"/>
    <x v="7"/>
    <x v="3"/>
    <x v="125"/>
  </r>
  <r>
    <x v="1"/>
    <x v="1"/>
    <x v="1"/>
    <x v="34"/>
    <s v="0234"/>
    <x v="34"/>
    <x v="7"/>
    <x v="4"/>
    <x v="308"/>
  </r>
  <r>
    <x v="1"/>
    <x v="1"/>
    <x v="1"/>
    <x v="34"/>
    <s v="0234"/>
    <x v="34"/>
    <x v="7"/>
    <x v="5"/>
    <x v="307"/>
  </r>
  <r>
    <x v="1"/>
    <x v="1"/>
    <x v="1"/>
    <x v="34"/>
    <s v="0234"/>
    <x v="34"/>
    <x v="7"/>
    <x v="6"/>
    <x v="202"/>
  </r>
  <r>
    <x v="1"/>
    <x v="1"/>
    <x v="1"/>
    <x v="34"/>
    <s v="0234"/>
    <x v="34"/>
    <x v="7"/>
    <x v="7"/>
    <x v="202"/>
  </r>
  <r>
    <x v="1"/>
    <x v="1"/>
    <x v="1"/>
    <x v="34"/>
    <s v="0234"/>
    <x v="34"/>
    <x v="8"/>
    <x v="0"/>
    <x v="127"/>
  </r>
  <r>
    <x v="1"/>
    <x v="1"/>
    <x v="1"/>
    <x v="34"/>
    <s v="0234"/>
    <x v="34"/>
    <x v="8"/>
    <x v="1"/>
    <x v="131"/>
  </r>
  <r>
    <x v="1"/>
    <x v="1"/>
    <x v="1"/>
    <x v="34"/>
    <s v="0234"/>
    <x v="34"/>
    <x v="8"/>
    <x v="2"/>
    <x v="65"/>
  </r>
  <r>
    <x v="1"/>
    <x v="1"/>
    <x v="1"/>
    <x v="34"/>
    <s v="0234"/>
    <x v="34"/>
    <x v="8"/>
    <x v="3"/>
    <x v="65"/>
  </r>
  <r>
    <x v="1"/>
    <x v="1"/>
    <x v="1"/>
    <x v="34"/>
    <s v="0234"/>
    <x v="34"/>
    <x v="8"/>
    <x v="4"/>
    <x v="66"/>
  </r>
  <r>
    <x v="1"/>
    <x v="1"/>
    <x v="1"/>
    <x v="34"/>
    <s v="0234"/>
    <x v="34"/>
    <x v="8"/>
    <x v="5"/>
    <x v="65"/>
  </r>
  <r>
    <x v="1"/>
    <x v="1"/>
    <x v="1"/>
    <x v="34"/>
    <s v="0234"/>
    <x v="34"/>
    <x v="8"/>
    <x v="6"/>
    <x v="66"/>
  </r>
  <r>
    <x v="1"/>
    <x v="1"/>
    <x v="1"/>
    <x v="34"/>
    <s v="0234"/>
    <x v="34"/>
    <x v="8"/>
    <x v="7"/>
    <x v="132"/>
  </r>
  <r>
    <x v="1"/>
    <x v="1"/>
    <x v="1"/>
    <x v="34"/>
    <s v="0234"/>
    <x v="34"/>
    <x v="9"/>
    <x v="0"/>
    <x v="304"/>
  </r>
  <r>
    <x v="1"/>
    <x v="1"/>
    <x v="1"/>
    <x v="34"/>
    <s v="0234"/>
    <x v="34"/>
    <x v="9"/>
    <x v="1"/>
    <x v="304"/>
  </r>
  <r>
    <x v="1"/>
    <x v="1"/>
    <x v="1"/>
    <x v="34"/>
    <s v="0234"/>
    <x v="34"/>
    <x v="9"/>
    <x v="2"/>
    <x v="304"/>
  </r>
  <r>
    <x v="1"/>
    <x v="1"/>
    <x v="1"/>
    <x v="34"/>
    <s v="0234"/>
    <x v="34"/>
    <x v="9"/>
    <x v="3"/>
    <x v="304"/>
  </r>
  <r>
    <x v="1"/>
    <x v="1"/>
    <x v="1"/>
    <x v="34"/>
    <s v="0234"/>
    <x v="34"/>
    <x v="9"/>
    <x v="4"/>
    <x v="304"/>
  </r>
  <r>
    <x v="1"/>
    <x v="1"/>
    <x v="1"/>
    <x v="34"/>
    <s v="0234"/>
    <x v="34"/>
    <x v="9"/>
    <x v="5"/>
    <x v="304"/>
  </r>
  <r>
    <x v="1"/>
    <x v="1"/>
    <x v="1"/>
    <x v="34"/>
    <s v="0234"/>
    <x v="34"/>
    <x v="9"/>
    <x v="6"/>
    <x v="304"/>
  </r>
  <r>
    <x v="1"/>
    <x v="1"/>
    <x v="1"/>
    <x v="34"/>
    <s v="0234"/>
    <x v="34"/>
    <x v="9"/>
    <x v="7"/>
    <x v="304"/>
  </r>
  <r>
    <x v="1"/>
    <x v="1"/>
    <x v="1"/>
    <x v="35"/>
    <s v="0235"/>
    <x v="35"/>
    <x v="0"/>
    <x v="0"/>
    <x v="1149"/>
  </r>
  <r>
    <x v="1"/>
    <x v="1"/>
    <x v="1"/>
    <x v="35"/>
    <s v="0235"/>
    <x v="35"/>
    <x v="0"/>
    <x v="1"/>
    <x v="1150"/>
  </r>
  <r>
    <x v="1"/>
    <x v="1"/>
    <x v="1"/>
    <x v="35"/>
    <s v="0235"/>
    <x v="35"/>
    <x v="0"/>
    <x v="2"/>
    <x v="1151"/>
  </r>
  <r>
    <x v="1"/>
    <x v="1"/>
    <x v="1"/>
    <x v="35"/>
    <s v="0235"/>
    <x v="35"/>
    <x v="0"/>
    <x v="3"/>
    <x v="1152"/>
  </r>
  <r>
    <x v="1"/>
    <x v="1"/>
    <x v="1"/>
    <x v="35"/>
    <s v="0235"/>
    <x v="35"/>
    <x v="0"/>
    <x v="4"/>
    <x v="1153"/>
  </r>
  <r>
    <x v="1"/>
    <x v="1"/>
    <x v="1"/>
    <x v="35"/>
    <s v="0235"/>
    <x v="35"/>
    <x v="0"/>
    <x v="5"/>
    <x v="1154"/>
  </r>
  <r>
    <x v="1"/>
    <x v="1"/>
    <x v="1"/>
    <x v="35"/>
    <s v="0235"/>
    <x v="35"/>
    <x v="0"/>
    <x v="6"/>
    <x v="1155"/>
  </r>
  <r>
    <x v="1"/>
    <x v="1"/>
    <x v="1"/>
    <x v="35"/>
    <s v="0235"/>
    <x v="35"/>
    <x v="0"/>
    <x v="7"/>
    <x v="1156"/>
  </r>
  <r>
    <x v="1"/>
    <x v="1"/>
    <x v="1"/>
    <x v="35"/>
    <s v="0235"/>
    <x v="35"/>
    <x v="1"/>
    <x v="0"/>
    <x v="1157"/>
  </r>
  <r>
    <x v="1"/>
    <x v="1"/>
    <x v="1"/>
    <x v="35"/>
    <s v="0235"/>
    <x v="35"/>
    <x v="1"/>
    <x v="1"/>
    <x v="1158"/>
  </r>
  <r>
    <x v="1"/>
    <x v="1"/>
    <x v="1"/>
    <x v="35"/>
    <s v="0235"/>
    <x v="35"/>
    <x v="1"/>
    <x v="2"/>
    <x v="1159"/>
  </r>
  <r>
    <x v="1"/>
    <x v="1"/>
    <x v="1"/>
    <x v="35"/>
    <s v="0235"/>
    <x v="35"/>
    <x v="1"/>
    <x v="3"/>
    <x v="1160"/>
  </r>
  <r>
    <x v="1"/>
    <x v="1"/>
    <x v="1"/>
    <x v="35"/>
    <s v="0235"/>
    <x v="35"/>
    <x v="1"/>
    <x v="4"/>
    <x v="1161"/>
  </r>
  <r>
    <x v="1"/>
    <x v="1"/>
    <x v="1"/>
    <x v="35"/>
    <s v="0235"/>
    <x v="35"/>
    <x v="1"/>
    <x v="5"/>
    <x v="1162"/>
  </r>
  <r>
    <x v="1"/>
    <x v="1"/>
    <x v="1"/>
    <x v="35"/>
    <s v="0235"/>
    <x v="35"/>
    <x v="1"/>
    <x v="6"/>
    <x v="1163"/>
  </r>
  <r>
    <x v="1"/>
    <x v="1"/>
    <x v="1"/>
    <x v="35"/>
    <s v="0235"/>
    <x v="35"/>
    <x v="1"/>
    <x v="7"/>
    <x v="1164"/>
  </r>
  <r>
    <x v="1"/>
    <x v="1"/>
    <x v="1"/>
    <x v="35"/>
    <s v="0235"/>
    <x v="35"/>
    <x v="2"/>
    <x v="0"/>
    <x v="1165"/>
  </r>
  <r>
    <x v="1"/>
    <x v="1"/>
    <x v="1"/>
    <x v="35"/>
    <s v="0235"/>
    <x v="35"/>
    <x v="2"/>
    <x v="1"/>
    <x v="150"/>
  </r>
  <r>
    <x v="1"/>
    <x v="1"/>
    <x v="1"/>
    <x v="35"/>
    <s v="0235"/>
    <x v="35"/>
    <x v="2"/>
    <x v="2"/>
    <x v="1166"/>
  </r>
  <r>
    <x v="1"/>
    <x v="1"/>
    <x v="1"/>
    <x v="35"/>
    <s v="0235"/>
    <x v="35"/>
    <x v="2"/>
    <x v="3"/>
    <x v="1167"/>
  </r>
  <r>
    <x v="1"/>
    <x v="1"/>
    <x v="1"/>
    <x v="35"/>
    <s v="0235"/>
    <x v="35"/>
    <x v="2"/>
    <x v="4"/>
    <x v="1168"/>
  </r>
  <r>
    <x v="1"/>
    <x v="1"/>
    <x v="1"/>
    <x v="35"/>
    <s v="0235"/>
    <x v="35"/>
    <x v="2"/>
    <x v="5"/>
    <x v="1169"/>
  </r>
  <r>
    <x v="1"/>
    <x v="1"/>
    <x v="1"/>
    <x v="35"/>
    <s v="0235"/>
    <x v="35"/>
    <x v="2"/>
    <x v="6"/>
    <x v="1170"/>
  </r>
  <r>
    <x v="1"/>
    <x v="1"/>
    <x v="1"/>
    <x v="35"/>
    <s v="0235"/>
    <x v="35"/>
    <x v="2"/>
    <x v="7"/>
    <x v="222"/>
  </r>
  <r>
    <x v="1"/>
    <x v="1"/>
    <x v="1"/>
    <x v="35"/>
    <s v="0235"/>
    <x v="35"/>
    <x v="3"/>
    <x v="0"/>
    <x v="1171"/>
  </r>
  <r>
    <x v="1"/>
    <x v="1"/>
    <x v="1"/>
    <x v="35"/>
    <s v="0235"/>
    <x v="35"/>
    <x v="3"/>
    <x v="1"/>
    <x v="1172"/>
  </r>
  <r>
    <x v="1"/>
    <x v="1"/>
    <x v="1"/>
    <x v="35"/>
    <s v="0235"/>
    <x v="35"/>
    <x v="3"/>
    <x v="2"/>
    <x v="1173"/>
  </r>
  <r>
    <x v="1"/>
    <x v="1"/>
    <x v="1"/>
    <x v="35"/>
    <s v="0235"/>
    <x v="35"/>
    <x v="3"/>
    <x v="3"/>
    <x v="1174"/>
  </r>
  <r>
    <x v="1"/>
    <x v="1"/>
    <x v="1"/>
    <x v="35"/>
    <s v="0235"/>
    <x v="35"/>
    <x v="3"/>
    <x v="4"/>
    <x v="1175"/>
  </r>
  <r>
    <x v="1"/>
    <x v="1"/>
    <x v="1"/>
    <x v="35"/>
    <s v="0235"/>
    <x v="35"/>
    <x v="3"/>
    <x v="5"/>
    <x v="1025"/>
  </r>
  <r>
    <x v="1"/>
    <x v="1"/>
    <x v="1"/>
    <x v="35"/>
    <s v="0235"/>
    <x v="35"/>
    <x v="3"/>
    <x v="6"/>
    <x v="1176"/>
  </r>
  <r>
    <x v="1"/>
    <x v="1"/>
    <x v="1"/>
    <x v="35"/>
    <s v="0235"/>
    <x v="35"/>
    <x v="3"/>
    <x v="7"/>
    <x v="88"/>
  </r>
  <r>
    <x v="1"/>
    <x v="1"/>
    <x v="1"/>
    <x v="35"/>
    <s v="0235"/>
    <x v="35"/>
    <x v="4"/>
    <x v="0"/>
    <x v="1177"/>
  </r>
  <r>
    <x v="1"/>
    <x v="1"/>
    <x v="1"/>
    <x v="35"/>
    <s v="0235"/>
    <x v="35"/>
    <x v="4"/>
    <x v="1"/>
    <x v="1178"/>
  </r>
  <r>
    <x v="1"/>
    <x v="1"/>
    <x v="1"/>
    <x v="35"/>
    <s v="0235"/>
    <x v="35"/>
    <x v="4"/>
    <x v="2"/>
    <x v="1179"/>
  </r>
  <r>
    <x v="1"/>
    <x v="1"/>
    <x v="1"/>
    <x v="35"/>
    <s v="0235"/>
    <x v="35"/>
    <x v="4"/>
    <x v="3"/>
    <x v="1180"/>
  </r>
  <r>
    <x v="1"/>
    <x v="1"/>
    <x v="1"/>
    <x v="35"/>
    <s v="0235"/>
    <x v="35"/>
    <x v="4"/>
    <x v="4"/>
    <x v="1181"/>
  </r>
  <r>
    <x v="1"/>
    <x v="1"/>
    <x v="1"/>
    <x v="35"/>
    <s v="0235"/>
    <x v="35"/>
    <x v="4"/>
    <x v="5"/>
    <x v="1182"/>
  </r>
  <r>
    <x v="1"/>
    <x v="1"/>
    <x v="1"/>
    <x v="35"/>
    <s v="0235"/>
    <x v="35"/>
    <x v="4"/>
    <x v="6"/>
    <x v="1183"/>
  </r>
  <r>
    <x v="1"/>
    <x v="1"/>
    <x v="1"/>
    <x v="35"/>
    <s v="0235"/>
    <x v="35"/>
    <x v="4"/>
    <x v="7"/>
    <x v="1184"/>
  </r>
  <r>
    <x v="1"/>
    <x v="1"/>
    <x v="1"/>
    <x v="35"/>
    <s v="0235"/>
    <x v="35"/>
    <x v="5"/>
    <x v="0"/>
    <x v="38"/>
  </r>
  <r>
    <x v="1"/>
    <x v="1"/>
    <x v="1"/>
    <x v="35"/>
    <s v="0235"/>
    <x v="35"/>
    <x v="5"/>
    <x v="1"/>
    <x v="326"/>
  </r>
  <r>
    <x v="1"/>
    <x v="1"/>
    <x v="1"/>
    <x v="35"/>
    <s v="0235"/>
    <x v="35"/>
    <x v="5"/>
    <x v="2"/>
    <x v="41"/>
  </r>
  <r>
    <x v="1"/>
    <x v="1"/>
    <x v="1"/>
    <x v="35"/>
    <s v="0235"/>
    <x v="35"/>
    <x v="5"/>
    <x v="3"/>
    <x v="109"/>
  </r>
  <r>
    <x v="1"/>
    <x v="1"/>
    <x v="1"/>
    <x v="35"/>
    <s v="0235"/>
    <x v="35"/>
    <x v="5"/>
    <x v="4"/>
    <x v="322"/>
  </r>
  <r>
    <x v="1"/>
    <x v="1"/>
    <x v="1"/>
    <x v="35"/>
    <s v="0235"/>
    <x v="35"/>
    <x v="5"/>
    <x v="5"/>
    <x v="113"/>
  </r>
  <r>
    <x v="1"/>
    <x v="1"/>
    <x v="1"/>
    <x v="35"/>
    <s v="0235"/>
    <x v="35"/>
    <x v="5"/>
    <x v="6"/>
    <x v="759"/>
  </r>
  <r>
    <x v="1"/>
    <x v="1"/>
    <x v="1"/>
    <x v="35"/>
    <s v="0235"/>
    <x v="35"/>
    <x v="5"/>
    <x v="7"/>
    <x v="276"/>
  </r>
  <r>
    <x v="1"/>
    <x v="1"/>
    <x v="1"/>
    <x v="35"/>
    <s v="0235"/>
    <x v="35"/>
    <x v="6"/>
    <x v="0"/>
    <x v="836"/>
  </r>
  <r>
    <x v="1"/>
    <x v="1"/>
    <x v="1"/>
    <x v="35"/>
    <s v="0235"/>
    <x v="35"/>
    <x v="6"/>
    <x v="1"/>
    <x v="836"/>
  </r>
  <r>
    <x v="1"/>
    <x v="1"/>
    <x v="1"/>
    <x v="35"/>
    <s v="0235"/>
    <x v="35"/>
    <x v="6"/>
    <x v="2"/>
    <x v="450"/>
  </r>
  <r>
    <x v="1"/>
    <x v="1"/>
    <x v="1"/>
    <x v="35"/>
    <s v="0235"/>
    <x v="35"/>
    <x v="6"/>
    <x v="3"/>
    <x v="282"/>
  </r>
  <r>
    <x v="1"/>
    <x v="1"/>
    <x v="1"/>
    <x v="35"/>
    <s v="0235"/>
    <x v="35"/>
    <x v="6"/>
    <x v="4"/>
    <x v="48"/>
  </r>
  <r>
    <x v="1"/>
    <x v="1"/>
    <x v="1"/>
    <x v="35"/>
    <s v="0235"/>
    <x v="35"/>
    <x v="6"/>
    <x v="5"/>
    <x v="611"/>
  </r>
  <r>
    <x v="1"/>
    <x v="1"/>
    <x v="1"/>
    <x v="35"/>
    <s v="0235"/>
    <x v="35"/>
    <x v="6"/>
    <x v="6"/>
    <x v="51"/>
  </r>
  <r>
    <x v="1"/>
    <x v="1"/>
    <x v="1"/>
    <x v="35"/>
    <s v="0235"/>
    <x v="35"/>
    <x v="6"/>
    <x v="7"/>
    <x v="527"/>
  </r>
  <r>
    <x v="1"/>
    <x v="1"/>
    <x v="1"/>
    <x v="35"/>
    <s v="0235"/>
    <x v="35"/>
    <x v="7"/>
    <x v="0"/>
    <x v="730"/>
  </r>
  <r>
    <x v="1"/>
    <x v="1"/>
    <x v="1"/>
    <x v="35"/>
    <s v="0235"/>
    <x v="35"/>
    <x v="7"/>
    <x v="1"/>
    <x v="494"/>
  </r>
  <r>
    <x v="1"/>
    <x v="1"/>
    <x v="1"/>
    <x v="35"/>
    <s v="0235"/>
    <x v="35"/>
    <x v="7"/>
    <x v="2"/>
    <x v="1185"/>
  </r>
  <r>
    <x v="1"/>
    <x v="1"/>
    <x v="1"/>
    <x v="35"/>
    <s v="0235"/>
    <x v="35"/>
    <x v="7"/>
    <x v="3"/>
    <x v="610"/>
  </r>
  <r>
    <x v="1"/>
    <x v="1"/>
    <x v="1"/>
    <x v="35"/>
    <s v="0235"/>
    <x v="35"/>
    <x v="7"/>
    <x v="4"/>
    <x v="1030"/>
  </r>
  <r>
    <x v="1"/>
    <x v="1"/>
    <x v="1"/>
    <x v="35"/>
    <s v="0235"/>
    <x v="35"/>
    <x v="7"/>
    <x v="5"/>
    <x v="1186"/>
  </r>
  <r>
    <x v="1"/>
    <x v="1"/>
    <x v="1"/>
    <x v="35"/>
    <s v="0235"/>
    <x v="35"/>
    <x v="7"/>
    <x v="6"/>
    <x v="977"/>
  </r>
  <r>
    <x v="1"/>
    <x v="1"/>
    <x v="1"/>
    <x v="35"/>
    <s v="0235"/>
    <x v="35"/>
    <x v="7"/>
    <x v="7"/>
    <x v="337"/>
  </r>
  <r>
    <x v="1"/>
    <x v="1"/>
    <x v="1"/>
    <x v="35"/>
    <s v="0235"/>
    <x v="35"/>
    <x v="8"/>
    <x v="0"/>
    <x v="302"/>
  </r>
  <r>
    <x v="1"/>
    <x v="1"/>
    <x v="1"/>
    <x v="35"/>
    <s v="0235"/>
    <x v="35"/>
    <x v="8"/>
    <x v="1"/>
    <x v="302"/>
  </r>
  <r>
    <x v="1"/>
    <x v="1"/>
    <x v="1"/>
    <x v="35"/>
    <s v="0235"/>
    <x v="35"/>
    <x v="8"/>
    <x v="2"/>
    <x v="350"/>
  </r>
  <r>
    <x v="1"/>
    <x v="1"/>
    <x v="1"/>
    <x v="35"/>
    <s v="0235"/>
    <x v="35"/>
    <x v="8"/>
    <x v="3"/>
    <x v="350"/>
  </r>
  <r>
    <x v="1"/>
    <x v="1"/>
    <x v="1"/>
    <x v="35"/>
    <s v="0235"/>
    <x v="35"/>
    <x v="8"/>
    <x v="4"/>
    <x v="124"/>
  </r>
  <r>
    <x v="1"/>
    <x v="1"/>
    <x v="1"/>
    <x v="35"/>
    <s v="0235"/>
    <x v="35"/>
    <x v="8"/>
    <x v="5"/>
    <x v="201"/>
  </r>
  <r>
    <x v="1"/>
    <x v="1"/>
    <x v="1"/>
    <x v="35"/>
    <s v="0235"/>
    <x v="35"/>
    <x v="8"/>
    <x v="6"/>
    <x v="298"/>
  </r>
  <r>
    <x v="1"/>
    <x v="1"/>
    <x v="1"/>
    <x v="35"/>
    <s v="0235"/>
    <x v="35"/>
    <x v="8"/>
    <x v="7"/>
    <x v="196"/>
  </r>
  <r>
    <x v="1"/>
    <x v="1"/>
    <x v="1"/>
    <x v="35"/>
    <s v="0235"/>
    <x v="35"/>
    <x v="9"/>
    <x v="0"/>
    <x v="133"/>
  </r>
  <r>
    <x v="1"/>
    <x v="1"/>
    <x v="1"/>
    <x v="35"/>
    <s v="0235"/>
    <x v="35"/>
    <x v="9"/>
    <x v="1"/>
    <x v="305"/>
  </r>
  <r>
    <x v="1"/>
    <x v="1"/>
    <x v="1"/>
    <x v="35"/>
    <s v="0235"/>
    <x v="35"/>
    <x v="9"/>
    <x v="2"/>
    <x v="67"/>
  </r>
  <r>
    <x v="1"/>
    <x v="1"/>
    <x v="1"/>
    <x v="35"/>
    <s v="0235"/>
    <x v="35"/>
    <x v="9"/>
    <x v="3"/>
    <x v="132"/>
  </r>
  <r>
    <x v="1"/>
    <x v="1"/>
    <x v="1"/>
    <x v="35"/>
    <s v="0235"/>
    <x v="35"/>
    <x v="9"/>
    <x v="4"/>
    <x v="130"/>
  </r>
  <r>
    <x v="1"/>
    <x v="1"/>
    <x v="1"/>
    <x v="35"/>
    <s v="0235"/>
    <x v="35"/>
    <x v="9"/>
    <x v="5"/>
    <x v="356"/>
  </r>
  <r>
    <x v="1"/>
    <x v="1"/>
    <x v="1"/>
    <x v="35"/>
    <s v="0235"/>
    <x v="35"/>
    <x v="9"/>
    <x v="6"/>
    <x v="47"/>
  </r>
  <r>
    <x v="1"/>
    <x v="1"/>
    <x v="1"/>
    <x v="35"/>
    <s v="0235"/>
    <x v="35"/>
    <x v="9"/>
    <x v="7"/>
    <x v="449"/>
  </r>
  <r>
    <x v="1"/>
    <x v="1"/>
    <x v="1"/>
    <x v="36"/>
    <s v="0236"/>
    <x v="36"/>
    <x v="0"/>
    <x v="0"/>
    <x v="557"/>
  </r>
  <r>
    <x v="1"/>
    <x v="1"/>
    <x v="1"/>
    <x v="36"/>
    <s v="0236"/>
    <x v="36"/>
    <x v="0"/>
    <x v="1"/>
    <x v="1187"/>
  </r>
  <r>
    <x v="1"/>
    <x v="1"/>
    <x v="1"/>
    <x v="36"/>
    <s v="0236"/>
    <x v="36"/>
    <x v="0"/>
    <x v="2"/>
    <x v="1188"/>
  </r>
  <r>
    <x v="1"/>
    <x v="1"/>
    <x v="1"/>
    <x v="36"/>
    <s v="0236"/>
    <x v="36"/>
    <x v="0"/>
    <x v="3"/>
    <x v="1189"/>
  </r>
  <r>
    <x v="1"/>
    <x v="1"/>
    <x v="1"/>
    <x v="36"/>
    <s v="0236"/>
    <x v="36"/>
    <x v="0"/>
    <x v="4"/>
    <x v="1190"/>
  </r>
  <r>
    <x v="1"/>
    <x v="1"/>
    <x v="1"/>
    <x v="36"/>
    <s v="0236"/>
    <x v="36"/>
    <x v="0"/>
    <x v="5"/>
    <x v="178"/>
  </r>
  <r>
    <x v="1"/>
    <x v="1"/>
    <x v="1"/>
    <x v="36"/>
    <s v="0236"/>
    <x v="36"/>
    <x v="0"/>
    <x v="6"/>
    <x v="478"/>
  </r>
  <r>
    <x v="1"/>
    <x v="1"/>
    <x v="1"/>
    <x v="36"/>
    <s v="0236"/>
    <x v="36"/>
    <x v="0"/>
    <x v="7"/>
    <x v="696"/>
  </r>
  <r>
    <x v="1"/>
    <x v="1"/>
    <x v="1"/>
    <x v="36"/>
    <s v="0236"/>
    <x v="36"/>
    <x v="1"/>
    <x v="0"/>
    <x v="795"/>
  </r>
  <r>
    <x v="1"/>
    <x v="1"/>
    <x v="1"/>
    <x v="36"/>
    <s v="0236"/>
    <x v="36"/>
    <x v="1"/>
    <x v="1"/>
    <x v="1191"/>
  </r>
  <r>
    <x v="1"/>
    <x v="1"/>
    <x v="1"/>
    <x v="36"/>
    <s v="0236"/>
    <x v="36"/>
    <x v="1"/>
    <x v="2"/>
    <x v="679"/>
  </r>
  <r>
    <x v="1"/>
    <x v="1"/>
    <x v="1"/>
    <x v="36"/>
    <s v="0236"/>
    <x v="36"/>
    <x v="1"/>
    <x v="3"/>
    <x v="1192"/>
  </r>
  <r>
    <x v="1"/>
    <x v="1"/>
    <x v="1"/>
    <x v="36"/>
    <s v="0236"/>
    <x v="36"/>
    <x v="1"/>
    <x v="4"/>
    <x v="1193"/>
  </r>
  <r>
    <x v="1"/>
    <x v="1"/>
    <x v="1"/>
    <x v="36"/>
    <s v="0236"/>
    <x v="36"/>
    <x v="1"/>
    <x v="5"/>
    <x v="1194"/>
  </r>
  <r>
    <x v="1"/>
    <x v="1"/>
    <x v="1"/>
    <x v="36"/>
    <s v="0236"/>
    <x v="36"/>
    <x v="1"/>
    <x v="6"/>
    <x v="1195"/>
  </r>
  <r>
    <x v="1"/>
    <x v="1"/>
    <x v="1"/>
    <x v="36"/>
    <s v="0236"/>
    <x v="36"/>
    <x v="1"/>
    <x v="7"/>
    <x v="1196"/>
  </r>
  <r>
    <x v="1"/>
    <x v="1"/>
    <x v="1"/>
    <x v="36"/>
    <s v="0236"/>
    <x v="36"/>
    <x v="2"/>
    <x v="0"/>
    <x v="330"/>
  </r>
  <r>
    <x v="1"/>
    <x v="1"/>
    <x v="1"/>
    <x v="36"/>
    <s v="0236"/>
    <x v="36"/>
    <x v="2"/>
    <x v="1"/>
    <x v="510"/>
  </r>
  <r>
    <x v="1"/>
    <x v="1"/>
    <x v="1"/>
    <x v="36"/>
    <s v="0236"/>
    <x v="36"/>
    <x v="2"/>
    <x v="2"/>
    <x v="332"/>
  </r>
  <r>
    <x v="1"/>
    <x v="1"/>
    <x v="1"/>
    <x v="36"/>
    <s v="0236"/>
    <x v="36"/>
    <x v="2"/>
    <x v="3"/>
    <x v="331"/>
  </r>
  <r>
    <x v="1"/>
    <x v="1"/>
    <x v="1"/>
    <x v="36"/>
    <s v="0236"/>
    <x v="36"/>
    <x v="2"/>
    <x v="4"/>
    <x v="323"/>
  </r>
  <r>
    <x v="1"/>
    <x v="1"/>
    <x v="1"/>
    <x v="36"/>
    <s v="0236"/>
    <x v="36"/>
    <x v="2"/>
    <x v="5"/>
    <x v="325"/>
  </r>
  <r>
    <x v="1"/>
    <x v="1"/>
    <x v="1"/>
    <x v="36"/>
    <s v="0236"/>
    <x v="36"/>
    <x v="2"/>
    <x v="6"/>
    <x v="361"/>
  </r>
  <r>
    <x v="1"/>
    <x v="1"/>
    <x v="1"/>
    <x v="36"/>
    <s v="0236"/>
    <x v="36"/>
    <x v="2"/>
    <x v="7"/>
    <x v="1197"/>
  </r>
  <r>
    <x v="1"/>
    <x v="1"/>
    <x v="1"/>
    <x v="36"/>
    <s v="0236"/>
    <x v="36"/>
    <x v="3"/>
    <x v="0"/>
    <x v="1198"/>
  </r>
  <r>
    <x v="1"/>
    <x v="1"/>
    <x v="1"/>
    <x v="36"/>
    <s v="0236"/>
    <x v="36"/>
    <x v="3"/>
    <x v="1"/>
    <x v="434"/>
  </r>
  <r>
    <x v="1"/>
    <x v="1"/>
    <x v="1"/>
    <x v="36"/>
    <s v="0236"/>
    <x v="36"/>
    <x v="3"/>
    <x v="2"/>
    <x v="1031"/>
  </r>
  <r>
    <x v="1"/>
    <x v="1"/>
    <x v="1"/>
    <x v="36"/>
    <s v="0236"/>
    <x v="36"/>
    <x v="3"/>
    <x v="3"/>
    <x v="1199"/>
  </r>
  <r>
    <x v="1"/>
    <x v="1"/>
    <x v="1"/>
    <x v="36"/>
    <s v="0236"/>
    <x v="36"/>
    <x v="3"/>
    <x v="4"/>
    <x v="1200"/>
  </r>
  <r>
    <x v="1"/>
    <x v="1"/>
    <x v="1"/>
    <x v="36"/>
    <s v="0236"/>
    <x v="36"/>
    <x v="3"/>
    <x v="5"/>
    <x v="17"/>
  </r>
  <r>
    <x v="1"/>
    <x v="1"/>
    <x v="1"/>
    <x v="36"/>
    <s v="0236"/>
    <x v="36"/>
    <x v="3"/>
    <x v="6"/>
    <x v="993"/>
  </r>
  <r>
    <x v="1"/>
    <x v="1"/>
    <x v="1"/>
    <x v="36"/>
    <s v="0236"/>
    <x v="36"/>
    <x v="3"/>
    <x v="7"/>
    <x v="1201"/>
  </r>
  <r>
    <x v="1"/>
    <x v="1"/>
    <x v="1"/>
    <x v="36"/>
    <s v="0236"/>
    <x v="36"/>
    <x v="4"/>
    <x v="0"/>
    <x v="805"/>
  </r>
  <r>
    <x v="1"/>
    <x v="1"/>
    <x v="1"/>
    <x v="36"/>
    <s v="0236"/>
    <x v="36"/>
    <x v="4"/>
    <x v="1"/>
    <x v="1202"/>
  </r>
  <r>
    <x v="1"/>
    <x v="1"/>
    <x v="1"/>
    <x v="36"/>
    <s v="0236"/>
    <x v="36"/>
    <x v="4"/>
    <x v="2"/>
    <x v="1203"/>
  </r>
  <r>
    <x v="1"/>
    <x v="1"/>
    <x v="1"/>
    <x v="36"/>
    <s v="0236"/>
    <x v="36"/>
    <x v="4"/>
    <x v="3"/>
    <x v="1204"/>
  </r>
  <r>
    <x v="1"/>
    <x v="1"/>
    <x v="1"/>
    <x v="36"/>
    <s v="0236"/>
    <x v="36"/>
    <x v="4"/>
    <x v="4"/>
    <x v="1205"/>
  </r>
  <r>
    <x v="1"/>
    <x v="1"/>
    <x v="1"/>
    <x v="36"/>
    <s v="0236"/>
    <x v="36"/>
    <x v="4"/>
    <x v="5"/>
    <x v="1206"/>
  </r>
  <r>
    <x v="1"/>
    <x v="1"/>
    <x v="1"/>
    <x v="36"/>
    <s v="0236"/>
    <x v="36"/>
    <x v="4"/>
    <x v="6"/>
    <x v="1207"/>
  </r>
  <r>
    <x v="1"/>
    <x v="1"/>
    <x v="1"/>
    <x v="36"/>
    <s v="0236"/>
    <x v="36"/>
    <x v="4"/>
    <x v="7"/>
    <x v="1208"/>
  </r>
  <r>
    <x v="1"/>
    <x v="1"/>
    <x v="1"/>
    <x v="36"/>
    <s v="0236"/>
    <x v="36"/>
    <x v="5"/>
    <x v="0"/>
    <x v="260"/>
  </r>
  <r>
    <x v="1"/>
    <x v="1"/>
    <x v="1"/>
    <x v="36"/>
    <s v="0236"/>
    <x v="36"/>
    <x v="5"/>
    <x v="1"/>
    <x v="270"/>
  </r>
  <r>
    <x v="1"/>
    <x v="1"/>
    <x v="1"/>
    <x v="36"/>
    <s v="0236"/>
    <x v="36"/>
    <x v="5"/>
    <x v="2"/>
    <x v="496"/>
  </r>
  <r>
    <x v="1"/>
    <x v="1"/>
    <x v="1"/>
    <x v="36"/>
    <s v="0236"/>
    <x v="36"/>
    <x v="5"/>
    <x v="3"/>
    <x v="191"/>
  </r>
  <r>
    <x v="1"/>
    <x v="1"/>
    <x v="1"/>
    <x v="36"/>
    <s v="0236"/>
    <x v="36"/>
    <x v="5"/>
    <x v="4"/>
    <x v="327"/>
  </r>
  <r>
    <x v="1"/>
    <x v="1"/>
    <x v="1"/>
    <x v="36"/>
    <s v="0236"/>
    <x v="36"/>
    <x v="5"/>
    <x v="5"/>
    <x v="1209"/>
  </r>
  <r>
    <x v="1"/>
    <x v="1"/>
    <x v="1"/>
    <x v="36"/>
    <s v="0236"/>
    <x v="36"/>
    <x v="5"/>
    <x v="6"/>
    <x v="783"/>
  </r>
  <r>
    <x v="1"/>
    <x v="1"/>
    <x v="1"/>
    <x v="36"/>
    <s v="0236"/>
    <x v="36"/>
    <x v="5"/>
    <x v="7"/>
    <x v="783"/>
  </r>
  <r>
    <x v="1"/>
    <x v="1"/>
    <x v="1"/>
    <x v="36"/>
    <s v="0236"/>
    <x v="36"/>
    <x v="6"/>
    <x v="0"/>
    <x v="299"/>
  </r>
  <r>
    <x v="1"/>
    <x v="1"/>
    <x v="1"/>
    <x v="36"/>
    <s v="0236"/>
    <x v="36"/>
    <x v="6"/>
    <x v="1"/>
    <x v="125"/>
  </r>
  <r>
    <x v="1"/>
    <x v="1"/>
    <x v="1"/>
    <x v="36"/>
    <s v="0236"/>
    <x v="36"/>
    <x v="6"/>
    <x v="2"/>
    <x v="61"/>
  </r>
  <r>
    <x v="1"/>
    <x v="1"/>
    <x v="1"/>
    <x v="36"/>
    <s v="0236"/>
    <x v="36"/>
    <x v="6"/>
    <x v="3"/>
    <x v="311"/>
  </r>
  <r>
    <x v="1"/>
    <x v="1"/>
    <x v="1"/>
    <x v="36"/>
    <s v="0236"/>
    <x v="36"/>
    <x v="6"/>
    <x v="4"/>
    <x v="356"/>
  </r>
  <r>
    <x v="1"/>
    <x v="1"/>
    <x v="1"/>
    <x v="36"/>
    <s v="0236"/>
    <x v="36"/>
    <x v="6"/>
    <x v="5"/>
    <x v="306"/>
  </r>
  <r>
    <x v="1"/>
    <x v="1"/>
    <x v="1"/>
    <x v="36"/>
    <s v="0236"/>
    <x v="36"/>
    <x v="6"/>
    <x v="6"/>
    <x v="122"/>
  </r>
  <r>
    <x v="1"/>
    <x v="1"/>
    <x v="1"/>
    <x v="36"/>
    <s v="0236"/>
    <x v="36"/>
    <x v="6"/>
    <x v="7"/>
    <x v="505"/>
  </r>
  <r>
    <x v="1"/>
    <x v="1"/>
    <x v="1"/>
    <x v="36"/>
    <s v="0236"/>
    <x v="36"/>
    <x v="7"/>
    <x v="0"/>
    <x v="799"/>
  </r>
  <r>
    <x v="1"/>
    <x v="1"/>
    <x v="1"/>
    <x v="36"/>
    <s v="0236"/>
    <x v="36"/>
    <x v="7"/>
    <x v="1"/>
    <x v="1210"/>
  </r>
  <r>
    <x v="1"/>
    <x v="1"/>
    <x v="1"/>
    <x v="36"/>
    <s v="0236"/>
    <x v="36"/>
    <x v="7"/>
    <x v="2"/>
    <x v="496"/>
  </r>
  <r>
    <x v="1"/>
    <x v="1"/>
    <x v="1"/>
    <x v="36"/>
    <s v="0236"/>
    <x v="36"/>
    <x v="7"/>
    <x v="3"/>
    <x v="267"/>
  </r>
  <r>
    <x v="1"/>
    <x v="1"/>
    <x v="1"/>
    <x v="36"/>
    <s v="0236"/>
    <x v="36"/>
    <x v="7"/>
    <x v="4"/>
    <x v="798"/>
  </r>
  <r>
    <x v="1"/>
    <x v="1"/>
    <x v="1"/>
    <x v="36"/>
    <s v="0236"/>
    <x v="36"/>
    <x v="7"/>
    <x v="5"/>
    <x v="269"/>
  </r>
  <r>
    <x v="1"/>
    <x v="1"/>
    <x v="1"/>
    <x v="36"/>
    <s v="0236"/>
    <x v="36"/>
    <x v="7"/>
    <x v="6"/>
    <x v="324"/>
  </r>
  <r>
    <x v="1"/>
    <x v="1"/>
    <x v="1"/>
    <x v="36"/>
    <s v="0236"/>
    <x v="36"/>
    <x v="7"/>
    <x v="7"/>
    <x v="541"/>
  </r>
  <r>
    <x v="1"/>
    <x v="1"/>
    <x v="1"/>
    <x v="36"/>
    <s v="0236"/>
    <x v="36"/>
    <x v="8"/>
    <x v="0"/>
    <x v="449"/>
  </r>
  <r>
    <x v="1"/>
    <x v="1"/>
    <x v="1"/>
    <x v="36"/>
    <s v="0236"/>
    <x v="36"/>
    <x v="8"/>
    <x v="1"/>
    <x v="300"/>
  </r>
  <r>
    <x v="1"/>
    <x v="1"/>
    <x v="1"/>
    <x v="36"/>
    <s v="0236"/>
    <x v="36"/>
    <x v="8"/>
    <x v="2"/>
    <x v="125"/>
  </r>
  <r>
    <x v="1"/>
    <x v="1"/>
    <x v="1"/>
    <x v="36"/>
    <s v="0236"/>
    <x v="36"/>
    <x v="8"/>
    <x v="3"/>
    <x v="310"/>
  </r>
  <r>
    <x v="1"/>
    <x v="1"/>
    <x v="1"/>
    <x v="36"/>
    <s v="0236"/>
    <x v="36"/>
    <x v="8"/>
    <x v="4"/>
    <x v="300"/>
  </r>
  <r>
    <x v="1"/>
    <x v="1"/>
    <x v="1"/>
    <x v="36"/>
    <s v="0236"/>
    <x v="36"/>
    <x v="8"/>
    <x v="5"/>
    <x v="449"/>
  </r>
  <r>
    <x v="1"/>
    <x v="1"/>
    <x v="1"/>
    <x v="36"/>
    <s v="0236"/>
    <x v="36"/>
    <x v="8"/>
    <x v="6"/>
    <x v="575"/>
  </r>
  <r>
    <x v="1"/>
    <x v="1"/>
    <x v="1"/>
    <x v="36"/>
    <s v="0236"/>
    <x v="36"/>
    <x v="8"/>
    <x v="7"/>
    <x v="308"/>
  </r>
  <r>
    <x v="1"/>
    <x v="1"/>
    <x v="1"/>
    <x v="36"/>
    <s v="0236"/>
    <x v="36"/>
    <x v="9"/>
    <x v="0"/>
    <x v="304"/>
  </r>
  <r>
    <x v="1"/>
    <x v="1"/>
    <x v="1"/>
    <x v="36"/>
    <s v="0236"/>
    <x v="36"/>
    <x v="9"/>
    <x v="1"/>
    <x v="305"/>
  </r>
  <r>
    <x v="1"/>
    <x v="1"/>
    <x v="1"/>
    <x v="36"/>
    <s v="0236"/>
    <x v="36"/>
    <x v="9"/>
    <x v="2"/>
    <x v="305"/>
  </r>
  <r>
    <x v="1"/>
    <x v="1"/>
    <x v="1"/>
    <x v="36"/>
    <s v="0236"/>
    <x v="36"/>
    <x v="9"/>
    <x v="3"/>
    <x v="304"/>
  </r>
  <r>
    <x v="1"/>
    <x v="1"/>
    <x v="1"/>
    <x v="36"/>
    <s v="0236"/>
    <x v="36"/>
    <x v="9"/>
    <x v="4"/>
    <x v="133"/>
  </r>
  <r>
    <x v="1"/>
    <x v="1"/>
    <x v="1"/>
    <x v="36"/>
    <s v="0236"/>
    <x v="36"/>
    <x v="9"/>
    <x v="5"/>
    <x v="305"/>
  </r>
  <r>
    <x v="1"/>
    <x v="1"/>
    <x v="1"/>
    <x v="36"/>
    <s v="0236"/>
    <x v="36"/>
    <x v="9"/>
    <x v="6"/>
    <x v="305"/>
  </r>
  <r>
    <x v="1"/>
    <x v="1"/>
    <x v="1"/>
    <x v="36"/>
    <s v="0236"/>
    <x v="36"/>
    <x v="9"/>
    <x v="7"/>
    <x v="133"/>
  </r>
  <r>
    <x v="1"/>
    <x v="1"/>
    <x v="1"/>
    <x v="37"/>
    <s v="0237"/>
    <x v="37"/>
    <x v="0"/>
    <x v="0"/>
    <x v="1211"/>
  </r>
  <r>
    <x v="1"/>
    <x v="1"/>
    <x v="1"/>
    <x v="37"/>
    <s v="0237"/>
    <x v="37"/>
    <x v="0"/>
    <x v="1"/>
    <x v="28"/>
  </r>
  <r>
    <x v="1"/>
    <x v="1"/>
    <x v="1"/>
    <x v="37"/>
    <s v="0237"/>
    <x v="37"/>
    <x v="0"/>
    <x v="2"/>
    <x v="1212"/>
  </r>
  <r>
    <x v="1"/>
    <x v="1"/>
    <x v="1"/>
    <x v="37"/>
    <s v="0237"/>
    <x v="37"/>
    <x v="0"/>
    <x v="3"/>
    <x v="1213"/>
  </r>
  <r>
    <x v="1"/>
    <x v="1"/>
    <x v="1"/>
    <x v="37"/>
    <s v="0237"/>
    <x v="37"/>
    <x v="0"/>
    <x v="4"/>
    <x v="1214"/>
  </r>
  <r>
    <x v="1"/>
    <x v="1"/>
    <x v="1"/>
    <x v="37"/>
    <s v="0237"/>
    <x v="37"/>
    <x v="0"/>
    <x v="5"/>
    <x v="1215"/>
  </r>
  <r>
    <x v="1"/>
    <x v="1"/>
    <x v="1"/>
    <x v="37"/>
    <s v="0237"/>
    <x v="37"/>
    <x v="0"/>
    <x v="6"/>
    <x v="1216"/>
  </r>
  <r>
    <x v="1"/>
    <x v="1"/>
    <x v="1"/>
    <x v="37"/>
    <s v="0237"/>
    <x v="37"/>
    <x v="0"/>
    <x v="7"/>
    <x v="1217"/>
  </r>
  <r>
    <x v="1"/>
    <x v="1"/>
    <x v="1"/>
    <x v="37"/>
    <s v="0237"/>
    <x v="37"/>
    <x v="1"/>
    <x v="0"/>
    <x v="1218"/>
  </r>
  <r>
    <x v="1"/>
    <x v="1"/>
    <x v="1"/>
    <x v="37"/>
    <s v="0237"/>
    <x v="37"/>
    <x v="1"/>
    <x v="1"/>
    <x v="1219"/>
  </r>
  <r>
    <x v="1"/>
    <x v="1"/>
    <x v="1"/>
    <x v="37"/>
    <s v="0237"/>
    <x v="37"/>
    <x v="1"/>
    <x v="2"/>
    <x v="1220"/>
  </r>
  <r>
    <x v="1"/>
    <x v="1"/>
    <x v="1"/>
    <x v="37"/>
    <s v="0237"/>
    <x v="37"/>
    <x v="1"/>
    <x v="3"/>
    <x v="1221"/>
  </r>
  <r>
    <x v="1"/>
    <x v="1"/>
    <x v="1"/>
    <x v="37"/>
    <s v="0237"/>
    <x v="37"/>
    <x v="1"/>
    <x v="4"/>
    <x v="1222"/>
  </r>
  <r>
    <x v="1"/>
    <x v="1"/>
    <x v="1"/>
    <x v="37"/>
    <s v="0237"/>
    <x v="37"/>
    <x v="1"/>
    <x v="5"/>
    <x v="1223"/>
  </r>
  <r>
    <x v="1"/>
    <x v="1"/>
    <x v="1"/>
    <x v="37"/>
    <s v="0237"/>
    <x v="37"/>
    <x v="1"/>
    <x v="6"/>
    <x v="1224"/>
  </r>
  <r>
    <x v="1"/>
    <x v="1"/>
    <x v="1"/>
    <x v="37"/>
    <s v="0237"/>
    <x v="37"/>
    <x v="1"/>
    <x v="7"/>
    <x v="1225"/>
  </r>
  <r>
    <x v="1"/>
    <x v="1"/>
    <x v="1"/>
    <x v="37"/>
    <s v="0237"/>
    <x v="37"/>
    <x v="2"/>
    <x v="0"/>
    <x v="437"/>
  </r>
  <r>
    <x v="1"/>
    <x v="1"/>
    <x v="1"/>
    <x v="37"/>
    <s v="0237"/>
    <x v="37"/>
    <x v="2"/>
    <x v="1"/>
    <x v="1226"/>
  </r>
  <r>
    <x v="1"/>
    <x v="1"/>
    <x v="1"/>
    <x v="37"/>
    <s v="0237"/>
    <x v="37"/>
    <x v="2"/>
    <x v="2"/>
    <x v="1074"/>
  </r>
  <r>
    <x v="1"/>
    <x v="1"/>
    <x v="1"/>
    <x v="37"/>
    <s v="0237"/>
    <x v="37"/>
    <x v="2"/>
    <x v="3"/>
    <x v="1227"/>
  </r>
  <r>
    <x v="1"/>
    <x v="1"/>
    <x v="1"/>
    <x v="37"/>
    <s v="0237"/>
    <x v="37"/>
    <x v="2"/>
    <x v="4"/>
    <x v="1131"/>
  </r>
  <r>
    <x v="1"/>
    <x v="1"/>
    <x v="1"/>
    <x v="37"/>
    <s v="0237"/>
    <x v="37"/>
    <x v="2"/>
    <x v="5"/>
    <x v="1072"/>
  </r>
  <r>
    <x v="1"/>
    <x v="1"/>
    <x v="1"/>
    <x v="37"/>
    <s v="0237"/>
    <x v="37"/>
    <x v="2"/>
    <x v="6"/>
    <x v="1228"/>
  </r>
  <r>
    <x v="1"/>
    <x v="1"/>
    <x v="1"/>
    <x v="37"/>
    <s v="0237"/>
    <x v="37"/>
    <x v="2"/>
    <x v="7"/>
    <x v="532"/>
  </r>
  <r>
    <x v="1"/>
    <x v="1"/>
    <x v="1"/>
    <x v="37"/>
    <s v="0237"/>
    <x v="37"/>
    <x v="3"/>
    <x v="0"/>
    <x v="1229"/>
  </r>
  <r>
    <x v="1"/>
    <x v="1"/>
    <x v="1"/>
    <x v="37"/>
    <s v="0237"/>
    <x v="37"/>
    <x v="3"/>
    <x v="1"/>
    <x v="1230"/>
  </r>
  <r>
    <x v="1"/>
    <x v="1"/>
    <x v="1"/>
    <x v="37"/>
    <s v="0237"/>
    <x v="37"/>
    <x v="3"/>
    <x v="2"/>
    <x v="986"/>
  </r>
  <r>
    <x v="1"/>
    <x v="1"/>
    <x v="1"/>
    <x v="37"/>
    <s v="0237"/>
    <x v="37"/>
    <x v="3"/>
    <x v="3"/>
    <x v="1231"/>
  </r>
  <r>
    <x v="1"/>
    <x v="1"/>
    <x v="1"/>
    <x v="37"/>
    <s v="0237"/>
    <x v="37"/>
    <x v="3"/>
    <x v="4"/>
    <x v="396"/>
  </r>
  <r>
    <x v="1"/>
    <x v="1"/>
    <x v="1"/>
    <x v="37"/>
    <s v="0237"/>
    <x v="37"/>
    <x v="3"/>
    <x v="5"/>
    <x v="1232"/>
  </r>
  <r>
    <x v="1"/>
    <x v="1"/>
    <x v="1"/>
    <x v="37"/>
    <s v="0237"/>
    <x v="37"/>
    <x v="3"/>
    <x v="6"/>
    <x v="661"/>
  </r>
  <r>
    <x v="1"/>
    <x v="1"/>
    <x v="1"/>
    <x v="37"/>
    <s v="0237"/>
    <x v="37"/>
    <x v="3"/>
    <x v="7"/>
    <x v="547"/>
  </r>
  <r>
    <x v="1"/>
    <x v="1"/>
    <x v="1"/>
    <x v="37"/>
    <s v="0237"/>
    <x v="37"/>
    <x v="4"/>
    <x v="0"/>
    <x v="1233"/>
  </r>
  <r>
    <x v="1"/>
    <x v="1"/>
    <x v="1"/>
    <x v="37"/>
    <s v="0237"/>
    <x v="37"/>
    <x v="4"/>
    <x v="1"/>
    <x v="1114"/>
  </r>
  <r>
    <x v="1"/>
    <x v="1"/>
    <x v="1"/>
    <x v="37"/>
    <s v="0237"/>
    <x v="37"/>
    <x v="4"/>
    <x v="2"/>
    <x v="880"/>
  </r>
  <r>
    <x v="1"/>
    <x v="1"/>
    <x v="1"/>
    <x v="37"/>
    <s v="0237"/>
    <x v="37"/>
    <x v="4"/>
    <x v="3"/>
    <x v="1234"/>
  </r>
  <r>
    <x v="1"/>
    <x v="1"/>
    <x v="1"/>
    <x v="37"/>
    <s v="0237"/>
    <x v="37"/>
    <x v="4"/>
    <x v="4"/>
    <x v="1235"/>
  </r>
  <r>
    <x v="1"/>
    <x v="1"/>
    <x v="1"/>
    <x v="37"/>
    <s v="0237"/>
    <x v="37"/>
    <x v="4"/>
    <x v="5"/>
    <x v="1236"/>
  </r>
  <r>
    <x v="1"/>
    <x v="1"/>
    <x v="1"/>
    <x v="37"/>
    <s v="0237"/>
    <x v="37"/>
    <x v="4"/>
    <x v="6"/>
    <x v="1237"/>
  </r>
  <r>
    <x v="1"/>
    <x v="1"/>
    <x v="1"/>
    <x v="37"/>
    <s v="0237"/>
    <x v="37"/>
    <x v="4"/>
    <x v="7"/>
    <x v="1238"/>
  </r>
  <r>
    <x v="1"/>
    <x v="1"/>
    <x v="1"/>
    <x v="37"/>
    <s v="0237"/>
    <x v="37"/>
    <x v="5"/>
    <x v="0"/>
    <x v="625"/>
  </r>
  <r>
    <x v="1"/>
    <x v="1"/>
    <x v="1"/>
    <x v="37"/>
    <s v="0237"/>
    <x v="37"/>
    <x v="5"/>
    <x v="1"/>
    <x v="1038"/>
  </r>
  <r>
    <x v="1"/>
    <x v="1"/>
    <x v="1"/>
    <x v="37"/>
    <s v="0237"/>
    <x v="37"/>
    <x v="5"/>
    <x v="2"/>
    <x v="576"/>
  </r>
  <r>
    <x v="1"/>
    <x v="1"/>
    <x v="1"/>
    <x v="37"/>
    <s v="0237"/>
    <x v="37"/>
    <x v="5"/>
    <x v="3"/>
    <x v="671"/>
  </r>
  <r>
    <x v="1"/>
    <x v="1"/>
    <x v="1"/>
    <x v="37"/>
    <s v="0237"/>
    <x v="37"/>
    <x v="5"/>
    <x v="4"/>
    <x v="345"/>
  </r>
  <r>
    <x v="1"/>
    <x v="1"/>
    <x v="1"/>
    <x v="37"/>
    <s v="0237"/>
    <x v="37"/>
    <x v="5"/>
    <x v="5"/>
    <x v="1239"/>
  </r>
  <r>
    <x v="1"/>
    <x v="1"/>
    <x v="1"/>
    <x v="37"/>
    <s v="0237"/>
    <x v="37"/>
    <x v="5"/>
    <x v="6"/>
    <x v="497"/>
  </r>
  <r>
    <x v="1"/>
    <x v="1"/>
    <x v="1"/>
    <x v="37"/>
    <s v="0237"/>
    <x v="37"/>
    <x v="5"/>
    <x v="7"/>
    <x v="1186"/>
  </r>
  <r>
    <x v="1"/>
    <x v="1"/>
    <x v="1"/>
    <x v="37"/>
    <s v="0237"/>
    <x v="37"/>
    <x v="6"/>
    <x v="0"/>
    <x v="311"/>
  </r>
  <r>
    <x v="1"/>
    <x v="1"/>
    <x v="1"/>
    <x v="37"/>
    <s v="0237"/>
    <x v="37"/>
    <x v="6"/>
    <x v="1"/>
    <x v="298"/>
  </r>
  <r>
    <x v="1"/>
    <x v="1"/>
    <x v="1"/>
    <x v="37"/>
    <s v="0237"/>
    <x v="37"/>
    <x v="6"/>
    <x v="2"/>
    <x v="356"/>
  </r>
  <r>
    <x v="1"/>
    <x v="1"/>
    <x v="1"/>
    <x v="37"/>
    <s v="0237"/>
    <x v="37"/>
    <x v="6"/>
    <x v="3"/>
    <x v="306"/>
  </r>
  <r>
    <x v="1"/>
    <x v="1"/>
    <x v="1"/>
    <x v="37"/>
    <s v="0237"/>
    <x v="37"/>
    <x v="6"/>
    <x v="4"/>
    <x v="449"/>
  </r>
  <r>
    <x v="1"/>
    <x v="1"/>
    <x v="1"/>
    <x v="37"/>
    <s v="0237"/>
    <x v="37"/>
    <x v="6"/>
    <x v="5"/>
    <x v="60"/>
  </r>
  <r>
    <x v="1"/>
    <x v="1"/>
    <x v="1"/>
    <x v="37"/>
    <s v="0237"/>
    <x v="37"/>
    <x v="6"/>
    <x v="6"/>
    <x v="126"/>
  </r>
  <r>
    <x v="1"/>
    <x v="1"/>
    <x v="1"/>
    <x v="37"/>
    <s v="0237"/>
    <x v="37"/>
    <x v="6"/>
    <x v="7"/>
    <x v="184"/>
  </r>
  <r>
    <x v="1"/>
    <x v="1"/>
    <x v="1"/>
    <x v="37"/>
    <s v="0237"/>
    <x v="37"/>
    <x v="7"/>
    <x v="0"/>
    <x v="57"/>
  </r>
  <r>
    <x v="1"/>
    <x v="1"/>
    <x v="1"/>
    <x v="37"/>
    <s v="0237"/>
    <x v="37"/>
    <x v="7"/>
    <x v="1"/>
    <x v="374"/>
  </r>
  <r>
    <x v="1"/>
    <x v="1"/>
    <x v="1"/>
    <x v="37"/>
    <s v="0237"/>
    <x v="37"/>
    <x v="7"/>
    <x v="2"/>
    <x v="369"/>
  </r>
  <r>
    <x v="1"/>
    <x v="1"/>
    <x v="1"/>
    <x v="37"/>
    <s v="0237"/>
    <x v="37"/>
    <x v="7"/>
    <x v="3"/>
    <x v="633"/>
  </r>
  <r>
    <x v="1"/>
    <x v="1"/>
    <x v="1"/>
    <x v="37"/>
    <s v="0237"/>
    <x v="37"/>
    <x v="7"/>
    <x v="4"/>
    <x v="402"/>
  </r>
  <r>
    <x v="1"/>
    <x v="1"/>
    <x v="1"/>
    <x v="37"/>
    <s v="0237"/>
    <x v="37"/>
    <x v="7"/>
    <x v="5"/>
    <x v="315"/>
  </r>
  <r>
    <x v="1"/>
    <x v="1"/>
    <x v="1"/>
    <x v="37"/>
    <s v="0237"/>
    <x v="37"/>
    <x v="7"/>
    <x v="6"/>
    <x v="402"/>
  </r>
  <r>
    <x v="1"/>
    <x v="1"/>
    <x v="1"/>
    <x v="37"/>
    <s v="0237"/>
    <x v="37"/>
    <x v="7"/>
    <x v="7"/>
    <x v="672"/>
  </r>
  <r>
    <x v="1"/>
    <x v="1"/>
    <x v="1"/>
    <x v="37"/>
    <s v="0237"/>
    <x v="37"/>
    <x v="8"/>
    <x v="0"/>
    <x v="299"/>
  </r>
  <r>
    <x v="1"/>
    <x v="1"/>
    <x v="1"/>
    <x v="37"/>
    <s v="0237"/>
    <x v="37"/>
    <x v="8"/>
    <x v="1"/>
    <x v="306"/>
  </r>
  <r>
    <x v="1"/>
    <x v="1"/>
    <x v="1"/>
    <x v="37"/>
    <s v="0237"/>
    <x v="37"/>
    <x v="8"/>
    <x v="2"/>
    <x v="124"/>
  </r>
  <r>
    <x v="1"/>
    <x v="1"/>
    <x v="1"/>
    <x v="37"/>
    <s v="0237"/>
    <x v="37"/>
    <x v="8"/>
    <x v="3"/>
    <x v="309"/>
  </r>
  <r>
    <x v="1"/>
    <x v="1"/>
    <x v="1"/>
    <x v="37"/>
    <s v="0237"/>
    <x v="37"/>
    <x v="8"/>
    <x v="4"/>
    <x v="306"/>
  </r>
  <r>
    <x v="1"/>
    <x v="1"/>
    <x v="1"/>
    <x v="37"/>
    <s v="0237"/>
    <x v="37"/>
    <x v="8"/>
    <x v="5"/>
    <x v="299"/>
  </r>
  <r>
    <x v="1"/>
    <x v="1"/>
    <x v="1"/>
    <x v="37"/>
    <s v="0237"/>
    <x v="37"/>
    <x v="8"/>
    <x v="6"/>
    <x v="309"/>
  </r>
  <r>
    <x v="1"/>
    <x v="1"/>
    <x v="1"/>
    <x v="37"/>
    <s v="0237"/>
    <x v="37"/>
    <x v="8"/>
    <x v="7"/>
    <x v="202"/>
  </r>
  <r>
    <x v="1"/>
    <x v="1"/>
    <x v="1"/>
    <x v="37"/>
    <s v="0237"/>
    <x v="37"/>
    <x v="9"/>
    <x v="0"/>
    <x v="304"/>
  </r>
  <r>
    <x v="1"/>
    <x v="1"/>
    <x v="1"/>
    <x v="37"/>
    <s v="0237"/>
    <x v="37"/>
    <x v="9"/>
    <x v="1"/>
    <x v="304"/>
  </r>
  <r>
    <x v="1"/>
    <x v="1"/>
    <x v="1"/>
    <x v="37"/>
    <s v="0237"/>
    <x v="37"/>
    <x v="9"/>
    <x v="2"/>
    <x v="305"/>
  </r>
  <r>
    <x v="1"/>
    <x v="1"/>
    <x v="1"/>
    <x v="37"/>
    <s v="0237"/>
    <x v="37"/>
    <x v="9"/>
    <x v="3"/>
    <x v="305"/>
  </r>
  <r>
    <x v="1"/>
    <x v="1"/>
    <x v="1"/>
    <x v="37"/>
    <s v="0237"/>
    <x v="37"/>
    <x v="9"/>
    <x v="4"/>
    <x v="67"/>
  </r>
  <r>
    <x v="1"/>
    <x v="1"/>
    <x v="1"/>
    <x v="37"/>
    <s v="0237"/>
    <x v="37"/>
    <x v="9"/>
    <x v="5"/>
    <x v="304"/>
  </r>
  <r>
    <x v="1"/>
    <x v="1"/>
    <x v="1"/>
    <x v="37"/>
    <s v="0237"/>
    <x v="37"/>
    <x v="9"/>
    <x v="6"/>
    <x v="305"/>
  </r>
  <r>
    <x v="1"/>
    <x v="1"/>
    <x v="1"/>
    <x v="37"/>
    <s v="0237"/>
    <x v="37"/>
    <x v="9"/>
    <x v="7"/>
    <x v="133"/>
  </r>
  <r>
    <x v="1"/>
    <x v="1"/>
    <x v="1"/>
    <x v="38"/>
    <s v="0238"/>
    <x v="38"/>
    <x v="0"/>
    <x v="0"/>
    <x v="40"/>
  </r>
  <r>
    <x v="1"/>
    <x v="1"/>
    <x v="1"/>
    <x v="38"/>
    <s v="0238"/>
    <x v="38"/>
    <x v="0"/>
    <x v="1"/>
    <x v="818"/>
  </r>
  <r>
    <x v="1"/>
    <x v="1"/>
    <x v="1"/>
    <x v="38"/>
    <s v="0238"/>
    <x v="38"/>
    <x v="0"/>
    <x v="2"/>
    <x v="364"/>
  </r>
  <r>
    <x v="1"/>
    <x v="1"/>
    <x v="1"/>
    <x v="38"/>
    <s v="0238"/>
    <x v="38"/>
    <x v="0"/>
    <x v="3"/>
    <x v="1240"/>
  </r>
  <r>
    <x v="1"/>
    <x v="1"/>
    <x v="1"/>
    <x v="38"/>
    <s v="0238"/>
    <x v="38"/>
    <x v="0"/>
    <x v="4"/>
    <x v="571"/>
  </r>
  <r>
    <x v="1"/>
    <x v="1"/>
    <x v="1"/>
    <x v="38"/>
    <s v="0238"/>
    <x v="38"/>
    <x v="0"/>
    <x v="5"/>
    <x v="640"/>
  </r>
  <r>
    <x v="1"/>
    <x v="1"/>
    <x v="1"/>
    <x v="38"/>
    <s v="0238"/>
    <x v="38"/>
    <x v="0"/>
    <x v="6"/>
    <x v="1131"/>
  </r>
  <r>
    <x v="1"/>
    <x v="1"/>
    <x v="1"/>
    <x v="38"/>
    <s v="0238"/>
    <x v="38"/>
    <x v="0"/>
    <x v="7"/>
    <x v="1131"/>
  </r>
  <r>
    <x v="1"/>
    <x v="1"/>
    <x v="1"/>
    <x v="38"/>
    <s v="0238"/>
    <x v="38"/>
    <x v="1"/>
    <x v="0"/>
    <x v="1241"/>
  </r>
  <r>
    <x v="1"/>
    <x v="1"/>
    <x v="1"/>
    <x v="38"/>
    <s v="0238"/>
    <x v="38"/>
    <x v="1"/>
    <x v="1"/>
    <x v="1188"/>
  </r>
  <r>
    <x v="1"/>
    <x v="1"/>
    <x v="1"/>
    <x v="38"/>
    <s v="0238"/>
    <x v="38"/>
    <x v="1"/>
    <x v="2"/>
    <x v="1242"/>
  </r>
  <r>
    <x v="1"/>
    <x v="1"/>
    <x v="1"/>
    <x v="38"/>
    <s v="0238"/>
    <x v="38"/>
    <x v="1"/>
    <x v="3"/>
    <x v="1243"/>
  </r>
  <r>
    <x v="1"/>
    <x v="1"/>
    <x v="1"/>
    <x v="38"/>
    <s v="0238"/>
    <x v="38"/>
    <x v="1"/>
    <x v="4"/>
    <x v="1244"/>
  </r>
  <r>
    <x v="1"/>
    <x v="1"/>
    <x v="1"/>
    <x v="38"/>
    <s v="0238"/>
    <x v="38"/>
    <x v="1"/>
    <x v="5"/>
    <x v="1245"/>
  </r>
  <r>
    <x v="1"/>
    <x v="1"/>
    <x v="1"/>
    <x v="38"/>
    <s v="0238"/>
    <x v="38"/>
    <x v="1"/>
    <x v="6"/>
    <x v="520"/>
  </r>
  <r>
    <x v="1"/>
    <x v="1"/>
    <x v="1"/>
    <x v="38"/>
    <s v="0238"/>
    <x v="38"/>
    <x v="1"/>
    <x v="7"/>
    <x v="883"/>
  </r>
  <r>
    <x v="1"/>
    <x v="1"/>
    <x v="1"/>
    <x v="38"/>
    <s v="0238"/>
    <x v="38"/>
    <x v="2"/>
    <x v="0"/>
    <x v="491"/>
  </r>
  <r>
    <x v="1"/>
    <x v="1"/>
    <x v="1"/>
    <x v="38"/>
    <s v="0238"/>
    <x v="38"/>
    <x v="2"/>
    <x v="1"/>
    <x v="1210"/>
  </r>
  <r>
    <x v="1"/>
    <x v="1"/>
    <x v="1"/>
    <x v="38"/>
    <s v="0238"/>
    <x v="38"/>
    <x v="2"/>
    <x v="2"/>
    <x v="610"/>
  </r>
  <r>
    <x v="1"/>
    <x v="1"/>
    <x v="1"/>
    <x v="38"/>
    <s v="0238"/>
    <x v="38"/>
    <x v="2"/>
    <x v="3"/>
    <x v="606"/>
  </r>
  <r>
    <x v="1"/>
    <x v="1"/>
    <x v="1"/>
    <x v="38"/>
    <s v="0238"/>
    <x v="38"/>
    <x v="2"/>
    <x v="4"/>
    <x v="631"/>
  </r>
  <r>
    <x v="1"/>
    <x v="1"/>
    <x v="1"/>
    <x v="38"/>
    <s v="0238"/>
    <x v="38"/>
    <x v="2"/>
    <x v="5"/>
    <x v="495"/>
  </r>
  <r>
    <x v="1"/>
    <x v="1"/>
    <x v="1"/>
    <x v="38"/>
    <s v="0238"/>
    <x v="38"/>
    <x v="2"/>
    <x v="6"/>
    <x v="497"/>
  </r>
  <r>
    <x v="1"/>
    <x v="1"/>
    <x v="1"/>
    <x v="38"/>
    <s v="0238"/>
    <x v="38"/>
    <x v="2"/>
    <x v="7"/>
    <x v="1246"/>
  </r>
  <r>
    <x v="1"/>
    <x v="1"/>
    <x v="1"/>
    <x v="38"/>
    <s v="0238"/>
    <x v="38"/>
    <x v="3"/>
    <x v="0"/>
    <x v="1148"/>
  </r>
  <r>
    <x v="1"/>
    <x v="1"/>
    <x v="1"/>
    <x v="38"/>
    <s v="0238"/>
    <x v="38"/>
    <x v="3"/>
    <x v="1"/>
    <x v="1147"/>
  </r>
  <r>
    <x v="1"/>
    <x v="1"/>
    <x v="1"/>
    <x v="38"/>
    <s v="0238"/>
    <x v="38"/>
    <x v="3"/>
    <x v="2"/>
    <x v="188"/>
  </r>
  <r>
    <x v="1"/>
    <x v="1"/>
    <x v="1"/>
    <x v="38"/>
    <s v="0238"/>
    <x v="38"/>
    <x v="3"/>
    <x v="3"/>
    <x v="1247"/>
  </r>
  <r>
    <x v="1"/>
    <x v="1"/>
    <x v="1"/>
    <x v="38"/>
    <s v="0238"/>
    <x v="38"/>
    <x v="3"/>
    <x v="4"/>
    <x v="109"/>
  </r>
  <r>
    <x v="1"/>
    <x v="1"/>
    <x v="1"/>
    <x v="38"/>
    <s v="0238"/>
    <x v="38"/>
    <x v="3"/>
    <x v="5"/>
    <x v="1247"/>
  </r>
  <r>
    <x v="1"/>
    <x v="1"/>
    <x v="1"/>
    <x v="38"/>
    <s v="0238"/>
    <x v="38"/>
    <x v="3"/>
    <x v="6"/>
    <x v="109"/>
  </r>
  <r>
    <x v="1"/>
    <x v="1"/>
    <x v="1"/>
    <x v="38"/>
    <s v="0238"/>
    <x v="38"/>
    <x v="3"/>
    <x v="7"/>
    <x v="1248"/>
  </r>
  <r>
    <x v="1"/>
    <x v="1"/>
    <x v="1"/>
    <x v="38"/>
    <s v="0238"/>
    <x v="38"/>
    <x v="4"/>
    <x v="0"/>
    <x v="996"/>
  </r>
  <r>
    <x v="1"/>
    <x v="1"/>
    <x v="1"/>
    <x v="38"/>
    <s v="0238"/>
    <x v="38"/>
    <x v="4"/>
    <x v="1"/>
    <x v="690"/>
  </r>
  <r>
    <x v="1"/>
    <x v="1"/>
    <x v="1"/>
    <x v="38"/>
    <s v="0238"/>
    <x v="38"/>
    <x v="4"/>
    <x v="2"/>
    <x v="821"/>
  </r>
  <r>
    <x v="1"/>
    <x v="1"/>
    <x v="1"/>
    <x v="38"/>
    <s v="0238"/>
    <x v="38"/>
    <x v="4"/>
    <x v="3"/>
    <x v="1249"/>
  </r>
  <r>
    <x v="1"/>
    <x v="1"/>
    <x v="1"/>
    <x v="38"/>
    <s v="0238"/>
    <x v="38"/>
    <x v="4"/>
    <x v="4"/>
    <x v="1250"/>
  </r>
  <r>
    <x v="1"/>
    <x v="1"/>
    <x v="1"/>
    <x v="38"/>
    <s v="0238"/>
    <x v="38"/>
    <x v="4"/>
    <x v="5"/>
    <x v="1251"/>
  </r>
  <r>
    <x v="1"/>
    <x v="1"/>
    <x v="1"/>
    <x v="38"/>
    <s v="0238"/>
    <x v="38"/>
    <x v="4"/>
    <x v="6"/>
    <x v="982"/>
  </r>
  <r>
    <x v="1"/>
    <x v="1"/>
    <x v="1"/>
    <x v="38"/>
    <s v="0238"/>
    <x v="38"/>
    <x v="4"/>
    <x v="7"/>
    <x v="1252"/>
  </r>
  <r>
    <x v="1"/>
    <x v="1"/>
    <x v="1"/>
    <x v="38"/>
    <s v="0238"/>
    <x v="38"/>
    <x v="5"/>
    <x v="0"/>
    <x v="62"/>
  </r>
  <r>
    <x v="1"/>
    <x v="1"/>
    <x v="1"/>
    <x v="38"/>
    <s v="0238"/>
    <x v="38"/>
    <x v="5"/>
    <x v="1"/>
    <x v="339"/>
  </r>
  <r>
    <x v="1"/>
    <x v="1"/>
    <x v="1"/>
    <x v="38"/>
    <s v="0238"/>
    <x v="38"/>
    <x v="5"/>
    <x v="2"/>
    <x v="50"/>
  </r>
  <r>
    <x v="1"/>
    <x v="1"/>
    <x v="1"/>
    <x v="38"/>
    <s v="0238"/>
    <x v="38"/>
    <x v="5"/>
    <x v="3"/>
    <x v="513"/>
  </r>
  <r>
    <x v="1"/>
    <x v="1"/>
    <x v="1"/>
    <x v="38"/>
    <s v="0238"/>
    <x v="38"/>
    <x v="5"/>
    <x v="4"/>
    <x v="117"/>
  </r>
  <r>
    <x v="1"/>
    <x v="1"/>
    <x v="1"/>
    <x v="38"/>
    <s v="0238"/>
    <x v="38"/>
    <x v="5"/>
    <x v="5"/>
    <x v="287"/>
  </r>
  <r>
    <x v="1"/>
    <x v="1"/>
    <x v="1"/>
    <x v="38"/>
    <s v="0238"/>
    <x v="38"/>
    <x v="5"/>
    <x v="6"/>
    <x v="611"/>
  </r>
  <r>
    <x v="1"/>
    <x v="1"/>
    <x v="1"/>
    <x v="38"/>
    <s v="0238"/>
    <x v="38"/>
    <x v="5"/>
    <x v="7"/>
    <x v="342"/>
  </r>
  <r>
    <x v="1"/>
    <x v="1"/>
    <x v="1"/>
    <x v="38"/>
    <s v="0238"/>
    <x v="38"/>
    <x v="6"/>
    <x v="0"/>
    <x v="350"/>
  </r>
  <r>
    <x v="1"/>
    <x v="1"/>
    <x v="1"/>
    <x v="38"/>
    <s v="0238"/>
    <x v="38"/>
    <x v="6"/>
    <x v="1"/>
    <x v="263"/>
  </r>
  <r>
    <x v="1"/>
    <x v="1"/>
    <x v="1"/>
    <x v="38"/>
    <s v="0238"/>
    <x v="38"/>
    <x v="6"/>
    <x v="2"/>
    <x v="197"/>
  </r>
  <r>
    <x v="1"/>
    <x v="1"/>
    <x v="1"/>
    <x v="38"/>
    <s v="0238"/>
    <x v="38"/>
    <x v="6"/>
    <x v="3"/>
    <x v="302"/>
  </r>
  <r>
    <x v="1"/>
    <x v="1"/>
    <x v="1"/>
    <x v="38"/>
    <s v="0238"/>
    <x v="38"/>
    <x v="6"/>
    <x v="4"/>
    <x v="350"/>
  </r>
  <r>
    <x v="1"/>
    <x v="1"/>
    <x v="1"/>
    <x v="38"/>
    <s v="0238"/>
    <x v="38"/>
    <x v="6"/>
    <x v="5"/>
    <x v="197"/>
  </r>
  <r>
    <x v="1"/>
    <x v="1"/>
    <x v="1"/>
    <x v="38"/>
    <s v="0238"/>
    <x v="38"/>
    <x v="6"/>
    <x v="6"/>
    <x v="265"/>
  </r>
  <r>
    <x v="1"/>
    <x v="1"/>
    <x v="1"/>
    <x v="38"/>
    <s v="0238"/>
    <x v="38"/>
    <x v="6"/>
    <x v="7"/>
    <x v="311"/>
  </r>
  <r>
    <x v="1"/>
    <x v="1"/>
    <x v="1"/>
    <x v="38"/>
    <s v="0238"/>
    <x v="38"/>
    <x v="7"/>
    <x v="0"/>
    <x v="669"/>
  </r>
  <r>
    <x v="1"/>
    <x v="1"/>
    <x v="1"/>
    <x v="38"/>
    <s v="0238"/>
    <x v="38"/>
    <x v="7"/>
    <x v="1"/>
    <x v="369"/>
  </r>
  <r>
    <x v="1"/>
    <x v="1"/>
    <x v="1"/>
    <x v="38"/>
    <s v="0238"/>
    <x v="38"/>
    <x v="7"/>
    <x v="2"/>
    <x v="672"/>
  </r>
  <r>
    <x v="1"/>
    <x v="1"/>
    <x v="1"/>
    <x v="38"/>
    <s v="0238"/>
    <x v="38"/>
    <x v="7"/>
    <x v="3"/>
    <x v="402"/>
  </r>
  <r>
    <x v="1"/>
    <x v="1"/>
    <x v="1"/>
    <x v="38"/>
    <s v="0238"/>
    <x v="38"/>
    <x v="7"/>
    <x v="4"/>
    <x v="977"/>
  </r>
  <r>
    <x v="1"/>
    <x v="1"/>
    <x v="1"/>
    <x v="38"/>
    <s v="0238"/>
    <x v="38"/>
    <x v="7"/>
    <x v="5"/>
    <x v="616"/>
  </r>
  <r>
    <x v="1"/>
    <x v="1"/>
    <x v="1"/>
    <x v="38"/>
    <s v="0238"/>
    <x v="38"/>
    <x v="7"/>
    <x v="6"/>
    <x v="337"/>
  </r>
  <r>
    <x v="1"/>
    <x v="1"/>
    <x v="1"/>
    <x v="38"/>
    <s v="0238"/>
    <x v="38"/>
    <x v="7"/>
    <x v="7"/>
    <x v="317"/>
  </r>
  <r>
    <x v="1"/>
    <x v="1"/>
    <x v="1"/>
    <x v="38"/>
    <s v="0238"/>
    <x v="38"/>
    <x v="8"/>
    <x v="0"/>
    <x v="302"/>
  </r>
  <r>
    <x v="1"/>
    <x v="1"/>
    <x v="1"/>
    <x v="38"/>
    <s v="0238"/>
    <x v="38"/>
    <x v="8"/>
    <x v="1"/>
    <x v="264"/>
  </r>
  <r>
    <x v="1"/>
    <x v="1"/>
    <x v="1"/>
    <x v="38"/>
    <s v="0238"/>
    <x v="38"/>
    <x v="8"/>
    <x v="2"/>
    <x v="266"/>
  </r>
  <r>
    <x v="1"/>
    <x v="1"/>
    <x v="1"/>
    <x v="38"/>
    <s v="0238"/>
    <x v="38"/>
    <x v="8"/>
    <x v="3"/>
    <x v="65"/>
  </r>
  <r>
    <x v="1"/>
    <x v="1"/>
    <x v="1"/>
    <x v="38"/>
    <s v="0238"/>
    <x v="38"/>
    <x v="8"/>
    <x v="4"/>
    <x v="128"/>
  </r>
  <r>
    <x v="1"/>
    <x v="1"/>
    <x v="1"/>
    <x v="38"/>
    <s v="0238"/>
    <x v="38"/>
    <x v="8"/>
    <x v="5"/>
    <x v="130"/>
  </r>
  <r>
    <x v="1"/>
    <x v="1"/>
    <x v="1"/>
    <x v="38"/>
    <s v="0238"/>
    <x v="38"/>
    <x v="8"/>
    <x v="6"/>
    <x v="131"/>
  </r>
  <r>
    <x v="1"/>
    <x v="1"/>
    <x v="1"/>
    <x v="38"/>
    <s v="0238"/>
    <x v="38"/>
    <x v="8"/>
    <x v="7"/>
    <x v="130"/>
  </r>
  <r>
    <x v="1"/>
    <x v="1"/>
    <x v="1"/>
    <x v="38"/>
    <s v="0238"/>
    <x v="38"/>
    <x v="9"/>
    <x v="0"/>
    <x v="304"/>
  </r>
  <r>
    <x v="1"/>
    <x v="1"/>
    <x v="1"/>
    <x v="38"/>
    <s v="0238"/>
    <x v="38"/>
    <x v="9"/>
    <x v="1"/>
    <x v="304"/>
  </r>
  <r>
    <x v="1"/>
    <x v="1"/>
    <x v="1"/>
    <x v="38"/>
    <s v="0238"/>
    <x v="38"/>
    <x v="9"/>
    <x v="2"/>
    <x v="304"/>
  </r>
  <r>
    <x v="1"/>
    <x v="1"/>
    <x v="1"/>
    <x v="38"/>
    <s v="0238"/>
    <x v="38"/>
    <x v="9"/>
    <x v="3"/>
    <x v="133"/>
  </r>
  <r>
    <x v="1"/>
    <x v="1"/>
    <x v="1"/>
    <x v="38"/>
    <s v="0238"/>
    <x v="38"/>
    <x v="9"/>
    <x v="4"/>
    <x v="304"/>
  </r>
  <r>
    <x v="1"/>
    <x v="1"/>
    <x v="1"/>
    <x v="38"/>
    <s v="0238"/>
    <x v="38"/>
    <x v="9"/>
    <x v="5"/>
    <x v="305"/>
  </r>
  <r>
    <x v="1"/>
    <x v="1"/>
    <x v="1"/>
    <x v="38"/>
    <s v="0238"/>
    <x v="38"/>
    <x v="9"/>
    <x v="6"/>
    <x v="304"/>
  </r>
  <r>
    <x v="1"/>
    <x v="1"/>
    <x v="1"/>
    <x v="38"/>
    <s v="0238"/>
    <x v="38"/>
    <x v="9"/>
    <x v="7"/>
    <x v="304"/>
  </r>
  <r>
    <x v="1"/>
    <x v="1"/>
    <x v="1"/>
    <x v="39"/>
    <s v="0239"/>
    <x v="39"/>
    <x v="0"/>
    <x v="0"/>
    <x v="615"/>
  </r>
  <r>
    <x v="1"/>
    <x v="1"/>
    <x v="1"/>
    <x v="39"/>
    <s v="0239"/>
    <x v="39"/>
    <x v="0"/>
    <x v="1"/>
    <x v="182"/>
  </r>
  <r>
    <x v="1"/>
    <x v="1"/>
    <x v="1"/>
    <x v="39"/>
    <s v="0239"/>
    <x v="39"/>
    <x v="0"/>
    <x v="2"/>
    <x v="836"/>
  </r>
  <r>
    <x v="1"/>
    <x v="1"/>
    <x v="1"/>
    <x v="39"/>
    <s v="0239"/>
    <x v="39"/>
    <x v="0"/>
    <x v="3"/>
    <x v="286"/>
  </r>
  <r>
    <x v="1"/>
    <x v="1"/>
    <x v="1"/>
    <x v="39"/>
    <s v="0239"/>
    <x v="39"/>
    <x v="0"/>
    <x v="4"/>
    <x v="341"/>
  </r>
  <r>
    <x v="1"/>
    <x v="1"/>
    <x v="1"/>
    <x v="39"/>
    <s v="0239"/>
    <x v="39"/>
    <x v="0"/>
    <x v="5"/>
    <x v="513"/>
  </r>
  <r>
    <x v="1"/>
    <x v="1"/>
    <x v="1"/>
    <x v="39"/>
    <s v="0239"/>
    <x v="39"/>
    <x v="0"/>
    <x v="6"/>
    <x v="342"/>
  </r>
  <r>
    <x v="1"/>
    <x v="1"/>
    <x v="1"/>
    <x v="39"/>
    <s v="0239"/>
    <x v="39"/>
    <x v="0"/>
    <x v="7"/>
    <x v="52"/>
  </r>
  <r>
    <x v="1"/>
    <x v="1"/>
    <x v="1"/>
    <x v="39"/>
    <s v="0239"/>
    <x v="39"/>
    <x v="1"/>
    <x v="0"/>
    <x v="610"/>
  </r>
  <r>
    <x v="1"/>
    <x v="1"/>
    <x v="1"/>
    <x v="39"/>
    <s v="0239"/>
    <x v="39"/>
    <x v="1"/>
    <x v="1"/>
    <x v="608"/>
  </r>
  <r>
    <x v="1"/>
    <x v="1"/>
    <x v="1"/>
    <x v="39"/>
    <s v="0239"/>
    <x v="39"/>
    <x v="1"/>
    <x v="2"/>
    <x v="1253"/>
  </r>
  <r>
    <x v="1"/>
    <x v="1"/>
    <x v="1"/>
    <x v="39"/>
    <s v="0239"/>
    <x v="39"/>
    <x v="1"/>
    <x v="3"/>
    <x v="343"/>
  </r>
  <r>
    <x v="1"/>
    <x v="1"/>
    <x v="1"/>
    <x v="39"/>
    <s v="0239"/>
    <x v="39"/>
    <x v="1"/>
    <x v="4"/>
    <x v="1246"/>
  </r>
  <r>
    <x v="1"/>
    <x v="1"/>
    <x v="1"/>
    <x v="39"/>
    <s v="0239"/>
    <x v="39"/>
    <x v="1"/>
    <x v="5"/>
    <x v="1030"/>
  </r>
  <r>
    <x v="1"/>
    <x v="1"/>
    <x v="1"/>
    <x v="39"/>
    <s v="0239"/>
    <x v="39"/>
    <x v="1"/>
    <x v="6"/>
    <x v="492"/>
  </r>
  <r>
    <x v="1"/>
    <x v="1"/>
    <x v="1"/>
    <x v="39"/>
    <s v="0239"/>
    <x v="39"/>
    <x v="1"/>
    <x v="7"/>
    <x v="259"/>
  </r>
  <r>
    <x v="1"/>
    <x v="1"/>
    <x v="1"/>
    <x v="39"/>
    <s v="0239"/>
    <x v="39"/>
    <x v="2"/>
    <x v="0"/>
    <x v="339"/>
  </r>
  <r>
    <x v="1"/>
    <x v="1"/>
    <x v="1"/>
    <x v="39"/>
    <s v="0239"/>
    <x v="39"/>
    <x v="2"/>
    <x v="1"/>
    <x v="612"/>
  </r>
  <r>
    <x v="1"/>
    <x v="1"/>
    <x v="1"/>
    <x v="39"/>
    <s v="0239"/>
    <x v="39"/>
    <x v="2"/>
    <x v="2"/>
    <x v="282"/>
  </r>
  <r>
    <x v="1"/>
    <x v="1"/>
    <x v="1"/>
    <x v="39"/>
    <s v="0239"/>
    <x v="39"/>
    <x v="2"/>
    <x v="3"/>
    <x v="611"/>
  </r>
  <r>
    <x v="1"/>
    <x v="1"/>
    <x v="1"/>
    <x v="39"/>
    <s v="0239"/>
    <x v="39"/>
    <x v="2"/>
    <x v="4"/>
    <x v="118"/>
  </r>
  <r>
    <x v="1"/>
    <x v="1"/>
    <x v="1"/>
    <x v="39"/>
    <s v="0239"/>
    <x v="39"/>
    <x v="2"/>
    <x v="5"/>
    <x v="612"/>
  </r>
  <r>
    <x v="1"/>
    <x v="1"/>
    <x v="1"/>
    <x v="39"/>
    <s v="0239"/>
    <x v="39"/>
    <x v="2"/>
    <x v="6"/>
    <x v="118"/>
  </r>
  <r>
    <x v="1"/>
    <x v="1"/>
    <x v="1"/>
    <x v="39"/>
    <s v="0239"/>
    <x v="39"/>
    <x v="2"/>
    <x v="7"/>
    <x v="340"/>
  </r>
  <r>
    <x v="1"/>
    <x v="1"/>
    <x v="1"/>
    <x v="39"/>
    <s v="0239"/>
    <x v="39"/>
    <x v="3"/>
    <x v="0"/>
    <x v="284"/>
  </r>
  <r>
    <x v="1"/>
    <x v="1"/>
    <x v="1"/>
    <x v="39"/>
    <s v="0239"/>
    <x v="39"/>
    <x v="3"/>
    <x v="1"/>
    <x v="505"/>
  </r>
  <r>
    <x v="1"/>
    <x v="1"/>
    <x v="1"/>
    <x v="39"/>
    <s v="0239"/>
    <x v="39"/>
    <x v="3"/>
    <x v="2"/>
    <x v="288"/>
  </r>
  <r>
    <x v="1"/>
    <x v="1"/>
    <x v="1"/>
    <x v="39"/>
    <s v="0239"/>
    <x v="39"/>
    <x v="3"/>
    <x v="3"/>
    <x v="312"/>
  </r>
  <r>
    <x v="1"/>
    <x v="1"/>
    <x v="1"/>
    <x v="39"/>
    <s v="0239"/>
    <x v="39"/>
    <x v="3"/>
    <x v="4"/>
    <x v="334"/>
  </r>
  <r>
    <x v="1"/>
    <x v="1"/>
    <x v="1"/>
    <x v="39"/>
    <s v="0239"/>
    <x v="39"/>
    <x v="3"/>
    <x v="5"/>
    <x v="286"/>
  </r>
  <r>
    <x v="1"/>
    <x v="1"/>
    <x v="1"/>
    <x v="39"/>
    <s v="0239"/>
    <x v="39"/>
    <x v="3"/>
    <x v="6"/>
    <x v="284"/>
  </r>
  <r>
    <x v="1"/>
    <x v="1"/>
    <x v="1"/>
    <x v="39"/>
    <s v="0239"/>
    <x v="39"/>
    <x v="3"/>
    <x v="7"/>
    <x v="340"/>
  </r>
  <r>
    <x v="1"/>
    <x v="1"/>
    <x v="1"/>
    <x v="39"/>
    <s v="0239"/>
    <x v="39"/>
    <x v="4"/>
    <x v="0"/>
    <x v="1139"/>
  </r>
  <r>
    <x v="1"/>
    <x v="1"/>
    <x v="1"/>
    <x v="39"/>
    <s v="0239"/>
    <x v="39"/>
    <x v="4"/>
    <x v="1"/>
    <x v="1146"/>
  </r>
  <r>
    <x v="1"/>
    <x v="1"/>
    <x v="1"/>
    <x v="39"/>
    <s v="0239"/>
    <x v="39"/>
    <x v="4"/>
    <x v="2"/>
    <x v="745"/>
  </r>
  <r>
    <x v="1"/>
    <x v="1"/>
    <x v="1"/>
    <x v="39"/>
    <s v="0239"/>
    <x v="39"/>
    <x v="4"/>
    <x v="3"/>
    <x v="290"/>
  </r>
  <r>
    <x v="1"/>
    <x v="1"/>
    <x v="1"/>
    <x v="39"/>
    <s v="0239"/>
    <x v="39"/>
    <x v="4"/>
    <x v="4"/>
    <x v="784"/>
  </r>
  <r>
    <x v="1"/>
    <x v="1"/>
    <x v="1"/>
    <x v="39"/>
    <s v="0239"/>
    <x v="39"/>
    <x v="4"/>
    <x v="5"/>
    <x v="745"/>
  </r>
  <r>
    <x v="1"/>
    <x v="1"/>
    <x v="1"/>
    <x v="39"/>
    <s v="0239"/>
    <x v="39"/>
    <x v="4"/>
    <x v="6"/>
    <x v="610"/>
  </r>
  <r>
    <x v="1"/>
    <x v="1"/>
    <x v="1"/>
    <x v="39"/>
    <s v="0239"/>
    <x v="39"/>
    <x v="4"/>
    <x v="7"/>
    <x v="292"/>
  </r>
  <r>
    <x v="1"/>
    <x v="1"/>
    <x v="1"/>
    <x v="39"/>
    <s v="0239"/>
    <x v="39"/>
    <x v="5"/>
    <x v="0"/>
    <x v="265"/>
  </r>
  <r>
    <x v="1"/>
    <x v="1"/>
    <x v="1"/>
    <x v="39"/>
    <s v="0239"/>
    <x v="39"/>
    <x v="5"/>
    <x v="1"/>
    <x v="265"/>
  </r>
  <r>
    <x v="1"/>
    <x v="1"/>
    <x v="1"/>
    <x v="39"/>
    <s v="0239"/>
    <x v="39"/>
    <x v="5"/>
    <x v="2"/>
    <x v="350"/>
  </r>
  <r>
    <x v="1"/>
    <x v="1"/>
    <x v="1"/>
    <x v="39"/>
    <s v="0239"/>
    <x v="39"/>
    <x v="5"/>
    <x v="3"/>
    <x v="316"/>
  </r>
  <r>
    <x v="1"/>
    <x v="1"/>
    <x v="1"/>
    <x v="39"/>
    <s v="0239"/>
    <x v="39"/>
    <x v="5"/>
    <x v="4"/>
    <x v="265"/>
  </r>
  <r>
    <x v="1"/>
    <x v="1"/>
    <x v="1"/>
    <x v="39"/>
    <s v="0239"/>
    <x v="39"/>
    <x v="5"/>
    <x v="5"/>
    <x v="302"/>
  </r>
  <r>
    <x v="1"/>
    <x v="1"/>
    <x v="1"/>
    <x v="39"/>
    <s v="0239"/>
    <x v="39"/>
    <x v="5"/>
    <x v="6"/>
    <x v="197"/>
  </r>
  <r>
    <x v="1"/>
    <x v="1"/>
    <x v="1"/>
    <x v="39"/>
    <s v="0239"/>
    <x v="39"/>
    <x v="5"/>
    <x v="7"/>
    <x v="266"/>
  </r>
  <r>
    <x v="1"/>
    <x v="1"/>
    <x v="1"/>
    <x v="39"/>
    <s v="0239"/>
    <x v="39"/>
    <x v="6"/>
    <x v="0"/>
    <x v="305"/>
  </r>
  <r>
    <x v="1"/>
    <x v="1"/>
    <x v="1"/>
    <x v="39"/>
    <s v="0239"/>
    <x v="39"/>
    <x v="6"/>
    <x v="1"/>
    <x v="67"/>
  </r>
  <r>
    <x v="1"/>
    <x v="1"/>
    <x v="1"/>
    <x v="39"/>
    <s v="0239"/>
    <x v="39"/>
    <x v="6"/>
    <x v="2"/>
    <x v="132"/>
  </r>
  <r>
    <x v="1"/>
    <x v="1"/>
    <x v="1"/>
    <x v="39"/>
    <s v="0239"/>
    <x v="39"/>
    <x v="6"/>
    <x v="3"/>
    <x v="133"/>
  </r>
  <r>
    <x v="1"/>
    <x v="1"/>
    <x v="1"/>
    <x v="39"/>
    <s v="0239"/>
    <x v="39"/>
    <x v="6"/>
    <x v="4"/>
    <x v="131"/>
  </r>
  <r>
    <x v="1"/>
    <x v="1"/>
    <x v="1"/>
    <x v="39"/>
    <s v="0239"/>
    <x v="39"/>
    <x v="6"/>
    <x v="5"/>
    <x v="127"/>
  </r>
  <r>
    <x v="1"/>
    <x v="1"/>
    <x v="1"/>
    <x v="39"/>
    <s v="0239"/>
    <x v="39"/>
    <x v="6"/>
    <x v="6"/>
    <x v="67"/>
  </r>
  <r>
    <x v="1"/>
    <x v="1"/>
    <x v="1"/>
    <x v="39"/>
    <s v="0239"/>
    <x v="39"/>
    <x v="6"/>
    <x v="7"/>
    <x v="128"/>
  </r>
  <r>
    <x v="1"/>
    <x v="1"/>
    <x v="1"/>
    <x v="39"/>
    <s v="0239"/>
    <x v="39"/>
    <x v="7"/>
    <x v="0"/>
    <x v="195"/>
  </r>
  <r>
    <x v="1"/>
    <x v="1"/>
    <x v="1"/>
    <x v="39"/>
    <s v="0239"/>
    <x v="39"/>
    <x v="7"/>
    <x v="1"/>
    <x v="201"/>
  </r>
  <r>
    <x v="1"/>
    <x v="1"/>
    <x v="1"/>
    <x v="39"/>
    <s v="0239"/>
    <x v="39"/>
    <x v="7"/>
    <x v="2"/>
    <x v="200"/>
  </r>
  <r>
    <x v="1"/>
    <x v="1"/>
    <x v="1"/>
    <x v="39"/>
    <s v="0239"/>
    <x v="39"/>
    <x v="7"/>
    <x v="3"/>
    <x v="200"/>
  </r>
  <r>
    <x v="1"/>
    <x v="1"/>
    <x v="1"/>
    <x v="39"/>
    <s v="0239"/>
    <x v="39"/>
    <x v="7"/>
    <x v="4"/>
    <x v="350"/>
  </r>
  <r>
    <x v="1"/>
    <x v="1"/>
    <x v="1"/>
    <x v="39"/>
    <s v="0239"/>
    <x v="39"/>
    <x v="7"/>
    <x v="5"/>
    <x v="307"/>
  </r>
  <r>
    <x v="1"/>
    <x v="1"/>
    <x v="1"/>
    <x v="39"/>
    <s v="0239"/>
    <x v="39"/>
    <x v="7"/>
    <x v="6"/>
    <x v="298"/>
  </r>
  <r>
    <x v="1"/>
    <x v="1"/>
    <x v="1"/>
    <x v="39"/>
    <s v="0239"/>
    <x v="39"/>
    <x v="7"/>
    <x v="7"/>
    <x v="197"/>
  </r>
  <r>
    <x v="1"/>
    <x v="1"/>
    <x v="1"/>
    <x v="39"/>
    <s v="0239"/>
    <x v="39"/>
    <x v="8"/>
    <x v="0"/>
    <x v="263"/>
  </r>
  <r>
    <x v="1"/>
    <x v="1"/>
    <x v="1"/>
    <x v="39"/>
    <s v="0239"/>
    <x v="39"/>
    <x v="8"/>
    <x v="1"/>
    <x v="350"/>
  </r>
  <r>
    <x v="1"/>
    <x v="1"/>
    <x v="1"/>
    <x v="39"/>
    <s v="0239"/>
    <x v="39"/>
    <x v="8"/>
    <x v="2"/>
    <x v="197"/>
  </r>
  <r>
    <x v="1"/>
    <x v="1"/>
    <x v="1"/>
    <x v="39"/>
    <s v="0239"/>
    <x v="39"/>
    <x v="8"/>
    <x v="3"/>
    <x v="262"/>
  </r>
  <r>
    <x v="1"/>
    <x v="1"/>
    <x v="1"/>
    <x v="39"/>
    <s v="0239"/>
    <x v="39"/>
    <x v="8"/>
    <x v="4"/>
    <x v="350"/>
  </r>
  <r>
    <x v="1"/>
    <x v="1"/>
    <x v="1"/>
    <x v="39"/>
    <s v="0239"/>
    <x v="39"/>
    <x v="8"/>
    <x v="5"/>
    <x v="198"/>
  </r>
  <r>
    <x v="1"/>
    <x v="1"/>
    <x v="1"/>
    <x v="39"/>
    <s v="0239"/>
    <x v="39"/>
    <x v="8"/>
    <x v="6"/>
    <x v="301"/>
  </r>
  <r>
    <x v="1"/>
    <x v="1"/>
    <x v="1"/>
    <x v="39"/>
    <s v="0239"/>
    <x v="39"/>
    <x v="8"/>
    <x v="7"/>
    <x v="198"/>
  </r>
  <r>
    <x v="1"/>
    <x v="1"/>
    <x v="1"/>
    <x v="39"/>
    <s v="0239"/>
    <x v="39"/>
    <x v="9"/>
    <x v="0"/>
    <x v="304"/>
  </r>
  <r>
    <x v="1"/>
    <x v="1"/>
    <x v="1"/>
    <x v="39"/>
    <s v="0239"/>
    <x v="39"/>
    <x v="9"/>
    <x v="1"/>
    <x v="304"/>
  </r>
  <r>
    <x v="1"/>
    <x v="1"/>
    <x v="1"/>
    <x v="39"/>
    <s v="0239"/>
    <x v="39"/>
    <x v="9"/>
    <x v="2"/>
    <x v="304"/>
  </r>
  <r>
    <x v="1"/>
    <x v="1"/>
    <x v="1"/>
    <x v="39"/>
    <s v="0239"/>
    <x v="39"/>
    <x v="9"/>
    <x v="3"/>
    <x v="304"/>
  </r>
  <r>
    <x v="1"/>
    <x v="1"/>
    <x v="1"/>
    <x v="39"/>
    <s v="0239"/>
    <x v="39"/>
    <x v="9"/>
    <x v="4"/>
    <x v="304"/>
  </r>
  <r>
    <x v="1"/>
    <x v="1"/>
    <x v="1"/>
    <x v="39"/>
    <s v="0239"/>
    <x v="39"/>
    <x v="9"/>
    <x v="5"/>
    <x v="304"/>
  </r>
  <r>
    <x v="1"/>
    <x v="1"/>
    <x v="1"/>
    <x v="39"/>
    <s v="0239"/>
    <x v="39"/>
    <x v="9"/>
    <x v="6"/>
    <x v="304"/>
  </r>
  <r>
    <x v="1"/>
    <x v="1"/>
    <x v="1"/>
    <x v="39"/>
    <s v="0239"/>
    <x v="39"/>
    <x v="9"/>
    <x v="7"/>
    <x v="305"/>
  </r>
  <r>
    <x v="2"/>
    <x v="2"/>
    <x v="2"/>
    <x v="40"/>
    <s v="0301"/>
    <x v="40"/>
    <x v="0"/>
    <x v="0"/>
    <x v="1254"/>
  </r>
  <r>
    <x v="2"/>
    <x v="2"/>
    <x v="2"/>
    <x v="40"/>
    <s v="0301"/>
    <x v="40"/>
    <x v="0"/>
    <x v="1"/>
    <x v="1255"/>
  </r>
  <r>
    <x v="2"/>
    <x v="2"/>
    <x v="2"/>
    <x v="40"/>
    <s v="0301"/>
    <x v="40"/>
    <x v="0"/>
    <x v="2"/>
    <x v="1256"/>
  </r>
  <r>
    <x v="2"/>
    <x v="2"/>
    <x v="2"/>
    <x v="40"/>
    <s v="0301"/>
    <x v="40"/>
    <x v="0"/>
    <x v="3"/>
    <x v="1257"/>
  </r>
  <r>
    <x v="2"/>
    <x v="2"/>
    <x v="2"/>
    <x v="40"/>
    <s v="0301"/>
    <x v="40"/>
    <x v="0"/>
    <x v="4"/>
    <x v="1258"/>
  </r>
  <r>
    <x v="2"/>
    <x v="2"/>
    <x v="2"/>
    <x v="40"/>
    <s v="0301"/>
    <x v="40"/>
    <x v="0"/>
    <x v="5"/>
    <x v="1259"/>
  </r>
  <r>
    <x v="2"/>
    <x v="2"/>
    <x v="2"/>
    <x v="40"/>
    <s v="0301"/>
    <x v="40"/>
    <x v="0"/>
    <x v="6"/>
    <x v="1260"/>
  </r>
  <r>
    <x v="2"/>
    <x v="2"/>
    <x v="2"/>
    <x v="40"/>
    <s v="0301"/>
    <x v="40"/>
    <x v="0"/>
    <x v="7"/>
    <x v="1261"/>
  </r>
  <r>
    <x v="2"/>
    <x v="2"/>
    <x v="2"/>
    <x v="40"/>
    <s v="0301"/>
    <x v="40"/>
    <x v="1"/>
    <x v="0"/>
    <x v="1262"/>
  </r>
  <r>
    <x v="2"/>
    <x v="2"/>
    <x v="2"/>
    <x v="40"/>
    <s v="0301"/>
    <x v="40"/>
    <x v="1"/>
    <x v="1"/>
    <x v="1263"/>
  </r>
  <r>
    <x v="2"/>
    <x v="2"/>
    <x v="2"/>
    <x v="40"/>
    <s v="0301"/>
    <x v="40"/>
    <x v="1"/>
    <x v="2"/>
    <x v="1264"/>
  </r>
  <r>
    <x v="2"/>
    <x v="2"/>
    <x v="2"/>
    <x v="40"/>
    <s v="0301"/>
    <x v="40"/>
    <x v="1"/>
    <x v="3"/>
    <x v="1265"/>
  </r>
  <r>
    <x v="2"/>
    <x v="2"/>
    <x v="2"/>
    <x v="40"/>
    <s v="0301"/>
    <x v="40"/>
    <x v="1"/>
    <x v="4"/>
    <x v="1266"/>
  </r>
  <r>
    <x v="2"/>
    <x v="2"/>
    <x v="2"/>
    <x v="40"/>
    <s v="0301"/>
    <x v="40"/>
    <x v="1"/>
    <x v="5"/>
    <x v="1267"/>
  </r>
  <r>
    <x v="2"/>
    <x v="2"/>
    <x v="2"/>
    <x v="40"/>
    <s v="0301"/>
    <x v="40"/>
    <x v="1"/>
    <x v="6"/>
    <x v="1268"/>
  </r>
  <r>
    <x v="2"/>
    <x v="2"/>
    <x v="2"/>
    <x v="40"/>
    <s v="0301"/>
    <x v="40"/>
    <x v="1"/>
    <x v="7"/>
    <x v="1269"/>
  </r>
  <r>
    <x v="2"/>
    <x v="2"/>
    <x v="2"/>
    <x v="40"/>
    <s v="0301"/>
    <x v="40"/>
    <x v="2"/>
    <x v="0"/>
    <x v="1270"/>
  </r>
  <r>
    <x v="2"/>
    <x v="2"/>
    <x v="2"/>
    <x v="40"/>
    <s v="0301"/>
    <x v="40"/>
    <x v="2"/>
    <x v="1"/>
    <x v="1271"/>
  </r>
  <r>
    <x v="2"/>
    <x v="2"/>
    <x v="2"/>
    <x v="40"/>
    <s v="0301"/>
    <x v="40"/>
    <x v="2"/>
    <x v="2"/>
    <x v="1272"/>
  </r>
  <r>
    <x v="2"/>
    <x v="2"/>
    <x v="2"/>
    <x v="40"/>
    <s v="0301"/>
    <x v="40"/>
    <x v="2"/>
    <x v="3"/>
    <x v="1273"/>
  </r>
  <r>
    <x v="2"/>
    <x v="2"/>
    <x v="2"/>
    <x v="40"/>
    <s v="0301"/>
    <x v="40"/>
    <x v="2"/>
    <x v="4"/>
    <x v="1274"/>
  </r>
  <r>
    <x v="2"/>
    <x v="2"/>
    <x v="2"/>
    <x v="40"/>
    <s v="0301"/>
    <x v="40"/>
    <x v="2"/>
    <x v="5"/>
    <x v="1275"/>
  </r>
  <r>
    <x v="2"/>
    <x v="2"/>
    <x v="2"/>
    <x v="40"/>
    <s v="0301"/>
    <x v="40"/>
    <x v="2"/>
    <x v="6"/>
    <x v="1276"/>
  </r>
  <r>
    <x v="2"/>
    <x v="2"/>
    <x v="2"/>
    <x v="40"/>
    <s v="0301"/>
    <x v="40"/>
    <x v="2"/>
    <x v="7"/>
    <x v="1277"/>
  </r>
  <r>
    <x v="2"/>
    <x v="2"/>
    <x v="2"/>
    <x v="40"/>
    <s v="0301"/>
    <x v="40"/>
    <x v="3"/>
    <x v="0"/>
    <x v="1278"/>
  </r>
  <r>
    <x v="2"/>
    <x v="2"/>
    <x v="2"/>
    <x v="40"/>
    <s v="0301"/>
    <x v="40"/>
    <x v="3"/>
    <x v="1"/>
    <x v="1279"/>
  </r>
  <r>
    <x v="2"/>
    <x v="2"/>
    <x v="2"/>
    <x v="40"/>
    <s v="0301"/>
    <x v="40"/>
    <x v="3"/>
    <x v="2"/>
    <x v="1280"/>
  </r>
  <r>
    <x v="2"/>
    <x v="2"/>
    <x v="2"/>
    <x v="40"/>
    <s v="0301"/>
    <x v="40"/>
    <x v="3"/>
    <x v="3"/>
    <x v="1281"/>
  </r>
  <r>
    <x v="2"/>
    <x v="2"/>
    <x v="2"/>
    <x v="40"/>
    <s v="0301"/>
    <x v="40"/>
    <x v="3"/>
    <x v="4"/>
    <x v="1282"/>
  </r>
  <r>
    <x v="2"/>
    <x v="2"/>
    <x v="2"/>
    <x v="40"/>
    <s v="0301"/>
    <x v="40"/>
    <x v="3"/>
    <x v="5"/>
    <x v="1283"/>
  </r>
  <r>
    <x v="2"/>
    <x v="2"/>
    <x v="2"/>
    <x v="40"/>
    <s v="0301"/>
    <x v="40"/>
    <x v="3"/>
    <x v="6"/>
    <x v="1284"/>
  </r>
  <r>
    <x v="2"/>
    <x v="2"/>
    <x v="2"/>
    <x v="40"/>
    <s v="0301"/>
    <x v="40"/>
    <x v="3"/>
    <x v="7"/>
    <x v="1285"/>
  </r>
  <r>
    <x v="2"/>
    <x v="2"/>
    <x v="2"/>
    <x v="40"/>
    <s v="0301"/>
    <x v="40"/>
    <x v="4"/>
    <x v="0"/>
    <x v="1286"/>
  </r>
  <r>
    <x v="2"/>
    <x v="2"/>
    <x v="2"/>
    <x v="40"/>
    <s v="0301"/>
    <x v="40"/>
    <x v="4"/>
    <x v="1"/>
    <x v="1287"/>
  </r>
  <r>
    <x v="2"/>
    <x v="2"/>
    <x v="2"/>
    <x v="40"/>
    <s v="0301"/>
    <x v="40"/>
    <x v="4"/>
    <x v="2"/>
    <x v="1288"/>
  </r>
  <r>
    <x v="2"/>
    <x v="2"/>
    <x v="2"/>
    <x v="40"/>
    <s v="0301"/>
    <x v="40"/>
    <x v="4"/>
    <x v="3"/>
    <x v="1289"/>
  </r>
  <r>
    <x v="2"/>
    <x v="2"/>
    <x v="2"/>
    <x v="40"/>
    <s v="0301"/>
    <x v="40"/>
    <x v="4"/>
    <x v="4"/>
    <x v="1290"/>
  </r>
  <r>
    <x v="2"/>
    <x v="2"/>
    <x v="2"/>
    <x v="40"/>
    <s v="0301"/>
    <x v="40"/>
    <x v="4"/>
    <x v="5"/>
    <x v="1291"/>
  </r>
  <r>
    <x v="2"/>
    <x v="2"/>
    <x v="2"/>
    <x v="40"/>
    <s v="0301"/>
    <x v="40"/>
    <x v="4"/>
    <x v="6"/>
    <x v="1292"/>
  </r>
  <r>
    <x v="2"/>
    <x v="2"/>
    <x v="2"/>
    <x v="40"/>
    <s v="0301"/>
    <x v="40"/>
    <x v="4"/>
    <x v="7"/>
    <x v="1293"/>
  </r>
  <r>
    <x v="2"/>
    <x v="2"/>
    <x v="2"/>
    <x v="40"/>
    <s v="0301"/>
    <x v="40"/>
    <x v="5"/>
    <x v="0"/>
    <x v="1294"/>
  </r>
  <r>
    <x v="2"/>
    <x v="2"/>
    <x v="2"/>
    <x v="40"/>
    <s v="0301"/>
    <x v="40"/>
    <x v="5"/>
    <x v="1"/>
    <x v="1295"/>
  </r>
  <r>
    <x v="2"/>
    <x v="2"/>
    <x v="2"/>
    <x v="40"/>
    <s v="0301"/>
    <x v="40"/>
    <x v="5"/>
    <x v="2"/>
    <x v="1296"/>
  </r>
  <r>
    <x v="2"/>
    <x v="2"/>
    <x v="2"/>
    <x v="40"/>
    <s v="0301"/>
    <x v="40"/>
    <x v="5"/>
    <x v="3"/>
    <x v="1297"/>
  </r>
  <r>
    <x v="2"/>
    <x v="2"/>
    <x v="2"/>
    <x v="40"/>
    <s v="0301"/>
    <x v="40"/>
    <x v="5"/>
    <x v="4"/>
    <x v="1298"/>
  </r>
  <r>
    <x v="2"/>
    <x v="2"/>
    <x v="2"/>
    <x v="40"/>
    <s v="0301"/>
    <x v="40"/>
    <x v="5"/>
    <x v="5"/>
    <x v="1299"/>
  </r>
  <r>
    <x v="2"/>
    <x v="2"/>
    <x v="2"/>
    <x v="40"/>
    <s v="0301"/>
    <x v="40"/>
    <x v="5"/>
    <x v="6"/>
    <x v="1300"/>
  </r>
  <r>
    <x v="2"/>
    <x v="2"/>
    <x v="2"/>
    <x v="40"/>
    <s v="0301"/>
    <x v="40"/>
    <x v="5"/>
    <x v="7"/>
    <x v="1301"/>
  </r>
  <r>
    <x v="2"/>
    <x v="2"/>
    <x v="2"/>
    <x v="40"/>
    <s v="0301"/>
    <x v="40"/>
    <x v="6"/>
    <x v="0"/>
    <x v="1302"/>
  </r>
  <r>
    <x v="2"/>
    <x v="2"/>
    <x v="2"/>
    <x v="40"/>
    <s v="0301"/>
    <x v="40"/>
    <x v="6"/>
    <x v="1"/>
    <x v="878"/>
  </r>
  <r>
    <x v="2"/>
    <x v="2"/>
    <x v="2"/>
    <x v="40"/>
    <s v="0301"/>
    <x v="40"/>
    <x v="6"/>
    <x v="2"/>
    <x v="1303"/>
  </r>
  <r>
    <x v="2"/>
    <x v="2"/>
    <x v="2"/>
    <x v="40"/>
    <s v="0301"/>
    <x v="40"/>
    <x v="6"/>
    <x v="3"/>
    <x v="1304"/>
  </r>
  <r>
    <x v="2"/>
    <x v="2"/>
    <x v="2"/>
    <x v="40"/>
    <s v="0301"/>
    <x v="40"/>
    <x v="6"/>
    <x v="4"/>
    <x v="1305"/>
  </r>
  <r>
    <x v="2"/>
    <x v="2"/>
    <x v="2"/>
    <x v="40"/>
    <s v="0301"/>
    <x v="40"/>
    <x v="6"/>
    <x v="5"/>
    <x v="37"/>
  </r>
  <r>
    <x v="2"/>
    <x v="2"/>
    <x v="2"/>
    <x v="40"/>
    <s v="0301"/>
    <x v="40"/>
    <x v="6"/>
    <x v="6"/>
    <x v="1306"/>
  </r>
  <r>
    <x v="2"/>
    <x v="2"/>
    <x v="2"/>
    <x v="40"/>
    <s v="0301"/>
    <x v="40"/>
    <x v="6"/>
    <x v="7"/>
    <x v="1307"/>
  </r>
  <r>
    <x v="2"/>
    <x v="2"/>
    <x v="2"/>
    <x v="40"/>
    <s v="0301"/>
    <x v="40"/>
    <x v="7"/>
    <x v="0"/>
    <x v="1003"/>
  </r>
  <r>
    <x v="2"/>
    <x v="2"/>
    <x v="2"/>
    <x v="40"/>
    <s v="0301"/>
    <x v="40"/>
    <x v="7"/>
    <x v="1"/>
    <x v="1308"/>
  </r>
  <r>
    <x v="2"/>
    <x v="2"/>
    <x v="2"/>
    <x v="40"/>
    <s v="0301"/>
    <x v="40"/>
    <x v="7"/>
    <x v="2"/>
    <x v="597"/>
  </r>
  <r>
    <x v="2"/>
    <x v="2"/>
    <x v="2"/>
    <x v="40"/>
    <s v="0301"/>
    <x v="40"/>
    <x v="7"/>
    <x v="3"/>
    <x v="194"/>
  </r>
  <r>
    <x v="2"/>
    <x v="2"/>
    <x v="2"/>
    <x v="40"/>
    <s v="0301"/>
    <x v="40"/>
    <x v="7"/>
    <x v="4"/>
    <x v="252"/>
  </r>
  <r>
    <x v="2"/>
    <x v="2"/>
    <x v="2"/>
    <x v="40"/>
    <s v="0301"/>
    <x v="40"/>
    <x v="7"/>
    <x v="5"/>
    <x v="254"/>
  </r>
  <r>
    <x v="2"/>
    <x v="2"/>
    <x v="2"/>
    <x v="40"/>
    <s v="0301"/>
    <x v="40"/>
    <x v="7"/>
    <x v="6"/>
    <x v="561"/>
  </r>
  <r>
    <x v="2"/>
    <x v="2"/>
    <x v="2"/>
    <x v="40"/>
    <s v="0301"/>
    <x v="40"/>
    <x v="7"/>
    <x v="7"/>
    <x v="627"/>
  </r>
  <r>
    <x v="2"/>
    <x v="2"/>
    <x v="2"/>
    <x v="40"/>
    <s v="0301"/>
    <x v="40"/>
    <x v="8"/>
    <x v="0"/>
    <x v="1309"/>
  </r>
  <r>
    <x v="2"/>
    <x v="2"/>
    <x v="2"/>
    <x v="40"/>
    <s v="0301"/>
    <x v="40"/>
    <x v="8"/>
    <x v="1"/>
    <x v="1310"/>
  </r>
  <r>
    <x v="2"/>
    <x v="2"/>
    <x v="2"/>
    <x v="40"/>
    <s v="0301"/>
    <x v="40"/>
    <x v="8"/>
    <x v="2"/>
    <x v="1309"/>
  </r>
  <r>
    <x v="2"/>
    <x v="2"/>
    <x v="2"/>
    <x v="40"/>
    <s v="0301"/>
    <x v="40"/>
    <x v="8"/>
    <x v="3"/>
    <x v="119"/>
  </r>
  <r>
    <x v="2"/>
    <x v="2"/>
    <x v="2"/>
    <x v="40"/>
    <s v="0301"/>
    <x v="40"/>
    <x v="8"/>
    <x v="4"/>
    <x v="1310"/>
  </r>
  <r>
    <x v="2"/>
    <x v="2"/>
    <x v="2"/>
    <x v="40"/>
    <s v="0301"/>
    <x v="40"/>
    <x v="8"/>
    <x v="5"/>
    <x v="951"/>
  </r>
  <r>
    <x v="2"/>
    <x v="2"/>
    <x v="2"/>
    <x v="40"/>
    <s v="0301"/>
    <x v="40"/>
    <x v="8"/>
    <x v="6"/>
    <x v="369"/>
  </r>
  <r>
    <x v="2"/>
    <x v="2"/>
    <x v="2"/>
    <x v="40"/>
    <s v="0301"/>
    <x v="40"/>
    <x v="8"/>
    <x v="7"/>
    <x v="616"/>
  </r>
  <r>
    <x v="2"/>
    <x v="2"/>
    <x v="2"/>
    <x v="40"/>
    <s v="0301"/>
    <x v="40"/>
    <x v="9"/>
    <x v="0"/>
    <x v="399"/>
  </r>
  <r>
    <x v="2"/>
    <x v="2"/>
    <x v="2"/>
    <x v="40"/>
    <s v="0301"/>
    <x v="40"/>
    <x v="9"/>
    <x v="1"/>
    <x v="314"/>
  </r>
  <r>
    <x v="2"/>
    <x v="2"/>
    <x v="2"/>
    <x v="40"/>
    <s v="0301"/>
    <x v="40"/>
    <x v="9"/>
    <x v="2"/>
    <x v="185"/>
  </r>
  <r>
    <x v="2"/>
    <x v="2"/>
    <x v="2"/>
    <x v="40"/>
    <s v="0301"/>
    <x v="40"/>
    <x v="9"/>
    <x v="3"/>
    <x v="285"/>
  </r>
  <r>
    <x v="2"/>
    <x v="2"/>
    <x v="2"/>
    <x v="40"/>
    <s v="0301"/>
    <x v="40"/>
    <x v="9"/>
    <x v="4"/>
    <x v="505"/>
  </r>
  <r>
    <x v="2"/>
    <x v="2"/>
    <x v="2"/>
    <x v="40"/>
    <s v="0301"/>
    <x v="40"/>
    <x v="9"/>
    <x v="5"/>
    <x v="513"/>
  </r>
  <r>
    <x v="2"/>
    <x v="2"/>
    <x v="2"/>
    <x v="40"/>
    <s v="0301"/>
    <x v="40"/>
    <x v="9"/>
    <x v="6"/>
    <x v="118"/>
  </r>
  <r>
    <x v="2"/>
    <x v="2"/>
    <x v="2"/>
    <x v="40"/>
    <s v="0301"/>
    <x v="40"/>
    <x v="9"/>
    <x v="7"/>
    <x v="715"/>
  </r>
  <r>
    <x v="3"/>
    <x v="3"/>
    <x v="3"/>
    <x v="41"/>
    <s v="0402"/>
    <x v="41"/>
    <x v="0"/>
    <x v="0"/>
    <x v="1311"/>
  </r>
  <r>
    <x v="3"/>
    <x v="3"/>
    <x v="3"/>
    <x v="41"/>
    <s v="0402"/>
    <x v="41"/>
    <x v="0"/>
    <x v="1"/>
    <x v="961"/>
  </r>
  <r>
    <x v="3"/>
    <x v="3"/>
    <x v="3"/>
    <x v="41"/>
    <s v="0402"/>
    <x v="41"/>
    <x v="0"/>
    <x v="2"/>
    <x v="1312"/>
  </r>
  <r>
    <x v="3"/>
    <x v="3"/>
    <x v="3"/>
    <x v="41"/>
    <s v="0402"/>
    <x v="41"/>
    <x v="0"/>
    <x v="3"/>
    <x v="1313"/>
  </r>
  <r>
    <x v="3"/>
    <x v="3"/>
    <x v="3"/>
    <x v="41"/>
    <s v="0402"/>
    <x v="41"/>
    <x v="0"/>
    <x v="4"/>
    <x v="739"/>
  </r>
  <r>
    <x v="3"/>
    <x v="3"/>
    <x v="3"/>
    <x v="41"/>
    <s v="0402"/>
    <x v="41"/>
    <x v="0"/>
    <x v="5"/>
    <x v="1314"/>
  </r>
  <r>
    <x v="3"/>
    <x v="3"/>
    <x v="3"/>
    <x v="41"/>
    <s v="0402"/>
    <x v="41"/>
    <x v="0"/>
    <x v="6"/>
    <x v="1315"/>
  </r>
  <r>
    <x v="3"/>
    <x v="3"/>
    <x v="3"/>
    <x v="41"/>
    <s v="0402"/>
    <x v="41"/>
    <x v="0"/>
    <x v="7"/>
    <x v="1316"/>
  </r>
  <r>
    <x v="3"/>
    <x v="3"/>
    <x v="3"/>
    <x v="41"/>
    <s v="0402"/>
    <x v="41"/>
    <x v="1"/>
    <x v="0"/>
    <x v="1317"/>
  </r>
  <r>
    <x v="3"/>
    <x v="3"/>
    <x v="3"/>
    <x v="41"/>
    <s v="0402"/>
    <x v="41"/>
    <x v="1"/>
    <x v="1"/>
    <x v="1318"/>
  </r>
  <r>
    <x v="3"/>
    <x v="3"/>
    <x v="3"/>
    <x v="41"/>
    <s v="0402"/>
    <x v="41"/>
    <x v="1"/>
    <x v="2"/>
    <x v="1319"/>
  </r>
  <r>
    <x v="3"/>
    <x v="3"/>
    <x v="3"/>
    <x v="41"/>
    <s v="0402"/>
    <x v="41"/>
    <x v="1"/>
    <x v="3"/>
    <x v="726"/>
  </r>
  <r>
    <x v="3"/>
    <x v="3"/>
    <x v="3"/>
    <x v="41"/>
    <s v="0402"/>
    <x v="41"/>
    <x v="1"/>
    <x v="4"/>
    <x v="1320"/>
  </r>
  <r>
    <x v="3"/>
    <x v="3"/>
    <x v="3"/>
    <x v="41"/>
    <s v="0402"/>
    <x v="41"/>
    <x v="1"/>
    <x v="5"/>
    <x v="1321"/>
  </r>
  <r>
    <x v="3"/>
    <x v="3"/>
    <x v="3"/>
    <x v="41"/>
    <s v="0402"/>
    <x v="41"/>
    <x v="1"/>
    <x v="6"/>
    <x v="1322"/>
  </r>
  <r>
    <x v="3"/>
    <x v="3"/>
    <x v="3"/>
    <x v="41"/>
    <s v="0402"/>
    <x v="41"/>
    <x v="1"/>
    <x v="7"/>
    <x v="1323"/>
  </r>
  <r>
    <x v="3"/>
    <x v="3"/>
    <x v="3"/>
    <x v="41"/>
    <s v="0402"/>
    <x v="41"/>
    <x v="2"/>
    <x v="0"/>
    <x v="1324"/>
  </r>
  <r>
    <x v="3"/>
    <x v="3"/>
    <x v="3"/>
    <x v="41"/>
    <s v="0402"/>
    <x v="41"/>
    <x v="2"/>
    <x v="1"/>
    <x v="1325"/>
  </r>
  <r>
    <x v="3"/>
    <x v="3"/>
    <x v="3"/>
    <x v="41"/>
    <s v="0402"/>
    <x v="41"/>
    <x v="2"/>
    <x v="2"/>
    <x v="1326"/>
  </r>
  <r>
    <x v="3"/>
    <x v="3"/>
    <x v="3"/>
    <x v="41"/>
    <s v="0402"/>
    <x v="41"/>
    <x v="2"/>
    <x v="3"/>
    <x v="1327"/>
  </r>
  <r>
    <x v="3"/>
    <x v="3"/>
    <x v="3"/>
    <x v="41"/>
    <s v="0402"/>
    <x v="41"/>
    <x v="2"/>
    <x v="4"/>
    <x v="1328"/>
  </r>
  <r>
    <x v="3"/>
    <x v="3"/>
    <x v="3"/>
    <x v="41"/>
    <s v="0402"/>
    <x v="41"/>
    <x v="2"/>
    <x v="5"/>
    <x v="1329"/>
  </r>
  <r>
    <x v="3"/>
    <x v="3"/>
    <x v="3"/>
    <x v="41"/>
    <s v="0402"/>
    <x v="41"/>
    <x v="2"/>
    <x v="6"/>
    <x v="1330"/>
  </r>
  <r>
    <x v="3"/>
    <x v="3"/>
    <x v="3"/>
    <x v="41"/>
    <s v="0402"/>
    <x v="41"/>
    <x v="2"/>
    <x v="7"/>
    <x v="699"/>
  </r>
  <r>
    <x v="3"/>
    <x v="3"/>
    <x v="3"/>
    <x v="41"/>
    <s v="0402"/>
    <x v="41"/>
    <x v="3"/>
    <x v="0"/>
    <x v="1331"/>
  </r>
  <r>
    <x v="3"/>
    <x v="3"/>
    <x v="3"/>
    <x v="41"/>
    <s v="0402"/>
    <x v="41"/>
    <x v="3"/>
    <x v="1"/>
    <x v="535"/>
  </r>
  <r>
    <x v="3"/>
    <x v="3"/>
    <x v="3"/>
    <x v="41"/>
    <s v="0402"/>
    <x v="41"/>
    <x v="3"/>
    <x v="2"/>
    <x v="1034"/>
  </r>
  <r>
    <x v="3"/>
    <x v="3"/>
    <x v="3"/>
    <x v="41"/>
    <s v="0402"/>
    <x v="41"/>
    <x v="3"/>
    <x v="3"/>
    <x v="1332"/>
  </r>
  <r>
    <x v="3"/>
    <x v="3"/>
    <x v="3"/>
    <x v="41"/>
    <s v="0402"/>
    <x v="41"/>
    <x v="3"/>
    <x v="4"/>
    <x v="1332"/>
  </r>
  <r>
    <x v="3"/>
    <x v="3"/>
    <x v="3"/>
    <x v="41"/>
    <s v="0402"/>
    <x v="41"/>
    <x v="3"/>
    <x v="5"/>
    <x v="383"/>
  </r>
  <r>
    <x v="3"/>
    <x v="3"/>
    <x v="3"/>
    <x v="41"/>
    <s v="0402"/>
    <x v="41"/>
    <x v="3"/>
    <x v="6"/>
    <x v="1333"/>
  </r>
  <r>
    <x v="3"/>
    <x v="3"/>
    <x v="3"/>
    <x v="41"/>
    <s v="0402"/>
    <x v="41"/>
    <x v="3"/>
    <x v="7"/>
    <x v="1201"/>
  </r>
  <r>
    <x v="3"/>
    <x v="3"/>
    <x v="3"/>
    <x v="41"/>
    <s v="0402"/>
    <x v="41"/>
    <x v="4"/>
    <x v="0"/>
    <x v="1334"/>
  </r>
  <r>
    <x v="3"/>
    <x v="3"/>
    <x v="3"/>
    <x v="41"/>
    <s v="0402"/>
    <x v="41"/>
    <x v="4"/>
    <x v="1"/>
    <x v="1335"/>
  </r>
  <r>
    <x v="3"/>
    <x v="3"/>
    <x v="3"/>
    <x v="41"/>
    <s v="0402"/>
    <x v="41"/>
    <x v="4"/>
    <x v="2"/>
    <x v="750"/>
  </r>
  <r>
    <x v="3"/>
    <x v="3"/>
    <x v="3"/>
    <x v="41"/>
    <s v="0402"/>
    <x v="41"/>
    <x v="4"/>
    <x v="3"/>
    <x v="1336"/>
  </r>
  <r>
    <x v="3"/>
    <x v="3"/>
    <x v="3"/>
    <x v="41"/>
    <s v="0402"/>
    <x v="41"/>
    <x v="4"/>
    <x v="4"/>
    <x v="1337"/>
  </r>
  <r>
    <x v="3"/>
    <x v="3"/>
    <x v="3"/>
    <x v="41"/>
    <s v="0402"/>
    <x v="41"/>
    <x v="4"/>
    <x v="5"/>
    <x v="1338"/>
  </r>
  <r>
    <x v="3"/>
    <x v="3"/>
    <x v="3"/>
    <x v="41"/>
    <s v="0402"/>
    <x v="41"/>
    <x v="4"/>
    <x v="6"/>
    <x v="1099"/>
  </r>
  <r>
    <x v="3"/>
    <x v="3"/>
    <x v="3"/>
    <x v="41"/>
    <s v="0402"/>
    <x v="41"/>
    <x v="4"/>
    <x v="7"/>
    <x v="1339"/>
  </r>
  <r>
    <x v="3"/>
    <x v="3"/>
    <x v="3"/>
    <x v="41"/>
    <s v="0402"/>
    <x v="41"/>
    <x v="5"/>
    <x v="0"/>
    <x v="632"/>
  </r>
  <r>
    <x v="3"/>
    <x v="3"/>
    <x v="3"/>
    <x v="41"/>
    <s v="0402"/>
    <x v="41"/>
    <x v="5"/>
    <x v="1"/>
    <x v="745"/>
  </r>
  <r>
    <x v="3"/>
    <x v="3"/>
    <x v="3"/>
    <x v="41"/>
    <s v="0402"/>
    <x v="41"/>
    <x v="5"/>
    <x v="2"/>
    <x v="506"/>
  </r>
  <r>
    <x v="3"/>
    <x v="3"/>
    <x v="3"/>
    <x v="41"/>
    <s v="0402"/>
    <x v="41"/>
    <x v="5"/>
    <x v="3"/>
    <x v="323"/>
  </r>
  <r>
    <x v="3"/>
    <x v="3"/>
    <x v="3"/>
    <x v="41"/>
    <s v="0402"/>
    <x v="41"/>
    <x v="5"/>
    <x v="4"/>
    <x v="1139"/>
  </r>
  <r>
    <x v="3"/>
    <x v="3"/>
    <x v="3"/>
    <x v="41"/>
    <s v="0402"/>
    <x v="41"/>
    <x v="5"/>
    <x v="5"/>
    <x v="541"/>
  </r>
  <r>
    <x v="3"/>
    <x v="3"/>
    <x v="3"/>
    <x v="41"/>
    <s v="0402"/>
    <x v="41"/>
    <x v="5"/>
    <x v="6"/>
    <x v="968"/>
  </r>
  <r>
    <x v="3"/>
    <x v="3"/>
    <x v="3"/>
    <x v="41"/>
    <s v="0402"/>
    <x v="41"/>
    <x v="5"/>
    <x v="7"/>
    <x v="629"/>
  </r>
  <r>
    <x v="3"/>
    <x v="3"/>
    <x v="3"/>
    <x v="41"/>
    <s v="0402"/>
    <x v="41"/>
    <x v="6"/>
    <x v="0"/>
    <x v="124"/>
  </r>
  <r>
    <x v="3"/>
    <x v="3"/>
    <x v="3"/>
    <x v="41"/>
    <s v="0402"/>
    <x v="41"/>
    <x v="6"/>
    <x v="1"/>
    <x v="311"/>
  </r>
  <r>
    <x v="3"/>
    <x v="3"/>
    <x v="3"/>
    <x v="41"/>
    <s v="0402"/>
    <x v="41"/>
    <x v="6"/>
    <x v="2"/>
    <x v="126"/>
  </r>
  <r>
    <x v="3"/>
    <x v="3"/>
    <x v="3"/>
    <x v="41"/>
    <s v="0402"/>
    <x v="41"/>
    <x v="6"/>
    <x v="3"/>
    <x v="202"/>
  </r>
  <r>
    <x v="3"/>
    <x v="3"/>
    <x v="3"/>
    <x v="41"/>
    <s v="0402"/>
    <x v="41"/>
    <x v="6"/>
    <x v="4"/>
    <x v="575"/>
  </r>
  <r>
    <x v="3"/>
    <x v="3"/>
    <x v="3"/>
    <x v="41"/>
    <s v="0402"/>
    <x v="41"/>
    <x v="6"/>
    <x v="5"/>
    <x v="202"/>
  </r>
  <r>
    <x v="3"/>
    <x v="3"/>
    <x v="3"/>
    <x v="41"/>
    <s v="0402"/>
    <x v="41"/>
    <x v="6"/>
    <x v="6"/>
    <x v="309"/>
  </r>
  <r>
    <x v="3"/>
    <x v="3"/>
    <x v="3"/>
    <x v="41"/>
    <s v="0402"/>
    <x v="41"/>
    <x v="6"/>
    <x v="7"/>
    <x v="283"/>
  </r>
  <r>
    <x v="3"/>
    <x v="3"/>
    <x v="3"/>
    <x v="41"/>
    <s v="0402"/>
    <x v="41"/>
    <x v="7"/>
    <x v="0"/>
    <x v="952"/>
  </r>
  <r>
    <x v="3"/>
    <x v="3"/>
    <x v="3"/>
    <x v="41"/>
    <s v="0402"/>
    <x v="41"/>
    <x v="7"/>
    <x v="1"/>
    <x v="1310"/>
  </r>
  <r>
    <x v="3"/>
    <x v="3"/>
    <x v="3"/>
    <x v="41"/>
    <s v="0402"/>
    <x v="41"/>
    <x v="7"/>
    <x v="2"/>
    <x v="403"/>
  </r>
  <r>
    <x v="3"/>
    <x v="3"/>
    <x v="3"/>
    <x v="41"/>
    <s v="0402"/>
    <x v="41"/>
    <x v="7"/>
    <x v="3"/>
    <x v="382"/>
  </r>
  <r>
    <x v="3"/>
    <x v="3"/>
    <x v="3"/>
    <x v="41"/>
    <s v="0402"/>
    <x v="41"/>
    <x v="7"/>
    <x v="4"/>
    <x v="1310"/>
  </r>
  <r>
    <x v="3"/>
    <x v="3"/>
    <x v="3"/>
    <x v="41"/>
    <s v="0402"/>
    <x v="41"/>
    <x v="7"/>
    <x v="5"/>
    <x v="529"/>
  </r>
  <r>
    <x v="3"/>
    <x v="3"/>
    <x v="3"/>
    <x v="41"/>
    <s v="0402"/>
    <x v="41"/>
    <x v="7"/>
    <x v="6"/>
    <x v="402"/>
  </r>
  <r>
    <x v="3"/>
    <x v="3"/>
    <x v="3"/>
    <x v="41"/>
    <s v="0402"/>
    <x v="41"/>
    <x v="7"/>
    <x v="7"/>
    <x v="402"/>
  </r>
  <r>
    <x v="3"/>
    <x v="3"/>
    <x v="3"/>
    <x v="41"/>
    <s v="0402"/>
    <x v="41"/>
    <x v="8"/>
    <x v="0"/>
    <x v="403"/>
  </r>
  <r>
    <x v="3"/>
    <x v="3"/>
    <x v="3"/>
    <x v="41"/>
    <s v="0402"/>
    <x v="41"/>
    <x v="8"/>
    <x v="1"/>
    <x v="616"/>
  </r>
  <r>
    <x v="3"/>
    <x v="3"/>
    <x v="3"/>
    <x v="41"/>
    <s v="0402"/>
    <x v="41"/>
    <x v="8"/>
    <x v="2"/>
    <x v="336"/>
  </r>
  <r>
    <x v="3"/>
    <x v="3"/>
    <x v="3"/>
    <x v="41"/>
    <s v="0402"/>
    <x v="41"/>
    <x v="8"/>
    <x v="3"/>
    <x v="319"/>
  </r>
  <r>
    <x v="3"/>
    <x v="3"/>
    <x v="3"/>
    <x v="41"/>
    <s v="0402"/>
    <x v="41"/>
    <x v="8"/>
    <x v="4"/>
    <x v="369"/>
  </r>
  <r>
    <x v="3"/>
    <x v="3"/>
    <x v="3"/>
    <x v="41"/>
    <s v="0402"/>
    <x v="41"/>
    <x v="8"/>
    <x v="5"/>
    <x v="531"/>
  </r>
  <r>
    <x v="3"/>
    <x v="3"/>
    <x v="3"/>
    <x v="41"/>
    <s v="0402"/>
    <x v="41"/>
    <x v="8"/>
    <x v="6"/>
    <x v="370"/>
  </r>
  <r>
    <x v="3"/>
    <x v="3"/>
    <x v="3"/>
    <x v="41"/>
    <s v="0402"/>
    <x v="41"/>
    <x v="8"/>
    <x v="7"/>
    <x v="1310"/>
  </r>
  <r>
    <x v="3"/>
    <x v="3"/>
    <x v="3"/>
    <x v="41"/>
    <s v="0402"/>
    <x v="41"/>
    <x v="9"/>
    <x v="0"/>
    <x v="133"/>
  </r>
  <r>
    <x v="3"/>
    <x v="3"/>
    <x v="3"/>
    <x v="41"/>
    <s v="0402"/>
    <x v="41"/>
    <x v="9"/>
    <x v="1"/>
    <x v="67"/>
  </r>
  <r>
    <x v="3"/>
    <x v="3"/>
    <x v="3"/>
    <x v="41"/>
    <s v="0402"/>
    <x v="41"/>
    <x v="9"/>
    <x v="2"/>
    <x v="305"/>
  </r>
  <r>
    <x v="3"/>
    <x v="3"/>
    <x v="3"/>
    <x v="41"/>
    <s v="0402"/>
    <x v="41"/>
    <x v="9"/>
    <x v="3"/>
    <x v="67"/>
  </r>
  <r>
    <x v="3"/>
    <x v="3"/>
    <x v="3"/>
    <x v="41"/>
    <s v="0402"/>
    <x v="41"/>
    <x v="9"/>
    <x v="4"/>
    <x v="305"/>
  </r>
  <r>
    <x v="3"/>
    <x v="3"/>
    <x v="3"/>
    <x v="41"/>
    <s v="0402"/>
    <x v="41"/>
    <x v="9"/>
    <x v="5"/>
    <x v="305"/>
  </r>
  <r>
    <x v="3"/>
    <x v="3"/>
    <x v="3"/>
    <x v="41"/>
    <s v="0402"/>
    <x v="41"/>
    <x v="9"/>
    <x v="6"/>
    <x v="305"/>
  </r>
  <r>
    <x v="3"/>
    <x v="3"/>
    <x v="3"/>
    <x v="41"/>
    <s v="0402"/>
    <x v="41"/>
    <x v="9"/>
    <x v="7"/>
    <x v="133"/>
  </r>
  <r>
    <x v="3"/>
    <x v="3"/>
    <x v="3"/>
    <x v="42"/>
    <s v="0403"/>
    <x v="42"/>
    <x v="0"/>
    <x v="0"/>
    <x v="1340"/>
  </r>
  <r>
    <x v="3"/>
    <x v="3"/>
    <x v="3"/>
    <x v="42"/>
    <s v="0403"/>
    <x v="42"/>
    <x v="0"/>
    <x v="1"/>
    <x v="1341"/>
  </r>
  <r>
    <x v="3"/>
    <x v="3"/>
    <x v="3"/>
    <x v="42"/>
    <s v="0403"/>
    <x v="42"/>
    <x v="0"/>
    <x v="2"/>
    <x v="1342"/>
  </r>
  <r>
    <x v="3"/>
    <x v="3"/>
    <x v="3"/>
    <x v="42"/>
    <s v="0403"/>
    <x v="42"/>
    <x v="0"/>
    <x v="3"/>
    <x v="72"/>
  </r>
  <r>
    <x v="3"/>
    <x v="3"/>
    <x v="3"/>
    <x v="42"/>
    <s v="0403"/>
    <x v="42"/>
    <x v="0"/>
    <x v="4"/>
    <x v="1343"/>
  </r>
  <r>
    <x v="3"/>
    <x v="3"/>
    <x v="3"/>
    <x v="42"/>
    <s v="0403"/>
    <x v="42"/>
    <x v="0"/>
    <x v="5"/>
    <x v="1344"/>
  </r>
  <r>
    <x v="3"/>
    <x v="3"/>
    <x v="3"/>
    <x v="42"/>
    <s v="0403"/>
    <x v="42"/>
    <x v="0"/>
    <x v="6"/>
    <x v="1345"/>
  </r>
  <r>
    <x v="3"/>
    <x v="3"/>
    <x v="3"/>
    <x v="42"/>
    <s v="0403"/>
    <x v="42"/>
    <x v="0"/>
    <x v="7"/>
    <x v="1346"/>
  </r>
  <r>
    <x v="3"/>
    <x v="3"/>
    <x v="3"/>
    <x v="42"/>
    <s v="0403"/>
    <x v="42"/>
    <x v="1"/>
    <x v="0"/>
    <x v="1347"/>
  </r>
  <r>
    <x v="3"/>
    <x v="3"/>
    <x v="3"/>
    <x v="42"/>
    <s v="0403"/>
    <x v="42"/>
    <x v="1"/>
    <x v="1"/>
    <x v="1348"/>
  </r>
  <r>
    <x v="3"/>
    <x v="3"/>
    <x v="3"/>
    <x v="42"/>
    <s v="0403"/>
    <x v="42"/>
    <x v="1"/>
    <x v="2"/>
    <x v="1349"/>
  </r>
  <r>
    <x v="3"/>
    <x v="3"/>
    <x v="3"/>
    <x v="42"/>
    <s v="0403"/>
    <x v="42"/>
    <x v="1"/>
    <x v="3"/>
    <x v="1350"/>
  </r>
  <r>
    <x v="3"/>
    <x v="3"/>
    <x v="3"/>
    <x v="42"/>
    <s v="0403"/>
    <x v="42"/>
    <x v="1"/>
    <x v="4"/>
    <x v="1351"/>
  </r>
  <r>
    <x v="3"/>
    <x v="3"/>
    <x v="3"/>
    <x v="42"/>
    <s v="0403"/>
    <x v="42"/>
    <x v="1"/>
    <x v="5"/>
    <x v="1352"/>
  </r>
  <r>
    <x v="3"/>
    <x v="3"/>
    <x v="3"/>
    <x v="42"/>
    <s v="0403"/>
    <x v="42"/>
    <x v="1"/>
    <x v="6"/>
    <x v="1353"/>
  </r>
  <r>
    <x v="3"/>
    <x v="3"/>
    <x v="3"/>
    <x v="42"/>
    <s v="0403"/>
    <x v="42"/>
    <x v="1"/>
    <x v="7"/>
    <x v="1354"/>
  </r>
  <r>
    <x v="3"/>
    <x v="3"/>
    <x v="3"/>
    <x v="42"/>
    <s v="0403"/>
    <x v="42"/>
    <x v="2"/>
    <x v="0"/>
    <x v="876"/>
  </r>
  <r>
    <x v="3"/>
    <x v="3"/>
    <x v="3"/>
    <x v="42"/>
    <s v="0403"/>
    <x v="42"/>
    <x v="2"/>
    <x v="1"/>
    <x v="1225"/>
  </r>
  <r>
    <x v="3"/>
    <x v="3"/>
    <x v="3"/>
    <x v="42"/>
    <s v="0403"/>
    <x v="42"/>
    <x v="2"/>
    <x v="2"/>
    <x v="1355"/>
  </r>
  <r>
    <x v="3"/>
    <x v="3"/>
    <x v="3"/>
    <x v="42"/>
    <s v="0403"/>
    <x v="42"/>
    <x v="2"/>
    <x v="3"/>
    <x v="1356"/>
  </r>
  <r>
    <x v="3"/>
    <x v="3"/>
    <x v="3"/>
    <x v="42"/>
    <s v="0403"/>
    <x v="42"/>
    <x v="2"/>
    <x v="4"/>
    <x v="1357"/>
  </r>
  <r>
    <x v="3"/>
    <x v="3"/>
    <x v="3"/>
    <x v="42"/>
    <s v="0403"/>
    <x v="42"/>
    <x v="2"/>
    <x v="5"/>
    <x v="230"/>
  </r>
  <r>
    <x v="3"/>
    <x v="3"/>
    <x v="3"/>
    <x v="42"/>
    <s v="0403"/>
    <x v="42"/>
    <x v="2"/>
    <x v="6"/>
    <x v="1358"/>
  </r>
  <r>
    <x v="3"/>
    <x v="3"/>
    <x v="3"/>
    <x v="42"/>
    <s v="0403"/>
    <x v="42"/>
    <x v="2"/>
    <x v="7"/>
    <x v="1359"/>
  </r>
  <r>
    <x v="3"/>
    <x v="3"/>
    <x v="3"/>
    <x v="42"/>
    <s v="0403"/>
    <x v="42"/>
    <x v="3"/>
    <x v="0"/>
    <x v="1360"/>
  </r>
  <r>
    <x v="3"/>
    <x v="3"/>
    <x v="3"/>
    <x v="42"/>
    <s v="0403"/>
    <x v="42"/>
    <x v="3"/>
    <x v="1"/>
    <x v="1361"/>
  </r>
  <r>
    <x v="3"/>
    <x v="3"/>
    <x v="3"/>
    <x v="42"/>
    <s v="0403"/>
    <x v="42"/>
    <x v="3"/>
    <x v="2"/>
    <x v="1362"/>
  </r>
  <r>
    <x v="3"/>
    <x v="3"/>
    <x v="3"/>
    <x v="42"/>
    <s v="0403"/>
    <x v="42"/>
    <x v="3"/>
    <x v="3"/>
    <x v="1363"/>
  </r>
  <r>
    <x v="3"/>
    <x v="3"/>
    <x v="3"/>
    <x v="42"/>
    <s v="0403"/>
    <x v="42"/>
    <x v="3"/>
    <x v="4"/>
    <x v="1364"/>
  </r>
  <r>
    <x v="3"/>
    <x v="3"/>
    <x v="3"/>
    <x v="42"/>
    <s v="0403"/>
    <x v="42"/>
    <x v="3"/>
    <x v="5"/>
    <x v="1365"/>
  </r>
  <r>
    <x v="3"/>
    <x v="3"/>
    <x v="3"/>
    <x v="42"/>
    <s v="0403"/>
    <x v="42"/>
    <x v="3"/>
    <x v="6"/>
    <x v="1166"/>
  </r>
  <r>
    <x v="3"/>
    <x v="3"/>
    <x v="3"/>
    <x v="42"/>
    <s v="0403"/>
    <x v="42"/>
    <x v="3"/>
    <x v="7"/>
    <x v="1366"/>
  </r>
  <r>
    <x v="3"/>
    <x v="3"/>
    <x v="3"/>
    <x v="42"/>
    <s v="0403"/>
    <x v="42"/>
    <x v="4"/>
    <x v="0"/>
    <x v="1367"/>
  </r>
  <r>
    <x v="3"/>
    <x v="3"/>
    <x v="3"/>
    <x v="42"/>
    <s v="0403"/>
    <x v="42"/>
    <x v="4"/>
    <x v="1"/>
    <x v="1368"/>
  </r>
  <r>
    <x v="3"/>
    <x v="3"/>
    <x v="3"/>
    <x v="42"/>
    <s v="0403"/>
    <x v="42"/>
    <x v="4"/>
    <x v="2"/>
    <x v="1369"/>
  </r>
  <r>
    <x v="3"/>
    <x v="3"/>
    <x v="3"/>
    <x v="42"/>
    <s v="0403"/>
    <x v="42"/>
    <x v="4"/>
    <x v="3"/>
    <x v="1370"/>
  </r>
  <r>
    <x v="3"/>
    <x v="3"/>
    <x v="3"/>
    <x v="42"/>
    <s v="0403"/>
    <x v="42"/>
    <x v="4"/>
    <x v="4"/>
    <x v="1371"/>
  </r>
  <r>
    <x v="3"/>
    <x v="3"/>
    <x v="3"/>
    <x v="42"/>
    <s v="0403"/>
    <x v="42"/>
    <x v="4"/>
    <x v="5"/>
    <x v="1372"/>
  </r>
  <r>
    <x v="3"/>
    <x v="3"/>
    <x v="3"/>
    <x v="42"/>
    <s v="0403"/>
    <x v="42"/>
    <x v="4"/>
    <x v="6"/>
    <x v="1373"/>
  </r>
  <r>
    <x v="3"/>
    <x v="3"/>
    <x v="3"/>
    <x v="42"/>
    <s v="0403"/>
    <x v="42"/>
    <x v="4"/>
    <x v="7"/>
    <x v="1374"/>
  </r>
  <r>
    <x v="3"/>
    <x v="3"/>
    <x v="3"/>
    <x v="42"/>
    <s v="0403"/>
    <x v="42"/>
    <x v="5"/>
    <x v="0"/>
    <x v="1375"/>
  </r>
  <r>
    <x v="3"/>
    <x v="3"/>
    <x v="3"/>
    <x v="42"/>
    <s v="0403"/>
    <x v="42"/>
    <x v="5"/>
    <x v="1"/>
    <x v="1376"/>
  </r>
  <r>
    <x v="3"/>
    <x v="3"/>
    <x v="3"/>
    <x v="42"/>
    <s v="0403"/>
    <x v="42"/>
    <x v="5"/>
    <x v="2"/>
    <x v="1377"/>
  </r>
  <r>
    <x v="3"/>
    <x v="3"/>
    <x v="3"/>
    <x v="42"/>
    <s v="0403"/>
    <x v="42"/>
    <x v="5"/>
    <x v="3"/>
    <x v="1378"/>
  </r>
  <r>
    <x v="3"/>
    <x v="3"/>
    <x v="3"/>
    <x v="42"/>
    <s v="0403"/>
    <x v="42"/>
    <x v="5"/>
    <x v="4"/>
    <x v="1379"/>
  </r>
  <r>
    <x v="3"/>
    <x v="3"/>
    <x v="3"/>
    <x v="42"/>
    <s v="0403"/>
    <x v="42"/>
    <x v="5"/>
    <x v="5"/>
    <x v="1380"/>
  </r>
  <r>
    <x v="3"/>
    <x v="3"/>
    <x v="3"/>
    <x v="42"/>
    <s v="0403"/>
    <x v="42"/>
    <x v="5"/>
    <x v="6"/>
    <x v="1381"/>
  </r>
  <r>
    <x v="3"/>
    <x v="3"/>
    <x v="3"/>
    <x v="42"/>
    <s v="0403"/>
    <x v="42"/>
    <x v="5"/>
    <x v="7"/>
    <x v="454"/>
  </r>
  <r>
    <x v="3"/>
    <x v="3"/>
    <x v="3"/>
    <x v="42"/>
    <s v="0403"/>
    <x v="42"/>
    <x v="6"/>
    <x v="0"/>
    <x v="50"/>
  </r>
  <r>
    <x v="3"/>
    <x v="3"/>
    <x v="3"/>
    <x v="42"/>
    <s v="0403"/>
    <x v="42"/>
    <x v="6"/>
    <x v="1"/>
    <x v="354"/>
  </r>
  <r>
    <x v="3"/>
    <x v="3"/>
    <x v="3"/>
    <x v="42"/>
    <s v="0403"/>
    <x v="42"/>
    <x v="6"/>
    <x v="2"/>
    <x v="283"/>
  </r>
  <r>
    <x v="3"/>
    <x v="3"/>
    <x v="3"/>
    <x v="42"/>
    <s v="0403"/>
    <x v="42"/>
    <x v="6"/>
    <x v="3"/>
    <x v="47"/>
  </r>
  <r>
    <x v="3"/>
    <x v="3"/>
    <x v="3"/>
    <x v="42"/>
    <s v="0403"/>
    <x v="42"/>
    <x v="6"/>
    <x v="4"/>
    <x v="63"/>
  </r>
  <r>
    <x v="3"/>
    <x v="3"/>
    <x v="3"/>
    <x v="42"/>
    <s v="0403"/>
    <x v="42"/>
    <x v="6"/>
    <x v="5"/>
    <x v="62"/>
  </r>
  <r>
    <x v="3"/>
    <x v="3"/>
    <x v="3"/>
    <x v="42"/>
    <s v="0403"/>
    <x v="42"/>
    <x v="6"/>
    <x v="6"/>
    <x v="126"/>
  </r>
  <r>
    <x v="3"/>
    <x v="3"/>
    <x v="3"/>
    <x v="42"/>
    <s v="0403"/>
    <x v="42"/>
    <x v="6"/>
    <x v="7"/>
    <x v="529"/>
  </r>
  <r>
    <x v="3"/>
    <x v="3"/>
    <x v="3"/>
    <x v="42"/>
    <s v="0403"/>
    <x v="42"/>
    <x v="7"/>
    <x v="0"/>
    <x v="379"/>
  </r>
  <r>
    <x v="3"/>
    <x v="3"/>
    <x v="3"/>
    <x v="42"/>
    <s v="0403"/>
    <x v="42"/>
    <x v="7"/>
    <x v="1"/>
    <x v="275"/>
  </r>
  <r>
    <x v="3"/>
    <x v="3"/>
    <x v="3"/>
    <x v="42"/>
    <s v="0403"/>
    <x v="42"/>
    <x v="7"/>
    <x v="2"/>
    <x v="322"/>
  </r>
  <r>
    <x v="3"/>
    <x v="3"/>
    <x v="3"/>
    <x v="42"/>
    <s v="0403"/>
    <x v="42"/>
    <x v="7"/>
    <x v="3"/>
    <x v="1128"/>
  </r>
  <r>
    <x v="3"/>
    <x v="3"/>
    <x v="3"/>
    <x v="42"/>
    <s v="0403"/>
    <x v="42"/>
    <x v="7"/>
    <x v="4"/>
    <x v="45"/>
  </r>
  <r>
    <x v="3"/>
    <x v="3"/>
    <x v="3"/>
    <x v="42"/>
    <s v="0403"/>
    <x v="42"/>
    <x v="7"/>
    <x v="5"/>
    <x v="1382"/>
  </r>
  <r>
    <x v="3"/>
    <x v="3"/>
    <x v="3"/>
    <x v="42"/>
    <s v="0403"/>
    <x v="42"/>
    <x v="7"/>
    <x v="6"/>
    <x v="1382"/>
  </r>
  <r>
    <x v="3"/>
    <x v="3"/>
    <x v="3"/>
    <x v="42"/>
    <s v="0403"/>
    <x v="42"/>
    <x v="7"/>
    <x v="7"/>
    <x v="365"/>
  </r>
  <r>
    <x v="3"/>
    <x v="3"/>
    <x v="3"/>
    <x v="42"/>
    <s v="0403"/>
    <x v="42"/>
    <x v="8"/>
    <x v="0"/>
    <x v="263"/>
  </r>
  <r>
    <x v="3"/>
    <x v="3"/>
    <x v="3"/>
    <x v="42"/>
    <s v="0403"/>
    <x v="42"/>
    <x v="8"/>
    <x v="1"/>
    <x v="264"/>
  </r>
  <r>
    <x v="3"/>
    <x v="3"/>
    <x v="3"/>
    <x v="42"/>
    <s v="0403"/>
    <x v="42"/>
    <x v="8"/>
    <x v="2"/>
    <x v="264"/>
  </r>
  <r>
    <x v="3"/>
    <x v="3"/>
    <x v="3"/>
    <x v="42"/>
    <s v="0403"/>
    <x v="42"/>
    <x v="8"/>
    <x v="3"/>
    <x v="262"/>
  </r>
  <r>
    <x v="3"/>
    <x v="3"/>
    <x v="3"/>
    <x v="42"/>
    <s v="0403"/>
    <x v="42"/>
    <x v="8"/>
    <x v="4"/>
    <x v="197"/>
  </r>
  <r>
    <x v="3"/>
    <x v="3"/>
    <x v="3"/>
    <x v="42"/>
    <s v="0403"/>
    <x v="42"/>
    <x v="8"/>
    <x v="5"/>
    <x v="263"/>
  </r>
  <r>
    <x v="3"/>
    <x v="3"/>
    <x v="3"/>
    <x v="42"/>
    <s v="0403"/>
    <x v="42"/>
    <x v="8"/>
    <x v="6"/>
    <x v="197"/>
  </r>
  <r>
    <x v="3"/>
    <x v="3"/>
    <x v="3"/>
    <x v="42"/>
    <s v="0403"/>
    <x v="42"/>
    <x v="8"/>
    <x v="7"/>
    <x v="195"/>
  </r>
  <r>
    <x v="3"/>
    <x v="3"/>
    <x v="3"/>
    <x v="42"/>
    <s v="0403"/>
    <x v="42"/>
    <x v="9"/>
    <x v="0"/>
    <x v="132"/>
  </r>
  <r>
    <x v="3"/>
    <x v="3"/>
    <x v="3"/>
    <x v="42"/>
    <s v="0403"/>
    <x v="42"/>
    <x v="9"/>
    <x v="1"/>
    <x v="66"/>
  </r>
  <r>
    <x v="3"/>
    <x v="3"/>
    <x v="3"/>
    <x v="42"/>
    <s v="0403"/>
    <x v="42"/>
    <x v="9"/>
    <x v="2"/>
    <x v="66"/>
  </r>
  <r>
    <x v="3"/>
    <x v="3"/>
    <x v="3"/>
    <x v="42"/>
    <s v="0403"/>
    <x v="42"/>
    <x v="9"/>
    <x v="3"/>
    <x v="305"/>
  </r>
  <r>
    <x v="3"/>
    <x v="3"/>
    <x v="3"/>
    <x v="42"/>
    <s v="0403"/>
    <x v="42"/>
    <x v="9"/>
    <x v="4"/>
    <x v="133"/>
  </r>
  <r>
    <x v="3"/>
    <x v="3"/>
    <x v="3"/>
    <x v="42"/>
    <s v="0403"/>
    <x v="42"/>
    <x v="9"/>
    <x v="5"/>
    <x v="304"/>
  </r>
  <r>
    <x v="3"/>
    <x v="3"/>
    <x v="3"/>
    <x v="42"/>
    <s v="0403"/>
    <x v="42"/>
    <x v="9"/>
    <x v="6"/>
    <x v="304"/>
  </r>
  <r>
    <x v="3"/>
    <x v="3"/>
    <x v="3"/>
    <x v="42"/>
    <s v="0403"/>
    <x v="42"/>
    <x v="9"/>
    <x v="7"/>
    <x v="304"/>
  </r>
  <r>
    <x v="3"/>
    <x v="3"/>
    <x v="3"/>
    <x v="43"/>
    <s v="0412"/>
    <x v="43"/>
    <x v="0"/>
    <x v="0"/>
    <x v="1383"/>
  </r>
  <r>
    <x v="3"/>
    <x v="3"/>
    <x v="3"/>
    <x v="43"/>
    <s v="0412"/>
    <x v="43"/>
    <x v="0"/>
    <x v="1"/>
    <x v="1384"/>
  </r>
  <r>
    <x v="3"/>
    <x v="3"/>
    <x v="3"/>
    <x v="43"/>
    <s v="0412"/>
    <x v="43"/>
    <x v="0"/>
    <x v="2"/>
    <x v="1385"/>
  </r>
  <r>
    <x v="3"/>
    <x v="3"/>
    <x v="3"/>
    <x v="43"/>
    <s v="0412"/>
    <x v="43"/>
    <x v="0"/>
    <x v="3"/>
    <x v="1367"/>
  </r>
  <r>
    <x v="3"/>
    <x v="3"/>
    <x v="3"/>
    <x v="43"/>
    <s v="0412"/>
    <x v="43"/>
    <x v="0"/>
    <x v="4"/>
    <x v="1386"/>
  </r>
  <r>
    <x v="3"/>
    <x v="3"/>
    <x v="3"/>
    <x v="43"/>
    <s v="0412"/>
    <x v="43"/>
    <x v="0"/>
    <x v="5"/>
    <x v="1387"/>
  </r>
  <r>
    <x v="3"/>
    <x v="3"/>
    <x v="3"/>
    <x v="43"/>
    <s v="0412"/>
    <x v="43"/>
    <x v="0"/>
    <x v="6"/>
    <x v="1388"/>
  </r>
  <r>
    <x v="3"/>
    <x v="3"/>
    <x v="3"/>
    <x v="43"/>
    <s v="0412"/>
    <x v="43"/>
    <x v="0"/>
    <x v="7"/>
    <x v="1389"/>
  </r>
  <r>
    <x v="3"/>
    <x v="3"/>
    <x v="3"/>
    <x v="43"/>
    <s v="0412"/>
    <x v="43"/>
    <x v="1"/>
    <x v="0"/>
    <x v="1390"/>
  </r>
  <r>
    <x v="3"/>
    <x v="3"/>
    <x v="3"/>
    <x v="43"/>
    <s v="0412"/>
    <x v="43"/>
    <x v="1"/>
    <x v="1"/>
    <x v="1391"/>
  </r>
  <r>
    <x v="3"/>
    <x v="3"/>
    <x v="3"/>
    <x v="43"/>
    <s v="0412"/>
    <x v="43"/>
    <x v="1"/>
    <x v="2"/>
    <x v="1392"/>
  </r>
  <r>
    <x v="3"/>
    <x v="3"/>
    <x v="3"/>
    <x v="43"/>
    <s v="0412"/>
    <x v="43"/>
    <x v="1"/>
    <x v="3"/>
    <x v="1393"/>
  </r>
  <r>
    <x v="3"/>
    <x v="3"/>
    <x v="3"/>
    <x v="43"/>
    <s v="0412"/>
    <x v="43"/>
    <x v="1"/>
    <x v="4"/>
    <x v="1394"/>
  </r>
  <r>
    <x v="3"/>
    <x v="3"/>
    <x v="3"/>
    <x v="43"/>
    <s v="0412"/>
    <x v="43"/>
    <x v="1"/>
    <x v="5"/>
    <x v="1395"/>
  </r>
  <r>
    <x v="3"/>
    <x v="3"/>
    <x v="3"/>
    <x v="43"/>
    <s v="0412"/>
    <x v="43"/>
    <x v="1"/>
    <x v="6"/>
    <x v="1396"/>
  </r>
  <r>
    <x v="3"/>
    <x v="3"/>
    <x v="3"/>
    <x v="43"/>
    <s v="0412"/>
    <x v="43"/>
    <x v="1"/>
    <x v="7"/>
    <x v="1397"/>
  </r>
  <r>
    <x v="3"/>
    <x v="3"/>
    <x v="3"/>
    <x v="43"/>
    <s v="0412"/>
    <x v="43"/>
    <x v="2"/>
    <x v="0"/>
    <x v="1398"/>
  </r>
  <r>
    <x v="3"/>
    <x v="3"/>
    <x v="3"/>
    <x v="43"/>
    <s v="0412"/>
    <x v="43"/>
    <x v="2"/>
    <x v="1"/>
    <x v="1131"/>
  </r>
  <r>
    <x v="3"/>
    <x v="3"/>
    <x v="3"/>
    <x v="43"/>
    <s v="0412"/>
    <x v="43"/>
    <x v="2"/>
    <x v="2"/>
    <x v="1399"/>
  </r>
  <r>
    <x v="3"/>
    <x v="3"/>
    <x v="3"/>
    <x v="43"/>
    <s v="0412"/>
    <x v="43"/>
    <x v="2"/>
    <x v="3"/>
    <x v="1400"/>
  </r>
  <r>
    <x v="3"/>
    <x v="3"/>
    <x v="3"/>
    <x v="43"/>
    <s v="0412"/>
    <x v="43"/>
    <x v="2"/>
    <x v="4"/>
    <x v="536"/>
  </r>
  <r>
    <x v="3"/>
    <x v="3"/>
    <x v="3"/>
    <x v="43"/>
    <s v="0412"/>
    <x v="43"/>
    <x v="2"/>
    <x v="5"/>
    <x v="1399"/>
  </r>
  <r>
    <x v="3"/>
    <x v="3"/>
    <x v="3"/>
    <x v="43"/>
    <s v="0412"/>
    <x v="43"/>
    <x v="2"/>
    <x v="6"/>
    <x v="788"/>
  </r>
  <r>
    <x v="3"/>
    <x v="3"/>
    <x v="3"/>
    <x v="43"/>
    <s v="0412"/>
    <x v="43"/>
    <x v="2"/>
    <x v="7"/>
    <x v="787"/>
  </r>
  <r>
    <x v="3"/>
    <x v="3"/>
    <x v="3"/>
    <x v="43"/>
    <s v="0412"/>
    <x v="43"/>
    <x v="3"/>
    <x v="0"/>
    <x v="1401"/>
  </r>
  <r>
    <x v="3"/>
    <x v="3"/>
    <x v="3"/>
    <x v="43"/>
    <s v="0412"/>
    <x v="43"/>
    <x v="3"/>
    <x v="1"/>
    <x v="522"/>
  </r>
  <r>
    <x v="3"/>
    <x v="3"/>
    <x v="3"/>
    <x v="43"/>
    <s v="0412"/>
    <x v="43"/>
    <x v="3"/>
    <x v="2"/>
    <x v="556"/>
  </r>
  <r>
    <x v="3"/>
    <x v="3"/>
    <x v="3"/>
    <x v="43"/>
    <s v="0412"/>
    <x v="43"/>
    <x v="3"/>
    <x v="3"/>
    <x v="1402"/>
  </r>
  <r>
    <x v="3"/>
    <x v="3"/>
    <x v="3"/>
    <x v="43"/>
    <s v="0412"/>
    <x v="43"/>
    <x v="3"/>
    <x v="4"/>
    <x v="695"/>
  </r>
  <r>
    <x v="3"/>
    <x v="3"/>
    <x v="3"/>
    <x v="43"/>
    <s v="0412"/>
    <x v="43"/>
    <x v="3"/>
    <x v="5"/>
    <x v="1403"/>
  </r>
  <r>
    <x v="3"/>
    <x v="3"/>
    <x v="3"/>
    <x v="43"/>
    <s v="0412"/>
    <x v="43"/>
    <x v="3"/>
    <x v="6"/>
    <x v="1327"/>
  </r>
  <r>
    <x v="3"/>
    <x v="3"/>
    <x v="3"/>
    <x v="43"/>
    <s v="0412"/>
    <x v="43"/>
    <x v="3"/>
    <x v="7"/>
    <x v="1404"/>
  </r>
  <r>
    <x v="3"/>
    <x v="3"/>
    <x v="3"/>
    <x v="43"/>
    <s v="0412"/>
    <x v="43"/>
    <x v="4"/>
    <x v="0"/>
    <x v="1405"/>
  </r>
  <r>
    <x v="3"/>
    <x v="3"/>
    <x v="3"/>
    <x v="43"/>
    <s v="0412"/>
    <x v="43"/>
    <x v="4"/>
    <x v="1"/>
    <x v="1406"/>
  </r>
  <r>
    <x v="3"/>
    <x v="3"/>
    <x v="3"/>
    <x v="43"/>
    <s v="0412"/>
    <x v="43"/>
    <x v="4"/>
    <x v="2"/>
    <x v="1407"/>
  </r>
  <r>
    <x v="3"/>
    <x v="3"/>
    <x v="3"/>
    <x v="43"/>
    <s v="0412"/>
    <x v="43"/>
    <x v="4"/>
    <x v="3"/>
    <x v="1408"/>
  </r>
  <r>
    <x v="3"/>
    <x v="3"/>
    <x v="3"/>
    <x v="43"/>
    <s v="0412"/>
    <x v="43"/>
    <x v="4"/>
    <x v="4"/>
    <x v="1409"/>
  </r>
  <r>
    <x v="3"/>
    <x v="3"/>
    <x v="3"/>
    <x v="43"/>
    <s v="0412"/>
    <x v="43"/>
    <x v="4"/>
    <x v="5"/>
    <x v="1410"/>
  </r>
  <r>
    <x v="3"/>
    <x v="3"/>
    <x v="3"/>
    <x v="43"/>
    <s v="0412"/>
    <x v="43"/>
    <x v="4"/>
    <x v="6"/>
    <x v="1411"/>
  </r>
  <r>
    <x v="3"/>
    <x v="3"/>
    <x v="3"/>
    <x v="43"/>
    <s v="0412"/>
    <x v="43"/>
    <x v="4"/>
    <x v="7"/>
    <x v="1412"/>
  </r>
  <r>
    <x v="3"/>
    <x v="3"/>
    <x v="3"/>
    <x v="43"/>
    <s v="0412"/>
    <x v="43"/>
    <x v="5"/>
    <x v="0"/>
    <x v="545"/>
  </r>
  <r>
    <x v="3"/>
    <x v="3"/>
    <x v="3"/>
    <x v="43"/>
    <s v="0412"/>
    <x v="43"/>
    <x v="5"/>
    <x v="1"/>
    <x v="294"/>
  </r>
  <r>
    <x v="3"/>
    <x v="3"/>
    <x v="3"/>
    <x v="43"/>
    <s v="0412"/>
    <x v="43"/>
    <x v="5"/>
    <x v="2"/>
    <x v="598"/>
  </r>
  <r>
    <x v="3"/>
    <x v="3"/>
    <x v="3"/>
    <x v="43"/>
    <s v="0412"/>
    <x v="43"/>
    <x v="5"/>
    <x v="3"/>
    <x v="325"/>
  </r>
  <r>
    <x v="3"/>
    <x v="3"/>
    <x v="3"/>
    <x v="43"/>
    <s v="0412"/>
    <x v="43"/>
    <x v="5"/>
    <x v="4"/>
    <x v="507"/>
  </r>
  <r>
    <x v="3"/>
    <x v="3"/>
    <x v="3"/>
    <x v="43"/>
    <s v="0412"/>
    <x v="43"/>
    <x v="5"/>
    <x v="5"/>
    <x v="815"/>
  </r>
  <r>
    <x v="3"/>
    <x v="3"/>
    <x v="3"/>
    <x v="43"/>
    <s v="0412"/>
    <x v="43"/>
    <x v="5"/>
    <x v="6"/>
    <x v="1001"/>
  </r>
  <r>
    <x v="3"/>
    <x v="3"/>
    <x v="3"/>
    <x v="43"/>
    <s v="0412"/>
    <x v="43"/>
    <x v="5"/>
    <x v="7"/>
    <x v="508"/>
  </r>
  <r>
    <x v="3"/>
    <x v="3"/>
    <x v="3"/>
    <x v="43"/>
    <s v="0412"/>
    <x v="43"/>
    <x v="6"/>
    <x v="0"/>
    <x v="51"/>
  </r>
  <r>
    <x v="3"/>
    <x v="3"/>
    <x v="3"/>
    <x v="43"/>
    <s v="0412"/>
    <x v="43"/>
    <x v="6"/>
    <x v="1"/>
    <x v="51"/>
  </r>
  <r>
    <x v="3"/>
    <x v="3"/>
    <x v="3"/>
    <x v="43"/>
    <s v="0412"/>
    <x v="43"/>
    <x v="6"/>
    <x v="2"/>
    <x v="340"/>
  </r>
  <r>
    <x v="3"/>
    <x v="3"/>
    <x v="3"/>
    <x v="43"/>
    <s v="0412"/>
    <x v="43"/>
    <x v="6"/>
    <x v="3"/>
    <x v="115"/>
  </r>
  <r>
    <x v="3"/>
    <x v="3"/>
    <x v="3"/>
    <x v="43"/>
    <s v="0412"/>
    <x v="43"/>
    <x v="6"/>
    <x v="4"/>
    <x v="836"/>
  </r>
  <r>
    <x v="3"/>
    <x v="3"/>
    <x v="3"/>
    <x v="43"/>
    <s v="0412"/>
    <x v="43"/>
    <x v="6"/>
    <x v="5"/>
    <x v="48"/>
  </r>
  <r>
    <x v="3"/>
    <x v="3"/>
    <x v="3"/>
    <x v="43"/>
    <s v="0412"/>
    <x v="43"/>
    <x v="6"/>
    <x v="6"/>
    <x v="312"/>
  </r>
  <r>
    <x v="3"/>
    <x v="3"/>
    <x v="3"/>
    <x v="43"/>
    <s v="0412"/>
    <x v="43"/>
    <x v="6"/>
    <x v="7"/>
    <x v="404"/>
  </r>
  <r>
    <x v="3"/>
    <x v="3"/>
    <x v="3"/>
    <x v="43"/>
    <s v="0412"/>
    <x v="43"/>
    <x v="7"/>
    <x v="0"/>
    <x v="392"/>
  </r>
  <r>
    <x v="3"/>
    <x v="3"/>
    <x v="3"/>
    <x v="43"/>
    <s v="0412"/>
    <x v="43"/>
    <x v="7"/>
    <x v="1"/>
    <x v="1413"/>
  </r>
  <r>
    <x v="3"/>
    <x v="3"/>
    <x v="3"/>
    <x v="43"/>
    <s v="0412"/>
    <x v="43"/>
    <x v="7"/>
    <x v="2"/>
    <x v="1414"/>
  </r>
  <r>
    <x v="3"/>
    <x v="3"/>
    <x v="3"/>
    <x v="43"/>
    <s v="0412"/>
    <x v="43"/>
    <x v="7"/>
    <x v="3"/>
    <x v="1415"/>
  </r>
  <r>
    <x v="3"/>
    <x v="3"/>
    <x v="3"/>
    <x v="43"/>
    <s v="0412"/>
    <x v="43"/>
    <x v="7"/>
    <x v="4"/>
    <x v="981"/>
  </r>
  <r>
    <x v="3"/>
    <x v="3"/>
    <x v="3"/>
    <x v="43"/>
    <s v="0412"/>
    <x v="43"/>
    <x v="7"/>
    <x v="5"/>
    <x v="1416"/>
  </r>
  <r>
    <x v="3"/>
    <x v="3"/>
    <x v="3"/>
    <x v="43"/>
    <s v="0412"/>
    <x v="43"/>
    <x v="7"/>
    <x v="6"/>
    <x v="538"/>
  </r>
  <r>
    <x v="3"/>
    <x v="3"/>
    <x v="3"/>
    <x v="43"/>
    <s v="0412"/>
    <x v="43"/>
    <x v="7"/>
    <x v="7"/>
    <x v="656"/>
  </r>
  <r>
    <x v="3"/>
    <x v="3"/>
    <x v="3"/>
    <x v="43"/>
    <s v="0412"/>
    <x v="43"/>
    <x v="8"/>
    <x v="0"/>
    <x v="287"/>
  </r>
  <r>
    <x v="3"/>
    <x v="3"/>
    <x v="3"/>
    <x v="43"/>
    <s v="0412"/>
    <x v="43"/>
    <x v="8"/>
    <x v="1"/>
    <x v="286"/>
  </r>
  <r>
    <x v="3"/>
    <x v="3"/>
    <x v="3"/>
    <x v="43"/>
    <s v="0412"/>
    <x v="43"/>
    <x v="8"/>
    <x v="2"/>
    <x v="285"/>
  </r>
  <r>
    <x v="3"/>
    <x v="3"/>
    <x v="3"/>
    <x v="43"/>
    <s v="0412"/>
    <x v="43"/>
    <x v="8"/>
    <x v="3"/>
    <x v="118"/>
  </r>
  <r>
    <x v="3"/>
    <x v="3"/>
    <x v="3"/>
    <x v="43"/>
    <s v="0412"/>
    <x v="43"/>
    <x v="8"/>
    <x v="4"/>
    <x v="319"/>
  </r>
  <r>
    <x v="3"/>
    <x v="3"/>
    <x v="3"/>
    <x v="43"/>
    <s v="0412"/>
    <x v="43"/>
    <x v="8"/>
    <x v="5"/>
    <x v="313"/>
  </r>
  <r>
    <x v="3"/>
    <x v="3"/>
    <x v="3"/>
    <x v="43"/>
    <s v="0412"/>
    <x v="43"/>
    <x v="8"/>
    <x v="6"/>
    <x v="313"/>
  </r>
  <r>
    <x v="3"/>
    <x v="3"/>
    <x v="3"/>
    <x v="43"/>
    <s v="0412"/>
    <x v="43"/>
    <x v="8"/>
    <x v="7"/>
    <x v="1112"/>
  </r>
  <r>
    <x v="3"/>
    <x v="3"/>
    <x v="3"/>
    <x v="43"/>
    <s v="0412"/>
    <x v="43"/>
    <x v="9"/>
    <x v="0"/>
    <x v="66"/>
  </r>
  <r>
    <x v="3"/>
    <x v="3"/>
    <x v="3"/>
    <x v="43"/>
    <s v="0412"/>
    <x v="43"/>
    <x v="9"/>
    <x v="1"/>
    <x v="66"/>
  </r>
  <r>
    <x v="3"/>
    <x v="3"/>
    <x v="3"/>
    <x v="43"/>
    <s v="0412"/>
    <x v="43"/>
    <x v="9"/>
    <x v="2"/>
    <x v="65"/>
  </r>
  <r>
    <x v="3"/>
    <x v="3"/>
    <x v="3"/>
    <x v="43"/>
    <s v="0412"/>
    <x v="43"/>
    <x v="9"/>
    <x v="3"/>
    <x v="66"/>
  </r>
  <r>
    <x v="3"/>
    <x v="3"/>
    <x v="3"/>
    <x v="43"/>
    <s v="0412"/>
    <x v="43"/>
    <x v="9"/>
    <x v="4"/>
    <x v="66"/>
  </r>
  <r>
    <x v="3"/>
    <x v="3"/>
    <x v="3"/>
    <x v="43"/>
    <s v="0412"/>
    <x v="43"/>
    <x v="9"/>
    <x v="5"/>
    <x v="67"/>
  </r>
  <r>
    <x v="3"/>
    <x v="3"/>
    <x v="3"/>
    <x v="43"/>
    <s v="0412"/>
    <x v="43"/>
    <x v="9"/>
    <x v="6"/>
    <x v="67"/>
  </r>
  <r>
    <x v="3"/>
    <x v="3"/>
    <x v="3"/>
    <x v="43"/>
    <s v="0412"/>
    <x v="43"/>
    <x v="9"/>
    <x v="7"/>
    <x v="67"/>
  </r>
  <r>
    <x v="3"/>
    <x v="3"/>
    <x v="3"/>
    <x v="44"/>
    <s v="0415"/>
    <x v="44"/>
    <x v="0"/>
    <x v="0"/>
    <x v="323"/>
  </r>
  <r>
    <x v="3"/>
    <x v="3"/>
    <x v="3"/>
    <x v="44"/>
    <s v="0415"/>
    <x v="44"/>
    <x v="0"/>
    <x v="1"/>
    <x v="542"/>
  </r>
  <r>
    <x v="3"/>
    <x v="3"/>
    <x v="3"/>
    <x v="44"/>
    <s v="0415"/>
    <x v="44"/>
    <x v="0"/>
    <x v="2"/>
    <x v="361"/>
  </r>
  <r>
    <x v="3"/>
    <x v="3"/>
    <x v="3"/>
    <x v="44"/>
    <s v="0415"/>
    <x v="44"/>
    <x v="0"/>
    <x v="3"/>
    <x v="1417"/>
  </r>
  <r>
    <x v="3"/>
    <x v="3"/>
    <x v="3"/>
    <x v="44"/>
    <s v="0415"/>
    <x v="44"/>
    <x v="0"/>
    <x v="4"/>
    <x v="364"/>
  </r>
  <r>
    <x v="3"/>
    <x v="3"/>
    <x v="3"/>
    <x v="44"/>
    <s v="0415"/>
    <x v="44"/>
    <x v="0"/>
    <x v="5"/>
    <x v="1418"/>
  </r>
  <r>
    <x v="3"/>
    <x v="3"/>
    <x v="3"/>
    <x v="44"/>
    <s v="0415"/>
    <x v="44"/>
    <x v="0"/>
    <x v="6"/>
    <x v="108"/>
  </r>
  <r>
    <x v="3"/>
    <x v="3"/>
    <x v="3"/>
    <x v="44"/>
    <s v="0415"/>
    <x v="44"/>
    <x v="0"/>
    <x v="7"/>
    <x v="819"/>
  </r>
  <r>
    <x v="3"/>
    <x v="3"/>
    <x v="3"/>
    <x v="44"/>
    <s v="0415"/>
    <x v="44"/>
    <x v="1"/>
    <x v="0"/>
    <x v="1419"/>
  </r>
  <r>
    <x v="3"/>
    <x v="3"/>
    <x v="3"/>
    <x v="44"/>
    <s v="0415"/>
    <x v="44"/>
    <x v="1"/>
    <x v="1"/>
    <x v="1420"/>
  </r>
  <r>
    <x v="3"/>
    <x v="3"/>
    <x v="3"/>
    <x v="44"/>
    <s v="0415"/>
    <x v="44"/>
    <x v="1"/>
    <x v="2"/>
    <x v="1147"/>
  </r>
  <r>
    <x v="3"/>
    <x v="3"/>
    <x v="3"/>
    <x v="44"/>
    <s v="0415"/>
    <x v="44"/>
    <x v="1"/>
    <x v="3"/>
    <x v="1127"/>
  </r>
  <r>
    <x v="3"/>
    <x v="3"/>
    <x v="3"/>
    <x v="44"/>
    <s v="0415"/>
    <x v="44"/>
    <x v="1"/>
    <x v="4"/>
    <x v="43"/>
  </r>
  <r>
    <x v="3"/>
    <x v="3"/>
    <x v="3"/>
    <x v="44"/>
    <s v="0415"/>
    <x v="44"/>
    <x v="1"/>
    <x v="5"/>
    <x v="1418"/>
  </r>
  <r>
    <x v="3"/>
    <x v="3"/>
    <x v="3"/>
    <x v="44"/>
    <s v="0415"/>
    <x v="44"/>
    <x v="1"/>
    <x v="6"/>
    <x v="333"/>
  </r>
  <r>
    <x v="3"/>
    <x v="3"/>
    <x v="3"/>
    <x v="44"/>
    <s v="0415"/>
    <x v="44"/>
    <x v="1"/>
    <x v="7"/>
    <x v="1001"/>
  </r>
  <r>
    <x v="3"/>
    <x v="3"/>
    <x v="3"/>
    <x v="44"/>
    <s v="0415"/>
    <x v="44"/>
    <x v="2"/>
    <x v="0"/>
    <x v="1029"/>
  </r>
  <r>
    <x v="3"/>
    <x v="3"/>
    <x v="3"/>
    <x v="44"/>
    <s v="0415"/>
    <x v="44"/>
    <x v="2"/>
    <x v="1"/>
    <x v="373"/>
  </r>
  <r>
    <x v="3"/>
    <x v="3"/>
    <x v="3"/>
    <x v="44"/>
    <s v="0415"/>
    <x v="44"/>
    <x v="2"/>
    <x v="2"/>
    <x v="669"/>
  </r>
  <r>
    <x v="3"/>
    <x v="3"/>
    <x v="3"/>
    <x v="44"/>
    <s v="0415"/>
    <x v="44"/>
    <x v="2"/>
    <x v="3"/>
    <x v="54"/>
  </r>
  <r>
    <x v="3"/>
    <x v="3"/>
    <x v="3"/>
    <x v="44"/>
    <s v="0415"/>
    <x v="44"/>
    <x v="2"/>
    <x v="4"/>
    <x v="627"/>
  </r>
  <r>
    <x v="3"/>
    <x v="3"/>
    <x v="3"/>
    <x v="44"/>
    <s v="0415"/>
    <x v="44"/>
    <x v="2"/>
    <x v="5"/>
    <x v="1037"/>
  </r>
  <r>
    <x v="3"/>
    <x v="3"/>
    <x v="3"/>
    <x v="44"/>
    <s v="0415"/>
    <x v="44"/>
    <x v="2"/>
    <x v="6"/>
    <x v="604"/>
  </r>
  <r>
    <x v="3"/>
    <x v="3"/>
    <x v="3"/>
    <x v="44"/>
    <s v="0415"/>
    <x v="44"/>
    <x v="2"/>
    <x v="7"/>
    <x v="627"/>
  </r>
  <r>
    <x v="3"/>
    <x v="3"/>
    <x v="3"/>
    <x v="44"/>
    <s v="0415"/>
    <x v="44"/>
    <x v="3"/>
    <x v="0"/>
    <x v="1028"/>
  </r>
  <r>
    <x v="3"/>
    <x v="3"/>
    <x v="3"/>
    <x v="44"/>
    <s v="0415"/>
    <x v="44"/>
    <x v="3"/>
    <x v="1"/>
    <x v="371"/>
  </r>
  <r>
    <x v="3"/>
    <x v="3"/>
    <x v="3"/>
    <x v="44"/>
    <s v="0415"/>
    <x v="44"/>
    <x v="3"/>
    <x v="2"/>
    <x v="670"/>
  </r>
  <r>
    <x v="3"/>
    <x v="3"/>
    <x v="3"/>
    <x v="44"/>
    <s v="0415"/>
    <x v="44"/>
    <x v="3"/>
    <x v="3"/>
    <x v="539"/>
  </r>
  <r>
    <x v="3"/>
    <x v="3"/>
    <x v="3"/>
    <x v="44"/>
    <s v="0415"/>
    <x v="44"/>
    <x v="3"/>
    <x v="4"/>
    <x v="563"/>
  </r>
  <r>
    <x v="3"/>
    <x v="3"/>
    <x v="3"/>
    <x v="44"/>
    <s v="0415"/>
    <x v="44"/>
    <x v="3"/>
    <x v="5"/>
    <x v="539"/>
  </r>
  <r>
    <x v="3"/>
    <x v="3"/>
    <x v="3"/>
    <x v="44"/>
    <s v="0415"/>
    <x v="44"/>
    <x v="3"/>
    <x v="6"/>
    <x v="187"/>
  </r>
  <r>
    <x v="3"/>
    <x v="3"/>
    <x v="3"/>
    <x v="44"/>
    <s v="0415"/>
    <x v="44"/>
    <x v="3"/>
    <x v="7"/>
    <x v="797"/>
  </r>
  <r>
    <x v="3"/>
    <x v="3"/>
    <x v="3"/>
    <x v="44"/>
    <s v="0415"/>
    <x v="44"/>
    <x v="4"/>
    <x v="0"/>
    <x v="409"/>
  </r>
  <r>
    <x v="3"/>
    <x v="3"/>
    <x v="3"/>
    <x v="44"/>
    <s v="0415"/>
    <x v="44"/>
    <x v="4"/>
    <x v="1"/>
    <x v="273"/>
  </r>
  <r>
    <x v="3"/>
    <x v="3"/>
    <x v="3"/>
    <x v="44"/>
    <s v="0415"/>
    <x v="44"/>
    <x v="4"/>
    <x v="2"/>
    <x v="618"/>
  </r>
  <r>
    <x v="3"/>
    <x v="3"/>
    <x v="3"/>
    <x v="44"/>
    <s v="0415"/>
    <x v="44"/>
    <x v="4"/>
    <x v="3"/>
    <x v="474"/>
  </r>
  <r>
    <x v="3"/>
    <x v="3"/>
    <x v="3"/>
    <x v="44"/>
    <s v="0415"/>
    <x v="44"/>
    <x v="4"/>
    <x v="4"/>
    <x v="1059"/>
  </r>
  <r>
    <x v="3"/>
    <x v="3"/>
    <x v="3"/>
    <x v="44"/>
    <s v="0415"/>
    <x v="44"/>
    <x v="4"/>
    <x v="5"/>
    <x v="656"/>
  </r>
  <r>
    <x v="3"/>
    <x v="3"/>
    <x v="3"/>
    <x v="44"/>
    <s v="0415"/>
    <x v="44"/>
    <x v="4"/>
    <x v="6"/>
    <x v="1421"/>
  </r>
  <r>
    <x v="3"/>
    <x v="3"/>
    <x v="3"/>
    <x v="44"/>
    <s v="0415"/>
    <x v="44"/>
    <x v="4"/>
    <x v="7"/>
    <x v="16"/>
  </r>
  <r>
    <x v="3"/>
    <x v="3"/>
    <x v="3"/>
    <x v="44"/>
    <s v="0415"/>
    <x v="44"/>
    <x v="5"/>
    <x v="0"/>
    <x v="62"/>
  </r>
  <r>
    <x v="3"/>
    <x v="3"/>
    <x v="3"/>
    <x v="44"/>
    <s v="0415"/>
    <x v="44"/>
    <x v="5"/>
    <x v="1"/>
    <x v="122"/>
  </r>
  <r>
    <x v="3"/>
    <x v="3"/>
    <x v="3"/>
    <x v="44"/>
    <s v="0415"/>
    <x v="44"/>
    <x v="5"/>
    <x v="2"/>
    <x v="124"/>
  </r>
  <r>
    <x v="3"/>
    <x v="3"/>
    <x v="3"/>
    <x v="44"/>
    <s v="0415"/>
    <x v="44"/>
    <x v="5"/>
    <x v="3"/>
    <x v="299"/>
  </r>
  <r>
    <x v="3"/>
    <x v="3"/>
    <x v="3"/>
    <x v="44"/>
    <s v="0415"/>
    <x v="44"/>
    <x v="5"/>
    <x v="4"/>
    <x v="306"/>
  </r>
  <r>
    <x v="3"/>
    <x v="3"/>
    <x v="3"/>
    <x v="44"/>
    <s v="0415"/>
    <x v="44"/>
    <x v="5"/>
    <x v="5"/>
    <x v="123"/>
  </r>
  <r>
    <x v="3"/>
    <x v="3"/>
    <x v="3"/>
    <x v="44"/>
    <s v="0415"/>
    <x v="44"/>
    <x v="5"/>
    <x v="6"/>
    <x v="123"/>
  </r>
  <r>
    <x v="3"/>
    <x v="3"/>
    <x v="3"/>
    <x v="44"/>
    <s v="0415"/>
    <x v="44"/>
    <x v="5"/>
    <x v="7"/>
    <x v="122"/>
  </r>
  <r>
    <x v="3"/>
    <x v="3"/>
    <x v="3"/>
    <x v="44"/>
    <s v="0415"/>
    <x v="44"/>
    <x v="6"/>
    <x v="0"/>
    <x v="129"/>
  </r>
  <r>
    <x v="3"/>
    <x v="3"/>
    <x v="3"/>
    <x v="44"/>
    <s v="0415"/>
    <x v="44"/>
    <x v="6"/>
    <x v="1"/>
    <x v="65"/>
  </r>
  <r>
    <x v="3"/>
    <x v="3"/>
    <x v="3"/>
    <x v="44"/>
    <s v="0415"/>
    <x v="44"/>
    <x v="6"/>
    <x v="2"/>
    <x v="301"/>
  </r>
  <r>
    <x v="3"/>
    <x v="3"/>
    <x v="3"/>
    <x v="44"/>
    <s v="0415"/>
    <x v="44"/>
    <x v="6"/>
    <x v="3"/>
    <x v="266"/>
  </r>
  <r>
    <x v="3"/>
    <x v="3"/>
    <x v="3"/>
    <x v="44"/>
    <s v="0415"/>
    <x v="44"/>
    <x v="6"/>
    <x v="4"/>
    <x v="321"/>
  </r>
  <r>
    <x v="3"/>
    <x v="3"/>
    <x v="3"/>
    <x v="44"/>
    <s v="0415"/>
    <x v="44"/>
    <x v="6"/>
    <x v="5"/>
    <x v="265"/>
  </r>
  <r>
    <x v="3"/>
    <x v="3"/>
    <x v="3"/>
    <x v="44"/>
    <s v="0415"/>
    <x v="44"/>
    <x v="6"/>
    <x v="6"/>
    <x v="265"/>
  </r>
  <r>
    <x v="3"/>
    <x v="3"/>
    <x v="3"/>
    <x v="44"/>
    <s v="0415"/>
    <x v="44"/>
    <x v="6"/>
    <x v="7"/>
    <x v="262"/>
  </r>
  <r>
    <x v="3"/>
    <x v="3"/>
    <x v="3"/>
    <x v="44"/>
    <s v="0415"/>
    <x v="44"/>
    <x v="7"/>
    <x v="0"/>
    <x v="194"/>
  </r>
  <r>
    <x v="3"/>
    <x v="3"/>
    <x v="3"/>
    <x v="44"/>
    <s v="0415"/>
    <x v="44"/>
    <x v="7"/>
    <x v="1"/>
    <x v="625"/>
  </r>
  <r>
    <x v="3"/>
    <x v="3"/>
    <x v="3"/>
    <x v="44"/>
    <s v="0415"/>
    <x v="44"/>
    <x v="7"/>
    <x v="2"/>
    <x v="528"/>
  </r>
  <r>
    <x v="3"/>
    <x v="3"/>
    <x v="3"/>
    <x v="44"/>
    <s v="0415"/>
    <x v="44"/>
    <x v="7"/>
    <x v="3"/>
    <x v="576"/>
  </r>
  <r>
    <x v="3"/>
    <x v="3"/>
    <x v="3"/>
    <x v="44"/>
    <s v="0415"/>
    <x v="44"/>
    <x v="7"/>
    <x v="4"/>
    <x v="181"/>
  </r>
  <r>
    <x v="3"/>
    <x v="3"/>
    <x v="3"/>
    <x v="44"/>
    <s v="0415"/>
    <x v="44"/>
    <x v="7"/>
    <x v="5"/>
    <x v="382"/>
  </r>
  <r>
    <x v="3"/>
    <x v="3"/>
    <x v="3"/>
    <x v="44"/>
    <s v="0415"/>
    <x v="44"/>
    <x v="7"/>
    <x v="6"/>
    <x v="1029"/>
  </r>
  <r>
    <x v="3"/>
    <x v="3"/>
    <x v="3"/>
    <x v="44"/>
    <s v="0415"/>
    <x v="44"/>
    <x v="7"/>
    <x v="7"/>
    <x v="613"/>
  </r>
  <r>
    <x v="3"/>
    <x v="3"/>
    <x v="3"/>
    <x v="44"/>
    <s v="0415"/>
    <x v="44"/>
    <x v="8"/>
    <x v="0"/>
    <x v="298"/>
  </r>
  <r>
    <x v="3"/>
    <x v="3"/>
    <x v="3"/>
    <x v="44"/>
    <s v="0415"/>
    <x v="44"/>
    <x v="8"/>
    <x v="1"/>
    <x v="201"/>
  </r>
  <r>
    <x v="3"/>
    <x v="3"/>
    <x v="3"/>
    <x v="44"/>
    <s v="0415"/>
    <x v="44"/>
    <x v="8"/>
    <x v="2"/>
    <x v="196"/>
  </r>
  <r>
    <x v="3"/>
    <x v="3"/>
    <x v="3"/>
    <x v="44"/>
    <s v="0415"/>
    <x v="44"/>
    <x v="8"/>
    <x v="3"/>
    <x v="350"/>
  </r>
  <r>
    <x v="3"/>
    <x v="3"/>
    <x v="3"/>
    <x v="44"/>
    <s v="0415"/>
    <x v="44"/>
    <x v="8"/>
    <x v="4"/>
    <x v="350"/>
  </r>
  <r>
    <x v="3"/>
    <x v="3"/>
    <x v="3"/>
    <x v="44"/>
    <s v="0415"/>
    <x v="44"/>
    <x v="8"/>
    <x v="5"/>
    <x v="302"/>
  </r>
  <r>
    <x v="3"/>
    <x v="3"/>
    <x v="3"/>
    <x v="44"/>
    <s v="0415"/>
    <x v="44"/>
    <x v="8"/>
    <x v="6"/>
    <x v="197"/>
  </r>
  <r>
    <x v="3"/>
    <x v="3"/>
    <x v="3"/>
    <x v="44"/>
    <s v="0415"/>
    <x v="44"/>
    <x v="8"/>
    <x v="7"/>
    <x v="263"/>
  </r>
  <r>
    <x v="3"/>
    <x v="3"/>
    <x v="3"/>
    <x v="44"/>
    <s v="0415"/>
    <x v="44"/>
    <x v="9"/>
    <x v="0"/>
    <x v="304"/>
  </r>
  <r>
    <x v="3"/>
    <x v="3"/>
    <x v="3"/>
    <x v="44"/>
    <s v="0415"/>
    <x v="44"/>
    <x v="9"/>
    <x v="1"/>
    <x v="305"/>
  </r>
  <r>
    <x v="3"/>
    <x v="3"/>
    <x v="3"/>
    <x v="44"/>
    <s v="0415"/>
    <x v="44"/>
    <x v="9"/>
    <x v="2"/>
    <x v="304"/>
  </r>
  <r>
    <x v="3"/>
    <x v="3"/>
    <x v="3"/>
    <x v="44"/>
    <s v="0415"/>
    <x v="44"/>
    <x v="9"/>
    <x v="3"/>
    <x v="305"/>
  </r>
  <r>
    <x v="3"/>
    <x v="3"/>
    <x v="3"/>
    <x v="44"/>
    <s v="0415"/>
    <x v="44"/>
    <x v="9"/>
    <x v="4"/>
    <x v="305"/>
  </r>
  <r>
    <x v="3"/>
    <x v="3"/>
    <x v="3"/>
    <x v="44"/>
    <s v="0415"/>
    <x v="44"/>
    <x v="9"/>
    <x v="5"/>
    <x v="305"/>
  </r>
  <r>
    <x v="3"/>
    <x v="3"/>
    <x v="3"/>
    <x v="44"/>
    <s v="0415"/>
    <x v="44"/>
    <x v="9"/>
    <x v="6"/>
    <x v="304"/>
  </r>
  <r>
    <x v="3"/>
    <x v="3"/>
    <x v="3"/>
    <x v="44"/>
    <s v="0415"/>
    <x v="44"/>
    <x v="9"/>
    <x v="7"/>
    <x v="304"/>
  </r>
  <r>
    <x v="3"/>
    <x v="3"/>
    <x v="3"/>
    <x v="45"/>
    <s v="0417"/>
    <x v="45"/>
    <x v="0"/>
    <x v="0"/>
    <x v="1422"/>
  </r>
  <r>
    <x v="3"/>
    <x v="3"/>
    <x v="3"/>
    <x v="45"/>
    <s v="0417"/>
    <x v="45"/>
    <x v="0"/>
    <x v="1"/>
    <x v="1423"/>
  </r>
  <r>
    <x v="3"/>
    <x v="3"/>
    <x v="3"/>
    <x v="45"/>
    <s v="0417"/>
    <x v="45"/>
    <x v="0"/>
    <x v="2"/>
    <x v="777"/>
  </r>
  <r>
    <x v="3"/>
    <x v="3"/>
    <x v="3"/>
    <x v="45"/>
    <s v="0417"/>
    <x v="45"/>
    <x v="0"/>
    <x v="3"/>
    <x v="1424"/>
  </r>
  <r>
    <x v="3"/>
    <x v="3"/>
    <x v="3"/>
    <x v="45"/>
    <s v="0417"/>
    <x v="45"/>
    <x v="0"/>
    <x v="4"/>
    <x v="1425"/>
  </r>
  <r>
    <x v="3"/>
    <x v="3"/>
    <x v="3"/>
    <x v="45"/>
    <s v="0417"/>
    <x v="45"/>
    <x v="0"/>
    <x v="5"/>
    <x v="1426"/>
  </r>
  <r>
    <x v="3"/>
    <x v="3"/>
    <x v="3"/>
    <x v="45"/>
    <s v="0417"/>
    <x v="45"/>
    <x v="0"/>
    <x v="6"/>
    <x v="1427"/>
  </r>
  <r>
    <x v="3"/>
    <x v="3"/>
    <x v="3"/>
    <x v="45"/>
    <s v="0417"/>
    <x v="45"/>
    <x v="0"/>
    <x v="7"/>
    <x v="1428"/>
  </r>
  <r>
    <x v="3"/>
    <x v="3"/>
    <x v="3"/>
    <x v="45"/>
    <s v="0417"/>
    <x v="45"/>
    <x v="1"/>
    <x v="0"/>
    <x v="1429"/>
  </r>
  <r>
    <x v="3"/>
    <x v="3"/>
    <x v="3"/>
    <x v="45"/>
    <s v="0417"/>
    <x v="45"/>
    <x v="1"/>
    <x v="1"/>
    <x v="1430"/>
  </r>
  <r>
    <x v="3"/>
    <x v="3"/>
    <x v="3"/>
    <x v="45"/>
    <s v="0417"/>
    <x v="45"/>
    <x v="1"/>
    <x v="2"/>
    <x v="1431"/>
  </r>
  <r>
    <x v="3"/>
    <x v="3"/>
    <x v="3"/>
    <x v="45"/>
    <s v="0417"/>
    <x v="45"/>
    <x v="1"/>
    <x v="3"/>
    <x v="1432"/>
  </r>
  <r>
    <x v="3"/>
    <x v="3"/>
    <x v="3"/>
    <x v="45"/>
    <s v="0417"/>
    <x v="45"/>
    <x v="1"/>
    <x v="4"/>
    <x v="154"/>
  </r>
  <r>
    <x v="3"/>
    <x v="3"/>
    <x v="3"/>
    <x v="45"/>
    <s v="0417"/>
    <x v="45"/>
    <x v="1"/>
    <x v="5"/>
    <x v="1433"/>
  </r>
  <r>
    <x v="3"/>
    <x v="3"/>
    <x v="3"/>
    <x v="45"/>
    <s v="0417"/>
    <x v="45"/>
    <x v="1"/>
    <x v="6"/>
    <x v="1434"/>
  </r>
  <r>
    <x v="3"/>
    <x v="3"/>
    <x v="3"/>
    <x v="45"/>
    <s v="0417"/>
    <x v="45"/>
    <x v="1"/>
    <x v="7"/>
    <x v="1361"/>
  </r>
  <r>
    <x v="3"/>
    <x v="3"/>
    <x v="3"/>
    <x v="45"/>
    <s v="0417"/>
    <x v="45"/>
    <x v="2"/>
    <x v="0"/>
    <x v="506"/>
  </r>
  <r>
    <x v="3"/>
    <x v="3"/>
    <x v="3"/>
    <x v="45"/>
    <s v="0417"/>
    <x v="45"/>
    <x v="2"/>
    <x v="1"/>
    <x v="1011"/>
  </r>
  <r>
    <x v="3"/>
    <x v="3"/>
    <x v="3"/>
    <x v="45"/>
    <s v="0417"/>
    <x v="45"/>
    <x v="2"/>
    <x v="2"/>
    <x v="1435"/>
  </r>
  <r>
    <x v="3"/>
    <x v="3"/>
    <x v="3"/>
    <x v="45"/>
    <s v="0417"/>
    <x v="45"/>
    <x v="2"/>
    <x v="3"/>
    <x v="294"/>
  </r>
  <r>
    <x v="3"/>
    <x v="3"/>
    <x v="3"/>
    <x v="45"/>
    <s v="0417"/>
    <x v="45"/>
    <x v="2"/>
    <x v="4"/>
    <x v="326"/>
  </r>
  <r>
    <x v="3"/>
    <x v="3"/>
    <x v="3"/>
    <x v="45"/>
    <s v="0417"/>
    <x v="45"/>
    <x v="2"/>
    <x v="5"/>
    <x v="42"/>
  </r>
  <r>
    <x v="3"/>
    <x v="3"/>
    <x v="3"/>
    <x v="45"/>
    <s v="0417"/>
    <x v="45"/>
    <x v="2"/>
    <x v="6"/>
    <x v="594"/>
  </r>
  <r>
    <x v="3"/>
    <x v="3"/>
    <x v="3"/>
    <x v="45"/>
    <s v="0417"/>
    <x v="45"/>
    <x v="2"/>
    <x v="7"/>
    <x v="1014"/>
  </r>
  <r>
    <x v="3"/>
    <x v="3"/>
    <x v="3"/>
    <x v="45"/>
    <s v="0417"/>
    <x v="45"/>
    <x v="3"/>
    <x v="0"/>
    <x v="1436"/>
  </r>
  <r>
    <x v="3"/>
    <x v="3"/>
    <x v="3"/>
    <x v="45"/>
    <s v="0417"/>
    <x v="45"/>
    <x v="3"/>
    <x v="1"/>
    <x v="1201"/>
  </r>
  <r>
    <x v="3"/>
    <x v="3"/>
    <x v="3"/>
    <x v="45"/>
    <s v="0417"/>
    <x v="45"/>
    <x v="3"/>
    <x v="2"/>
    <x v="1008"/>
  </r>
  <r>
    <x v="3"/>
    <x v="3"/>
    <x v="3"/>
    <x v="45"/>
    <s v="0417"/>
    <x v="45"/>
    <x v="3"/>
    <x v="3"/>
    <x v="17"/>
  </r>
  <r>
    <x v="3"/>
    <x v="3"/>
    <x v="3"/>
    <x v="45"/>
    <s v="0417"/>
    <x v="45"/>
    <x v="3"/>
    <x v="4"/>
    <x v="1437"/>
  </r>
  <r>
    <x v="3"/>
    <x v="3"/>
    <x v="3"/>
    <x v="45"/>
    <s v="0417"/>
    <x v="45"/>
    <x v="3"/>
    <x v="5"/>
    <x v="1438"/>
  </r>
  <r>
    <x v="3"/>
    <x v="3"/>
    <x v="3"/>
    <x v="45"/>
    <s v="0417"/>
    <x v="45"/>
    <x v="3"/>
    <x v="6"/>
    <x v="641"/>
  </r>
  <r>
    <x v="3"/>
    <x v="3"/>
    <x v="3"/>
    <x v="45"/>
    <s v="0417"/>
    <x v="45"/>
    <x v="3"/>
    <x v="7"/>
    <x v="982"/>
  </r>
  <r>
    <x v="3"/>
    <x v="3"/>
    <x v="3"/>
    <x v="45"/>
    <s v="0417"/>
    <x v="45"/>
    <x v="4"/>
    <x v="0"/>
    <x v="1359"/>
  </r>
  <r>
    <x v="3"/>
    <x v="3"/>
    <x v="3"/>
    <x v="45"/>
    <s v="0417"/>
    <x v="45"/>
    <x v="4"/>
    <x v="1"/>
    <x v="1439"/>
  </r>
  <r>
    <x v="3"/>
    <x v="3"/>
    <x v="3"/>
    <x v="45"/>
    <s v="0417"/>
    <x v="45"/>
    <x v="4"/>
    <x v="2"/>
    <x v="31"/>
  </r>
  <r>
    <x v="3"/>
    <x v="3"/>
    <x v="3"/>
    <x v="45"/>
    <s v="0417"/>
    <x v="45"/>
    <x v="4"/>
    <x v="3"/>
    <x v="1440"/>
  </r>
  <r>
    <x v="3"/>
    <x v="3"/>
    <x v="3"/>
    <x v="45"/>
    <s v="0417"/>
    <x v="45"/>
    <x v="4"/>
    <x v="4"/>
    <x v="1441"/>
  </r>
  <r>
    <x v="3"/>
    <x v="3"/>
    <x v="3"/>
    <x v="45"/>
    <s v="0417"/>
    <x v="45"/>
    <x v="4"/>
    <x v="5"/>
    <x v="1442"/>
  </r>
  <r>
    <x v="3"/>
    <x v="3"/>
    <x v="3"/>
    <x v="45"/>
    <s v="0417"/>
    <x v="45"/>
    <x v="4"/>
    <x v="6"/>
    <x v="1443"/>
  </r>
  <r>
    <x v="3"/>
    <x v="3"/>
    <x v="3"/>
    <x v="45"/>
    <s v="0417"/>
    <x v="45"/>
    <x v="4"/>
    <x v="7"/>
    <x v="1444"/>
  </r>
  <r>
    <x v="3"/>
    <x v="3"/>
    <x v="3"/>
    <x v="45"/>
    <s v="0417"/>
    <x v="45"/>
    <x v="5"/>
    <x v="0"/>
    <x v="563"/>
  </r>
  <r>
    <x v="3"/>
    <x v="3"/>
    <x v="3"/>
    <x v="45"/>
    <s v="0417"/>
    <x v="45"/>
    <x v="5"/>
    <x v="1"/>
    <x v="1239"/>
  </r>
  <r>
    <x v="3"/>
    <x v="3"/>
    <x v="3"/>
    <x v="45"/>
    <s v="0417"/>
    <x v="45"/>
    <x v="5"/>
    <x v="2"/>
    <x v="260"/>
  </r>
  <r>
    <x v="3"/>
    <x v="3"/>
    <x v="3"/>
    <x v="45"/>
    <s v="0417"/>
    <x v="45"/>
    <x v="5"/>
    <x v="3"/>
    <x v="798"/>
  </r>
  <r>
    <x v="3"/>
    <x v="3"/>
    <x v="3"/>
    <x v="45"/>
    <s v="0417"/>
    <x v="45"/>
    <x v="5"/>
    <x v="4"/>
    <x v="253"/>
  </r>
  <r>
    <x v="3"/>
    <x v="3"/>
    <x v="3"/>
    <x v="45"/>
    <s v="0417"/>
    <x v="45"/>
    <x v="5"/>
    <x v="5"/>
    <x v="604"/>
  </r>
  <r>
    <x v="3"/>
    <x v="3"/>
    <x v="3"/>
    <x v="45"/>
    <s v="0417"/>
    <x v="45"/>
    <x v="5"/>
    <x v="6"/>
    <x v="502"/>
  </r>
  <r>
    <x v="3"/>
    <x v="3"/>
    <x v="3"/>
    <x v="45"/>
    <s v="0417"/>
    <x v="45"/>
    <x v="5"/>
    <x v="7"/>
    <x v="272"/>
  </r>
  <r>
    <x v="3"/>
    <x v="3"/>
    <x v="3"/>
    <x v="45"/>
    <s v="0417"/>
    <x v="45"/>
    <x v="6"/>
    <x v="0"/>
    <x v="308"/>
  </r>
  <r>
    <x v="3"/>
    <x v="3"/>
    <x v="3"/>
    <x v="45"/>
    <s v="0417"/>
    <x v="45"/>
    <x v="6"/>
    <x v="1"/>
    <x v="311"/>
  </r>
  <r>
    <x v="3"/>
    <x v="3"/>
    <x v="3"/>
    <x v="45"/>
    <s v="0417"/>
    <x v="45"/>
    <x v="6"/>
    <x v="2"/>
    <x v="126"/>
  </r>
  <r>
    <x v="3"/>
    <x v="3"/>
    <x v="3"/>
    <x v="45"/>
    <s v="0417"/>
    <x v="45"/>
    <x v="6"/>
    <x v="3"/>
    <x v="298"/>
  </r>
  <r>
    <x v="3"/>
    <x v="3"/>
    <x v="3"/>
    <x v="45"/>
    <s v="0417"/>
    <x v="45"/>
    <x v="6"/>
    <x v="4"/>
    <x v="356"/>
  </r>
  <r>
    <x v="3"/>
    <x v="3"/>
    <x v="3"/>
    <x v="45"/>
    <s v="0417"/>
    <x v="45"/>
    <x v="6"/>
    <x v="5"/>
    <x v="310"/>
  </r>
  <r>
    <x v="3"/>
    <x v="3"/>
    <x v="3"/>
    <x v="45"/>
    <s v="0417"/>
    <x v="45"/>
    <x v="6"/>
    <x v="6"/>
    <x v="124"/>
  </r>
  <r>
    <x v="3"/>
    <x v="3"/>
    <x v="3"/>
    <x v="45"/>
    <s v="0417"/>
    <x v="45"/>
    <x v="6"/>
    <x v="7"/>
    <x v="115"/>
  </r>
  <r>
    <x v="3"/>
    <x v="3"/>
    <x v="3"/>
    <x v="45"/>
    <s v="0417"/>
    <x v="45"/>
    <x v="7"/>
    <x v="0"/>
    <x v="408"/>
  </r>
  <r>
    <x v="3"/>
    <x v="3"/>
    <x v="3"/>
    <x v="45"/>
    <s v="0417"/>
    <x v="45"/>
    <x v="7"/>
    <x v="1"/>
    <x v="1445"/>
  </r>
  <r>
    <x v="3"/>
    <x v="3"/>
    <x v="3"/>
    <x v="45"/>
    <s v="0417"/>
    <x v="45"/>
    <x v="7"/>
    <x v="2"/>
    <x v="634"/>
  </r>
  <r>
    <x v="3"/>
    <x v="3"/>
    <x v="3"/>
    <x v="45"/>
    <s v="0417"/>
    <x v="45"/>
    <x v="7"/>
    <x v="3"/>
    <x v="638"/>
  </r>
  <r>
    <x v="3"/>
    <x v="3"/>
    <x v="3"/>
    <x v="45"/>
    <s v="0417"/>
    <x v="45"/>
    <x v="7"/>
    <x v="4"/>
    <x v="1140"/>
  </r>
  <r>
    <x v="3"/>
    <x v="3"/>
    <x v="3"/>
    <x v="45"/>
    <s v="0417"/>
    <x v="45"/>
    <x v="7"/>
    <x v="5"/>
    <x v="816"/>
  </r>
  <r>
    <x v="3"/>
    <x v="3"/>
    <x v="3"/>
    <x v="45"/>
    <s v="0417"/>
    <x v="45"/>
    <x v="7"/>
    <x v="6"/>
    <x v="1420"/>
  </r>
  <r>
    <x v="3"/>
    <x v="3"/>
    <x v="3"/>
    <x v="45"/>
    <s v="0417"/>
    <x v="45"/>
    <x v="7"/>
    <x v="7"/>
    <x v="1127"/>
  </r>
  <r>
    <x v="3"/>
    <x v="3"/>
    <x v="3"/>
    <x v="45"/>
    <s v="0417"/>
    <x v="45"/>
    <x v="8"/>
    <x v="0"/>
    <x v="48"/>
  </r>
  <r>
    <x v="3"/>
    <x v="3"/>
    <x v="3"/>
    <x v="45"/>
    <s v="0417"/>
    <x v="45"/>
    <x v="8"/>
    <x v="1"/>
    <x v="354"/>
  </r>
  <r>
    <x v="3"/>
    <x v="3"/>
    <x v="3"/>
    <x v="45"/>
    <s v="0417"/>
    <x v="45"/>
    <x v="8"/>
    <x v="2"/>
    <x v="49"/>
  </r>
  <r>
    <x v="3"/>
    <x v="3"/>
    <x v="3"/>
    <x v="45"/>
    <s v="0417"/>
    <x v="45"/>
    <x v="8"/>
    <x v="3"/>
    <x v="449"/>
  </r>
  <r>
    <x v="3"/>
    <x v="3"/>
    <x v="3"/>
    <x v="45"/>
    <s v="0417"/>
    <x v="45"/>
    <x v="8"/>
    <x v="4"/>
    <x v="449"/>
  </r>
  <r>
    <x v="3"/>
    <x v="3"/>
    <x v="3"/>
    <x v="45"/>
    <s v="0417"/>
    <x v="45"/>
    <x v="8"/>
    <x v="5"/>
    <x v="60"/>
  </r>
  <r>
    <x v="3"/>
    <x v="3"/>
    <x v="3"/>
    <x v="45"/>
    <s v="0417"/>
    <x v="45"/>
    <x v="8"/>
    <x v="6"/>
    <x v="62"/>
  </r>
  <r>
    <x v="3"/>
    <x v="3"/>
    <x v="3"/>
    <x v="45"/>
    <s v="0417"/>
    <x v="45"/>
    <x v="8"/>
    <x v="7"/>
    <x v="126"/>
  </r>
  <r>
    <x v="3"/>
    <x v="3"/>
    <x v="3"/>
    <x v="45"/>
    <s v="0417"/>
    <x v="45"/>
    <x v="9"/>
    <x v="0"/>
    <x v="304"/>
  </r>
  <r>
    <x v="3"/>
    <x v="3"/>
    <x v="3"/>
    <x v="45"/>
    <s v="0417"/>
    <x v="45"/>
    <x v="9"/>
    <x v="1"/>
    <x v="133"/>
  </r>
  <r>
    <x v="3"/>
    <x v="3"/>
    <x v="3"/>
    <x v="45"/>
    <s v="0417"/>
    <x v="45"/>
    <x v="9"/>
    <x v="2"/>
    <x v="305"/>
  </r>
  <r>
    <x v="3"/>
    <x v="3"/>
    <x v="3"/>
    <x v="45"/>
    <s v="0417"/>
    <x v="45"/>
    <x v="9"/>
    <x v="3"/>
    <x v="304"/>
  </r>
  <r>
    <x v="3"/>
    <x v="3"/>
    <x v="3"/>
    <x v="45"/>
    <s v="0417"/>
    <x v="45"/>
    <x v="9"/>
    <x v="4"/>
    <x v="304"/>
  </r>
  <r>
    <x v="3"/>
    <x v="3"/>
    <x v="3"/>
    <x v="45"/>
    <s v="0417"/>
    <x v="45"/>
    <x v="9"/>
    <x v="5"/>
    <x v="305"/>
  </r>
  <r>
    <x v="3"/>
    <x v="3"/>
    <x v="3"/>
    <x v="45"/>
    <s v="0417"/>
    <x v="45"/>
    <x v="9"/>
    <x v="6"/>
    <x v="133"/>
  </r>
  <r>
    <x v="3"/>
    <x v="3"/>
    <x v="3"/>
    <x v="45"/>
    <s v="0417"/>
    <x v="45"/>
    <x v="9"/>
    <x v="7"/>
    <x v="133"/>
  </r>
  <r>
    <x v="3"/>
    <x v="3"/>
    <x v="3"/>
    <x v="46"/>
    <s v="0418"/>
    <x v="46"/>
    <x v="0"/>
    <x v="0"/>
    <x v="114"/>
  </r>
  <r>
    <x v="3"/>
    <x v="3"/>
    <x v="3"/>
    <x v="46"/>
    <s v="0418"/>
    <x v="46"/>
    <x v="0"/>
    <x v="1"/>
    <x v="1446"/>
  </r>
  <r>
    <x v="3"/>
    <x v="3"/>
    <x v="3"/>
    <x v="46"/>
    <s v="0418"/>
    <x v="46"/>
    <x v="0"/>
    <x v="2"/>
    <x v="364"/>
  </r>
  <r>
    <x v="3"/>
    <x v="3"/>
    <x v="3"/>
    <x v="46"/>
    <s v="0418"/>
    <x v="46"/>
    <x v="0"/>
    <x v="3"/>
    <x v="109"/>
  </r>
  <r>
    <x v="3"/>
    <x v="3"/>
    <x v="3"/>
    <x v="46"/>
    <s v="0418"/>
    <x v="46"/>
    <x v="0"/>
    <x v="4"/>
    <x v="365"/>
  </r>
  <r>
    <x v="3"/>
    <x v="3"/>
    <x v="3"/>
    <x v="46"/>
    <s v="0418"/>
    <x v="46"/>
    <x v="0"/>
    <x v="5"/>
    <x v="970"/>
  </r>
  <r>
    <x v="3"/>
    <x v="3"/>
    <x v="3"/>
    <x v="46"/>
    <s v="0418"/>
    <x v="46"/>
    <x v="0"/>
    <x v="6"/>
    <x v="114"/>
  </r>
  <r>
    <x v="3"/>
    <x v="3"/>
    <x v="3"/>
    <x v="46"/>
    <s v="0418"/>
    <x v="46"/>
    <x v="0"/>
    <x v="7"/>
    <x v="1247"/>
  </r>
  <r>
    <x v="3"/>
    <x v="3"/>
    <x v="3"/>
    <x v="46"/>
    <s v="0418"/>
    <x v="46"/>
    <x v="1"/>
    <x v="0"/>
    <x v="375"/>
  </r>
  <r>
    <x v="3"/>
    <x v="3"/>
    <x v="3"/>
    <x v="46"/>
    <s v="0418"/>
    <x v="46"/>
    <x v="1"/>
    <x v="1"/>
    <x v="109"/>
  </r>
  <r>
    <x v="3"/>
    <x v="3"/>
    <x v="3"/>
    <x v="46"/>
    <s v="0418"/>
    <x v="46"/>
    <x v="1"/>
    <x v="2"/>
    <x v="322"/>
  </r>
  <r>
    <x v="3"/>
    <x v="3"/>
    <x v="3"/>
    <x v="46"/>
    <s v="0418"/>
    <x v="46"/>
    <x v="1"/>
    <x v="3"/>
    <x v="636"/>
  </r>
  <r>
    <x v="3"/>
    <x v="3"/>
    <x v="3"/>
    <x v="46"/>
    <s v="0418"/>
    <x v="46"/>
    <x v="1"/>
    <x v="4"/>
    <x v="108"/>
  </r>
  <r>
    <x v="3"/>
    <x v="3"/>
    <x v="3"/>
    <x v="46"/>
    <s v="0418"/>
    <x v="46"/>
    <x v="1"/>
    <x v="5"/>
    <x v="108"/>
  </r>
  <r>
    <x v="3"/>
    <x v="3"/>
    <x v="3"/>
    <x v="46"/>
    <s v="0418"/>
    <x v="46"/>
    <x v="1"/>
    <x v="6"/>
    <x v="1014"/>
  </r>
  <r>
    <x v="3"/>
    <x v="3"/>
    <x v="3"/>
    <x v="46"/>
    <s v="0418"/>
    <x v="46"/>
    <x v="1"/>
    <x v="7"/>
    <x v="406"/>
  </r>
  <r>
    <x v="3"/>
    <x v="3"/>
    <x v="3"/>
    <x v="46"/>
    <s v="0418"/>
    <x v="46"/>
    <x v="2"/>
    <x v="0"/>
    <x v="382"/>
  </r>
  <r>
    <x v="3"/>
    <x v="3"/>
    <x v="3"/>
    <x v="46"/>
    <s v="0418"/>
    <x v="46"/>
    <x v="2"/>
    <x v="1"/>
    <x v="404"/>
  </r>
  <r>
    <x v="3"/>
    <x v="3"/>
    <x v="3"/>
    <x v="46"/>
    <s v="0418"/>
    <x v="46"/>
    <x v="2"/>
    <x v="2"/>
    <x v="119"/>
  </r>
  <r>
    <x v="3"/>
    <x v="3"/>
    <x v="3"/>
    <x v="46"/>
    <s v="0418"/>
    <x v="46"/>
    <x v="2"/>
    <x v="3"/>
    <x v="314"/>
  </r>
  <r>
    <x v="3"/>
    <x v="3"/>
    <x v="3"/>
    <x v="46"/>
    <s v="0418"/>
    <x v="46"/>
    <x v="2"/>
    <x v="4"/>
    <x v="337"/>
  </r>
  <r>
    <x v="3"/>
    <x v="3"/>
    <x v="3"/>
    <x v="46"/>
    <s v="0418"/>
    <x v="46"/>
    <x v="2"/>
    <x v="5"/>
    <x v="336"/>
  </r>
  <r>
    <x v="3"/>
    <x v="3"/>
    <x v="3"/>
    <x v="46"/>
    <s v="0418"/>
    <x v="46"/>
    <x v="2"/>
    <x v="6"/>
    <x v="672"/>
  </r>
  <r>
    <x v="3"/>
    <x v="3"/>
    <x v="3"/>
    <x v="46"/>
    <s v="0418"/>
    <x v="46"/>
    <x v="2"/>
    <x v="7"/>
    <x v="527"/>
  </r>
  <r>
    <x v="3"/>
    <x v="3"/>
    <x v="3"/>
    <x v="46"/>
    <s v="0418"/>
    <x v="46"/>
    <x v="3"/>
    <x v="0"/>
    <x v="184"/>
  </r>
  <r>
    <x v="3"/>
    <x v="3"/>
    <x v="3"/>
    <x v="46"/>
    <s v="0418"/>
    <x v="46"/>
    <x v="3"/>
    <x v="1"/>
    <x v="410"/>
  </r>
  <r>
    <x v="3"/>
    <x v="3"/>
    <x v="3"/>
    <x v="46"/>
    <s v="0418"/>
    <x v="46"/>
    <x v="3"/>
    <x v="2"/>
    <x v="1112"/>
  </r>
  <r>
    <x v="3"/>
    <x v="3"/>
    <x v="3"/>
    <x v="46"/>
    <s v="0418"/>
    <x v="46"/>
    <x v="3"/>
    <x v="3"/>
    <x v="186"/>
  </r>
  <r>
    <x v="3"/>
    <x v="3"/>
    <x v="3"/>
    <x v="46"/>
    <s v="0418"/>
    <x v="46"/>
    <x v="3"/>
    <x v="4"/>
    <x v="315"/>
  </r>
  <r>
    <x v="3"/>
    <x v="3"/>
    <x v="3"/>
    <x v="46"/>
    <s v="0418"/>
    <x v="46"/>
    <x v="3"/>
    <x v="5"/>
    <x v="314"/>
  </r>
  <r>
    <x v="3"/>
    <x v="3"/>
    <x v="3"/>
    <x v="46"/>
    <s v="0418"/>
    <x v="46"/>
    <x v="3"/>
    <x v="6"/>
    <x v="1112"/>
  </r>
  <r>
    <x v="3"/>
    <x v="3"/>
    <x v="3"/>
    <x v="46"/>
    <s v="0418"/>
    <x v="46"/>
    <x v="3"/>
    <x v="7"/>
    <x v="186"/>
  </r>
  <r>
    <x v="3"/>
    <x v="3"/>
    <x v="3"/>
    <x v="46"/>
    <s v="0418"/>
    <x v="46"/>
    <x v="4"/>
    <x v="0"/>
    <x v="1141"/>
  </r>
  <r>
    <x v="3"/>
    <x v="3"/>
    <x v="3"/>
    <x v="46"/>
    <s v="0418"/>
    <x v="46"/>
    <x v="4"/>
    <x v="1"/>
    <x v="407"/>
  </r>
  <r>
    <x v="3"/>
    <x v="3"/>
    <x v="3"/>
    <x v="46"/>
    <s v="0418"/>
    <x v="46"/>
    <x v="4"/>
    <x v="2"/>
    <x v="1141"/>
  </r>
  <r>
    <x v="3"/>
    <x v="3"/>
    <x v="3"/>
    <x v="46"/>
    <s v="0418"/>
    <x v="46"/>
    <x v="4"/>
    <x v="3"/>
    <x v="1447"/>
  </r>
  <r>
    <x v="3"/>
    <x v="3"/>
    <x v="3"/>
    <x v="46"/>
    <s v="0418"/>
    <x v="46"/>
    <x v="4"/>
    <x v="4"/>
    <x v="638"/>
  </r>
  <r>
    <x v="3"/>
    <x v="3"/>
    <x v="3"/>
    <x v="46"/>
    <s v="0418"/>
    <x v="46"/>
    <x v="4"/>
    <x v="5"/>
    <x v="1448"/>
  </r>
  <r>
    <x v="3"/>
    <x v="3"/>
    <x v="3"/>
    <x v="46"/>
    <s v="0418"/>
    <x v="46"/>
    <x v="4"/>
    <x v="6"/>
    <x v="379"/>
  </r>
  <r>
    <x v="3"/>
    <x v="3"/>
    <x v="3"/>
    <x v="46"/>
    <s v="0418"/>
    <x v="46"/>
    <x v="4"/>
    <x v="7"/>
    <x v="593"/>
  </r>
  <r>
    <x v="3"/>
    <x v="3"/>
    <x v="3"/>
    <x v="46"/>
    <s v="0418"/>
    <x v="46"/>
    <x v="5"/>
    <x v="0"/>
    <x v="201"/>
  </r>
  <r>
    <x v="3"/>
    <x v="3"/>
    <x v="3"/>
    <x v="46"/>
    <s v="0418"/>
    <x v="46"/>
    <x v="5"/>
    <x v="1"/>
    <x v="310"/>
  </r>
  <r>
    <x v="3"/>
    <x v="3"/>
    <x v="3"/>
    <x v="46"/>
    <s v="0418"/>
    <x v="46"/>
    <x v="5"/>
    <x v="2"/>
    <x v="310"/>
  </r>
  <r>
    <x v="3"/>
    <x v="3"/>
    <x v="3"/>
    <x v="46"/>
    <s v="0418"/>
    <x v="46"/>
    <x v="5"/>
    <x v="3"/>
    <x v="307"/>
  </r>
  <r>
    <x v="3"/>
    <x v="3"/>
    <x v="3"/>
    <x v="46"/>
    <s v="0418"/>
    <x v="46"/>
    <x v="5"/>
    <x v="4"/>
    <x v="311"/>
  </r>
  <r>
    <x v="3"/>
    <x v="3"/>
    <x v="3"/>
    <x v="46"/>
    <s v="0418"/>
    <x v="46"/>
    <x v="5"/>
    <x v="5"/>
    <x v="299"/>
  </r>
  <r>
    <x v="3"/>
    <x v="3"/>
    <x v="3"/>
    <x v="46"/>
    <s v="0418"/>
    <x v="46"/>
    <x v="5"/>
    <x v="6"/>
    <x v="202"/>
  </r>
  <r>
    <x v="3"/>
    <x v="3"/>
    <x v="3"/>
    <x v="46"/>
    <s v="0418"/>
    <x v="46"/>
    <x v="5"/>
    <x v="7"/>
    <x v="199"/>
  </r>
  <r>
    <x v="3"/>
    <x v="3"/>
    <x v="3"/>
    <x v="46"/>
    <s v="0418"/>
    <x v="46"/>
    <x v="6"/>
    <x v="0"/>
    <x v="132"/>
  </r>
  <r>
    <x v="3"/>
    <x v="3"/>
    <x v="3"/>
    <x v="46"/>
    <s v="0418"/>
    <x v="46"/>
    <x v="6"/>
    <x v="1"/>
    <x v="64"/>
  </r>
  <r>
    <x v="3"/>
    <x v="3"/>
    <x v="3"/>
    <x v="46"/>
    <s v="0418"/>
    <x v="46"/>
    <x v="6"/>
    <x v="2"/>
    <x v="203"/>
  </r>
  <r>
    <x v="3"/>
    <x v="3"/>
    <x v="3"/>
    <x v="46"/>
    <s v="0418"/>
    <x v="46"/>
    <x v="6"/>
    <x v="3"/>
    <x v="129"/>
  </r>
  <r>
    <x v="3"/>
    <x v="3"/>
    <x v="3"/>
    <x v="46"/>
    <s v="0418"/>
    <x v="46"/>
    <x v="6"/>
    <x v="4"/>
    <x v="129"/>
  </r>
  <r>
    <x v="3"/>
    <x v="3"/>
    <x v="3"/>
    <x v="46"/>
    <s v="0418"/>
    <x v="46"/>
    <x v="6"/>
    <x v="5"/>
    <x v="132"/>
  </r>
  <r>
    <x v="3"/>
    <x v="3"/>
    <x v="3"/>
    <x v="46"/>
    <s v="0418"/>
    <x v="46"/>
    <x v="6"/>
    <x v="6"/>
    <x v="131"/>
  </r>
  <r>
    <x v="3"/>
    <x v="3"/>
    <x v="3"/>
    <x v="46"/>
    <s v="0418"/>
    <x v="46"/>
    <x v="6"/>
    <x v="7"/>
    <x v="303"/>
  </r>
  <r>
    <x v="3"/>
    <x v="3"/>
    <x v="3"/>
    <x v="46"/>
    <s v="0418"/>
    <x v="46"/>
    <x v="7"/>
    <x v="0"/>
    <x v="354"/>
  </r>
  <r>
    <x v="3"/>
    <x v="3"/>
    <x v="3"/>
    <x v="46"/>
    <s v="0418"/>
    <x v="46"/>
    <x v="7"/>
    <x v="1"/>
    <x v="49"/>
  </r>
  <r>
    <x v="3"/>
    <x v="3"/>
    <x v="3"/>
    <x v="46"/>
    <s v="0418"/>
    <x v="46"/>
    <x v="7"/>
    <x v="2"/>
    <x v="449"/>
  </r>
  <r>
    <x v="3"/>
    <x v="3"/>
    <x v="3"/>
    <x v="46"/>
    <s v="0418"/>
    <x v="46"/>
    <x v="7"/>
    <x v="3"/>
    <x v="449"/>
  </r>
  <r>
    <x v="3"/>
    <x v="3"/>
    <x v="3"/>
    <x v="46"/>
    <s v="0418"/>
    <x v="46"/>
    <x v="7"/>
    <x v="4"/>
    <x v="60"/>
  </r>
  <r>
    <x v="3"/>
    <x v="3"/>
    <x v="3"/>
    <x v="46"/>
    <s v="0418"/>
    <x v="46"/>
    <x v="7"/>
    <x v="5"/>
    <x v="306"/>
  </r>
  <r>
    <x v="3"/>
    <x v="3"/>
    <x v="3"/>
    <x v="46"/>
    <s v="0418"/>
    <x v="46"/>
    <x v="7"/>
    <x v="6"/>
    <x v="449"/>
  </r>
  <r>
    <x v="3"/>
    <x v="3"/>
    <x v="3"/>
    <x v="46"/>
    <s v="0418"/>
    <x v="46"/>
    <x v="7"/>
    <x v="7"/>
    <x v="126"/>
  </r>
  <r>
    <x v="3"/>
    <x v="3"/>
    <x v="3"/>
    <x v="46"/>
    <s v="0418"/>
    <x v="46"/>
    <x v="8"/>
    <x v="0"/>
    <x v="354"/>
  </r>
  <r>
    <x v="3"/>
    <x v="3"/>
    <x v="3"/>
    <x v="46"/>
    <s v="0418"/>
    <x v="46"/>
    <x v="8"/>
    <x v="1"/>
    <x v="115"/>
  </r>
  <r>
    <x v="3"/>
    <x v="3"/>
    <x v="3"/>
    <x v="46"/>
    <s v="0418"/>
    <x v="46"/>
    <x v="8"/>
    <x v="2"/>
    <x v="121"/>
  </r>
  <r>
    <x v="3"/>
    <x v="3"/>
    <x v="3"/>
    <x v="46"/>
    <s v="0418"/>
    <x v="46"/>
    <x v="8"/>
    <x v="3"/>
    <x v="120"/>
  </r>
  <r>
    <x v="3"/>
    <x v="3"/>
    <x v="3"/>
    <x v="46"/>
    <s v="0418"/>
    <x v="46"/>
    <x v="8"/>
    <x v="4"/>
    <x v="399"/>
  </r>
  <r>
    <x v="3"/>
    <x v="3"/>
    <x v="3"/>
    <x v="46"/>
    <s v="0418"/>
    <x v="46"/>
    <x v="8"/>
    <x v="5"/>
    <x v="51"/>
  </r>
  <r>
    <x v="3"/>
    <x v="3"/>
    <x v="3"/>
    <x v="46"/>
    <s v="0418"/>
    <x v="46"/>
    <x v="8"/>
    <x v="6"/>
    <x v="339"/>
  </r>
  <r>
    <x v="3"/>
    <x v="3"/>
    <x v="3"/>
    <x v="46"/>
    <s v="0418"/>
    <x v="46"/>
    <x v="8"/>
    <x v="7"/>
    <x v="300"/>
  </r>
  <r>
    <x v="3"/>
    <x v="3"/>
    <x v="3"/>
    <x v="46"/>
    <s v="0418"/>
    <x v="46"/>
    <x v="9"/>
    <x v="0"/>
    <x v="304"/>
  </r>
  <r>
    <x v="3"/>
    <x v="3"/>
    <x v="3"/>
    <x v="46"/>
    <s v="0418"/>
    <x v="46"/>
    <x v="9"/>
    <x v="1"/>
    <x v="304"/>
  </r>
  <r>
    <x v="3"/>
    <x v="3"/>
    <x v="3"/>
    <x v="46"/>
    <s v="0418"/>
    <x v="46"/>
    <x v="9"/>
    <x v="2"/>
    <x v="304"/>
  </r>
  <r>
    <x v="3"/>
    <x v="3"/>
    <x v="3"/>
    <x v="46"/>
    <s v="0418"/>
    <x v="46"/>
    <x v="9"/>
    <x v="3"/>
    <x v="304"/>
  </r>
  <r>
    <x v="3"/>
    <x v="3"/>
    <x v="3"/>
    <x v="46"/>
    <s v="0418"/>
    <x v="46"/>
    <x v="9"/>
    <x v="4"/>
    <x v="305"/>
  </r>
  <r>
    <x v="3"/>
    <x v="3"/>
    <x v="3"/>
    <x v="46"/>
    <s v="0418"/>
    <x v="46"/>
    <x v="9"/>
    <x v="5"/>
    <x v="305"/>
  </r>
  <r>
    <x v="3"/>
    <x v="3"/>
    <x v="3"/>
    <x v="46"/>
    <s v="0418"/>
    <x v="46"/>
    <x v="9"/>
    <x v="6"/>
    <x v="305"/>
  </r>
  <r>
    <x v="3"/>
    <x v="3"/>
    <x v="3"/>
    <x v="46"/>
    <s v="0418"/>
    <x v="46"/>
    <x v="9"/>
    <x v="7"/>
    <x v="305"/>
  </r>
  <r>
    <x v="3"/>
    <x v="3"/>
    <x v="3"/>
    <x v="47"/>
    <s v="0419"/>
    <x v="47"/>
    <x v="0"/>
    <x v="0"/>
    <x v="1449"/>
  </r>
  <r>
    <x v="3"/>
    <x v="3"/>
    <x v="3"/>
    <x v="47"/>
    <s v="0419"/>
    <x v="47"/>
    <x v="0"/>
    <x v="1"/>
    <x v="1035"/>
  </r>
  <r>
    <x v="3"/>
    <x v="3"/>
    <x v="3"/>
    <x v="47"/>
    <s v="0419"/>
    <x v="47"/>
    <x v="0"/>
    <x v="2"/>
    <x v="1231"/>
  </r>
  <r>
    <x v="3"/>
    <x v="3"/>
    <x v="3"/>
    <x v="47"/>
    <s v="0419"/>
    <x v="47"/>
    <x v="0"/>
    <x v="3"/>
    <x v="825"/>
  </r>
  <r>
    <x v="3"/>
    <x v="3"/>
    <x v="3"/>
    <x v="47"/>
    <s v="0419"/>
    <x v="47"/>
    <x v="0"/>
    <x v="4"/>
    <x v="1415"/>
  </r>
  <r>
    <x v="3"/>
    <x v="3"/>
    <x v="3"/>
    <x v="47"/>
    <s v="0419"/>
    <x v="47"/>
    <x v="0"/>
    <x v="5"/>
    <x v="1006"/>
  </r>
  <r>
    <x v="3"/>
    <x v="3"/>
    <x v="3"/>
    <x v="47"/>
    <s v="0419"/>
    <x v="47"/>
    <x v="0"/>
    <x v="6"/>
    <x v="883"/>
  </r>
  <r>
    <x v="3"/>
    <x v="3"/>
    <x v="3"/>
    <x v="47"/>
    <s v="0419"/>
    <x v="47"/>
    <x v="0"/>
    <x v="7"/>
    <x v="1450"/>
  </r>
  <r>
    <x v="3"/>
    <x v="3"/>
    <x v="3"/>
    <x v="47"/>
    <s v="0419"/>
    <x v="47"/>
    <x v="1"/>
    <x v="0"/>
    <x v="988"/>
  </r>
  <r>
    <x v="3"/>
    <x v="3"/>
    <x v="3"/>
    <x v="47"/>
    <s v="0419"/>
    <x v="47"/>
    <x v="1"/>
    <x v="1"/>
    <x v="1451"/>
  </r>
  <r>
    <x v="3"/>
    <x v="3"/>
    <x v="3"/>
    <x v="47"/>
    <s v="0419"/>
    <x v="47"/>
    <x v="1"/>
    <x v="2"/>
    <x v="547"/>
  </r>
  <r>
    <x v="3"/>
    <x v="3"/>
    <x v="3"/>
    <x v="47"/>
    <s v="0419"/>
    <x v="47"/>
    <x v="1"/>
    <x v="3"/>
    <x v="1006"/>
  </r>
  <r>
    <x v="3"/>
    <x v="3"/>
    <x v="3"/>
    <x v="47"/>
    <s v="0419"/>
    <x v="47"/>
    <x v="1"/>
    <x v="4"/>
    <x v="1452"/>
  </r>
  <r>
    <x v="3"/>
    <x v="3"/>
    <x v="3"/>
    <x v="47"/>
    <s v="0419"/>
    <x v="47"/>
    <x v="1"/>
    <x v="5"/>
    <x v="1232"/>
  </r>
  <r>
    <x v="3"/>
    <x v="3"/>
    <x v="3"/>
    <x v="47"/>
    <s v="0419"/>
    <x v="47"/>
    <x v="1"/>
    <x v="6"/>
    <x v="1453"/>
  </r>
  <r>
    <x v="3"/>
    <x v="3"/>
    <x v="3"/>
    <x v="47"/>
    <s v="0419"/>
    <x v="47"/>
    <x v="1"/>
    <x v="7"/>
    <x v="824"/>
  </r>
  <r>
    <x v="3"/>
    <x v="3"/>
    <x v="3"/>
    <x v="47"/>
    <s v="0419"/>
    <x v="47"/>
    <x v="2"/>
    <x v="0"/>
    <x v="337"/>
  </r>
  <r>
    <x v="3"/>
    <x v="3"/>
    <x v="3"/>
    <x v="47"/>
    <s v="0419"/>
    <x v="47"/>
    <x v="2"/>
    <x v="1"/>
    <x v="52"/>
  </r>
  <r>
    <x v="3"/>
    <x v="3"/>
    <x v="3"/>
    <x v="47"/>
    <s v="0419"/>
    <x v="47"/>
    <x v="2"/>
    <x v="2"/>
    <x v="337"/>
  </r>
  <r>
    <x v="3"/>
    <x v="3"/>
    <x v="3"/>
    <x v="47"/>
    <s v="0419"/>
    <x v="47"/>
    <x v="2"/>
    <x v="3"/>
    <x v="337"/>
  </r>
  <r>
    <x v="3"/>
    <x v="3"/>
    <x v="3"/>
    <x v="47"/>
    <s v="0419"/>
    <x v="47"/>
    <x v="2"/>
    <x v="4"/>
    <x v="317"/>
  </r>
  <r>
    <x v="3"/>
    <x v="3"/>
    <x v="3"/>
    <x v="47"/>
    <s v="0419"/>
    <x v="47"/>
    <x v="2"/>
    <x v="5"/>
    <x v="318"/>
  </r>
  <r>
    <x v="3"/>
    <x v="3"/>
    <x v="3"/>
    <x v="47"/>
    <s v="0419"/>
    <x v="47"/>
    <x v="2"/>
    <x v="6"/>
    <x v="338"/>
  </r>
  <r>
    <x v="3"/>
    <x v="3"/>
    <x v="3"/>
    <x v="47"/>
    <s v="0419"/>
    <x v="47"/>
    <x v="2"/>
    <x v="7"/>
    <x v="284"/>
  </r>
  <r>
    <x v="3"/>
    <x v="3"/>
    <x v="3"/>
    <x v="47"/>
    <s v="0419"/>
    <x v="47"/>
    <x v="3"/>
    <x v="0"/>
    <x v="496"/>
  </r>
  <r>
    <x v="3"/>
    <x v="3"/>
    <x v="3"/>
    <x v="47"/>
    <s v="0419"/>
    <x v="47"/>
    <x v="3"/>
    <x v="1"/>
    <x v="493"/>
  </r>
  <r>
    <x v="3"/>
    <x v="3"/>
    <x v="3"/>
    <x v="47"/>
    <s v="0419"/>
    <x v="47"/>
    <x v="3"/>
    <x v="2"/>
    <x v="629"/>
  </r>
  <r>
    <x v="3"/>
    <x v="3"/>
    <x v="3"/>
    <x v="47"/>
    <s v="0419"/>
    <x v="47"/>
    <x v="3"/>
    <x v="3"/>
    <x v="357"/>
  </r>
  <r>
    <x v="3"/>
    <x v="3"/>
    <x v="3"/>
    <x v="47"/>
    <s v="0419"/>
    <x v="47"/>
    <x v="3"/>
    <x v="4"/>
    <x v="327"/>
  </r>
  <r>
    <x v="3"/>
    <x v="3"/>
    <x v="3"/>
    <x v="47"/>
    <s v="0419"/>
    <x v="47"/>
    <x v="3"/>
    <x v="5"/>
    <x v="783"/>
  </r>
  <r>
    <x v="3"/>
    <x v="3"/>
    <x v="3"/>
    <x v="47"/>
    <s v="0419"/>
    <x v="47"/>
    <x v="3"/>
    <x v="6"/>
    <x v="490"/>
  </r>
  <r>
    <x v="3"/>
    <x v="3"/>
    <x v="3"/>
    <x v="47"/>
    <s v="0419"/>
    <x v="47"/>
    <x v="3"/>
    <x v="7"/>
    <x v="783"/>
  </r>
  <r>
    <x v="3"/>
    <x v="3"/>
    <x v="3"/>
    <x v="47"/>
    <s v="0419"/>
    <x v="47"/>
    <x v="4"/>
    <x v="0"/>
    <x v="942"/>
  </r>
  <r>
    <x v="3"/>
    <x v="3"/>
    <x v="3"/>
    <x v="47"/>
    <s v="0419"/>
    <x v="47"/>
    <x v="4"/>
    <x v="1"/>
    <x v="569"/>
  </r>
  <r>
    <x v="3"/>
    <x v="3"/>
    <x v="3"/>
    <x v="47"/>
    <s v="0419"/>
    <x v="47"/>
    <x v="4"/>
    <x v="2"/>
    <x v="405"/>
  </r>
  <r>
    <x v="3"/>
    <x v="3"/>
    <x v="3"/>
    <x v="47"/>
    <s v="0419"/>
    <x v="47"/>
    <x v="4"/>
    <x v="3"/>
    <x v="758"/>
  </r>
  <r>
    <x v="3"/>
    <x v="3"/>
    <x v="3"/>
    <x v="47"/>
    <s v="0419"/>
    <x v="47"/>
    <x v="4"/>
    <x v="4"/>
    <x v="1141"/>
  </r>
  <r>
    <x v="3"/>
    <x v="3"/>
    <x v="3"/>
    <x v="47"/>
    <s v="0419"/>
    <x v="47"/>
    <x v="4"/>
    <x v="5"/>
    <x v="1144"/>
  </r>
  <r>
    <x v="3"/>
    <x v="3"/>
    <x v="3"/>
    <x v="47"/>
    <s v="0419"/>
    <x v="47"/>
    <x v="4"/>
    <x v="6"/>
    <x v="1454"/>
  </r>
  <r>
    <x v="3"/>
    <x v="3"/>
    <x v="3"/>
    <x v="47"/>
    <s v="0419"/>
    <x v="47"/>
    <x v="4"/>
    <x v="7"/>
    <x v="621"/>
  </r>
  <r>
    <x v="3"/>
    <x v="3"/>
    <x v="3"/>
    <x v="47"/>
    <s v="0419"/>
    <x v="47"/>
    <x v="5"/>
    <x v="0"/>
    <x v="50"/>
  </r>
  <r>
    <x v="3"/>
    <x v="3"/>
    <x v="3"/>
    <x v="47"/>
    <s v="0419"/>
    <x v="47"/>
    <x v="5"/>
    <x v="1"/>
    <x v="50"/>
  </r>
  <r>
    <x v="3"/>
    <x v="3"/>
    <x v="3"/>
    <x v="47"/>
    <s v="0419"/>
    <x v="47"/>
    <x v="5"/>
    <x v="2"/>
    <x v="951"/>
  </r>
  <r>
    <x v="3"/>
    <x v="3"/>
    <x v="3"/>
    <x v="47"/>
    <s v="0419"/>
    <x v="47"/>
    <x v="5"/>
    <x v="3"/>
    <x v="57"/>
  </r>
  <r>
    <x v="3"/>
    <x v="3"/>
    <x v="3"/>
    <x v="47"/>
    <s v="0419"/>
    <x v="47"/>
    <x v="5"/>
    <x v="4"/>
    <x v="626"/>
  </r>
  <r>
    <x v="3"/>
    <x v="3"/>
    <x v="3"/>
    <x v="47"/>
    <s v="0419"/>
    <x v="47"/>
    <x v="5"/>
    <x v="5"/>
    <x v="58"/>
  </r>
  <r>
    <x v="3"/>
    <x v="3"/>
    <x v="3"/>
    <x v="47"/>
    <s v="0419"/>
    <x v="47"/>
    <x v="5"/>
    <x v="6"/>
    <x v="55"/>
  </r>
  <r>
    <x v="3"/>
    <x v="3"/>
    <x v="3"/>
    <x v="47"/>
    <s v="0419"/>
    <x v="47"/>
    <x v="5"/>
    <x v="7"/>
    <x v="56"/>
  </r>
  <r>
    <x v="3"/>
    <x v="3"/>
    <x v="3"/>
    <x v="47"/>
    <s v="0419"/>
    <x v="47"/>
    <x v="6"/>
    <x v="0"/>
    <x v="320"/>
  </r>
  <r>
    <x v="3"/>
    <x v="3"/>
    <x v="3"/>
    <x v="47"/>
    <s v="0419"/>
    <x v="47"/>
    <x v="6"/>
    <x v="1"/>
    <x v="130"/>
  </r>
  <r>
    <x v="3"/>
    <x v="3"/>
    <x v="3"/>
    <x v="47"/>
    <s v="0419"/>
    <x v="47"/>
    <x v="6"/>
    <x v="2"/>
    <x v="264"/>
  </r>
  <r>
    <x v="3"/>
    <x v="3"/>
    <x v="3"/>
    <x v="47"/>
    <s v="0419"/>
    <x v="47"/>
    <x v="6"/>
    <x v="3"/>
    <x v="301"/>
  </r>
  <r>
    <x v="3"/>
    <x v="3"/>
    <x v="3"/>
    <x v="47"/>
    <s v="0419"/>
    <x v="47"/>
    <x v="6"/>
    <x v="4"/>
    <x v="321"/>
  </r>
  <r>
    <x v="3"/>
    <x v="3"/>
    <x v="3"/>
    <x v="47"/>
    <s v="0419"/>
    <x v="47"/>
    <x v="6"/>
    <x v="5"/>
    <x v="301"/>
  </r>
  <r>
    <x v="3"/>
    <x v="3"/>
    <x v="3"/>
    <x v="47"/>
    <s v="0419"/>
    <x v="47"/>
    <x v="6"/>
    <x v="6"/>
    <x v="301"/>
  </r>
  <r>
    <x v="3"/>
    <x v="3"/>
    <x v="3"/>
    <x v="47"/>
    <s v="0419"/>
    <x v="47"/>
    <x v="6"/>
    <x v="7"/>
    <x v="199"/>
  </r>
  <r>
    <x v="3"/>
    <x v="3"/>
    <x v="3"/>
    <x v="47"/>
    <s v="0419"/>
    <x v="47"/>
    <x v="7"/>
    <x v="0"/>
    <x v="182"/>
  </r>
  <r>
    <x v="3"/>
    <x v="3"/>
    <x v="3"/>
    <x v="47"/>
    <s v="0419"/>
    <x v="47"/>
    <x v="7"/>
    <x v="1"/>
    <x v="119"/>
  </r>
  <r>
    <x v="3"/>
    <x v="3"/>
    <x v="3"/>
    <x v="47"/>
    <s v="0419"/>
    <x v="47"/>
    <x v="7"/>
    <x v="2"/>
    <x v="315"/>
  </r>
  <r>
    <x v="3"/>
    <x v="3"/>
    <x v="3"/>
    <x v="47"/>
    <s v="0419"/>
    <x v="47"/>
    <x v="7"/>
    <x v="3"/>
    <x v="336"/>
  </r>
  <r>
    <x v="3"/>
    <x v="3"/>
    <x v="3"/>
    <x v="47"/>
    <s v="0419"/>
    <x v="47"/>
    <x v="7"/>
    <x v="4"/>
    <x v="337"/>
  </r>
  <r>
    <x v="3"/>
    <x v="3"/>
    <x v="3"/>
    <x v="47"/>
    <s v="0419"/>
    <x v="47"/>
    <x v="7"/>
    <x v="5"/>
    <x v="401"/>
  </r>
  <r>
    <x v="3"/>
    <x v="3"/>
    <x v="3"/>
    <x v="47"/>
    <s v="0419"/>
    <x v="47"/>
    <x v="7"/>
    <x v="6"/>
    <x v="319"/>
  </r>
  <r>
    <x v="3"/>
    <x v="3"/>
    <x v="3"/>
    <x v="47"/>
    <s v="0419"/>
    <x v="47"/>
    <x v="7"/>
    <x v="7"/>
    <x v="715"/>
  </r>
  <r>
    <x v="3"/>
    <x v="3"/>
    <x v="3"/>
    <x v="47"/>
    <s v="0419"/>
    <x v="47"/>
    <x v="8"/>
    <x v="0"/>
    <x v="310"/>
  </r>
  <r>
    <x v="3"/>
    <x v="3"/>
    <x v="3"/>
    <x v="47"/>
    <s v="0419"/>
    <x v="47"/>
    <x v="8"/>
    <x v="1"/>
    <x v="308"/>
  </r>
  <r>
    <x v="3"/>
    <x v="3"/>
    <x v="3"/>
    <x v="47"/>
    <s v="0419"/>
    <x v="47"/>
    <x v="8"/>
    <x v="2"/>
    <x v="202"/>
  </r>
  <r>
    <x v="3"/>
    <x v="3"/>
    <x v="3"/>
    <x v="47"/>
    <s v="0419"/>
    <x v="47"/>
    <x v="8"/>
    <x v="3"/>
    <x v="200"/>
  </r>
  <r>
    <x v="3"/>
    <x v="3"/>
    <x v="3"/>
    <x v="47"/>
    <s v="0419"/>
    <x v="47"/>
    <x v="8"/>
    <x v="4"/>
    <x v="310"/>
  </r>
  <r>
    <x v="3"/>
    <x v="3"/>
    <x v="3"/>
    <x v="47"/>
    <s v="0419"/>
    <x v="47"/>
    <x v="8"/>
    <x v="5"/>
    <x v="310"/>
  </r>
  <r>
    <x v="3"/>
    <x v="3"/>
    <x v="3"/>
    <x v="47"/>
    <s v="0419"/>
    <x v="47"/>
    <x v="8"/>
    <x v="6"/>
    <x v="310"/>
  </r>
  <r>
    <x v="3"/>
    <x v="3"/>
    <x v="3"/>
    <x v="47"/>
    <s v="0419"/>
    <x v="47"/>
    <x v="8"/>
    <x v="7"/>
    <x v="196"/>
  </r>
  <r>
    <x v="3"/>
    <x v="3"/>
    <x v="3"/>
    <x v="47"/>
    <s v="0419"/>
    <x v="47"/>
    <x v="9"/>
    <x v="0"/>
    <x v="304"/>
  </r>
  <r>
    <x v="3"/>
    <x v="3"/>
    <x v="3"/>
    <x v="47"/>
    <s v="0419"/>
    <x v="47"/>
    <x v="9"/>
    <x v="1"/>
    <x v="304"/>
  </r>
  <r>
    <x v="3"/>
    <x v="3"/>
    <x v="3"/>
    <x v="47"/>
    <s v="0419"/>
    <x v="47"/>
    <x v="9"/>
    <x v="2"/>
    <x v="304"/>
  </r>
  <r>
    <x v="3"/>
    <x v="3"/>
    <x v="3"/>
    <x v="47"/>
    <s v="0419"/>
    <x v="47"/>
    <x v="9"/>
    <x v="3"/>
    <x v="304"/>
  </r>
  <r>
    <x v="3"/>
    <x v="3"/>
    <x v="3"/>
    <x v="47"/>
    <s v="0419"/>
    <x v="47"/>
    <x v="9"/>
    <x v="4"/>
    <x v="304"/>
  </r>
  <r>
    <x v="3"/>
    <x v="3"/>
    <x v="3"/>
    <x v="47"/>
    <s v="0419"/>
    <x v="47"/>
    <x v="9"/>
    <x v="5"/>
    <x v="304"/>
  </r>
  <r>
    <x v="3"/>
    <x v="3"/>
    <x v="3"/>
    <x v="47"/>
    <s v="0419"/>
    <x v="47"/>
    <x v="9"/>
    <x v="6"/>
    <x v="304"/>
  </r>
  <r>
    <x v="3"/>
    <x v="3"/>
    <x v="3"/>
    <x v="47"/>
    <s v="0419"/>
    <x v="47"/>
    <x v="9"/>
    <x v="7"/>
    <x v="304"/>
  </r>
  <r>
    <x v="3"/>
    <x v="3"/>
    <x v="3"/>
    <x v="48"/>
    <s v="0420"/>
    <x v="48"/>
    <x v="0"/>
    <x v="0"/>
    <x v="661"/>
  </r>
  <r>
    <x v="3"/>
    <x v="3"/>
    <x v="3"/>
    <x v="48"/>
    <s v="0420"/>
    <x v="48"/>
    <x v="0"/>
    <x v="1"/>
    <x v="1455"/>
  </r>
  <r>
    <x v="3"/>
    <x v="3"/>
    <x v="3"/>
    <x v="48"/>
    <s v="0420"/>
    <x v="48"/>
    <x v="0"/>
    <x v="2"/>
    <x v="1020"/>
  </r>
  <r>
    <x v="3"/>
    <x v="3"/>
    <x v="3"/>
    <x v="48"/>
    <s v="0420"/>
    <x v="48"/>
    <x v="0"/>
    <x v="3"/>
    <x v="1456"/>
  </r>
  <r>
    <x v="3"/>
    <x v="3"/>
    <x v="3"/>
    <x v="48"/>
    <s v="0420"/>
    <x v="48"/>
    <x v="0"/>
    <x v="4"/>
    <x v="390"/>
  </r>
  <r>
    <x v="3"/>
    <x v="3"/>
    <x v="3"/>
    <x v="48"/>
    <s v="0420"/>
    <x v="48"/>
    <x v="0"/>
    <x v="5"/>
    <x v="1399"/>
  </r>
  <r>
    <x v="3"/>
    <x v="3"/>
    <x v="3"/>
    <x v="48"/>
    <s v="0420"/>
    <x v="48"/>
    <x v="0"/>
    <x v="6"/>
    <x v="533"/>
  </r>
  <r>
    <x v="3"/>
    <x v="3"/>
    <x v="3"/>
    <x v="48"/>
    <s v="0420"/>
    <x v="48"/>
    <x v="0"/>
    <x v="7"/>
    <x v="1058"/>
  </r>
  <r>
    <x v="3"/>
    <x v="3"/>
    <x v="3"/>
    <x v="48"/>
    <s v="0420"/>
    <x v="48"/>
    <x v="1"/>
    <x v="0"/>
    <x v="1142"/>
  </r>
  <r>
    <x v="3"/>
    <x v="3"/>
    <x v="3"/>
    <x v="48"/>
    <s v="0420"/>
    <x v="48"/>
    <x v="1"/>
    <x v="1"/>
    <x v="712"/>
  </r>
  <r>
    <x v="3"/>
    <x v="3"/>
    <x v="3"/>
    <x v="48"/>
    <s v="0420"/>
    <x v="48"/>
    <x v="1"/>
    <x v="2"/>
    <x v="407"/>
  </r>
  <r>
    <x v="3"/>
    <x v="3"/>
    <x v="3"/>
    <x v="48"/>
    <s v="0420"/>
    <x v="48"/>
    <x v="1"/>
    <x v="3"/>
    <x v="1457"/>
  </r>
  <r>
    <x v="3"/>
    <x v="3"/>
    <x v="3"/>
    <x v="48"/>
    <s v="0420"/>
    <x v="48"/>
    <x v="1"/>
    <x v="4"/>
    <x v="617"/>
  </r>
  <r>
    <x v="3"/>
    <x v="3"/>
    <x v="3"/>
    <x v="48"/>
    <s v="0420"/>
    <x v="48"/>
    <x v="1"/>
    <x v="5"/>
    <x v="774"/>
  </r>
  <r>
    <x v="3"/>
    <x v="3"/>
    <x v="3"/>
    <x v="48"/>
    <s v="0420"/>
    <x v="48"/>
    <x v="1"/>
    <x v="6"/>
    <x v="568"/>
  </r>
  <r>
    <x v="3"/>
    <x v="3"/>
    <x v="3"/>
    <x v="48"/>
    <s v="0420"/>
    <x v="48"/>
    <x v="1"/>
    <x v="7"/>
    <x v="1458"/>
  </r>
  <r>
    <x v="3"/>
    <x v="3"/>
    <x v="3"/>
    <x v="48"/>
    <s v="0420"/>
    <x v="48"/>
    <x v="2"/>
    <x v="0"/>
    <x v="450"/>
  </r>
  <r>
    <x v="3"/>
    <x v="3"/>
    <x v="3"/>
    <x v="48"/>
    <s v="0420"/>
    <x v="48"/>
    <x v="2"/>
    <x v="1"/>
    <x v="338"/>
  </r>
  <r>
    <x v="3"/>
    <x v="3"/>
    <x v="3"/>
    <x v="48"/>
    <s v="0420"/>
    <x v="48"/>
    <x v="2"/>
    <x v="2"/>
    <x v="450"/>
  </r>
  <r>
    <x v="3"/>
    <x v="3"/>
    <x v="3"/>
    <x v="48"/>
    <s v="0420"/>
    <x v="48"/>
    <x v="2"/>
    <x v="3"/>
    <x v="1112"/>
  </r>
  <r>
    <x v="3"/>
    <x v="3"/>
    <x v="3"/>
    <x v="48"/>
    <s v="0420"/>
    <x v="48"/>
    <x v="2"/>
    <x v="4"/>
    <x v="319"/>
  </r>
  <r>
    <x v="3"/>
    <x v="3"/>
    <x v="3"/>
    <x v="48"/>
    <s v="0420"/>
    <x v="48"/>
    <x v="2"/>
    <x v="5"/>
    <x v="746"/>
  </r>
  <r>
    <x v="3"/>
    <x v="3"/>
    <x v="3"/>
    <x v="48"/>
    <s v="0420"/>
    <x v="48"/>
    <x v="2"/>
    <x v="6"/>
    <x v="613"/>
  </r>
  <r>
    <x v="3"/>
    <x v="3"/>
    <x v="3"/>
    <x v="48"/>
    <s v="0420"/>
    <x v="48"/>
    <x v="2"/>
    <x v="7"/>
    <x v="289"/>
  </r>
  <r>
    <x v="3"/>
    <x v="3"/>
    <x v="3"/>
    <x v="48"/>
    <s v="0420"/>
    <x v="48"/>
    <x v="3"/>
    <x v="0"/>
    <x v="52"/>
  </r>
  <r>
    <x v="3"/>
    <x v="3"/>
    <x v="3"/>
    <x v="48"/>
    <s v="0420"/>
    <x v="48"/>
    <x v="3"/>
    <x v="1"/>
    <x v="353"/>
  </r>
  <r>
    <x v="3"/>
    <x v="3"/>
    <x v="3"/>
    <x v="48"/>
    <s v="0420"/>
    <x v="48"/>
    <x v="3"/>
    <x v="2"/>
    <x v="404"/>
  </r>
  <r>
    <x v="3"/>
    <x v="3"/>
    <x v="3"/>
    <x v="48"/>
    <s v="0420"/>
    <x v="48"/>
    <x v="3"/>
    <x v="3"/>
    <x v="52"/>
  </r>
  <r>
    <x v="3"/>
    <x v="3"/>
    <x v="3"/>
    <x v="48"/>
    <s v="0420"/>
    <x v="48"/>
    <x v="3"/>
    <x v="4"/>
    <x v="182"/>
  </r>
  <r>
    <x v="3"/>
    <x v="3"/>
    <x v="3"/>
    <x v="48"/>
    <s v="0420"/>
    <x v="48"/>
    <x v="3"/>
    <x v="5"/>
    <x v="52"/>
  </r>
  <r>
    <x v="3"/>
    <x v="3"/>
    <x v="3"/>
    <x v="48"/>
    <s v="0420"/>
    <x v="48"/>
    <x v="3"/>
    <x v="6"/>
    <x v="315"/>
  </r>
  <r>
    <x v="3"/>
    <x v="3"/>
    <x v="3"/>
    <x v="48"/>
    <s v="0420"/>
    <x v="48"/>
    <x v="3"/>
    <x v="7"/>
    <x v="401"/>
  </r>
  <r>
    <x v="3"/>
    <x v="3"/>
    <x v="3"/>
    <x v="48"/>
    <s v="0420"/>
    <x v="48"/>
    <x v="4"/>
    <x v="0"/>
    <x v="772"/>
  </r>
  <r>
    <x v="3"/>
    <x v="3"/>
    <x v="3"/>
    <x v="48"/>
    <s v="0420"/>
    <x v="48"/>
    <x v="4"/>
    <x v="1"/>
    <x v="772"/>
  </r>
  <r>
    <x v="3"/>
    <x v="3"/>
    <x v="3"/>
    <x v="48"/>
    <s v="0420"/>
    <x v="48"/>
    <x v="4"/>
    <x v="2"/>
    <x v="761"/>
  </r>
  <r>
    <x v="3"/>
    <x v="3"/>
    <x v="3"/>
    <x v="48"/>
    <s v="0420"/>
    <x v="48"/>
    <x v="4"/>
    <x v="3"/>
    <x v="762"/>
  </r>
  <r>
    <x v="3"/>
    <x v="3"/>
    <x v="3"/>
    <x v="48"/>
    <s v="0420"/>
    <x v="48"/>
    <x v="4"/>
    <x v="4"/>
    <x v="1141"/>
  </r>
  <r>
    <x v="3"/>
    <x v="3"/>
    <x v="3"/>
    <x v="48"/>
    <s v="0420"/>
    <x v="48"/>
    <x v="4"/>
    <x v="5"/>
    <x v="1457"/>
  </r>
  <r>
    <x v="3"/>
    <x v="3"/>
    <x v="3"/>
    <x v="48"/>
    <s v="0420"/>
    <x v="48"/>
    <x v="4"/>
    <x v="6"/>
    <x v="1457"/>
  </r>
  <r>
    <x v="3"/>
    <x v="3"/>
    <x v="3"/>
    <x v="48"/>
    <s v="0420"/>
    <x v="48"/>
    <x v="4"/>
    <x v="7"/>
    <x v="771"/>
  </r>
  <r>
    <x v="3"/>
    <x v="3"/>
    <x v="3"/>
    <x v="48"/>
    <s v="0420"/>
    <x v="48"/>
    <x v="5"/>
    <x v="0"/>
    <x v="47"/>
  </r>
  <r>
    <x v="3"/>
    <x v="3"/>
    <x v="3"/>
    <x v="48"/>
    <s v="0420"/>
    <x v="48"/>
    <x v="5"/>
    <x v="1"/>
    <x v="306"/>
  </r>
  <r>
    <x v="3"/>
    <x v="3"/>
    <x v="3"/>
    <x v="48"/>
    <s v="0420"/>
    <x v="48"/>
    <x v="5"/>
    <x v="2"/>
    <x v="126"/>
  </r>
  <r>
    <x v="3"/>
    <x v="3"/>
    <x v="3"/>
    <x v="48"/>
    <s v="0420"/>
    <x v="48"/>
    <x v="5"/>
    <x v="3"/>
    <x v="47"/>
  </r>
  <r>
    <x v="3"/>
    <x v="3"/>
    <x v="3"/>
    <x v="48"/>
    <s v="0420"/>
    <x v="48"/>
    <x v="5"/>
    <x v="4"/>
    <x v="49"/>
  </r>
  <r>
    <x v="3"/>
    <x v="3"/>
    <x v="3"/>
    <x v="48"/>
    <s v="0420"/>
    <x v="48"/>
    <x v="5"/>
    <x v="5"/>
    <x v="575"/>
  </r>
  <r>
    <x v="3"/>
    <x v="3"/>
    <x v="3"/>
    <x v="48"/>
    <s v="0420"/>
    <x v="48"/>
    <x v="5"/>
    <x v="6"/>
    <x v="126"/>
  </r>
  <r>
    <x v="3"/>
    <x v="3"/>
    <x v="3"/>
    <x v="48"/>
    <s v="0420"/>
    <x v="48"/>
    <x v="5"/>
    <x v="7"/>
    <x v="124"/>
  </r>
  <r>
    <x v="3"/>
    <x v="3"/>
    <x v="3"/>
    <x v="48"/>
    <s v="0420"/>
    <x v="48"/>
    <x v="6"/>
    <x v="0"/>
    <x v="266"/>
  </r>
  <r>
    <x v="3"/>
    <x v="3"/>
    <x v="3"/>
    <x v="48"/>
    <s v="0420"/>
    <x v="48"/>
    <x v="6"/>
    <x v="1"/>
    <x v="263"/>
  </r>
  <r>
    <x v="3"/>
    <x v="3"/>
    <x v="3"/>
    <x v="48"/>
    <s v="0420"/>
    <x v="48"/>
    <x v="6"/>
    <x v="2"/>
    <x v="200"/>
  </r>
  <r>
    <x v="3"/>
    <x v="3"/>
    <x v="3"/>
    <x v="48"/>
    <s v="0420"/>
    <x v="48"/>
    <x v="6"/>
    <x v="3"/>
    <x v="262"/>
  </r>
  <r>
    <x v="3"/>
    <x v="3"/>
    <x v="3"/>
    <x v="48"/>
    <s v="0420"/>
    <x v="48"/>
    <x v="6"/>
    <x v="4"/>
    <x v="316"/>
  </r>
  <r>
    <x v="3"/>
    <x v="3"/>
    <x v="3"/>
    <x v="48"/>
    <s v="0420"/>
    <x v="48"/>
    <x v="6"/>
    <x v="5"/>
    <x v="302"/>
  </r>
  <r>
    <x v="3"/>
    <x v="3"/>
    <x v="3"/>
    <x v="48"/>
    <s v="0420"/>
    <x v="48"/>
    <x v="6"/>
    <x v="6"/>
    <x v="316"/>
  </r>
  <r>
    <x v="3"/>
    <x v="3"/>
    <x v="3"/>
    <x v="48"/>
    <s v="0420"/>
    <x v="48"/>
    <x v="6"/>
    <x v="7"/>
    <x v="299"/>
  </r>
  <r>
    <x v="3"/>
    <x v="3"/>
    <x v="3"/>
    <x v="48"/>
    <s v="0420"/>
    <x v="48"/>
    <x v="7"/>
    <x v="0"/>
    <x v="282"/>
  </r>
  <r>
    <x v="3"/>
    <x v="3"/>
    <x v="3"/>
    <x v="48"/>
    <s v="0420"/>
    <x v="48"/>
    <x v="7"/>
    <x v="1"/>
    <x v="287"/>
  </r>
  <r>
    <x v="3"/>
    <x v="3"/>
    <x v="3"/>
    <x v="48"/>
    <s v="0420"/>
    <x v="48"/>
    <x v="7"/>
    <x v="2"/>
    <x v="612"/>
  </r>
  <r>
    <x v="3"/>
    <x v="3"/>
    <x v="3"/>
    <x v="48"/>
    <s v="0420"/>
    <x v="48"/>
    <x v="7"/>
    <x v="3"/>
    <x v="281"/>
  </r>
  <r>
    <x v="3"/>
    <x v="3"/>
    <x v="3"/>
    <x v="48"/>
    <s v="0420"/>
    <x v="48"/>
    <x v="7"/>
    <x v="4"/>
    <x v="513"/>
  </r>
  <r>
    <x v="3"/>
    <x v="3"/>
    <x v="3"/>
    <x v="48"/>
    <s v="0420"/>
    <x v="48"/>
    <x v="7"/>
    <x v="5"/>
    <x v="285"/>
  </r>
  <r>
    <x v="3"/>
    <x v="3"/>
    <x v="3"/>
    <x v="48"/>
    <s v="0420"/>
    <x v="48"/>
    <x v="7"/>
    <x v="6"/>
    <x v="50"/>
  </r>
  <r>
    <x v="3"/>
    <x v="3"/>
    <x v="3"/>
    <x v="48"/>
    <s v="0420"/>
    <x v="48"/>
    <x v="7"/>
    <x v="7"/>
    <x v="399"/>
  </r>
  <r>
    <x v="3"/>
    <x v="3"/>
    <x v="3"/>
    <x v="48"/>
    <s v="0420"/>
    <x v="48"/>
    <x v="8"/>
    <x v="0"/>
    <x v="282"/>
  </r>
  <r>
    <x v="3"/>
    <x v="3"/>
    <x v="3"/>
    <x v="48"/>
    <s v="0420"/>
    <x v="48"/>
    <x v="8"/>
    <x v="1"/>
    <x v="513"/>
  </r>
  <r>
    <x v="3"/>
    <x v="3"/>
    <x v="3"/>
    <x v="48"/>
    <s v="0420"/>
    <x v="48"/>
    <x v="8"/>
    <x v="2"/>
    <x v="115"/>
  </r>
  <r>
    <x v="3"/>
    <x v="3"/>
    <x v="3"/>
    <x v="48"/>
    <s v="0420"/>
    <x v="48"/>
    <x v="8"/>
    <x v="3"/>
    <x v="63"/>
  </r>
  <r>
    <x v="3"/>
    <x v="3"/>
    <x v="3"/>
    <x v="48"/>
    <s v="0420"/>
    <x v="48"/>
    <x v="8"/>
    <x v="4"/>
    <x v="611"/>
  </r>
  <r>
    <x v="3"/>
    <x v="3"/>
    <x v="3"/>
    <x v="48"/>
    <s v="0420"/>
    <x v="48"/>
    <x v="8"/>
    <x v="5"/>
    <x v="611"/>
  </r>
  <r>
    <x v="3"/>
    <x v="3"/>
    <x v="3"/>
    <x v="48"/>
    <s v="0420"/>
    <x v="48"/>
    <x v="8"/>
    <x v="6"/>
    <x v="285"/>
  </r>
  <r>
    <x v="3"/>
    <x v="3"/>
    <x v="3"/>
    <x v="48"/>
    <s v="0420"/>
    <x v="48"/>
    <x v="8"/>
    <x v="7"/>
    <x v="115"/>
  </r>
  <r>
    <x v="3"/>
    <x v="3"/>
    <x v="3"/>
    <x v="48"/>
    <s v="0420"/>
    <x v="48"/>
    <x v="9"/>
    <x v="0"/>
    <x v="304"/>
  </r>
  <r>
    <x v="3"/>
    <x v="3"/>
    <x v="3"/>
    <x v="48"/>
    <s v="0420"/>
    <x v="48"/>
    <x v="9"/>
    <x v="1"/>
    <x v="304"/>
  </r>
  <r>
    <x v="3"/>
    <x v="3"/>
    <x v="3"/>
    <x v="48"/>
    <s v="0420"/>
    <x v="48"/>
    <x v="9"/>
    <x v="2"/>
    <x v="304"/>
  </r>
  <r>
    <x v="3"/>
    <x v="3"/>
    <x v="3"/>
    <x v="48"/>
    <s v="0420"/>
    <x v="48"/>
    <x v="9"/>
    <x v="3"/>
    <x v="304"/>
  </r>
  <r>
    <x v="3"/>
    <x v="3"/>
    <x v="3"/>
    <x v="48"/>
    <s v="0420"/>
    <x v="48"/>
    <x v="9"/>
    <x v="4"/>
    <x v="304"/>
  </r>
  <r>
    <x v="3"/>
    <x v="3"/>
    <x v="3"/>
    <x v="48"/>
    <s v="0420"/>
    <x v="48"/>
    <x v="9"/>
    <x v="5"/>
    <x v="304"/>
  </r>
  <r>
    <x v="3"/>
    <x v="3"/>
    <x v="3"/>
    <x v="48"/>
    <s v="0420"/>
    <x v="48"/>
    <x v="9"/>
    <x v="6"/>
    <x v="304"/>
  </r>
  <r>
    <x v="3"/>
    <x v="3"/>
    <x v="3"/>
    <x v="48"/>
    <s v="0420"/>
    <x v="48"/>
    <x v="9"/>
    <x v="7"/>
    <x v="304"/>
  </r>
  <r>
    <x v="3"/>
    <x v="3"/>
    <x v="3"/>
    <x v="49"/>
    <s v="0423"/>
    <x v="49"/>
    <x v="0"/>
    <x v="0"/>
    <x v="622"/>
  </r>
  <r>
    <x v="3"/>
    <x v="3"/>
    <x v="3"/>
    <x v="49"/>
    <s v="0423"/>
    <x v="49"/>
    <x v="0"/>
    <x v="1"/>
    <x v="1020"/>
  </r>
  <r>
    <x v="3"/>
    <x v="3"/>
    <x v="3"/>
    <x v="49"/>
    <s v="0423"/>
    <x v="49"/>
    <x v="0"/>
    <x v="2"/>
    <x v="656"/>
  </r>
  <r>
    <x v="3"/>
    <x v="3"/>
    <x v="3"/>
    <x v="49"/>
    <s v="0423"/>
    <x v="49"/>
    <x v="0"/>
    <x v="3"/>
    <x v="437"/>
  </r>
  <r>
    <x v="3"/>
    <x v="3"/>
    <x v="3"/>
    <x v="49"/>
    <s v="0423"/>
    <x v="49"/>
    <x v="0"/>
    <x v="4"/>
    <x v="571"/>
  </r>
  <r>
    <x v="3"/>
    <x v="3"/>
    <x v="3"/>
    <x v="49"/>
    <s v="0423"/>
    <x v="49"/>
    <x v="0"/>
    <x v="5"/>
    <x v="1447"/>
  </r>
  <r>
    <x v="3"/>
    <x v="3"/>
    <x v="3"/>
    <x v="49"/>
    <s v="0423"/>
    <x v="49"/>
    <x v="0"/>
    <x v="6"/>
    <x v="759"/>
  </r>
  <r>
    <x v="3"/>
    <x v="3"/>
    <x v="3"/>
    <x v="49"/>
    <s v="0423"/>
    <x v="49"/>
    <x v="0"/>
    <x v="7"/>
    <x v="1448"/>
  </r>
  <r>
    <x v="3"/>
    <x v="3"/>
    <x v="3"/>
    <x v="49"/>
    <s v="0423"/>
    <x v="49"/>
    <x v="1"/>
    <x v="0"/>
    <x v="1459"/>
  </r>
  <r>
    <x v="3"/>
    <x v="3"/>
    <x v="3"/>
    <x v="49"/>
    <s v="0423"/>
    <x v="49"/>
    <x v="1"/>
    <x v="1"/>
    <x v="1004"/>
  </r>
  <r>
    <x v="3"/>
    <x v="3"/>
    <x v="3"/>
    <x v="49"/>
    <s v="0423"/>
    <x v="49"/>
    <x v="1"/>
    <x v="2"/>
    <x v="1421"/>
  </r>
  <r>
    <x v="3"/>
    <x v="3"/>
    <x v="3"/>
    <x v="49"/>
    <s v="0423"/>
    <x v="49"/>
    <x v="1"/>
    <x v="3"/>
    <x v="433"/>
  </r>
  <r>
    <x v="3"/>
    <x v="3"/>
    <x v="3"/>
    <x v="49"/>
    <s v="0423"/>
    <x v="49"/>
    <x v="1"/>
    <x v="4"/>
    <x v="1460"/>
  </r>
  <r>
    <x v="3"/>
    <x v="3"/>
    <x v="3"/>
    <x v="49"/>
    <s v="0423"/>
    <x v="49"/>
    <x v="1"/>
    <x v="5"/>
    <x v="1130"/>
  </r>
  <r>
    <x v="3"/>
    <x v="3"/>
    <x v="3"/>
    <x v="49"/>
    <s v="0423"/>
    <x v="49"/>
    <x v="1"/>
    <x v="6"/>
    <x v="1227"/>
  </r>
  <r>
    <x v="3"/>
    <x v="3"/>
    <x v="3"/>
    <x v="49"/>
    <s v="0423"/>
    <x v="49"/>
    <x v="1"/>
    <x v="7"/>
    <x v="657"/>
  </r>
  <r>
    <x v="3"/>
    <x v="3"/>
    <x v="3"/>
    <x v="49"/>
    <s v="0423"/>
    <x v="49"/>
    <x v="2"/>
    <x v="0"/>
    <x v="118"/>
  </r>
  <r>
    <x v="3"/>
    <x v="3"/>
    <x v="3"/>
    <x v="49"/>
    <s v="0423"/>
    <x v="49"/>
    <x v="2"/>
    <x v="1"/>
    <x v="286"/>
  </r>
  <r>
    <x v="3"/>
    <x v="3"/>
    <x v="3"/>
    <x v="49"/>
    <s v="0423"/>
    <x v="49"/>
    <x v="2"/>
    <x v="2"/>
    <x v="115"/>
  </r>
  <r>
    <x v="3"/>
    <x v="3"/>
    <x v="3"/>
    <x v="49"/>
    <s v="0423"/>
    <x v="49"/>
    <x v="2"/>
    <x v="3"/>
    <x v="399"/>
  </r>
  <r>
    <x v="3"/>
    <x v="3"/>
    <x v="3"/>
    <x v="49"/>
    <s v="0423"/>
    <x v="49"/>
    <x v="2"/>
    <x v="4"/>
    <x v="612"/>
  </r>
  <r>
    <x v="3"/>
    <x v="3"/>
    <x v="3"/>
    <x v="49"/>
    <s v="0423"/>
    <x v="49"/>
    <x v="2"/>
    <x v="5"/>
    <x v="612"/>
  </r>
  <r>
    <x v="3"/>
    <x v="3"/>
    <x v="3"/>
    <x v="49"/>
    <s v="0423"/>
    <x v="49"/>
    <x v="2"/>
    <x v="6"/>
    <x v="354"/>
  </r>
  <r>
    <x v="3"/>
    <x v="3"/>
    <x v="3"/>
    <x v="49"/>
    <s v="0423"/>
    <x v="49"/>
    <x v="2"/>
    <x v="7"/>
    <x v="120"/>
  </r>
  <r>
    <x v="3"/>
    <x v="3"/>
    <x v="3"/>
    <x v="49"/>
    <s v="0423"/>
    <x v="49"/>
    <x v="3"/>
    <x v="0"/>
    <x v="284"/>
  </r>
  <r>
    <x v="3"/>
    <x v="3"/>
    <x v="3"/>
    <x v="49"/>
    <s v="0423"/>
    <x v="49"/>
    <x v="3"/>
    <x v="1"/>
    <x v="186"/>
  </r>
  <r>
    <x v="3"/>
    <x v="3"/>
    <x v="3"/>
    <x v="49"/>
    <s v="0423"/>
    <x v="49"/>
    <x v="3"/>
    <x v="2"/>
    <x v="319"/>
  </r>
  <r>
    <x v="3"/>
    <x v="3"/>
    <x v="3"/>
    <x v="49"/>
    <s v="0423"/>
    <x v="49"/>
    <x v="3"/>
    <x v="3"/>
    <x v="185"/>
  </r>
  <r>
    <x v="3"/>
    <x v="3"/>
    <x v="3"/>
    <x v="49"/>
    <s v="0423"/>
    <x v="49"/>
    <x v="3"/>
    <x v="4"/>
    <x v="317"/>
  </r>
  <r>
    <x v="3"/>
    <x v="3"/>
    <x v="3"/>
    <x v="49"/>
    <s v="0423"/>
    <x v="49"/>
    <x v="3"/>
    <x v="5"/>
    <x v="450"/>
  </r>
  <r>
    <x v="3"/>
    <x v="3"/>
    <x v="3"/>
    <x v="49"/>
    <s v="0423"/>
    <x v="49"/>
    <x v="3"/>
    <x v="6"/>
    <x v="317"/>
  </r>
  <r>
    <x v="3"/>
    <x v="3"/>
    <x v="3"/>
    <x v="49"/>
    <s v="0423"/>
    <x v="49"/>
    <x v="3"/>
    <x v="7"/>
    <x v="288"/>
  </r>
  <r>
    <x v="3"/>
    <x v="3"/>
    <x v="3"/>
    <x v="49"/>
    <s v="0423"/>
    <x v="49"/>
    <x v="4"/>
    <x v="0"/>
    <x v="470"/>
  </r>
  <r>
    <x v="3"/>
    <x v="3"/>
    <x v="3"/>
    <x v="49"/>
    <s v="0423"/>
    <x v="49"/>
    <x v="4"/>
    <x v="1"/>
    <x v="1419"/>
  </r>
  <r>
    <x v="3"/>
    <x v="3"/>
    <x v="3"/>
    <x v="49"/>
    <s v="0423"/>
    <x v="49"/>
    <x v="4"/>
    <x v="2"/>
    <x v="763"/>
  </r>
  <r>
    <x v="3"/>
    <x v="3"/>
    <x v="3"/>
    <x v="49"/>
    <s v="0423"/>
    <x v="49"/>
    <x v="4"/>
    <x v="3"/>
    <x v="942"/>
  </r>
  <r>
    <x v="3"/>
    <x v="3"/>
    <x v="3"/>
    <x v="49"/>
    <s v="0423"/>
    <x v="49"/>
    <x v="4"/>
    <x v="4"/>
    <x v="941"/>
  </r>
  <r>
    <x v="3"/>
    <x v="3"/>
    <x v="3"/>
    <x v="49"/>
    <s v="0423"/>
    <x v="49"/>
    <x v="4"/>
    <x v="5"/>
    <x v="618"/>
  </r>
  <r>
    <x v="3"/>
    <x v="3"/>
    <x v="3"/>
    <x v="49"/>
    <s v="0423"/>
    <x v="49"/>
    <x v="4"/>
    <x v="6"/>
    <x v="620"/>
  </r>
  <r>
    <x v="3"/>
    <x v="3"/>
    <x v="3"/>
    <x v="49"/>
    <s v="0423"/>
    <x v="49"/>
    <x v="4"/>
    <x v="7"/>
    <x v="437"/>
  </r>
  <r>
    <x v="3"/>
    <x v="3"/>
    <x v="3"/>
    <x v="49"/>
    <s v="0423"/>
    <x v="49"/>
    <x v="5"/>
    <x v="0"/>
    <x v="126"/>
  </r>
  <r>
    <x v="3"/>
    <x v="3"/>
    <x v="3"/>
    <x v="49"/>
    <s v="0423"/>
    <x v="49"/>
    <x v="5"/>
    <x v="1"/>
    <x v="355"/>
  </r>
  <r>
    <x v="3"/>
    <x v="3"/>
    <x v="3"/>
    <x v="49"/>
    <s v="0423"/>
    <x v="49"/>
    <x v="5"/>
    <x v="2"/>
    <x v="62"/>
  </r>
  <r>
    <x v="3"/>
    <x v="3"/>
    <x v="3"/>
    <x v="49"/>
    <s v="0423"/>
    <x v="49"/>
    <x v="5"/>
    <x v="3"/>
    <x v="120"/>
  </r>
  <r>
    <x v="3"/>
    <x v="3"/>
    <x v="3"/>
    <x v="49"/>
    <s v="0423"/>
    <x v="49"/>
    <x v="5"/>
    <x v="4"/>
    <x v="115"/>
  </r>
  <r>
    <x v="3"/>
    <x v="3"/>
    <x v="3"/>
    <x v="49"/>
    <s v="0423"/>
    <x v="49"/>
    <x v="5"/>
    <x v="5"/>
    <x v="46"/>
  </r>
  <r>
    <x v="3"/>
    <x v="3"/>
    <x v="3"/>
    <x v="49"/>
    <s v="0423"/>
    <x v="49"/>
    <x v="5"/>
    <x v="6"/>
    <x v="60"/>
  </r>
  <r>
    <x v="3"/>
    <x v="3"/>
    <x v="3"/>
    <x v="49"/>
    <s v="0423"/>
    <x v="49"/>
    <x v="5"/>
    <x v="7"/>
    <x v="61"/>
  </r>
  <r>
    <x v="3"/>
    <x v="3"/>
    <x v="3"/>
    <x v="49"/>
    <s v="0423"/>
    <x v="49"/>
    <x v="6"/>
    <x v="0"/>
    <x v="203"/>
  </r>
  <r>
    <x v="3"/>
    <x v="3"/>
    <x v="3"/>
    <x v="49"/>
    <s v="0423"/>
    <x v="49"/>
    <x v="6"/>
    <x v="1"/>
    <x v="129"/>
  </r>
  <r>
    <x v="3"/>
    <x v="3"/>
    <x v="3"/>
    <x v="49"/>
    <s v="0423"/>
    <x v="49"/>
    <x v="6"/>
    <x v="2"/>
    <x v="321"/>
  </r>
  <r>
    <x v="3"/>
    <x v="3"/>
    <x v="3"/>
    <x v="49"/>
    <s v="0423"/>
    <x v="49"/>
    <x v="6"/>
    <x v="3"/>
    <x v="129"/>
  </r>
  <r>
    <x v="3"/>
    <x v="3"/>
    <x v="3"/>
    <x v="49"/>
    <s v="0423"/>
    <x v="49"/>
    <x v="6"/>
    <x v="4"/>
    <x v="130"/>
  </r>
  <r>
    <x v="3"/>
    <x v="3"/>
    <x v="3"/>
    <x v="49"/>
    <s v="0423"/>
    <x v="49"/>
    <x v="6"/>
    <x v="5"/>
    <x v="203"/>
  </r>
  <r>
    <x v="3"/>
    <x v="3"/>
    <x v="3"/>
    <x v="49"/>
    <s v="0423"/>
    <x v="49"/>
    <x v="6"/>
    <x v="6"/>
    <x v="320"/>
  </r>
  <r>
    <x v="3"/>
    <x v="3"/>
    <x v="3"/>
    <x v="49"/>
    <s v="0423"/>
    <x v="49"/>
    <x v="6"/>
    <x v="7"/>
    <x v="316"/>
  </r>
  <r>
    <x v="3"/>
    <x v="3"/>
    <x v="3"/>
    <x v="49"/>
    <s v="0423"/>
    <x v="49"/>
    <x v="7"/>
    <x v="0"/>
    <x v="501"/>
  </r>
  <r>
    <x v="3"/>
    <x v="3"/>
    <x v="3"/>
    <x v="49"/>
    <s v="0423"/>
    <x v="49"/>
    <x v="7"/>
    <x v="1"/>
    <x v="502"/>
  </r>
  <r>
    <x v="3"/>
    <x v="3"/>
    <x v="3"/>
    <x v="49"/>
    <s v="0423"/>
    <x v="49"/>
    <x v="7"/>
    <x v="2"/>
    <x v="625"/>
  </r>
  <r>
    <x v="3"/>
    <x v="3"/>
    <x v="3"/>
    <x v="49"/>
    <s v="0423"/>
    <x v="49"/>
    <x v="7"/>
    <x v="3"/>
    <x v="576"/>
  </r>
  <r>
    <x v="3"/>
    <x v="3"/>
    <x v="3"/>
    <x v="49"/>
    <s v="0423"/>
    <x v="49"/>
    <x v="7"/>
    <x v="4"/>
    <x v="950"/>
  </r>
  <r>
    <x v="3"/>
    <x v="3"/>
    <x v="3"/>
    <x v="49"/>
    <s v="0423"/>
    <x v="49"/>
    <x v="7"/>
    <x v="5"/>
    <x v="403"/>
  </r>
  <r>
    <x v="3"/>
    <x v="3"/>
    <x v="3"/>
    <x v="49"/>
    <s v="0423"/>
    <x v="49"/>
    <x v="7"/>
    <x v="6"/>
    <x v="403"/>
  </r>
  <r>
    <x v="3"/>
    <x v="3"/>
    <x v="3"/>
    <x v="49"/>
    <s v="0423"/>
    <x v="49"/>
    <x v="7"/>
    <x v="7"/>
    <x v="977"/>
  </r>
  <r>
    <x v="3"/>
    <x v="3"/>
    <x v="3"/>
    <x v="49"/>
    <s v="0423"/>
    <x v="49"/>
    <x v="8"/>
    <x v="0"/>
    <x v="715"/>
  </r>
  <r>
    <x v="3"/>
    <x v="3"/>
    <x v="3"/>
    <x v="49"/>
    <s v="0423"/>
    <x v="49"/>
    <x v="8"/>
    <x v="1"/>
    <x v="186"/>
  </r>
  <r>
    <x v="3"/>
    <x v="3"/>
    <x v="3"/>
    <x v="49"/>
    <s v="0423"/>
    <x v="49"/>
    <x v="8"/>
    <x v="2"/>
    <x v="185"/>
  </r>
  <r>
    <x v="3"/>
    <x v="3"/>
    <x v="3"/>
    <x v="49"/>
    <s v="0423"/>
    <x v="49"/>
    <x v="8"/>
    <x v="3"/>
    <x v="312"/>
  </r>
  <r>
    <x v="3"/>
    <x v="3"/>
    <x v="3"/>
    <x v="49"/>
    <s v="0423"/>
    <x v="49"/>
    <x v="8"/>
    <x v="4"/>
    <x v="611"/>
  </r>
  <r>
    <x v="3"/>
    <x v="3"/>
    <x v="3"/>
    <x v="49"/>
    <s v="0423"/>
    <x v="49"/>
    <x v="8"/>
    <x v="5"/>
    <x v="334"/>
  </r>
  <r>
    <x v="3"/>
    <x v="3"/>
    <x v="3"/>
    <x v="49"/>
    <s v="0423"/>
    <x v="49"/>
    <x v="8"/>
    <x v="6"/>
    <x v="342"/>
  </r>
  <r>
    <x v="3"/>
    <x v="3"/>
    <x v="3"/>
    <x v="49"/>
    <s v="0423"/>
    <x v="49"/>
    <x v="8"/>
    <x v="7"/>
    <x v="341"/>
  </r>
  <r>
    <x v="3"/>
    <x v="3"/>
    <x v="3"/>
    <x v="49"/>
    <s v="0423"/>
    <x v="49"/>
    <x v="9"/>
    <x v="0"/>
    <x v="304"/>
  </r>
  <r>
    <x v="3"/>
    <x v="3"/>
    <x v="3"/>
    <x v="49"/>
    <s v="0423"/>
    <x v="49"/>
    <x v="9"/>
    <x v="1"/>
    <x v="304"/>
  </r>
  <r>
    <x v="3"/>
    <x v="3"/>
    <x v="3"/>
    <x v="49"/>
    <s v="0423"/>
    <x v="49"/>
    <x v="9"/>
    <x v="2"/>
    <x v="304"/>
  </r>
  <r>
    <x v="3"/>
    <x v="3"/>
    <x v="3"/>
    <x v="49"/>
    <s v="0423"/>
    <x v="49"/>
    <x v="9"/>
    <x v="3"/>
    <x v="304"/>
  </r>
  <r>
    <x v="3"/>
    <x v="3"/>
    <x v="3"/>
    <x v="49"/>
    <s v="0423"/>
    <x v="49"/>
    <x v="9"/>
    <x v="4"/>
    <x v="305"/>
  </r>
  <r>
    <x v="3"/>
    <x v="3"/>
    <x v="3"/>
    <x v="49"/>
    <s v="0423"/>
    <x v="49"/>
    <x v="9"/>
    <x v="5"/>
    <x v="304"/>
  </r>
  <r>
    <x v="3"/>
    <x v="3"/>
    <x v="3"/>
    <x v="49"/>
    <s v="0423"/>
    <x v="49"/>
    <x v="9"/>
    <x v="6"/>
    <x v="304"/>
  </r>
  <r>
    <x v="3"/>
    <x v="3"/>
    <x v="3"/>
    <x v="49"/>
    <s v="0423"/>
    <x v="49"/>
    <x v="9"/>
    <x v="7"/>
    <x v="304"/>
  </r>
  <r>
    <x v="3"/>
    <x v="3"/>
    <x v="3"/>
    <x v="50"/>
    <s v="0425"/>
    <x v="50"/>
    <x v="0"/>
    <x v="0"/>
    <x v="535"/>
  </r>
  <r>
    <x v="3"/>
    <x v="3"/>
    <x v="3"/>
    <x v="50"/>
    <s v="0425"/>
    <x v="50"/>
    <x v="0"/>
    <x v="1"/>
    <x v="1461"/>
  </r>
  <r>
    <x v="3"/>
    <x v="3"/>
    <x v="3"/>
    <x v="50"/>
    <s v="0425"/>
    <x v="50"/>
    <x v="0"/>
    <x v="2"/>
    <x v="662"/>
  </r>
  <r>
    <x v="3"/>
    <x v="3"/>
    <x v="3"/>
    <x v="50"/>
    <s v="0425"/>
    <x v="50"/>
    <x v="0"/>
    <x v="3"/>
    <x v="788"/>
  </r>
  <r>
    <x v="3"/>
    <x v="3"/>
    <x v="3"/>
    <x v="50"/>
    <s v="0425"/>
    <x v="50"/>
    <x v="0"/>
    <x v="4"/>
    <x v="660"/>
  </r>
  <r>
    <x v="3"/>
    <x v="3"/>
    <x v="3"/>
    <x v="50"/>
    <s v="0425"/>
    <x v="50"/>
    <x v="0"/>
    <x v="5"/>
    <x v="1131"/>
  </r>
  <r>
    <x v="3"/>
    <x v="3"/>
    <x v="3"/>
    <x v="50"/>
    <s v="0425"/>
    <x v="50"/>
    <x v="0"/>
    <x v="6"/>
    <x v="1462"/>
  </r>
  <r>
    <x v="3"/>
    <x v="3"/>
    <x v="3"/>
    <x v="50"/>
    <s v="0425"/>
    <x v="50"/>
    <x v="0"/>
    <x v="7"/>
    <x v="1073"/>
  </r>
  <r>
    <x v="3"/>
    <x v="3"/>
    <x v="3"/>
    <x v="50"/>
    <s v="0425"/>
    <x v="50"/>
    <x v="1"/>
    <x v="0"/>
    <x v="480"/>
  </r>
  <r>
    <x v="3"/>
    <x v="3"/>
    <x v="3"/>
    <x v="50"/>
    <s v="0425"/>
    <x v="50"/>
    <x v="1"/>
    <x v="1"/>
    <x v="522"/>
  </r>
  <r>
    <x v="3"/>
    <x v="3"/>
    <x v="3"/>
    <x v="50"/>
    <s v="0425"/>
    <x v="50"/>
    <x v="1"/>
    <x v="2"/>
    <x v="1463"/>
  </r>
  <r>
    <x v="3"/>
    <x v="3"/>
    <x v="3"/>
    <x v="50"/>
    <s v="0425"/>
    <x v="50"/>
    <x v="1"/>
    <x v="3"/>
    <x v="1464"/>
  </r>
  <r>
    <x v="3"/>
    <x v="3"/>
    <x v="3"/>
    <x v="50"/>
    <s v="0425"/>
    <x v="50"/>
    <x v="1"/>
    <x v="4"/>
    <x v="1465"/>
  </r>
  <r>
    <x v="3"/>
    <x v="3"/>
    <x v="3"/>
    <x v="50"/>
    <s v="0425"/>
    <x v="50"/>
    <x v="1"/>
    <x v="5"/>
    <x v="1466"/>
  </r>
  <r>
    <x v="3"/>
    <x v="3"/>
    <x v="3"/>
    <x v="50"/>
    <s v="0425"/>
    <x v="50"/>
    <x v="1"/>
    <x v="6"/>
    <x v="1467"/>
  </r>
  <r>
    <x v="3"/>
    <x v="3"/>
    <x v="3"/>
    <x v="50"/>
    <s v="0425"/>
    <x v="50"/>
    <x v="1"/>
    <x v="7"/>
    <x v="1468"/>
  </r>
  <r>
    <x v="3"/>
    <x v="3"/>
    <x v="3"/>
    <x v="50"/>
    <s v="0425"/>
    <x v="50"/>
    <x v="2"/>
    <x v="0"/>
    <x v="337"/>
  </r>
  <r>
    <x v="3"/>
    <x v="3"/>
    <x v="3"/>
    <x v="50"/>
    <s v="0425"/>
    <x v="50"/>
    <x v="2"/>
    <x v="1"/>
    <x v="613"/>
  </r>
  <r>
    <x v="3"/>
    <x v="3"/>
    <x v="3"/>
    <x v="50"/>
    <s v="0425"/>
    <x v="50"/>
    <x v="2"/>
    <x v="2"/>
    <x v="529"/>
  </r>
  <r>
    <x v="3"/>
    <x v="3"/>
    <x v="3"/>
    <x v="50"/>
    <s v="0425"/>
    <x v="50"/>
    <x v="2"/>
    <x v="3"/>
    <x v="183"/>
  </r>
  <r>
    <x v="3"/>
    <x v="3"/>
    <x v="3"/>
    <x v="50"/>
    <s v="0425"/>
    <x v="50"/>
    <x v="2"/>
    <x v="4"/>
    <x v="181"/>
  </r>
  <r>
    <x v="3"/>
    <x v="3"/>
    <x v="3"/>
    <x v="50"/>
    <s v="0425"/>
    <x v="50"/>
    <x v="2"/>
    <x v="5"/>
    <x v="1310"/>
  </r>
  <r>
    <x v="3"/>
    <x v="3"/>
    <x v="3"/>
    <x v="50"/>
    <s v="0425"/>
    <x v="50"/>
    <x v="2"/>
    <x v="6"/>
    <x v="369"/>
  </r>
  <r>
    <x v="3"/>
    <x v="3"/>
    <x v="3"/>
    <x v="50"/>
    <s v="0425"/>
    <x v="50"/>
    <x v="2"/>
    <x v="7"/>
    <x v="404"/>
  </r>
  <r>
    <x v="3"/>
    <x v="3"/>
    <x v="3"/>
    <x v="50"/>
    <s v="0425"/>
    <x v="50"/>
    <x v="3"/>
    <x v="0"/>
    <x v="258"/>
  </r>
  <r>
    <x v="3"/>
    <x v="3"/>
    <x v="3"/>
    <x v="50"/>
    <s v="0425"/>
    <x v="50"/>
    <x v="3"/>
    <x v="1"/>
    <x v="609"/>
  </r>
  <r>
    <x v="3"/>
    <x v="3"/>
    <x v="3"/>
    <x v="50"/>
    <s v="0425"/>
    <x v="50"/>
    <x v="3"/>
    <x v="2"/>
    <x v="609"/>
  </r>
  <r>
    <x v="3"/>
    <x v="3"/>
    <x v="3"/>
    <x v="50"/>
    <s v="0425"/>
    <x v="50"/>
    <x v="3"/>
    <x v="3"/>
    <x v="489"/>
  </r>
  <r>
    <x v="3"/>
    <x v="3"/>
    <x v="3"/>
    <x v="50"/>
    <s v="0425"/>
    <x v="50"/>
    <x v="3"/>
    <x v="4"/>
    <x v="609"/>
  </r>
  <r>
    <x v="3"/>
    <x v="3"/>
    <x v="3"/>
    <x v="50"/>
    <s v="0425"/>
    <x v="50"/>
    <x v="3"/>
    <x v="5"/>
    <x v="630"/>
  </r>
  <r>
    <x v="3"/>
    <x v="3"/>
    <x v="3"/>
    <x v="50"/>
    <s v="0425"/>
    <x v="50"/>
    <x v="3"/>
    <x v="6"/>
    <x v="291"/>
  </r>
  <r>
    <x v="3"/>
    <x v="3"/>
    <x v="3"/>
    <x v="50"/>
    <s v="0425"/>
    <x v="50"/>
    <x v="3"/>
    <x v="7"/>
    <x v="783"/>
  </r>
  <r>
    <x v="3"/>
    <x v="3"/>
    <x v="3"/>
    <x v="50"/>
    <s v="0425"/>
    <x v="50"/>
    <x v="4"/>
    <x v="0"/>
    <x v="549"/>
  </r>
  <r>
    <x v="3"/>
    <x v="3"/>
    <x v="3"/>
    <x v="50"/>
    <s v="0425"/>
    <x v="50"/>
    <x v="4"/>
    <x v="1"/>
    <x v="1469"/>
  </r>
  <r>
    <x v="3"/>
    <x v="3"/>
    <x v="3"/>
    <x v="50"/>
    <s v="0425"/>
    <x v="50"/>
    <x v="4"/>
    <x v="2"/>
    <x v="1470"/>
  </r>
  <r>
    <x v="3"/>
    <x v="3"/>
    <x v="3"/>
    <x v="50"/>
    <s v="0425"/>
    <x v="50"/>
    <x v="4"/>
    <x v="3"/>
    <x v="1466"/>
  </r>
  <r>
    <x v="3"/>
    <x v="3"/>
    <x v="3"/>
    <x v="50"/>
    <s v="0425"/>
    <x v="50"/>
    <x v="4"/>
    <x v="4"/>
    <x v="1471"/>
  </r>
  <r>
    <x v="3"/>
    <x v="3"/>
    <x v="3"/>
    <x v="50"/>
    <s v="0425"/>
    <x v="50"/>
    <x v="4"/>
    <x v="5"/>
    <x v="1472"/>
  </r>
  <r>
    <x v="3"/>
    <x v="3"/>
    <x v="3"/>
    <x v="50"/>
    <s v="0425"/>
    <x v="50"/>
    <x v="4"/>
    <x v="6"/>
    <x v="1473"/>
  </r>
  <r>
    <x v="3"/>
    <x v="3"/>
    <x v="3"/>
    <x v="50"/>
    <s v="0425"/>
    <x v="50"/>
    <x v="4"/>
    <x v="7"/>
    <x v="1474"/>
  </r>
  <r>
    <x v="3"/>
    <x v="3"/>
    <x v="3"/>
    <x v="50"/>
    <s v="0425"/>
    <x v="50"/>
    <x v="5"/>
    <x v="0"/>
    <x v="49"/>
  </r>
  <r>
    <x v="3"/>
    <x v="3"/>
    <x v="3"/>
    <x v="50"/>
    <s v="0425"/>
    <x v="50"/>
    <x v="5"/>
    <x v="1"/>
    <x v="340"/>
  </r>
  <r>
    <x v="3"/>
    <x v="3"/>
    <x v="3"/>
    <x v="50"/>
    <s v="0425"/>
    <x v="50"/>
    <x v="5"/>
    <x v="2"/>
    <x v="612"/>
  </r>
  <r>
    <x v="3"/>
    <x v="3"/>
    <x v="3"/>
    <x v="50"/>
    <s v="0425"/>
    <x v="50"/>
    <x v="5"/>
    <x v="3"/>
    <x v="118"/>
  </r>
  <r>
    <x v="3"/>
    <x v="3"/>
    <x v="3"/>
    <x v="50"/>
    <s v="0425"/>
    <x v="50"/>
    <x v="5"/>
    <x v="4"/>
    <x v="341"/>
  </r>
  <r>
    <x v="3"/>
    <x v="3"/>
    <x v="3"/>
    <x v="50"/>
    <s v="0425"/>
    <x v="50"/>
    <x v="5"/>
    <x v="5"/>
    <x v="117"/>
  </r>
  <r>
    <x v="3"/>
    <x v="3"/>
    <x v="3"/>
    <x v="50"/>
    <s v="0425"/>
    <x v="50"/>
    <x v="5"/>
    <x v="6"/>
    <x v="117"/>
  </r>
  <r>
    <x v="3"/>
    <x v="3"/>
    <x v="3"/>
    <x v="50"/>
    <s v="0425"/>
    <x v="50"/>
    <x v="5"/>
    <x v="7"/>
    <x v="286"/>
  </r>
  <r>
    <x v="3"/>
    <x v="3"/>
    <x v="3"/>
    <x v="50"/>
    <s v="0425"/>
    <x v="50"/>
    <x v="6"/>
    <x v="0"/>
    <x v="198"/>
  </r>
  <r>
    <x v="3"/>
    <x v="3"/>
    <x v="3"/>
    <x v="50"/>
    <s v="0425"/>
    <x v="50"/>
    <x v="6"/>
    <x v="1"/>
    <x v="262"/>
  </r>
  <r>
    <x v="3"/>
    <x v="3"/>
    <x v="3"/>
    <x v="50"/>
    <s v="0425"/>
    <x v="50"/>
    <x v="6"/>
    <x v="2"/>
    <x v="316"/>
  </r>
  <r>
    <x v="3"/>
    <x v="3"/>
    <x v="3"/>
    <x v="50"/>
    <s v="0425"/>
    <x v="50"/>
    <x v="6"/>
    <x v="3"/>
    <x v="263"/>
  </r>
  <r>
    <x v="3"/>
    <x v="3"/>
    <x v="3"/>
    <x v="50"/>
    <s v="0425"/>
    <x v="50"/>
    <x v="6"/>
    <x v="4"/>
    <x v="350"/>
  </r>
  <r>
    <x v="3"/>
    <x v="3"/>
    <x v="3"/>
    <x v="50"/>
    <s v="0425"/>
    <x v="50"/>
    <x v="6"/>
    <x v="5"/>
    <x v="266"/>
  </r>
  <r>
    <x v="3"/>
    <x v="3"/>
    <x v="3"/>
    <x v="50"/>
    <s v="0425"/>
    <x v="50"/>
    <x v="6"/>
    <x v="6"/>
    <x v="266"/>
  </r>
  <r>
    <x v="3"/>
    <x v="3"/>
    <x v="3"/>
    <x v="50"/>
    <s v="0425"/>
    <x v="50"/>
    <x v="6"/>
    <x v="7"/>
    <x v="309"/>
  </r>
  <r>
    <x v="3"/>
    <x v="3"/>
    <x v="3"/>
    <x v="50"/>
    <s v="0425"/>
    <x v="50"/>
    <x v="7"/>
    <x v="0"/>
    <x v="632"/>
  </r>
  <r>
    <x v="3"/>
    <x v="3"/>
    <x v="3"/>
    <x v="50"/>
    <s v="0425"/>
    <x v="50"/>
    <x v="7"/>
    <x v="1"/>
    <x v="496"/>
  </r>
  <r>
    <x v="3"/>
    <x v="3"/>
    <x v="3"/>
    <x v="50"/>
    <s v="0425"/>
    <x v="50"/>
    <x v="7"/>
    <x v="2"/>
    <x v="1209"/>
  </r>
  <r>
    <x v="3"/>
    <x v="3"/>
    <x v="3"/>
    <x v="50"/>
    <s v="0425"/>
    <x v="50"/>
    <x v="7"/>
    <x v="3"/>
    <x v="783"/>
  </r>
  <r>
    <x v="3"/>
    <x v="3"/>
    <x v="3"/>
    <x v="50"/>
    <s v="0425"/>
    <x v="50"/>
    <x v="7"/>
    <x v="4"/>
    <x v="607"/>
  </r>
  <r>
    <x v="3"/>
    <x v="3"/>
    <x v="3"/>
    <x v="50"/>
    <s v="0425"/>
    <x v="50"/>
    <x v="7"/>
    <x v="5"/>
    <x v="1475"/>
  </r>
  <r>
    <x v="3"/>
    <x v="3"/>
    <x v="3"/>
    <x v="50"/>
    <s v="0425"/>
    <x v="50"/>
    <x v="7"/>
    <x v="6"/>
    <x v="495"/>
  </r>
  <r>
    <x v="3"/>
    <x v="3"/>
    <x v="3"/>
    <x v="50"/>
    <s v="0425"/>
    <x v="50"/>
    <x v="7"/>
    <x v="7"/>
    <x v="190"/>
  </r>
  <r>
    <x v="3"/>
    <x v="3"/>
    <x v="3"/>
    <x v="50"/>
    <s v="0425"/>
    <x v="50"/>
    <x v="8"/>
    <x v="0"/>
    <x v="319"/>
  </r>
  <r>
    <x v="3"/>
    <x v="3"/>
    <x v="3"/>
    <x v="50"/>
    <s v="0425"/>
    <x v="50"/>
    <x v="8"/>
    <x v="1"/>
    <x v="335"/>
  </r>
  <r>
    <x v="3"/>
    <x v="3"/>
    <x v="3"/>
    <x v="50"/>
    <s v="0425"/>
    <x v="50"/>
    <x v="8"/>
    <x v="2"/>
    <x v="186"/>
  </r>
  <r>
    <x v="3"/>
    <x v="3"/>
    <x v="3"/>
    <x v="50"/>
    <s v="0425"/>
    <x v="50"/>
    <x v="8"/>
    <x v="3"/>
    <x v="314"/>
  </r>
  <r>
    <x v="3"/>
    <x v="3"/>
    <x v="3"/>
    <x v="50"/>
    <s v="0425"/>
    <x v="50"/>
    <x v="8"/>
    <x v="4"/>
    <x v="315"/>
  </r>
  <r>
    <x v="3"/>
    <x v="3"/>
    <x v="3"/>
    <x v="50"/>
    <s v="0425"/>
    <x v="50"/>
    <x v="8"/>
    <x v="5"/>
    <x v="1029"/>
  </r>
  <r>
    <x v="3"/>
    <x v="3"/>
    <x v="3"/>
    <x v="50"/>
    <s v="0425"/>
    <x v="50"/>
    <x v="8"/>
    <x v="6"/>
    <x v="529"/>
  </r>
  <r>
    <x v="3"/>
    <x v="3"/>
    <x v="3"/>
    <x v="50"/>
    <s v="0425"/>
    <x v="50"/>
    <x v="8"/>
    <x v="7"/>
    <x v="52"/>
  </r>
  <r>
    <x v="3"/>
    <x v="3"/>
    <x v="3"/>
    <x v="50"/>
    <s v="0425"/>
    <x v="50"/>
    <x v="9"/>
    <x v="0"/>
    <x v="304"/>
  </r>
  <r>
    <x v="3"/>
    <x v="3"/>
    <x v="3"/>
    <x v="50"/>
    <s v="0425"/>
    <x v="50"/>
    <x v="9"/>
    <x v="1"/>
    <x v="304"/>
  </r>
  <r>
    <x v="3"/>
    <x v="3"/>
    <x v="3"/>
    <x v="50"/>
    <s v="0425"/>
    <x v="50"/>
    <x v="9"/>
    <x v="2"/>
    <x v="304"/>
  </r>
  <r>
    <x v="3"/>
    <x v="3"/>
    <x v="3"/>
    <x v="50"/>
    <s v="0425"/>
    <x v="50"/>
    <x v="9"/>
    <x v="3"/>
    <x v="304"/>
  </r>
  <r>
    <x v="3"/>
    <x v="3"/>
    <x v="3"/>
    <x v="50"/>
    <s v="0425"/>
    <x v="50"/>
    <x v="9"/>
    <x v="4"/>
    <x v="304"/>
  </r>
  <r>
    <x v="3"/>
    <x v="3"/>
    <x v="3"/>
    <x v="50"/>
    <s v="0425"/>
    <x v="50"/>
    <x v="9"/>
    <x v="5"/>
    <x v="304"/>
  </r>
  <r>
    <x v="3"/>
    <x v="3"/>
    <x v="3"/>
    <x v="50"/>
    <s v="0425"/>
    <x v="50"/>
    <x v="9"/>
    <x v="6"/>
    <x v="304"/>
  </r>
  <r>
    <x v="3"/>
    <x v="3"/>
    <x v="3"/>
    <x v="50"/>
    <s v="0425"/>
    <x v="50"/>
    <x v="9"/>
    <x v="7"/>
    <x v="304"/>
  </r>
  <r>
    <x v="3"/>
    <x v="3"/>
    <x v="3"/>
    <x v="51"/>
    <s v="0426"/>
    <x v="51"/>
    <x v="0"/>
    <x v="0"/>
    <x v="469"/>
  </r>
  <r>
    <x v="3"/>
    <x v="3"/>
    <x v="3"/>
    <x v="51"/>
    <s v="0426"/>
    <x v="51"/>
    <x v="0"/>
    <x v="1"/>
    <x v="1476"/>
  </r>
  <r>
    <x v="3"/>
    <x v="3"/>
    <x v="3"/>
    <x v="51"/>
    <s v="0426"/>
    <x v="51"/>
    <x v="0"/>
    <x v="2"/>
    <x v="41"/>
  </r>
  <r>
    <x v="3"/>
    <x v="3"/>
    <x v="3"/>
    <x v="51"/>
    <s v="0426"/>
    <x v="51"/>
    <x v="0"/>
    <x v="3"/>
    <x v="1418"/>
  </r>
  <r>
    <x v="3"/>
    <x v="3"/>
    <x v="3"/>
    <x v="51"/>
    <s v="0426"/>
    <x v="51"/>
    <x v="0"/>
    <x v="4"/>
    <x v="365"/>
  </r>
  <r>
    <x v="3"/>
    <x v="3"/>
    <x v="3"/>
    <x v="51"/>
    <s v="0426"/>
    <x v="51"/>
    <x v="0"/>
    <x v="5"/>
    <x v="595"/>
  </r>
  <r>
    <x v="3"/>
    <x v="3"/>
    <x v="3"/>
    <x v="51"/>
    <s v="0426"/>
    <x v="51"/>
    <x v="0"/>
    <x v="6"/>
    <x v="595"/>
  </r>
  <r>
    <x v="3"/>
    <x v="3"/>
    <x v="3"/>
    <x v="51"/>
    <s v="0426"/>
    <x v="51"/>
    <x v="0"/>
    <x v="7"/>
    <x v="1000"/>
  </r>
  <r>
    <x v="3"/>
    <x v="3"/>
    <x v="3"/>
    <x v="51"/>
    <s v="0426"/>
    <x v="51"/>
    <x v="1"/>
    <x v="0"/>
    <x v="429"/>
  </r>
  <r>
    <x v="3"/>
    <x v="3"/>
    <x v="3"/>
    <x v="51"/>
    <s v="0426"/>
    <x v="51"/>
    <x v="1"/>
    <x v="1"/>
    <x v="610"/>
  </r>
  <r>
    <x v="3"/>
    <x v="3"/>
    <x v="3"/>
    <x v="51"/>
    <s v="0426"/>
    <x v="51"/>
    <x v="1"/>
    <x v="2"/>
    <x v="610"/>
  </r>
  <r>
    <x v="3"/>
    <x v="3"/>
    <x v="3"/>
    <x v="51"/>
    <s v="0426"/>
    <x v="51"/>
    <x v="1"/>
    <x v="3"/>
    <x v="628"/>
  </r>
  <r>
    <x v="3"/>
    <x v="3"/>
    <x v="3"/>
    <x v="51"/>
    <s v="0426"/>
    <x v="51"/>
    <x v="1"/>
    <x v="4"/>
    <x v="607"/>
  </r>
  <r>
    <x v="3"/>
    <x v="3"/>
    <x v="3"/>
    <x v="51"/>
    <s v="0426"/>
    <x v="51"/>
    <x v="1"/>
    <x v="5"/>
    <x v="496"/>
  </r>
  <r>
    <x v="3"/>
    <x v="3"/>
    <x v="3"/>
    <x v="51"/>
    <s v="0426"/>
    <x v="51"/>
    <x v="1"/>
    <x v="6"/>
    <x v="1477"/>
  </r>
  <r>
    <x v="3"/>
    <x v="3"/>
    <x v="3"/>
    <x v="51"/>
    <s v="0426"/>
    <x v="51"/>
    <x v="1"/>
    <x v="7"/>
    <x v="606"/>
  </r>
  <r>
    <x v="3"/>
    <x v="3"/>
    <x v="3"/>
    <x v="51"/>
    <s v="0426"/>
    <x v="51"/>
    <x v="2"/>
    <x v="0"/>
    <x v="611"/>
  </r>
  <r>
    <x v="3"/>
    <x v="3"/>
    <x v="3"/>
    <x v="51"/>
    <s v="0426"/>
    <x v="51"/>
    <x v="2"/>
    <x v="1"/>
    <x v="611"/>
  </r>
  <r>
    <x v="3"/>
    <x v="3"/>
    <x v="3"/>
    <x v="51"/>
    <s v="0426"/>
    <x v="51"/>
    <x v="2"/>
    <x v="2"/>
    <x v="312"/>
  </r>
  <r>
    <x v="3"/>
    <x v="3"/>
    <x v="3"/>
    <x v="51"/>
    <s v="0426"/>
    <x v="51"/>
    <x v="2"/>
    <x v="3"/>
    <x v="342"/>
  </r>
  <r>
    <x v="3"/>
    <x v="3"/>
    <x v="3"/>
    <x v="51"/>
    <s v="0426"/>
    <x v="51"/>
    <x v="2"/>
    <x v="4"/>
    <x v="342"/>
  </r>
  <r>
    <x v="3"/>
    <x v="3"/>
    <x v="3"/>
    <x v="51"/>
    <s v="0426"/>
    <x v="51"/>
    <x v="2"/>
    <x v="5"/>
    <x v="342"/>
  </r>
  <r>
    <x v="3"/>
    <x v="3"/>
    <x v="3"/>
    <x v="51"/>
    <s v="0426"/>
    <x v="51"/>
    <x v="2"/>
    <x v="6"/>
    <x v="286"/>
  </r>
  <r>
    <x v="3"/>
    <x v="3"/>
    <x v="3"/>
    <x v="51"/>
    <s v="0426"/>
    <x v="51"/>
    <x v="2"/>
    <x v="7"/>
    <x v="342"/>
  </r>
  <r>
    <x v="3"/>
    <x v="3"/>
    <x v="3"/>
    <x v="51"/>
    <s v="0426"/>
    <x v="51"/>
    <x v="3"/>
    <x v="0"/>
    <x v="1478"/>
  </r>
  <r>
    <x v="3"/>
    <x v="3"/>
    <x v="3"/>
    <x v="51"/>
    <s v="0426"/>
    <x v="51"/>
    <x v="3"/>
    <x v="1"/>
    <x v="187"/>
  </r>
  <r>
    <x v="3"/>
    <x v="3"/>
    <x v="3"/>
    <x v="51"/>
    <s v="0426"/>
    <x v="51"/>
    <x v="3"/>
    <x v="2"/>
    <x v="503"/>
  </r>
  <r>
    <x v="3"/>
    <x v="3"/>
    <x v="3"/>
    <x v="51"/>
    <s v="0426"/>
    <x v="51"/>
    <x v="3"/>
    <x v="3"/>
    <x v="560"/>
  </r>
  <r>
    <x v="3"/>
    <x v="3"/>
    <x v="3"/>
    <x v="51"/>
    <s v="0426"/>
    <x v="51"/>
    <x v="3"/>
    <x v="4"/>
    <x v="560"/>
  </r>
  <r>
    <x v="3"/>
    <x v="3"/>
    <x v="3"/>
    <x v="51"/>
    <s v="0426"/>
    <x v="51"/>
    <x v="3"/>
    <x v="5"/>
    <x v="501"/>
  </r>
  <r>
    <x v="3"/>
    <x v="3"/>
    <x v="3"/>
    <x v="51"/>
    <s v="0426"/>
    <x v="51"/>
    <x v="3"/>
    <x v="6"/>
    <x v="671"/>
  </r>
  <r>
    <x v="3"/>
    <x v="3"/>
    <x v="3"/>
    <x v="51"/>
    <s v="0426"/>
    <x v="51"/>
    <x v="3"/>
    <x v="7"/>
    <x v="1478"/>
  </r>
  <r>
    <x v="3"/>
    <x v="3"/>
    <x v="3"/>
    <x v="51"/>
    <s v="0426"/>
    <x v="51"/>
    <x v="4"/>
    <x v="0"/>
    <x v="1145"/>
  </r>
  <r>
    <x v="3"/>
    <x v="3"/>
    <x v="3"/>
    <x v="51"/>
    <s v="0426"/>
    <x v="51"/>
    <x v="4"/>
    <x v="1"/>
    <x v="45"/>
  </r>
  <r>
    <x v="3"/>
    <x v="3"/>
    <x v="3"/>
    <x v="51"/>
    <s v="0426"/>
    <x v="51"/>
    <x v="4"/>
    <x v="2"/>
    <x v="1382"/>
  </r>
  <r>
    <x v="3"/>
    <x v="3"/>
    <x v="3"/>
    <x v="51"/>
    <s v="0426"/>
    <x v="51"/>
    <x v="4"/>
    <x v="3"/>
    <x v="1382"/>
  </r>
  <r>
    <x v="3"/>
    <x v="3"/>
    <x v="3"/>
    <x v="51"/>
    <s v="0426"/>
    <x v="51"/>
    <x v="4"/>
    <x v="4"/>
    <x v="1479"/>
  </r>
  <r>
    <x v="3"/>
    <x v="3"/>
    <x v="3"/>
    <x v="51"/>
    <s v="0426"/>
    <x v="51"/>
    <x v="4"/>
    <x v="5"/>
    <x v="1480"/>
  </r>
  <r>
    <x v="3"/>
    <x v="3"/>
    <x v="3"/>
    <x v="51"/>
    <s v="0426"/>
    <x v="51"/>
    <x v="4"/>
    <x v="6"/>
    <x v="507"/>
  </r>
  <r>
    <x v="3"/>
    <x v="3"/>
    <x v="3"/>
    <x v="51"/>
    <s v="0426"/>
    <x v="51"/>
    <x v="4"/>
    <x v="7"/>
    <x v="638"/>
  </r>
  <r>
    <x v="3"/>
    <x v="3"/>
    <x v="3"/>
    <x v="51"/>
    <s v="0426"/>
    <x v="51"/>
    <x v="5"/>
    <x v="0"/>
    <x v="575"/>
  </r>
  <r>
    <x v="3"/>
    <x v="3"/>
    <x v="3"/>
    <x v="51"/>
    <s v="0426"/>
    <x v="51"/>
    <x v="5"/>
    <x v="1"/>
    <x v="123"/>
  </r>
  <r>
    <x v="3"/>
    <x v="3"/>
    <x v="3"/>
    <x v="51"/>
    <s v="0426"/>
    <x v="51"/>
    <x v="5"/>
    <x v="2"/>
    <x v="299"/>
  </r>
  <r>
    <x v="3"/>
    <x v="3"/>
    <x v="3"/>
    <x v="51"/>
    <s v="0426"/>
    <x v="51"/>
    <x v="5"/>
    <x v="3"/>
    <x v="356"/>
  </r>
  <r>
    <x v="3"/>
    <x v="3"/>
    <x v="3"/>
    <x v="51"/>
    <s v="0426"/>
    <x v="51"/>
    <x v="5"/>
    <x v="4"/>
    <x v="307"/>
  </r>
  <r>
    <x v="3"/>
    <x v="3"/>
    <x v="3"/>
    <x v="51"/>
    <s v="0426"/>
    <x v="51"/>
    <x v="5"/>
    <x v="5"/>
    <x v="310"/>
  </r>
  <r>
    <x v="3"/>
    <x v="3"/>
    <x v="3"/>
    <x v="51"/>
    <s v="0426"/>
    <x v="51"/>
    <x v="5"/>
    <x v="6"/>
    <x v="309"/>
  </r>
  <r>
    <x v="3"/>
    <x v="3"/>
    <x v="3"/>
    <x v="51"/>
    <s v="0426"/>
    <x v="51"/>
    <x v="5"/>
    <x v="7"/>
    <x v="199"/>
  </r>
  <r>
    <x v="3"/>
    <x v="3"/>
    <x v="3"/>
    <x v="51"/>
    <s v="0426"/>
    <x v="51"/>
    <x v="6"/>
    <x v="0"/>
    <x v="130"/>
  </r>
  <r>
    <x v="3"/>
    <x v="3"/>
    <x v="3"/>
    <x v="51"/>
    <s v="0426"/>
    <x v="51"/>
    <x v="6"/>
    <x v="1"/>
    <x v="131"/>
  </r>
  <r>
    <x v="3"/>
    <x v="3"/>
    <x v="3"/>
    <x v="51"/>
    <s v="0426"/>
    <x v="51"/>
    <x v="6"/>
    <x v="2"/>
    <x v="128"/>
  </r>
  <r>
    <x v="3"/>
    <x v="3"/>
    <x v="3"/>
    <x v="51"/>
    <s v="0426"/>
    <x v="51"/>
    <x v="6"/>
    <x v="3"/>
    <x v="320"/>
  </r>
  <r>
    <x v="3"/>
    <x v="3"/>
    <x v="3"/>
    <x v="51"/>
    <s v="0426"/>
    <x v="51"/>
    <x v="6"/>
    <x v="4"/>
    <x v="320"/>
  </r>
  <r>
    <x v="3"/>
    <x v="3"/>
    <x v="3"/>
    <x v="51"/>
    <s v="0426"/>
    <x v="51"/>
    <x v="6"/>
    <x v="5"/>
    <x v="127"/>
  </r>
  <r>
    <x v="3"/>
    <x v="3"/>
    <x v="3"/>
    <x v="51"/>
    <s v="0426"/>
    <x v="51"/>
    <x v="6"/>
    <x v="6"/>
    <x v="131"/>
  </r>
  <r>
    <x v="3"/>
    <x v="3"/>
    <x v="3"/>
    <x v="51"/>
    <s v="0426"/>
    <x v="51"/>
    <x v="6"/>
    <x v="7"/>
    <x v="263"/>
  </r>
  <r>
    <x v="3"/>
    <x v="3"/>
    <x v="3"/>
    <x v="51"/>
    <s v="0426"/>
    <x v="51"/>
    <x v="7"/>
    <x v="0"/>
    <x v="371"/>
  </r>
  <r>
    <x v="3"/>
    <x v="3"/>
    <x v="3"/>
    <x v="51"/>
    <s v="0426"/>
    <x v="51"/>
    <x v="7"/>
    <x v="1"/>
    <x v="58"/>
  </r>
  <r>
    <x v="3"/>
    <x v="3"/>
    <x v="3"/>
    <x v="51"/>
    <s v="0426"/>
    <x v="51"/>
    <x v="7"/>
    <x v="2"/>
    <x v="57"/>
  </r>
  <r>
    <x v="3"/>
    <x v="3"/>
    <x v="3"/>
    <x v="51"/>
    <s v="0426"/>
    <x v="51"/>
    <x v="7"/>
    <x v="3"/>
    <x v="370"/>
  </r>
  <r>
    <x v="3"/>
    <x v="3"/>
    <x v="3"/>
    <x v="51"/>
    <s v="0426"/>
    <x v="51"/>
    <x v="7"/>
    <x v="4"/>
    <x v="380"/>
  </r>
  <r>
    <x v="3"/>
    <x v="3"/>
    <x v="3"/>
    <x v="51"/>
    <s v="0426"/>
    <x v="51"/>
    <x v="7"/>
    <x v="5"/>
    <x v="369"/>
  </r>
  <r>
    <x v="3"/>
    <x v="3"/>
    <x v="3"/>
    <x v="51"/>
    <s v="0426"/>
    <x v="51"/>
    <x v="7"/>
    <x v="6"/>
    <x v="380"/>
  </r>
  <r>
    <x v="3"/>
    <x v="3"/>
    <x v="3"/>
    <x v="51"/>
    <s v="0426"/>
    <x v="51"/>
    <x v="7"/>
    <x v="7"/>
    <x v="576"/>
  </r>
  <r>
    <x v="3"/>
    <x v="3"/>
    <x v="3"/>
    <x v="51"/>
    <s v="0426"/>
    <x v="51"/>
    <x v="8"/>
    <x v="0"/>
    <x v="126"/>
  </r>
  <r>
    <x v="3"/>
    <x v="3"/>
    <x v="3"/>
    <x v="51"/>
    <s v="0426"/>
    <x v="51"/>
    <x v="8"/>
    <x v="1"/>
    <x v="125"/>
  </r>
  <r>
    <x v="3"/>
    <x v="3"/>
    <x v="3"/>
    <x v="51"/>
    <s v="0426"/>
    <x v="51"/>
    <x v="8"/>
    <x v="2"/>
    <x v="310"/>
  </r>
  <r>
    <x v="3"/>
    <x v="3"/>
    <x v="3"/>
    <x v="51"/>
    <s v="0426"/>
    <x v="51"/>
    <x v="8"/>
    <x v="3"/>
    <x v="200"/>
  </r>
  <r>
    <x v="3"/>
    <x v="3"/>
    <x v="3"/>
    <x v="51"/>
    <s v="0426"/>
    <x v="51"/>
    <x v="8"/>
    <x v="4"/>
    <x v="265"/>
  </r>
  <r>
    <x v="3"/>
    <x v="3"/>
    <x v="3"/>
    <x v="51"/>
    <s v="0426"/>
    <x v="51"/>
    <x v="8"/>
    <x v="5"/>
    <x v="200"/>
  </r>
  <r>
    <x v="3"/>
    <x v="3"/>
    <x v="3"/>
    <x v="51"/>
    <s v="0426"/>
    <x v="51"/>
    <x v="8"/>
    <x v="6"/>
    <x v="262"/>
  </r>
  <r>
    <x v="3"/>
    <x v="3"/>
    <x v="3"/>
    <x v="51"/>
    <s v="0426"/>
    <x v="51"/>
    <x v="8"/>
    <x v="7"/>
    <x v="197"/>
  </r>
  <r>
    <x v="3"/>
    <x v="3"/>
    <x v="3"/>
    <x v="51"/>
    <s v="0426"/>
    <x v="51"/>
    <x v="9"/>
    <x v="0"/>
    <x v="304"/>
  </r>
  <r>
    <x v="3"/>
    <x v="3"/>
    <x v="3"/>
    <x v="51"/>
    <s v="0426"/>
    <x v="51"/>
    <x v="9"/>
    <x v="1"/>
    <x v="304"/>
  </r>
  <r>
    <x v="3"/>
    <x v="3"/>
    <x v="3"/>
    <x v="51"/>
    <s v="0426"/>
    <x v="51"/>
    <x v="9"/>
    <x v="2"/>
    <x v="304"/>
  </r>
  <r>
    <x v="3"/>
    <x v="3"/>
    <x v="3"/>
    <x v="51"/>
    <s v="0426"/>
    <x v="51"/>
    <x v="9"/>
    <x v="3"/>
    <x v="304"/>
  </r>
  <r>
    <x v="3"/>
    <x v="3"/>
    <x v="3"/>
    <x v="51"/>
    <s v="0426"/>
    <x v="51"/>
    <x v="9"/>
    <x v="4"/>
    <x v="305"/>
  </r>
  <r>
    <x v="3"/>
    <x v="3"/>
    <x v="3"/>
    <x v="51"/>
    <s v="0426"/>
    <x v="51"/>
    <x v="9"/>
    <x v="5"/>
    <x v="305"/>
  </r>
  <r>
    <x v="3"/>
    <x v="3"/>
    <x v="3"/>
    <x v="51"/>
    <s v="0426"/>
    <x v="51"/>
    <x v="9"/>
    <x v="6"/>
    <x v="67"/>
  </r>
  <r>
    <x v="3"/>
    <x v="3"/>
    <x v="3"/>
    <x v="51"/>
    <s v="0426"/>
    <x v="51"/>
    <x v="9"/>
    <x v="7"/>
    <x v="67"/>
  </r>
  <r>
    <x v="3"/>
    <x v="3"/>
    <x v="3"/>
    <x v="52"/>
    <s v="0427"/>
    <x v="52"/>
    <x v="0"/>
    <x v="0"/>
    <x v="1481"/>
  </r>
  <r>
    <x v="3"/>
    <x v="3"/>
    <x v="3"/>
    <x v="52"/>
    <s v="0427"/>
    <x v="52"/>
    <x v="0"/>
    <x v="1"/>
    <x v="755"/>
  </r>
  <r>
    <x v="3"/>
    <x v="3"/>
    <x v="3"/>
    <x v="52"/>
    <s v="0427"/>
    <x v="52"/>
    <x v="0"/>
    <x v="2"/>
    <x v="162"/>
  </r>
  <r>
    <x v="3"/>
    <x v="3"/>
    <x v="3"/>
    <x v="52"/>
    <s v="0427"/>
    <x v="52"/>
    <x v="0"/>
    <x v="3"/>
    <x v="1482"/>
  </r>
  <r>
    <x v="3"/>
    <x v="3"/>
    <x v="3"/>
    <x v="52"/>
    <s v="0427"/>
    <x v="52"/>
    <x v="0"/>
    <x v="4"/>
    <x v="1483"/>
  </r>
  <r>
    <x v="3"/>
    <x v="3"/>
    <x v="3"/>
    <x v="52"/>
    <s v="0427"/>
    <x v="52"/>
    <x v="0"/>
    <x v="5"/>
    <x v="1484"/>
  </r>
  <r>
    <x v="3"/>
    <x v="3"/>
    <x v="3"/>
    <x v="52"/>
    <s v="0427"/>
    <x v="52"/>
    <x v="0"/>
    <x v="6"/>
    <x v="1485"/>
  </r>
  <r>
    <x v="3"/>
    <x v="3"/>
    <x v="3"/>
    <x v="52"/>
    <s v="0427"/>
    <x v="52"/>
    <x v="0"/>
    <x v="7"/>
    <x v="1486"/>
  </r>
  <r>
    <x v="3"/>
    <x v="3"/>
    <x v="3"/>
    <x v="52"/>
    <s v="0427"/>
    <x v="52"/>
    <x v="1"/>
    <x v="0"/>
    <x v="1487"/>
  </r>
  <r>
    <x v="3"/>
    <x v="3"/>
    <x v="3"/>
    <x v="52"/>
    <s v="0427"/>
    <x v="52"/>
    <x v="1"/>
    <x v="1"/>
    <x v="1488"/>
  </r>
  <r>
    <x v="3"/>
    <x v="3"/>
    <x v="3"/>
    <x v="52"/>
    <s v="0427"/>
    <x v="52"/>
    <x v="1"/>
    <x v="2"/>
    <x v="1489"/>
  </r>
  <r>
    <x v="3"/>
    <x v="3"/>
    <x v="3"/>
    <x v="52"/>
    <s v="0427"/>
    <x v="52"/>
    <x v="1"/>
    <x v="3"/>
    <x v="1490"/>
  </r>
  <r>
    <x v="3"/>
    <x v="3"/>
    <x v="3"/>
    <x v="52"/>
    <s v="0427"/>
    <x v="52"/>
    <x v="1"/>
    <x v="4"/>
    <x v="1491"/>
  </r>
  <r>
    <x v="3"/>
    <x v="3"/>
    <x v="3"/>
    <x v="52"/>
    <s v="0427"/>
    <x v="52"/>
    <x v="1"/>
    <x v="5"/>
    <x v="1492"/>
  </r>
  <r>
    <x v="3"/>
    <x v="3"/>
    <x v="3"/>
    <x v="52"/>
    <s v="0427"/>
    <x v="52"/>
    <x v="1"/>
    <x v="6"/>
    <x v="1493"/>
  </r>
  <r>
    <x v="3"/>
    <x v="3"/>
    <x v="3"/>
    <x v="52"/>
    <s v="0427"/>
    <x v="52"/>
    <x v="1"/>
    <x v="7"/>
    <x v="1494"/>
  </r>
  <r>
    <x v="3"/>
    <x v="3"/>
    <x v="3"/>
    <x v="52"/>
    <s v="0427"/>
    <x v="52"/>
    <x v="2"/>
    <x v="0"/>
    <x v="1464"/>
  </r>
  <r>
    <x v="3"/>
    <x v="3"/>
    <x v="3"/>
    <x v="52"/>
    <s v="0427"/>
    <x v="52"/>
    <x v="2"/>
    <x v="1"/>
    <x v="1495"/>
  </r>
  <r>
    <x v="3"/>
    <x v="3"/>
    <x v="3"/>
    <x v="52"/>
    <s v="0427"/>
    <x v="52"/>
    <x v="2"/>
    <x v="2"/>
    <x v="599"/>
  </r>
  <r>
    <x v="3"/>
    <x v="3"/>
    <x v="3"/>
    <x v="52"/>
    <s v="0427"/>
    <x v="52"/>
    <x v="2"/>
    <x v="3"/>
    <x v="1402"/>
  </r>
  <r>
    <x v="3"/>
    <x v="3"/>
    <x v="3"/>
    <x v="52"/>
    <s v="0427"/>
    <x v="52"/>
    <x v="2"/>
    <x v="4"/>
    <x v="1496"/>
  </r>
  <r>
    <x v="3"/>
    <x v="3"/>
    <x v="3"/>
    <x v="52"/>
    <s v="0427"/>
    <x v="52"/>
    <x v="2"/>
    <x v="5"/>
    <x v="1176"/>
  </r>
  <r>
    <x v="3"/>
    <x v="3"/>
    <x v="3"/>
    <x v="52"/>
    <s v="0427"/>
    <x v="52"/>
    <x v="2"/>
    <x v="6"/>
    <x v="87"/>
  </r>
  <r>
    <x v="3"/>
    <x v="3"/>
    <x v="3"/>
    <x v="52"/>
    <s v="0427"/>
    <x v="52"/>
    <x v="2"/>
    <x v="7"/>
    <x v="1497"/>
  </r>
  <r>
    <x v="3"/>
    <x v="3"/>
    <x v="3"/>
    <x v="52"/>
    <s v="0427"/>
    <x v="52"/>
    <x v="3"/>
    <x v="0"/>
    <x v="550"/>
  </r>
  <r>
    <x v="3"/>
    <x v="3"/>
    <x v="3"/>
    <x v="52"/>
    <s v="0427"/>
    <x v="52"/>
    <x v="3"/>
    <x v="1"/>
    <x v="1498"/>
  </r>
  <r>
    <x v="3"/>
    <x v="3"/>
    <x v="3"/>
    <x v="52"/>
    <s v="0427"/>
    <x v="52"/>
    <x v="3"/>
    <x v="2"/>
    <x v="481"/>
  </r>
  <r>
    <x v="3"/>
    <x v="3"/>
    <x v="3"/>
    <x v="52"/>
    <s v="0427"/>
    <x v="52"/>
    <x v="3"/>
    <x v="3"/>
    <x v="179"/>
  </r>
  <r>
    <x v="3"/>
    <x v="3"/>
    <x v="3"/>
    <x v="52"/>
    <s v="0427"/>
    <x v="52"/>
    <x v="3"/>
    <x v="4"/>
    <x v="974"/>
  </r>
  <r>
    <x v="3"/>
    <x v="3"/>
    <x v="3"/>
    <x v="52"/>
    <s v="0427"/>
    <x v="52"/>
    <x v="3"/>
    <x v="5"/>
    <x v="1499"/>
  </r>
  <r>
    <x v="3"/>
    <x v="3"/>
    <x v="3"/>
    <x v="52"/>
    <s v="0427"/>
    <x v="52"/>
    <x v="3"/>
    <x v="6"/>
    <x v="1500"/>
  </r>
  <r>
    <x v="3"/>
    <x v="3"/>
    <x v="3"/>
    <x v="52"/>
    <s v="0427"/>
    <x v="52"/>
    <x v="3"/>
    <x v="7"/>
    <x v="1501"/>
  </r>
  <r>
    <x v="3"/>
    <x v="3"/>
    <x v="3"/>
    <x v="52"/>
    <s v="0427"/>
    <x v="52"/>
    <x v="4"/>
    <x v="0"/>
    <x v="1502"/>
  </r>
  <r>
    <x v="3"/>
    <x v="3"/>
    <x v="3"/>
    <x v="52"/>
    <s v="0427"/>
    <x v="52"/>
    <x v="4"/>
    <x v="1"/>
    <x v="1503"/>
  </r>
  <r>
    <x v="3"/>
    <x v="3"/>
    <x v="3"/>
    <x v="52"/>
    <s v="0427"/>
    <x v="52"/>
    <x v="4"/>
    <x v="2"/>
    <x v="1504"/>
  </r>
  <r>
    <x v="3"/>
    <x v="3"/>
    <x v="3"/>
    <x v="52"/>
    <s v="0427"/>
    <x v="52"/>
    <x v="4"/>
    <x v="3"/>
    <x v="1505"/>
  </r>
  <r>
    <x v="3"/>
    <x v="3"/>
    <x v="3"/>
    <x v="52"/>
    <s v="0427"/>
    <x v="52"/>
    <x v="4"/>
    <x v="4"/>
    <x v="1506"/>
  </r>
  <r>
    <x v="3"/>
    <x v="3"/>
    <x v="3"/>
    <x v="52"/>
    <s v="0427"/>
    <x v="52"/>
    <x v="4"/>
    <x v="5"/>
    <x v="1507"/>
  </r>
  <r>
    <x v="3"/>
    <x v="3"/>
    <x v="3"/>
    <x v="52"/>
    <s v="0427"/>
    <x v="52"/>
    <x v="4"/>
    <x v="6"/>
    <x v="1508"/>
  </r>
  <r>
    <x v="3"/>
    <x v="3"/>
    <x v="3"/>
    <x v="52"/>
    <s v="0427"/>
    <x v="52"/>
    <x v="4"/>
    <x v="7"/>
    <x v="1509"/>
  </r>
  <r>
    <x v="3"/>
    <x v="3"/>
    <x v="3"/>
    <x v="52"/>
    <s v="0427"/>
    <x v="52"/>
    <x v="5"/>
    <x v="0"/>
    <x v="817"/>
  </r>
  <r>
    <x v="3"/>
    <x v="3"/>
    <x v="3"/>
    <x v="52"/>
    <s v="0427"/>
    <x v="52"/>
    <x v="5"/>
    <x v="1"/>
    <x v="544"/>
  </r>
  <r>
    <x v="3"/>
    <x v="3"/>
    <x v="3"/>
    <x v="52"/>
    <s v="0427"/>
    <x v="52"/>
    <x v="5"/>
    <x v="2"/>
    <x v="508"/>
  </r>
  <r>
    <x v="3"/>
    <x v="3"/>
    <x v="3"/>
    <x v="52"/>
    <s v="0427"/>
    <x v="52"/>
    <x v="5"/>
    <x v="3"/>
    <x v="926"/>
  </r>
  <r>
    <x v="3"/>
    <x v="3"/>
    <x v="3"/>
    <x v="52"/>
    <s v="0427"/>
    <x v="52"/>
    <x v="5"/>
    <x v="4"/>
    <x v="1446"/>
  </r>
  <r>
    <x v="3"/>
    <x v="3"/>
    <x v="3"/>
    <x v="52"/>
    <s v="0427"/>
    <x v="52"/>
    <x v="5"/>
    <x v="5"/>
    <x v="731"/>
  </r>
  <r>
    <x v="3"/>
    <x v="3"/>
    <x v="3"/>
    <x v="52"/>
    <s v="0427"/>
    <x v="52"/>
    <x v="5"/>
    <x v="6"/>
    <x v="1001"/>
  </r>
  <r>
    <x v="3"/>
    <x v="3"/>
    <x v="3"/>
    <x v="52"/>
    <s v="0427"/>
    <x v="52"/>
    <x v="5"/>
    <x v="7"/>
    <x v="540"/>
  </r>
  <r>
    <x v="3"/>
    <x v="3"/>
    <x v="3"/>
    <x v="52"/>
    <s v="0427"/>
    <x v="52"/>
    <x v="6"/>
    <x v="0"/>
    <x v="300"/>
  </r>
  <r>
    <x v="3"/>
    <x v="3"/>
    <x v="3"/>
    <x v="52"/>
    <s v="0427"/>
    <x v="52"/>
    <x v="6"/>
    <x v="1"/>
    <x v="309"/>
  </r>
  <r>
    <x v="3"/>
    <x v="3"/>
    <x v="3"/>
    <x v="52"/>
    <s v="0427"/>
    <x v="52"/>
    <x v="6"/>
    <x v="2"/>
    <x v="306"/>
  </r>
  <r>
    <x v="3"/>
    <x v="3"/>
    <x v="3"/>
    <x v="52"/>
    <s v="0427"/>
    <x v="52"/>
    <x v="6"/>
    <x v="3"/>
    <x v="356"/>
  </r>
  <r>
    <x v="3"/>
    <x v="3"/>
    <x v="3"/>
    <x v="52"/>
    <s v="0427"/>
    <x v="52"/>
    <x v="6"/>
    <x v="4"/>
    <x v="60"/>
  </r>
  <r>
    <x v="3"/>
    <x v="3"/>
    <x v="3"/>
    <x v="52"/>
    <s v="0427"/>
    <x v="52"/>
    <x v="6"/>
    <x v="5"/>
    <x v="300"/>
  </r>
  <r>
    <x v="3"/>
    <x v="3"/>
    <x v="3"/>
    <x v="52"/>
    <s v="0427"/>
    <x v="52"/>
    <x v="6"/>
    <x v="6"/>
    <x v="62"/>
  </r>
  <r>
    <x v="3"/>
    <x v="3"/>
    <x v="3"/>
    <x v="52"/>
    <s v="0427"/>
    <x v="52"/>
    <x v="6"/>
    <x v="7"/>
    <x v="185"/>
  </r>
  <r>
    <x v="3"/>
    <x v="3"/>
    <x v="3"/>
    <x v="52"/>
    <s v="0427"/>
    <x v="52"/>
    <x v="7"/>
    <x v="0"/>
    <x v="1510"/>
  </r>
  <r>
    <x v="3"/>
    <x v="3"/>
    <x v="3"/>
    <x v="52"/>
    <s v="0427"/>
    <x v="52"/>
    <x v="7"/>
    <x v="1"/>
    <x v="187"/>
  </r>
  <r>
    <x v="3"/>
    <x v="3"/>
    <x v="3"/>
    <x v="52"/>
    <s v="0427"/>
    <x v="52"/>
    <x v="7"/>
    <x v="2"/>
    <x v="502"/>
  </r>
  <r>
    <x v="3"/>
    <x v="3"/>
    <x v="3"/>
    <x v="52"/>
    <s v="0427"/>
    <x v="52"/>
    <x v="7"/>
    <x v="3"/>
    <x v="950"/>
  </r>
  <r>
    <x v="3"/>
    <x v="3"/>
    <x v="3"/>
    <x v="52"/>
    <s v="0427"/>
    <x v="52"/>
    <x v="7"/>
    <x v="4"/>
    <x v="1029"/>
  </r>
  <r>
    <x v="3"/>
    <x v="3"/>
    <x v="3"/>
    <x v="52"/>
    <s v="0427"/>
    <x v="52"/>
    <x v="7"/>
    <x v="5"/>
    <x v="614"/>
  </r>
  <r>
    <x v="3"/>
    <x v="3"/>
    <x v="3"/>
    <x v="52"/>
    <s v="0427"/>
    <x v="52"/>
    <x v="7"/>
    <x v="6"/>
    <x v="404"/>
  </r>
  <r>
    <x v="3"/>
    <x v="3"/>
    <x v="3"/>
    <x v="52"/>
    <s v="0427"/>
    <x v="52"/>
    <x v="7"/>
    <x v="7"/>
    <x v="351"/>
  </r>
  <r>
    <x v="3"/>
    <x v="3"/>
    <x v="3"/>
    <x v="52"/>
    <s v="0427"/>
    <x v="52"/>
    <x v="8"/>
    <x v="0"/>
    <x v="1037"/>
  </r>
  <r>
    <x v="3"/>
    <x v="3"/>
    <x v="3"/>
    <x v="52"/>
    <s v="0427"/>
    <x v="52"/>
    <x v="8"/>
    <x v="1"/>
    <x v="604"/>
  </r>
  <r>
    <x v="3"/>
    <x v="3"/>
    <x v="3"/>
    <x v="52"/>
    <s v="0427"/>
    <x v="52"/>
    <x v="8"/>
    <x v="2"/>
    <x v="53"/>
  </r>
  <r>
    <x v="3"/>
    <x v="3"/>
    <x v="3"/>
    <x v="52"/>
    <s v="0427"/>
    <x v="52"/>
    <x v="8"/>
    <x v="3"/>
    <x v="561"/>
  </r>
  <r>
    <x v="3"/>
    <x v="3"/>
    <x v="3"/>
    <x v="52"/>
    <s v="0427"/>
    <x v="52"/>
    <x v="8"/>
    <x v="4"/>
    <x v="468"/>
  </r>
  <r>
    <x v="3"/>
    <x v="3"/>
    <x v="3"/>
    <x v="52"/>
    <s v="0427"/>
    <x v="52"/>
    <x v="8"/>
    <x v="5"/>
    <x v="990"/>
  </r>
  <r>
    <x v="3"/>
    <x v="3"/>
    <x v="3"/>
    <x v="52"/>
    <s v="0427"/>
    <x v="52"/>
    <x v="8"/>
    <x v="6"/>
    <x v="260"/>
  </r>
  <r>
    <x v="3"/>
    <x v="3"/>
    <x v="3"/>
    <x v="52"/>
    <s v="0427"/>
    <x v="52"/>
    <x v="8"/>
    <x v="7"/>
    <x v="501"/>
  </r>
  <r>
    <x v="3"/>
    <x v="3"/>
    <x v="3"/>
    <x v="52"/>
    <s v="0427"/>
    <x v="52"/>
    <x v="9"/>
    <x v="0"/>
    <x v="133"/>
  </r>
  <r>
    <x v="3"/>
    <x v="3"/>
    <x v="3"/>
    <x v="52"/>
    <s v="0427"/>
    <x v="52"/>
    <x v="9"/>
    <x v="1"/>
    <x v="305"/>
  </r>
  <r>
    <x v="3"/>
    <x v="3"/>
    <x v="3"/>
    <x v="52"/>
    <s v="0427"/>
    <x v="52"/>
    <x v="9"/>
    <x v="2"/>
    <x v="133"/>
  </r>
  <r>
    <x v="3"/>
    <x v="3"/>
    <x v="3"/>
    <x v="52"/>
    <s v="0427"/>
    <x v="52"/>
    <x v="9"/>
    <x v="3"/>
    <x v="67"/>
  </r>
  <r>
    <x v="3"/>
    <x v="3"/>
    <x v="3"/>
    <x v="52"/>
    <s v="0427"/>
    <x v="52"/>
    <x v="9"/>
    <x v="4"/>
    <x v="133"/>
  </r>
  <r>
    <x v="3"/>
    <x v="3"/>
    <x v="3"/>
    <x v="52"/>
    <s v="0427"/>
    <x v="52"/>
    <x v="9"/>
    <x v="5"/>
    <x v="133"/>
  </r>
  <r>
    <x v="3"/>
    <x v="3"/>
    <x v="3"/>
    <x v="52"/>
    <s v="0427"/>
    <x v="52"/>
    <x v="9"/>
    <x v="6"/>
    <x v="305"/>
  </r>
  <r>
    <x v="3"/>
    <x v="3"/>
    <x v="3"/>
    <x v="52"/>
    <s v="0427"/>
    <x v="52"/>
    <x v="9"/>
    <x v="7"/>
    <x v="305"/>
  </r>
  <r>
    <x v="3"/>
    <x v="3"/>
    <x v="3"/>
    <x v="53"/>
    <s v="0428"/>
    <x v="53"/>
    <x v="0"/>
    <x v="0"/>
    <x v="1511"/>
  </r>
  <r>
    <x v="3"/>
    <x v="3"/>
    <x v="3"/>
    <x v="53"/>
    <s v="0428"/>
    <x v="53"/>
    <x v="0"/>
    <x v="1"/>
    <x v="1512"/>
  </r>
  <r>
    <x v="3"/>
    <x v="3"/>
    <x v="3"/>
    <x v="53"/>
    <s v="0428"/>
    <x v="53"/>
    <x v="0"/>
    <x v="2"/>
    <x v="406"/>
  </r>
  <r>
    <x v="3"/>
    <x v="3"/>
    <x v="3"/>
    <x v="53"/>
    <s v="0428"/>
    <x v="53"/>
    <x v="0"/>
    <x v="3"/>
    <x v="408"/>
  </r>
  <r>
    <x v="3"/>
    <x v="3"/>
    <x v="3"/>
    <x v="53"/>
    <s v="0428"/>
    <x v="53"/>
    <x v="0"/>
    <x v="4"/>
    <x v="1513"/>
  </r>
  <r>
    <x v="3"/>
    <x v="3"/>
    <x v="3"/>
    <x v="53"/>
    <s v="0428"/>
    <x v="53"/>
    <x v="0"/>
    <x v="5"/>
    <x v="639"/>
  </r>
  <r>
    <x v="3"/>
    <x v="3"/>
    <x v="3"/>
    <x v="53"/>
    <s v="0428"/>
    <x v="53"/>
    <x v="0"/>
    <x v="6"/>
    <x v="1514"/>
  </r>
  <r>
    <x v="3"/>
    <x v="3"/>
    <x v="3"/>
    <x v="53"/>
    <s v="0428"/>
    <x v="53"/>
    <x v="0"/>
    <x v="7"/>
    <x v="761"/>
  </r>
  <r>
    <x v="3"/>
    <x v="3"/>
    <x v="3"/>
    <x v="53"/>
    <s v="0428"/>
    <x v="53"/>
    <x v="1"/>
    <x v="0"/>
    <x v="1515"/>
  </r>
  <r>
    <x v="3"/>
    <x v="3"/>
    <x v="3"/>
    <x v="53"/>
    <s v="0428"/>
    <x v="53"/>
    <x v="1"/>
    <x v="1"/>
    <x v="1516"/>
  </r>
  <r>
    <x v="3"/>
    <x v="3"/>
    <x v="3"/>
    <x v="53"/>
    <s v="0428"/>
    <x v="53"/>
    <x v="1"/>
    <x v="2"/>
    <x v="247"/>
  </r>
  <r>
    <x v="3"/>
    <x v="3"/>
    <x v="3"/>
    <x v="53"/>
    <s v="0428"/>
    <x v="53"/>
    <x v="1"/>
    <x v="3"/>
    <x v="1517"/>
  </r>
  <r>
    <x v="3"/>
    <x v="3"/>
    <x v="3"/>
    <x v="53"/>
    <s v="0428"/>
    <x v="53"/>
    <x v="1"/>
    <x v="4"/>
    <x v="1518"/>
  </r>
  <r>
    <x v="3"/>
    <x v="3"/>
    <x v="3"/>
    <x v="53"/>
    <s v="0428"/>
    <x v="53"/>
    <x v="1"/>
    <x v="5"/>
    <x v="1519"/>
  </r>
  <r>
    <x v="3"/>
    <x v="3"/>
    <x v="3"/>
    <x v="53"/>
    <s v="0428"/>
    <x v="53"/>
    <x v="1"/>
    <x v="6"/>
    <x v="480"/>
  </r>
  <r>
    <x v="3"/>
    <x v="3"/>
    <x v="3"/>
    <x v="53"/>
    <s v="0428"/>
    <x v="53"/>
    <x v="1"/>
    <x v="7"/>
    <x v="18"/>
  </r>
  <r>
    <x v="3"/>
    <x v="3"/>
    <x v="3"/>
    <x v="53"/>
    <s v="0428"/>
    <x v="53"/>
    <x v="2"/>
    <x v="0"/>
    <x v="52"/>
  </r>
  <r>
    <x v="3"/>
    <x v="3"/>
    <x v="3"/>
    <x v="53"/>
    <s v="0428"/>
    <x v="53"/>
    <x v="2"/>
    <x v="1"/>
    <x v="183"/>
  </r>
  <r>
    <x v="3"/>
    <x v="3"/>
    <x v="3"/>
    <x v="53"/>
    <s v="0428"/>
    <x v="53"/>
    <x v="2"/>
    <x v="2"/>
    <x v="370"/>
  </r>
  <r>
    <x v="3"/>
    <x v="3"/>
    <x v="3"/>
    <x v="53"/>
    <s v="0428"/>
    <x v="53"/>
    <x v="2"/>
    <x v="3"/>
    <x v="952"/>
  </r>
  <r>
    <x v="3"/>
    <x v="3"/>
    <x v="3"/>
    <x v="53"/>
    <s v="0428"/>
    <x v="53"/>
    <x v="2"/>
    <x v="4"/>
    <x v="57"/>
  </r>
  <r>
    <x v="3"/>
    <x v="3"/>
    <x v="3"/>
    <x v="53"/>
    <s v="0428"/>
    <x v="53"/>
    <x v="2"/>
    <x v="5"/>
    <x v="952"/>
  </r>
  <r>
    <x v="3"/>
    <x v="3"/>
    <x v="3"/>
    <x v="53"/>
    <s v="0428"/>
    <x v="53"/>
    <x v="2"/>
    <x v="6"/>
    <x v="381"/>
  </r>
  <r>
    <x v="3"/>
    <x v="3"/>
    <x v="3"/>
    <x v="53"/>
    <s v="0428"/>
    <x v="53"/>
    <x v="2"/>
    <x v="7"/>
    <x v="252"/>
  </r>
  <r>
    <x v="3"/>
    <x v="3"/>
    <x v="3"/>
    <x v="53"/>
    <s v="0428"/>
    <x v="53"/>
    <x v="3"/>
    <x v="0"/>
    <x v="270"/>
  </r>
  <r>
    <x v="3"/>
    <x v="3"/>
    <x v="3"/>
    <x v="53"/>
    <s v="0428"/>
    <x v="53"/>
    <x v="3"/>
    <x v="1"/>
    <x v="347"/>
  </r>
  <r>
    <x v="3"/>
    <x v="3"/>
    <x v="3"/>
    <x v="53"/>
    <s v="0428"/>
    <x v="53"/>
    <x v="3"/>
    <x v="2"/>
    <x v="628"/>
  </r>
  <r>
    <x v="3"/>
    <x v="3"/>
    <x v="3"/>
    <x v="53"/>
    <s v="0428"/>
    <x v="53"/>
    <x v="3"/>
    <x v="3"/>
    <x v="192"/>
  </r>
  <r>
    <x v="3"/>
    <x v="3"/>
    <x v="3"/>
    <x v="53"/>
    <s v="0428"/>
    <x v="53"/>
    <x v="3"/>
    <x v="4"/>
    <x v="260"/>
  </r>
  <r>
    <x v="3"/>
    <x v="3"/>
    <x v="3"/>
    <x v="53"/>
    <s v="0428"/>
    <x v="53"/>
    <x v="3"/>
    <x v="5"/>
    <x v="260"/>
  </r>
  <r>
    <x v="3"/>
    <x v="3"/>
    <x v="3"/>
    <x v="53"/>
    <s v="0428"/>
    <x v="53"/>
    <x v="3"/>
    <x v="6"/>
    <x v="939"/>
  </r>
  <r>
    <x v="3"/>
    <x v="3"/>
    <x v="3"/>
    <x v="53"/>
    <s v="0428"/>
    <x v="53"/>
    <x v="3"/>
    <x v="7"/>
    <x v="1520"/>
  </r>
  <r>
    <x v="3"/>
    <x v="3"/>
    <x v="3"/>
    <x v="53"/>
    <s v="0428"/>
    <x v="53"/>
    <x v="4"/>
    <x v="0"/>
    <x v="1437"/>
  </r>
  <r>
    <x v="3"/>
    <x v="3"/>
    <x v="3"/>
    <x v="53"/>
    <s v="0428"/>
    <x v="53"/>
    <x v="4"/>
    <x v="1"/>
    <x v="995"/>
  </r>
  <r>
    <x v="3"/>
    <x v="3"/>
    <x v="3"/>
    <x v="53"/>
    <s v="0428"/>
    <x v="53"/>
    <x v="4"/>
    <x v="2"/>
    <x v="1521"/>
  </r>
  <r>
    <x v="3"/>
    <x v="3"/>
    <x v="3"/>
    <x v="53"/>
    <s v="0428"/>
    <x v="53"/>
    <x v="4"/>
    <x v="3"/>
    <x v="978"/>
  </r>
  <r>
    <x v="3"/>
    <x v="3"/>
    <x v="3"/>
    <x v="53"/>
    <s v="0428"/>
    <x v="53"/>
    <x v="4"/>
    <x v="4"/>
    <x v="1522"/>
  </r>
  <r>
    <x v="3"/>
    <x v="3"/>
    <x v="3"/>
    <x v="53"/>
    <s v="0428"/>
    <x v="53"/>
    <x v="4"/>
    <x v="5"/>
    <x v="537"/>
  </r>
  <r>
    <x v="3"/>
    <x v="3"/>
    <x v="3"/>
    <x v="53"/>
    <s v="0428"/>
    <x v="53"/>
    <x v="4"/>
    <x v="6"/>
    <x v="1201"/>
  </r>
  <r>
    <x v="3"/>
    <x v="3"/>
    <x v="3"/>
    <x v="53"/>
    <s v="0428"/>
    <x v="53"/>
    <x v="4"/>
    <x v="7"/>
    <x v="547"/>
  </r>
  <r>
    <x v="3"/>
    <x v="3"/>
    <x v="3"/>
    <x v="53"/>
    <s v="0428"/>
    <x v="53"/>
    <x v="5"/>
    <x v="0"/>
    <x v="783"/>
  </r>
  <r>
    <x v="3"/>
    <x v="3"/>
    <x v="3"/>
    <x v="53"/>
    <s v="0428"/>
    <x v="53"/>
    <x v="5"/>
    <x v="1"/>
    <x v="940"/>
  </r>
  <r>
    <x v="3"/>
    <x v="3"/>
    <x v="3"/>
    <x v="53"/>
    <s v="0428"/>
    <x v="53"/>
    <x v="5"/>
    <x v="2"/>
    <x v="317"/>
  </r>
  <r>
    <x v="3"/>
    <x v="3"/>
    <x v="3"/>
    <x v="53"/>
    <s v="0428"/>
    <x v="53"/>
    <x v="5"/>
    <x v="3"/>
    <x v="313"/>
  </r>
  <r>
    <x v="3"/>
    <x v="3"/>
    <x v="3"/>
    <x v="53"/>
    <s v="0428"/>
    <x v="53"/>
    <x v="5"/>
    <x v="4"/>
    <x v="940"/>
  </r>
  <r>
    <x v="3"/>
    <x v="3"/>
    <x v="3"/>
    <x v="53"/>
    <s v="0428"/>
    <x v="53"/>
    <x v="5"/>
    <x v="5"/>
    <x v="251"/>
  </r>
  <r>
    <x v="3"/>
    <x v="3"/>
    <x v="3"/>
    <x v="53"/>
    <s v="0428"/>
    <x v="53"/>
    <x v="5"/>
    <x v="6"/>
    <x v="486"/>
  </r>
  <r>
    <x v="3"/>
    <x v="3"/>
    <x v="3"/>
    <x v="53"/>
    <s v="0428"/>
    <x v="53"/>
    <x v="5"/>
    <x v="7"/>
    <x v="625"/>
  </r>
  <r>
    <x v="3"/>
    <x v="3"/>
    <x v="3"/>
    <x v="53"/>
    <s v="0428"/>
    <x v="53"/>
    <x v="6"/>
    <x v="0"/>
    <x v="303"/>
  </r>
  <r>
    <x v="3"/>
    <x v="3"/>
    <x v="3"/>
    <x v="53"/>
    <s v="0428"/>
    <x v="53"/>
    <x v="6"/>
    <x v="1"/>
    <x v="198"/>
  </r>
  <r>
    <x v="3"/>
    <x v="3"/>
    <x v="3"/>
    <x v="53"/>
    <s v="0428"/>
    <x v="53"/>
    <x v="6"/>
    <x v="2"/>
    <x v="266"/>
  </r>
  <r>
    <x v="3"/>
    <x v="3"/>
    <x v="3"/>
    <x v="53"/>
    <s v="0428"/>
    <x v="53"/>
    <x v="6"/>
    <x v="3"/>
    <x v="129"/>
  </r>
  <r>
    <x v="3"/>
    <x v="3"/>
    <x v="3"/>
    <x v="53"/>
    <s v="0428"/>
    <x v="53"/>
    <x v="6"/>
    <x v="4"/>
    <x v="200"/>
  </r>
  <r>
    <x v="3"/>
    <x v="3"/>
    <x v="3"/>
    <x v="53"/>
    <s v="0428"/>
    <x v="53"/>
    <x v="6"/>
    <x v="5"/>
    <x v="263"/>
  </r>
  <r>
    <x v="3"/>
    <x v="3"/>
    <x v="3"/>
    <x v="53"/>
    <s v="0428"/>
    <x v="53"/>
    <x v="6"/>
    <x v="6"/>
    <x v="202"/>
  </r>
  <r>
    <x v="3"/>
    <x v="3"/>
    <x v="3"/>
    <x v="53"/>
    <s v="0428"/>
    <x v="53"/>
    <x v="6"/>
    <x v="7"/>
    <x v="120"/>
  </r>
  <r>
    <x v="3"/>
    <x v="3"/>
    <x v="3"/>
    <x v="53"/>
    <s v="0428"/>
    <x v="53"/>
    <x v="7"/>
    <x v="0"/>
    <x v="289"/>
  </r>
  <r>
    <x v="3"/>
    <x v="3"/>
    <x v="3"/>
    <x v="53"/>
    <s v="0428"/>
    <x v="53"/>
    <x v="7"/>
    <x v="1"/>
    <x v="336"/>
  </r>
  <r>
    <x v="3"/>
    <x v="3"/>
    <x v="3"/>
    <x v="53"/>
    <s v="0428"/>
    <x v="53"/>
    <x v="7"/>
    <x v="2"/>
    <x v="314"/>
  </r>
  <r>
    <x v="3"/>
    <x v="3"/>
    <x v="3"/>
    <x v="53"/>
    <s v="0428"/>
    <x v="53"/>
    <x v="7"/>
    <x v="3"/>
    <x v="410"/>
  </r>
  <r>
    <x v="3"/>
    <x v="3"/>
    <x v="3"/>
    <x v="53"/>
    <s v="0428"/>
    <x v="53"/>
    <x v="7"/>
    <x v="4"/>
    <x v="312"/>
  </r>
  <r>
    <x v="3"/>
    <x v="3"/>
    <x v="3"/>
    <x v="53"/>
    <s v="0428"/>
    <x v="53"/>
    <x v="7"/>
    <x v="5"/>
    <x v="611"/>
  </r>
  <r>
    <x v="3"/>
    <x v="3"/>
    <x v="3"/>
    <x v="53"/>
    <s v="0428"/>
    <x v="53"/>
    <x v="7"/>
    <x v="6"/>
    <x v="283"/>
  </r>
  <r>
    <x v="3"/>
    <x v="3"/>
    <x v="3"/>
    <x v="53"/>
    <s v="0428"/>
    <x v="53"/>
    <x v="7"/>
    <x v="7"/>
    <x v="399"/>
  </r>
  <r>
    <x v="3"/>
    <x v="3"/>
    <x v="3"/>
    <x v="53"/>
    <s v="0428"/>
    <x v="53"/>
    <x v="8"/>
    <x v="0"/>
    <x v="529"/>
  </r>
  <r>
    <x v="3"/>
    <x v="3"/>
    <x v="3"/>
    <x v="53"/>
    <s v="0428"/>
    <x v="53"/>
    <x v="8"/>
    <x v="1"/>
    <x v="616"/>
  </r>
  <r>
    <x v="3"/>
    <x v="3"/>
    <x v="3"/>
    <x v="53"/>
    <s v="0428"/>
    <x v="53"/>
    <x v="8"/>
    <x v="2"/>
    <x v="319"/>
  </r>
  <r>
    <x v="3"/>
    <x v="3"/>
    <x v="3"/>
    <x v="53"/>
    <s v="0428"/>
    <x v="53"/>
    <x v="8"/>
    <x v="3"/>
    <x v="313"/>
  </r>
  <r>
    <x v="3"/>
    <x v="3"/>
    <x v="3"/>
    <x v="53"/>
    <s v="0428"/>
    <x v="53"/>
    <x v="8"/>
    <x v="4"/>
    <x v="746"/>
  </r>
  <r>
    <x v="3"/>
    <x v="3"/>
    <x v="3"/>
    <x v="53"/>
    <s v="0428"/>
    <x v="53"/>
    <x v="8"/>
    <x v="5"/>
    <x v="119"/>
  </r>
  <r>
    <x v="3"/>
    <x v="3"/>
    <x v="3"/>
    <x v="53"/>
    <s v="0428"/>
    <x v="53"/>
    <x v="8"/>
    <x v="6"/>
    <x v="119"/>
  </r>
  <r>
    <x v="3"/>
    <x v="3"/>
    <x v="3"/>
    <x v="53"/>
    <s v="0428"/>
    <x v="53"/>
    <x v="8"/>
    <x v="7"/>
    <x v="337"/>
  </r>
  <r>
    <x v="3"/>
    <x v="3"/>
    <x v="3"/>
    <x v="53"/>
    <s v="0428"/>
    <x v="53"/>
    <x v="9"/>
    <x v="0"/>
    <x v="67"/>
  </r>
  <r>
    <x v="3"/>
    <x v="3"/>
    <x v="3"/>
    <x v="53"/>
    <s v="0428"/>
    <x v="53"/>
    <x v="9"/>
    <x v="1"/>
    <x v="67"/>
  </r>
  <r>
    <x v="3"/>
    <x v="3"/>
    <x v="3"/>
    <x v="53"/>
    <s v="0428"/>
    <x v="53"/>
    <x v="9"/>
    <x v="2"/>
    <x v="133"/>
  </r>
  <r>
    <x v="3"/>
    <x v="3"/>
    <x v="3"/>
    <x v="53"/>
    <s v="0428"/>
    <x v="53"/>
    <x v="9"/>
    <x v="3"/>
    <x v="133"/>
  </r>
  <r>
    <x v="3"/>
    <x v="3"/>
    <x v="3"/>
    <x v="53"/>
    <s v="0428"/>
    <x v="53"/>
    <x v="9"/>
    <x v="4"/>
    <x v="67"/>
  </r>
  <r>
    <x v="3"/>
    <x v="3"/>
    <x v="3"/>
    <x v="53"/>
    <s v="0428"/>
    <x v="53"/>
    <x v="9"/>
    <x v="5"/>
    <x v="133"/>
  </r>
  <r>
    <x v="3"/>
    <x v="3"/>
    <x v="3"/>
    <x v="53"/>
    <s v="0428"/>
    <x v="53"/>
    <x v="9"/>
    <x v="6"/>
    <x v="305"/>
  </r>
  <r>
    <x v="3"/>
    <x v="3"/>
    <x v="3"/>
    <x v="53"/>
    <s v="0428"/>
    <x v="53"/>
    <x v="9"/>
    <x v="7"/>
    <x v="133"/>
  </r>
  <r>
    <x v="3"/>
    <x v="3"/>
    <x v="3"/>
    <x v="54"/>
    <s v="0429"/>
    <x v="54"/>
    <x v="0"/>
    <x v="0"/>
    <x v="253"/>
  </r>
  <r>
    <x v="3"/>
    <x v="3"/>
    <x v="3"/>
    <x v="54"/>
    <s v="0429"/>
    <x v="54"/>
    <x v="0"/>
    <x v="1"/>
    <x v="253"/>
  </r>
  <r>
    <x v="3"/>
    <x v="3"/>
    <x v="3"/>
    <x v="54"/>
    <s v="0429"/>
    <x v="54"/>
    <x v="0"/>
    <x v="2"/>
    <x v="272"/>
  </r>
  <r>
    <x v="3"/>
    <x v="3"/>
    <x v="3"/>
    <x v="54"/>
    <s v="0429"/>
    <x v="54"/>
    <x v="0"/>
    <x v="3"/>
    <x v="253"/>
  </r>
  <r>
    <x v="3"/>
    <x v="3"/>
    <x v="3"/>
    <x v="54"/>
    <s v="0429"/>
    <x v="54"/>
    <x v="0"/>
    <x v="4"/>
    <x v="346"/>
  </r>
  <r>
    <x v="3"/>
    <x v="3"/>
    <x v="3"/>
    <x v="54"/>
    <s v="0429"/>
    <x v="54"/>
    <x v="0"/>
    <x v="5"/>
    <x v="271"/>
  </r>
  <r>
    <x v="3"/>
    <x v="3"/>
    <x v="3"/>
    <x v="54"/>
    <s v="0429"/>
    <x v="54"/>
    <x v="0"/>
    <x v="6"/>
    <x v="253"/>
  </r>
  <r>
    <x v="3"/>
    <x v="3"/>
    <x v="3"/>
    <x v="54"/>
    <s v="0429"/>
    <x v="54"/>
    <x v="0"/>
    <x v="7"/>
    <x v="193"/>
  </r>
  <r>
    <x v="3"/>
    <x v="3"/>
    <x v="3"/>
    <x v="54"/>
    <s v="0429"/>
    <x v="54"/>
    <x v="1"/>
    <x v="0"/>
    <x v="594"/>
  </r>
  <r>
    <x v="3"/>
    <x v="3"/>
    <x v="3"/>
    <x v="54"/>
    <s v="0429"/>
    <x v="54"/>
    <x v="1"/>
    <x v="1"/>
    <x v="278"/>
  </r>
  <r>
    <x v="3"/>
    <x v="3"/>
    <x v="3"/>
    <x v="54"/>
    <s v="0429"/>
    <x v="54"/>
    <x v="1"/>
    <x v="2"/>
    <x v="1523"/>
  </r>
  <r>
    <x v="3"/>
    <x v="3"/>
    <x v="3"/>
    <x v="54"/>
    <s v="0429"/>
    <x v="54"/>
    <x v="1"/>
    <x v="3"/>
    <x v="759"/>
  </r>
  <r>
    <x v="3"/>
    <x v="3"/>
    <x v="3"/>
    <x v="54"/>
    <s v="0429"/>
    <x v="54"/>
    <x v="1"/>
    <x v="4"/>
    <x v="278"/>
  </r>
  <r>
    <x v="3"/>
    <x v="3"/>
    <x v="3"/>
    <x v="54"/>
    <s v="0429"/>
    <x v="54"/>
    <x v="1"/>
    <x v="5"/>
    <x v="111"/>
  </r>
  <r>
    <x v="3"/>
    <x v="3"/>
    <x v="3"/>
    <x v="54"/>
    <s v="0429"/>
    <x v="54"/>
    <x v="1"/>
    <x v="6"/>
    <x v="1014"/>
  </r>
  <r>
    <x v="3"/>
    <x v="3"/>
    <x v="3"/>
    <x v="54"/>
    <s v="0429"/>
    <x v="54"/>
    <x v="1"/>
    <x v="7"/>
    <x v="1524"/>
  </r>
  <r>
    <x v="3"/>
    <x v="3"/>
    <x v="3"/>
    <x v="54"/>
    <s v="0429"/>
    <x v="54"/>
    <x v="2"/>
    <x v="0"/>
    <x v="280"/>
  </r>
  <r>
    <x v="3"/>
    <x v="3"/>
    <x v="3"/>
    <x v="54"/>
    <s v="0429"/>
    <x v="54"/>
    <x v="2"/>
    <x v="1"/>
    <x v="1019"/>
  </r>
  <r>
    <x v="3"/>
    <x v="3"/>
    <x v="3"/>
    <x v="54"/>
    <s v="0429"/>
    <x v="54"/>
    <x v="2"/>
    <x v="2"/>
    <x v="1447"/>
  </r>
  <r>
    <x v="3"/>
    <x v="3"/>
    <x v="3"/>
    <x v="54"/>
    <s v="0429"/>
    <x v="54"/>
    <x v="2"/>
    <x v="3"/>
    <x v="971"/>
  </r>
  <r>
    <x v="3"/>
    <x v="3"/>
    <x v="3"/>
    <x v="54"/>
    <s v="0429"/>
    <x v="54"/>
    <x v="2"/>
    <x v="4"/>
    <x v="942"/>
  </r>
  <r>
    <x v="3"/>
    <x v="3"/>
    <x v="3"/>
    <x v="54"/>
    <s v="0429"/>
    <x v="54"/>
    <x v="2"/>
    <x v="5"/>
    <x v="1055"/>
  </r>
  <r>
    <x v="3"/>
    <x v="3"/>
    <x v="3"/>
    <x v="54"/>
    <s v="0429"/>
    <x v="54"/>
    <x v="2"/>
    <x v="6"/>
    <x v="440"/>
  </r>
  <r>
    <x v="3"/>
    <x v="3"/>
    <x v="3"/>
    <x v="54"/>
    <s v="0429"/>
    <x v="54"/>
    <x v="2"/>
    <x v="7"/>
    <x v="1525"/>
  </r>
  <r>
    <x v="3"/>
    <x v="3"/>
    <x v="3"/>
    <x v="54"/>
    <s v="0429"/>
    <x v="54"/>
    <x v="3"/>
    <x v="0"/>
    <x v="671"/>
  </r>
  <r>
    <x v="3"/>
    <x v="3"/>
    <x v="3"/>
    <x v="54"/>
    <s v="0429"/>
    <x v="54"/>
    <x v="3"/>
    <x v="1"/>
    <x v="627"/>
  </r>
  <r>
    <x v="3"/>
    <x v="3"/>
    <x v="3"/>
    <x v="54"/>
    <s v="0429"/>
    <x v="54"/>
    <x v="3"/>
    <x v="2"/>
    <x v="625"/>
  </r>
  <r>
    <x v="3"/>
    <x v="3"/>
    <x v="3"/>
    <x v="54"/>
    <s v="0429"/>
    <x v="54"/>
    <x v="3"/>
    <x v="3"/>
    <x v="373"/>
  </r>
  <r>
    <x v="3"/>
    <x v="3"/>
    <x v="3"/>
    <x v="54"/>
    <s v="0429"/>
    <x v="54"/>
    <x v="3"/>
    <x v="4"/>
    <x v="58"/>
  </r>
  <r>
    <x v="3"/>
    <x v="3"/>
    <x v="3"/>
    <x v="54"/>
    <s v="0429"/>
    <x v="54"/>
    <x v="3"/>
    <x v="5"/>
    <x v="952"/>
  </r>
  <r>
    <x v="3"/>
    <x v="3"/>
    <x v="3"/>
    <x v="54"/>
    <s v="0429"/>
    <x v="54"/>
    <x v="3"/>
    <x v="6"/>
    <x v="528"/>
  </r>
  <r>
    <x v="3"/>
    <x v="3"/>
    <x v="3"/>
    <x v="54"/>
    <s v="0429"/>
    <x v="54"/>
    <x v="3"/>
    <x v="7"/>
    <x v="373"/>
  </r>
  <r>
    <x v="3"/>
    <x v="3"/>
    <x v="3"/>
    <x v="54"/>
    <s v="0429"/>
    <x v="54"/>
    <x v="4"/>
    <x v="0"/>
    <x v="818"/>
  </r>
  <r>
    <x v="3"/>
    <x v="3"/>
    <x v="3"/>
    <x v="54"/>
    <s v="0429"/>
    <x v="54"/>
    <x v="4"/>
    <x v="1"/>
    <x v="189"/>
  </r>
  <r>
    <x v="3"/>
    <x v="3"/>
    <x v="3"/>
    <x v="54"/>
    <s v="0429"/>
    <x v="54"/>
    <x v="4"/>
    <x v="2"/>
    <x v="365"/>
  </r>
  <r>
    <x v="3"/>
    <x v="3"/>
    <x v="3"/>
    <x v="54"/>
    <s v="0429"/>
    <x v="54"/>
    <x v="4"/>
    <x v="3"/>
    <x v="635"/>
  </r>
  <r>
    <x v="3"/>
    <x v="3"/>
    <x v="3"/>
    <x v="54"/>
    <s v="0429"/>
    <x v="54"/>
    <x v="4"/>
    <x v="4"/>
    <x v="1002"/>
  </r>
  <r>
    <x v="3"/>
    <x v="3"/>
    <x v="3"/>
    <x v="54"/>
    <s v="0429"/>
    <x v="54"/>
    <x v="4"/>
    <x v="5"/>
    <x v="1526"/>
  </r>
  <r>
    <x v="3"/>
    <x v="3"/>
    <x v="3"/>
    <x v="54"/>
    <s v="0429"/>
    <x v="54"/>
    <x v="4"/>
    <x v="6"/>
    <x v="108"/>
  </r>
  <r>
    <x v="3"/>
    <x v="3"/>
    <x v="3"/>
    <x v="54"/>
    <s v="0429"/>
    <x v="54"/>
    <x v="4"/>
    <x v="7"/>
    <x v="594"/>
  </r>
  <r>
    <x v="3"/>
    <x v="3"/>
    <x v="3"/>
    <x v="54"/>
    <s v="0429"/>
    <x v="54"/>
    <x v="5"/>
    <x v="0"/>
    <x v="339"/>
  </r>
  <r>
    <x v="3"/>
    <x v="3"/>
    <x v="3"/>
    <x v="54"/>
    <s v="0429"/>
    <x v="54"/>
    <x v="5"/>
    <x v="1"/>
    <x v="115"/>
  </r>
  <r>
    <x v="3"/>
    <x v="3"/>
    <x v="3"/>
    <x v="54"/>
    <s v="0429"/>
    <x v="54"/>
    <x v="5"/>
    <x v="2"/>
    <x v="513"/>
  </r>
  <r>
    <x v="3"/>
    <x v="3"/>
    <x v="3"/>
    <x v="54"/>
    <s v="0429"/>
    <x v="54"/>
    <x v="5"/>
    <x v="3"/>
    <x v="63"/>
  </r>
  <r>
    <x v="3"/>
    <x v="3"/>
    <x v="3"/>
    <x v="54"/>
    <s v="0429"/>
    <x v="54"/>
    <x v="5"/>
    <x v="4"/>
    <x v="48"/>
  </r>
  <r>
    <x v="3"/>
    <x v="3"/>
    <x v="3"/>
    <x v="54"/>
    <s v="0429"/>
    <x v="54"/>
    <x v="5"/>
    <x v="5"/>
    <x v="285"/>
  </r>
  <r>
    <x v="3"/>
    <x v="3"/>
    <x v="3"/>
    <x v="54"/>
    <s v="0429"/>
    <x v="54"/>
    <x v="5"/>
    <x v="6"/>
    <x v="283"/>
  </r>
  <r>
    <x v="3"/>
    <x v="3"/>
    <x v="3"/>
    <x v="54"/>
    <s v="0429"/>
    <x v="54"/>
    <x v="5"/>
    <x v="7"/>
    <x v="121"/>
  </r>
  <r>
    <x v="3"/>
    <x v="3"/>
    <x v="3"/>
    <x v="54"/>
    <s v="0429"/>
    <x v="54"/>
    <x v="6"/>
    <x v="0"/>
    <x v="320"/>
  </r>
  <r>
    <x v="3"/>
    <x v="3"/>
    <x v="3"/>
    <x v="54"/>
    <s v="0429"/>
    <x v="54"/>
    <x v="6"/>
    <x v="1"/>
    <x v="127"/>
  </r>
  <r>
    <x v="3"/>
    <x v="3"/>
    <x v="3"/>
    <x v="54"/>
    <s v="0429"/>
    <x v="54"/>
    <x v="6"/>
    <x v="2"/>
    <x v="203"/>
  </r>
  <r>
    <x v="3"/>
    <x v="3"/>
    <x v="3"/>
    <x v="54"/>
    <s v="0429"/>
    <x v="54"/>
    <x v="6"/>
    <x v="3"/>
    <x v="127"/>
  </r>
  <r>
    <x v="3"/>
    <x v="3"/>
    <x v="3"/>
    <x v="54"/>
    <s v="0429"/>
    <x v="54"/>
    <x v="6"/>
    <x v="4"/>
    <x v="321"/>
  </r>
  <r>
    <x v="3"/>
    <x v="3"/>
    <x v="3"/>
    <x v="54"/>
    <s v="0429"/>
    <x v="54"/>
    <x v="6"/>
    <x v="5"/>
    <x v="320"/>
  </r>
  <r>
    <x v="3"/>
    <x v="3"/>
    <x v="3"/>
    <x v="54"/>
    <s v="0429"/>
    <x v="54"/>
    <x v="6"/>
    <x v="6"/>
    <x v="128"/>
  </r>
  <r>
    <x v="3"/>
    <x v="3"/>
    <x v="3"/>
    <x v="54"/>
    <s v="0429"/>
    <x v="54"/>
    <x v="6"/>
    <x v="7"/>
    <x v="129"/>
  </r>
  <r>
    <x v="3"/>
    <x v="3"/>
    <x v="3"/>
    <x v="54"/>
    <s v="0429"/>
    <x v="54"/>
    <x v="7"/>
    <x v="0"/>
    <x v="120"/>
  </r>
  <r>
    <x v="3"/>
    <x v="3"/>
    <x v="3"/>
    <x v="54"/>
    <s v="0429"/>
    <x v="54"/>
    <x v="7"/>
    <x v="1"/>
    <x v="281"/>
  </r>
  <r>
    <x v="3"/>
    <x v="3"/>
    <x v="3"/>
    <x v="54"/>
    <s v="0429"/>
    <x v="54"/>
    <x v="7"/>
    <x v="2"/>
    <x v="115"/>
  </r>
  <r>
    <x v="3"/>
    <x v="3"/>
    <x v="3"/>
    <x v="54"/>
    <s v="0429"/>
    <x v="54"/>
    <x v="7"/>
    <x v="3"/>
    <x v="399"/>
  </r>
  <r>
    <x v="3"/>
    <x v="3"/>
    <x v="3"/>
    <x v="54"/>
    <s v="0429"/>
    <x v="54"/>
    <x v="7"/>
    <x v="4"/>
    <x v="60"/>
  </r>
  <r>
    <x v="3"/>
    <x v="3"/>
    <x v="3"/>
    <x v="54"/>
    <s v="0429"/>
    <x v="54"/>
    <x v="7"/>
    <x v="5"/>
    <x v="354"/>
  </r>
  <r>
    <x v="3"/>
    <x v="3"/>
    <x v="3"/>
    <x v="54"/>
    <s v="0429"/>
    <x v="54"/>
    <x v="7"/>
    <x v="6"/>
    <x v="339"/>
  </r>
  <r>
    <x v="3"/>
    <x v="3"/>
    <x v="3"/>
    <x v="54"/>
    <s v="0429"/>
    <x v="54"/>
    <x v="7"/>
    <x v="7"/>
    <x v="60"/>
  </r>
  <r>
    <x v="3"/>
    <x v="3"/>
    <x v="3"/>
    <x v="54"/>
    <s v="0429"/>
    <x v="54"/>
    <x v="8"/>
    <x v="0"/>
    <x v="63"/>
  </r>
  <r>
    <x v="3"/>
    <x v="3"/>
    <x v="3"/>
    <x v="54"/>
    <s v="0429"/>
    <x v="54"/>
    <x v="8"/>
    <x v="1"/>
    <x v="612"/>
  </r>
  <r>
    <x v="3"/>
    <x v="3"/>
    <x v="3"/>
    <x v="54"/>
    <s v="0429"/>
    <x v="54"/>
    <x v="8"/>
    <x v="2"/>
    <x v="48"/>
  </r>
  <r>
    <x v="3"/>
    <x v="3"/>
    <x v="3"/>
    <x v="54"/>
    <s v="0429"/>
    <x v="54"/>
    <x v="8"/>
    <x v="3"/>
    <x v="118"/>
  </r>
  <r>
    <x v="3"/>
    <x v="3"/>
    <x v="3"/>
    <x v="54"/>
    <s v="0429"/>
    <x v="54"/>
    <x v="8"/>
    <x v="4"/>
    <x v="505"/>
  </r>
  <r>
    <x v="3"/>
    <x v="3"/>
    <x v="3"/>
    <x v="54"/>
    <s v="0429"/>
    <x v="54"/>
    <x v="8"/>
    <x v="5"/>
    <x v="184"/>
  </r>
  <r>
    <x v="3"/>
    <x v="3"/>
    <x v="3"/>
    <x v="54"/>
    <s v="0429"/>
    <x v="54"/>
    <x v="8"/>
    <x v="6"/>
    <x v="505"/>
  </r>
  <r>
    <x v="3"/>
    <x v="3"/>
    <x v="3"/>
    <x v="54"/>
    <s v="0429"/>
    <x v="54"/>
    <x v="8"/>
    <x v="7"/>
    <x v="118"/>
  </r>
  <r>
    <x v="3"/>
    <x v="3"/>
    <x v="3"/>
    <x v="54"/>
    <s v="0429"/>
    <x v="54"/>
    <x v="9"/>
    <x v="0"/>
    <x v="305"/>
  </r>
  <r>
    <x v="3"/>
    <x v="3"/>
    <x v="3"/>
    <x v="54"/>
    <s v="0429"/>
    <x v="54"/>
    <x v="9"/>
    <x v="1"/>
    <x v="305"/>
  </r>
  <r>
    <x v="3"/>
    <x v="3"/>
    <x v="3"/>
    <x v="54"/>
    <s v="0429"/>
    <x v="54"/>
    <x v="9"/>
    <x v="2"/>
    <x v="305"/>
  </r>
  <r>
    <x v="3"/>
    <x v="3"/>
    <x v="3"/>
    <x v="54"/>
    <s v="0429"/>
    <x v="54"/>
    <x v="9"/>
    <x v="3"/>
    <x v="305"/>
  </r>
  <r>
    <x v="3"/>
    <x v="3"/>
    <x v="3"/>
    <x v="54"/>
    <s v="0429"/>
    <x v="54"/>
    <x v="9"/>
    <x v="4"/>
    <x v="305"/>
  </r>
  <r>
    <x v="3"/>
    <x v="3"/>
    <x v="3"/>
    <x v="54"/>
    <s v="0429"/>
    <x v="54"/>
    <x v="9"/>
    <x v="5"/>
    <x v="305"/>
  </r>
  <r>
    <x v="3"/>
    <x v="3"/>
    <x v="3"/>
    <x v="54"/>
    <s v="0429"/>
    <x v="54"/>
    <x v="9"/>
    <x v="6"/>
    <x v="133"/>
  </r>
  <r>
    <x v="3"/>
    <x v="3"/>
    <x v="3"/>
    <x v="54"/>
    <s v="0429"/>
    <x v="54"/>
    <x v="9"/>
    <x v="7"/>
    <x v="305"/>
  </r>
  <r>
    <x v="3"/>
    <x v="3"/>
    <x v="3"/>
    <x v="55"/>
    <s v="0430"/>
    <x v="55"/>
    <x v="0"/>
    <x v="0"/>
    <x v="344"/>
  </r>
  <r>
    <x v="3"/>
    <x v="3"/>
    <x v="3"/>
    <x v="55"/>
    <s v="0430"/>
    <x v="55"/>
    <x v="0"/>
    <x v="1"/>
    <x v="670"/>
  </r>
  <r>
    <x v="3"/>
    <x v="3"/>
    <x v="3"/>
    <x v="55"/>
    <s v="0430"/>
    <x v="55"/>
    <x v="0"/>
    <x v="2"/>
    <x v="194"/>
  </r>
  <r>
    <x v="3"/>
    <x v="3"/>
    <x v="3"/>
    <x v="55"/>
    <s v="0430"/>
    <x v="55"/>
    <x v="0"/>
    <x v="3"/>
    <x v="252"/>
  </r>
  <r>
    <x v="3"/>
    <x v="3"/>
    <x v="3"/>
    <x v="55"/>
    <s v="0430"/>
    <x v="55"/>
    <x v="0"/>
    <x v="4"/>
    <x v="1037"/>
  </r>
  <r>
    <x v="3"/>
    <x v="3"/>
    <x v="3"/>
    <x v="55"/>
    <s v="0430"/>
    <x v="55"/>
    <x v="0"/>
    <x v="5"/>
    <x v="1038"/>
  </r>
  <r>
    <x v="3"/>
    <x v="3"/>
    <x v="3"/>
    <x v="55"/>
    <s v="0430"/>
    <x v="55"/>
    <x v="0"/>
    <x v="6"/>
    <x v="448"/>
  </r>
  <r>
    <x v="3"/>
    <x v="3"/>
    <x v="3"/>
    <x v="55"/>
    <s v="0430"/>
    <x v="55"/>
    <x v="0"/>
    <x v="7"/>
    <x v="604"/>
  </r>
  <r>
    <x v="3"/>
    <x v="3"/>
    <x v="3"/>
    <x v="55"/>
    <s v="0430"/>
    <x v="55"/>
    <x v="1"/>
    <x v="0"/>
    <x v="609"/>
  </r>
  <r>
    <x v="3"/>
    <x v="3"/>
    <x v="3"/>
    <x v="55"/>
    <s v="0430"/>
    <x v="55"/>
    <x v="1"/>
    <x v="1"/>
    <x v="608"/>
  </r>
  <r>
    <x v="3"/>
    <x v="3"/>
    <x v="3"/>
    <x v="55"/>
    <s v="0430"/>
    <x v="55"/>
    <x v="1"/>
    <x v="2"/>
    <x v="1030"/>
  </r>
  <r>
    <x v="3"/>
    <x v="3"/>
    <x v="3"/>
    <x v="55"/>
    <s v="0430"/>
    <x v="55"/>
    <x v="1"/>
    <x v="3"/>
    <x v="607"/>
  </r>
  <r>
    <x v="3"/>
    <x v="3"/>
    <x v="3"/>
    <x v="55"/>
    <s v="0430"/>
    <x v="55"/>
    <x v="1"/>
    <x v="4"/>
    <x v="1209"/>
  </r>
  <r>
    <x v="3"/>
    <x v="3"/>
    <x v="3"/>
    <x v="55"/>
    <s v="0430"/>
    <x v="55"/>
    <x v="1"/>
    <x v="5"/>
    <x v="343"/>
  </r>
  <r>
    <x v="3"/>
    <x v="3"/>
    <x v="3"/>
    <x v="55"/>
    <s v="0430"/>
    <x v="55"/>
    <x v="1"/>
    <x v="6"/>
    <x v="564"/>
  </r>
  <r>
    <x v="3"/>
    <x v="3"/>
    <x v="3"/>
    <x v="55"/>
    <s v="0430"/>
    <x v="55"/>
    <x v="1"/>
    <x v="7"/>
    <x v="347"/>
  </r>
  <r>
    <x v="3"/>
    <x v="3"/>
    <x v="3"/>
    <x v="55"/>
    <s v="0430"/>
    <x v="55"/>
    <x v="2"/>
    <x v="0"/>
    <x v="612"/>
  </r>
  <r>
    <x v="3"/>
    <x v="3"/>
    <x v="3"/>
    <x v="55"/>
    <s v="0430"/>
    <x v="55"/>
    <x v="2"/>
    <x v="1"/>
    <x v="513"/>
  </r>
  <r>
    <x v="3"/>
    <x v="3"/>
    <x v="3"/>
    <x v="55"/>
    <s v="0430"/>
    <x v="55"/>
    <x v="2"/>
    <x v="2"/>
    <x v="411"/>
  </r>
  <r>
    <x v="3"/>
    <x v="3"/>
    <x v="3"/>
    <x v="55"/>
    <s v="0430"/>
    <x v="55"/>
    <x v="2"/>
    <x v="3"/>
    <x v="505"/>
  </r>
  <r>
    <x v="3"/>
    <x v="3"/>
    <x v="3"/>
    <x v="55"/>
    <s v="0430"/>
    <x v="55"/>
    <x v="2"/>
    <x v="4"/>
    <x v="287"/>
  </r>
  <r>
    <x v="3"/>
    <x v="3"/>
    <x v="3"/>
    <x v="55"/>
    <s v="0430"/>
    <x v="55"/>
    <x v="2"/>
    <x v="5"/>
    <x v="116"/>
  </r>
  <r>
    <x v="3"/>
    <x v="3"/>
    <x v="3"/>
    <x v="55"/>
    <s v="0430"/>
    <x v="55"/>
    <x v="2"/>
    <x v="6"/>
    <x v="287"/>
  </r>
  <r>
    <x v="3"/>
    <x v="3"/>
    <x v="3"/>
    <x v="55"/>
    <s v="0430"/>
    <x v="55"/>
    <x v="2"/>
    <x v="7"/>
    <x v="286"/>
  </r>
  <r>
    <x v="3"/>
    <x v="3"/>
    <x v="3"/>
    <x v="55"/>
    <s v="0430"/>
    <x v="55"/>
    <x v="3"/>
    <x v="0"/>
    <x v="670"/>
  </r>
  <r>
    <x v="3"/>
    <x v="3"/>
    <x v="3"/>
    <x v="55"/>
    <s v="0430"/>
    <x v="55"/>
    <x v="3"/>
    <x v="1"/>
    <x v="605"/>
  </r>
  <r>
    <x v="3"/>
    <x v="3"/>
    <x v="3"/>
    <x v="55"/>
    <s v="0430"/>
    <x v="55"/>
    <x v="3"/>
    <x v="2"/>
    <x v="604"/>
  </r>
  <r>
    <x v="3"/>
    <x v="3"/>
    <x v="3"/>
    <x v="55"/>
    <s v="0430"/>
    <x v="55"/>
    <x v="3"/>
    <x v="3"/>
    <x v="625"/>
  </r>
  <r>
    <x v="3"/>
    <x v="3"/>
    <x v="3"/>
    <x v="55"/>
    <s v="0430"/>
    <x v="55"/>
    <x v="3"/>
    <x v="4"/>
    <x v="671"/>
  </r>
  <r>
    <x v="3"/>
    <x v="3"/>
    <x v="3"/>
    <x v="55"/>
    <s v="0430"/>
    <x v="55"/>
    <x v="3"/>
    <x v="5"/>
    <x v="502"/>
  </r>
  <r>
    <x v="3"/>
    <x v="3"/>
    <x v="3"/>
    <x v="55"/>
    <s v="0430"/>
    <x v="55"/>
    <x v="3"/>
    <x v="6"/>
    <x v="187"/>
  </r>
  <r>
    <x v="3"/>
    <x v="3"/>
    <x v="3"/>
    <x v="55"/>
    <s v="0430"/>
    <x v="55"/>
    <x v="3"/>
    <x v="7"/>
    <x v="468"/>
  </r>
  <r>
    <x v="3"/>
    <x v="3"/>
    <x v="3"/>
    <x v="55"/>
    <s v="0430"/>
    <x v="55"/>
    <x v="4"/>
    <x v="0"/>
    <x v="1030"/>
  </r>
  <r>
    <x v="3"/>
    <x v="3"/>
    <x v="3"/>
    <x v="55"/>
    <s v="0430"/>
    <x v="55"/>
    <x v="4"/>
    <x v="1"/>
    <x v="496"/>
  </r>
  <r>
    <x v="3"/>
    <x v="3"/>
    <x v="3"/>
    <x v="55"/>
    <s v="0430"/>
    <x v="55"/>
    <x v="4"/>
    <x v="2"/>
    <x v="1209"/>
  </r>
  <r>
    <x v="3"/>
    <x v="3"/>
    <x v="3"/>
    <x v="55"/>
    <s v="0430"/>
    <x v="55"/>
    <x v="4"/>
    <x v="3"/>
    <x v="348"/>
  </r>
  <r>
    <x v="3"/>
    <x v="3"/>
    <x v="3"/>
    <x v="55"/>
    <s v="0430"/>
    <x v="55"/>
    <x v="4"/>
    <x v="4"/>
    <x v="491"/>
  </r>
  <r>
    <x v="3"/>
    <x v="3"/>
    <x v="3"/>
    <x v="55"/>
    <s v="0430"/>
    <x v="55"/>
    <x v="4"/>
    <x v="5"/>
    <x v="427"/>
  </r>
  <r>
    <x v="3"/>
    <x v="3"/>
    <x v="3"/>
    <x v="55"/>
    <s v="0430"/>
    <x v="55"/>
    <x v="4"/>
    <x v="6"/>
    <x v="260"/>
  </r>
  <r>
    <x v="3"/>
    <x v="3"/>
    <x v="3"/>
    <x v="55"/>
    <s v="0430"/>
    <x v="55"/>
    <x v="4"/>
    <x v="7"/>
    <x v="494"/>
  </r>
  <r>
    <x v="3"/>
    <x v="3"/>
    <x v="3"/>
    <x v="55"/>
    <s v="0430"/>
    <x v="55"/>
    <x v="5"/>
    <x v="0"/>
    <x v="266"/>
  </r>
  <r>
    <x v="3"/>
    <x v="3"/>
    <x v="3"/>
    <x v="55"/>
    <s v="0430"/>
    <x v="55"/>
    <x v="5"/>
    <x v="1"/>
    <x v="198"/>
  </r>
  <r>
    <x v="3"/>
    <x v="3"/>
    <x v="3"/>
    <x v="55"/>
    <s v="0430"/>
    <x v="55"/>
    <x v="5"/>
    <x v="2"/>
    <x v="196"/>
  </r>
  <r>
    <x v="3"/>
    <x v="3"/>
    <x v="3"/>
    <x v="55"/>
    <s v="0430"/>
    <x v="55"/>
    <x v="5"/>
    <x v="3"/>
    <x v="200"/>
  </r>
  <r>
    <x v="3"/>
    <x v="3"/>
    <x v="3"/>
    <x v="55"/>
    <s v="0430"/>
    <x v="55"/>
    <x v="5"/>
    <x v="4"/>
    <x v="195"/>
  </r>
  <r>
    <x v="3"/>
    <x v="3"/>
    <x v="3"/>
    <x v="55"/>
    <s v="0430"/>
    <x v="55"/>
    <x v="5"/>
    <x v="5"/>
    <x v="200"/>
  </r>
  <r>
    <x v="3"/>
    <x v="3"/>
    <x v="3"/>
    <x v="55"/>
    <s v="0430"/>
    <x v="55"/>
    <x v="5"/>
    <x v="6"/>
    <x v="196"/>
  </r>
  <r>
    <x v="3"/>
    <x v="3"/>
    <x v="3"/>
    <x v="55"/>
    <s v="0430"/>
    <x v="55"/>
    <x v="5"/>
    <x v="7"/>
    <x v="200"/>
  </r>
  <r>
    <x v="3"/>
    <x v="3"/>
    <x v="3"/>
    <x v="55"/>
    <s v="0430"/>
    <x v="55"/>
    <x v="6"/>
    <x v="0"/>
    <x v="127"/>
  </r>
  <r>
    <x v="3"/>
    <x v="3"/>
    <x v="3"/>
    <x v="55"/>
    <s v="0430"/>
    <x v="55"/>
    <x v="6"/>
    <x v="1"/>
    <x v="64"/>
  </r>
  <r>
    <x v="3"/>
    <x v="3"/>
    <x v="3"/>
    <x v="55"/>
    <s v="0430"/>
    <x v="55"/>
    <x v="6"/>
    <x v="2"/>
    <x v="303"/>
  </r>
  <r>
    <x v="3"/>
    <x v="3"/>
    <x v="3"/>
    <x v="55"/>
    <s v="0430"/>
    <x v="55"/>
    <x v="6"/>
    <x v="3"/>
    <x v="64"/>
  </r>
  <r>
    <x v="3"/>
    <x v="3"/>
    <x v="3"/>
    <x v="55"/>
    <s v="0430"/>
    <x v="55"/>
    <x v="6"/>
    <x v="4"/>
    <x v="64"/>
  </r>
  <r>
    <x v="3"/>
    <x v="3"/>
    <x v="3"/>
    <x v="55"/>
    <s v="0430"/>
    <x v="55"/>
    <x v="6"/>
    <x v="5"/>
    <x v="128"/>
  </r>
  <r>
    <x v="3"/>
    <x v="3"/>
    <x v="3"/>
    <x v="55"/>
    <s v="0430"/>
    <x v="55"/>
    <x v="6"/>
    <x v="6"/>
    <x v="127"/>
  </r>
  <r>
    <x v="3"/>
    <x v="3"/>
    <x v="3"/>
    <x v="55"/>
    <s v="0430"/>
    <x v="55"/>
    <x v="6"/>
    <x v="7"/>
    <x v="303"/>
  </r>
  <r>
    <x v="3"/>
    <x v="3"/>
    <x v="3"/>
    <x v="55"/>
    <s v="0430"/>
    <x v="55"/>
    <x v="7"/>
    <x v="0"/>
    <x v="611"/>
  </r>
  <r>
    <x v="3"/>
    <x v="3"/>
    <x v="3"/>
    <x v="55"/>
    <s v="0430"/>
    <x v="55"/>
    <x v="7"/>
    <x v="1"/>
    <x v="116"/>
  </r>
  <r>
    <x v="3"/>
    <x v="3"/>
    <x v="3"/>
    <x v="55"/>
    <s v="0430"/>
    <x v="55"/>
    <x v="7"/>
    <x v="2"/>
    <x v="283"/>
  </r>
  <r>
    <x v="3"/>
    <x v="3"/>
    <x v="3"/>
    <x v="55"/>
    <s v="0430"/>
    <x v="55"/>
    <x v="7"/>
    <x v="3"/>
    <x v="836"/>
  </r>
  <r>
    <x v="3"/>
    <x v="3"/>
    <x v="3"/>
    <x v="55"/>
    <s v="0430"/>
    <x v="55"/>
    <x v="7"/>
    <x v="4"/>
    <x v="49"/>
  </r>
  <r>
    <x v="3"/>
    <x v="3"/>
    <x v="3"/>
    <x v="55"/>
    <s v="0430"/>
    <x v="55"/>
    <x v="7"/>
    <x v="5"/>
    <x v="62"/>
  </r>
  <r>
    <x v="3"/>
    <x v="3"/>
    <x v="3"/>
    <x v="55"/>
    <s v="0430"/>
    <x v="55"/>
    <x v="7"/>
    <x v="6"/>
    <x v="339"/>
  </r>
  <r>
    <x v="3"/>
    <x v="3"/>
    <x v="3"/>
    <x v="55"/>
    <s v="0430"/>
    <x v="55"/>
    <x v="7"/>
    <x v="7"/>
    <x v="356"/>
  </r>
  <r>
    <x v="3"/>
    <x v="3"/>
    <x v="3"/>
    <x v="55"/>
    <s v="0430"/>
    <x v="55"/>
    <x v="8"/>
    <x v="0"/>
    <x v="62"/>
  </r>
  <r>
    <x v="3"/>
    <x v="3"/>
    <x v="3"/>
    <x v="55"/>
    <s v="0430"/>
    <x v="55"/>
    <x v="8"/>
    <x v="1"/>
    <x v="310"/>
  </r>
  <r>
    <x v="3"/>
    <x v="3"/>
    <x v="3"/>
    <x v="55"/>
    <s v="0430"/>
    <x v="55"/>
    <x v="8"/>
    <x v="2"/>
    <x v="310"/>
  </r>
  <r>
    <x v="3"/>
    <x v="3"/>
    <x v="3"/>
    <x v="55"/>
    <s v="0430"/>
    <x v="55"/>
    <x v="8"/>
    <x v="3"/>
    <x v="124"/>
  </r>
  <r>
    <x v="3"/>
    <x v="3"/>
    <x v="3"/>
    <x v="55"/>
    <s v="0430"/>
    <x v="55"/>
    <x v="8"/>
    <x v="4"/>
    <x v="125"/>
  </r>
  <r>
    <x v="3"/>
    <x v="3"/>
    <x v="3"/>
    <x v="55"/>
    <s v="0430"/>
    <x v="55"/>
    <x v="8"/>
    <x v="5"/>
    <x v="300"/>
  </r>
  <r>
    <x v="3"/>
    <x v="3"/>
    <x v="3"/>
    <x v="55"/>
    <s v="0430"/>
    <x v="55"/>
    <x v="8"/>
    <x v="6"/>
    <x v="123"/>
  </r>
  <r>
    <x v="3"/>
    <x v="3"/>
    <x v="3"/>
    <x v="55"/>
    <s v="0430"/>
    <x v="55"/>
    <x v="8"/>
    <x v="7"/>
    <x v="309"/>
  </r>
  <r>
    <x v="3"/>
    <x v="3"/>
    <x v="3"/>
    <x v="55"/>
    <s v="0430"/>
    <x v="55"/>
    <x v="9"/>
    <x v="0"/>
    <x v="304"/>
  </r>
  <r>
    <x v="3"/>
    <x v="3"/>
    <x v="3"/>
    <x v="55"/>
    <s v="0430"/>
    <x v="55"/>
    <x v="9"/>
    <x v="1"/>
    <x v="305"/>
  </r>
  <r>
    <x v="3"/>
    <x v="3"/>
    <x v="3"/>
    <x v="55"/>
    <s v="0430"/>
    <x v="55"/>
    <x v="9"/>
    <x v="2"/>
    <x v="304"/>
  </r>
  <r>
    <x v="3"/>
    <x v="3"/>
    <x v="3"/>
    <x v="55"/>
    <s v="0430"/>
    <x v="55"/>
    <x v="9"/>
    <x v="3"/>
    <x v="304"/>
  </r>
  <r>
    <x v="3"/>
    <x v="3"/>
    <x v="3"/>
    <x v="55"/>
    <s v="0430"/>
    <x v="55"/>
    <x v="9"/>
    <x v="4"/>
    <x v="304"/>
  </r>
  <r>
    <x v="3"/>
    <x v="3"/>
    <x v="3"/>
    <x v="55"/>
    <s v="0430"/>
    <x v="55"/>
    <x v="9"/>
    <x v="5"/>
    <x v="304"/>
  </r>
  <r>
    <x v="3"/>
    <x v="3"/>
    <x v="3"/>
    <x v="55"/>
    <s v="0430"/>
    <x v="55"/>
    <x v="9"/>
    <x v="6"/>
    <x v="304"/>
  </r>
  <r>
    <x v="3"/>
    <x v="3"/>
    <x v="3"/>
    <x v="55"/>
    <s v="0430"/>
    <x v="55"/>
    <x v="9"/>
    <x v="7"/>
    <x v="304"/>
  </r>
  <r>
    <x v="3"/>
    <x v="3"/>
    <x v="3"/>
    <x v="56"/>
    <s v="0432"/>
    <x v="56"/>
    <x v="0"/>
    <x v="0"/>
    <x v="55"/>
  </r>
  <r>
    <x v="3"/>
    <x v="3"/>
    <x v="3"/>
    <x v="56"/>
    <s v="0432"/>
    <x v="56"/>
    <x v="0"/>
    <x v="1"/>
    <x v="345"/>
  </r>
  <r>
    <x v="3"/>
    <x v="3"/>
    <x v="3"/>
    <x v="56"/>
    <s v="0432"/>
    <x v="56"/>
    <x v="0"/>
    <x v="2"/>
    <x v="1038"/>
  </r>
  <r>
    <x v="3"/>
    <x v="3"/>
    <x v="3"/>
    <x v="56"/>
    <s v="0432"/>
    <x v="56"/>
    <x v="0"/>
    <x v="3"/>
    <x v="252"/>
  </r>
  <r>
    <x v="3"/>
    <x v="3"/>
    <x v="3"/>
    <x v="56"/>
    <s v="0432"/>
    <x v="56"/>
    <x v="0"/>
    <x v="4"/>
    <x v="486"/>
  </r>
  <r>
    <x v="3"/>
    <x v="3"/>
    <x v="3"/>
    <x v="56"/>
    <s v="0432"/>
    <x v="56"/>
    <x v="0"/>
    <x v="5"/>
    <x v="616"/>
  </r>
  <r>
    <x v="3"/>
    <x v="3"/>
    <x v="3"/>
    <x v="56"/>
    <s v="0432"/>
    <x v="56"/>
    <x v="0"/>
    <x v="6"/>
    <x v="317"/>
  </r>
  <r>
    <x v="3"/>
    <x v="3"/>
    <x v="3"/>
    <x v="56"/>
    <s v="0432"/>
    <x v="56"/>
    <x v="0"/>
    <x v="7"/>
    <x v="410"/>
  </r>
  <r>
    <x v="3"/>
    <x v="3"/>
    <x v="3"/>
    <x v="56"/>
    <s v="0432"/>
    <x v="56"/>
    <x v="1"/>
    <x v="0"/>
    <x v="446"/>
  </r>
  <r>
    <x v="3"/>
    <x v="3"/>
    <x v="3"/>
    <x v="56"/>
    <s v="0432"/>
    <x v="56"/>
    <x v="1"/>
    <x v="1"/>
    <x v="55"/>
  </r>
  <r>
    <x v="3"/>
    <x v="3"/>
    <x v="3"/>
    <x v="56"/>
    <s v="0432"/>
    <x v="56"/>
    <x v="1"/>
    <x v="2"/>
    <x v="487"/>
  </r>
  <r>
    <x v="3"/>
    <x v="3"/>
    <x v="3"/>
    <x v="56"/>
    <s v="0432"/>
    <x v="56"/>
    <x v="1"/>
    <x v="3"/>
    <x v="58"/>
  </r>
  <r>
    <x v="3"/>
    <x v="3"/>
    <x v="3"/>
    <x v="56"/>
    <s v="0432"/>
    <x v="56"/>
    <x v="1"/>
    <x v="4"/>
    <x v="627"/>
  </r>
  <r>
    <x v="3"/>
    <x v="3"/>
    <x v="3"/>
    <x v="56"/>
    <s v="0432"/>
    <x v="56"/>
    <x v="1"/>
    <x v="5"/>
    <x v="56"/>
  </r>
  <r>
    <x v="3"/>
    <x v="3"/>
    <x v="3"/>
    <x v="56"/>
    <s v="0432"/>
    <x v="56"/>
    <x v="1"/>
    <x v="6"/>
    <x v="990"/>
  </r>
  <r>
    <x v="3"/>
    <x v="3"/>
    <x v="3"/>
    <x v="56"/>
    <s v="0432"/>
    <x v="56"/>
    <x v="1"/>
    <x v="7"/>
    <x v="57"/>
  </r>
  <r>
    <x v="3"/>
    <x v="3"/>
    <x v="3"/>
    <x v="56"/>
    <s v="0432"/>
    <x v="56"/>
    <x v="2"/>
    <x v="0"/>
    <x v="300"/>
  </r>
  <r>
    <x v="3"/>
    <x v="3"/>
    <x v="3"/>
    <x v="56"/>
    <s v="0432"/>
    <x v="56"/>
    <x v="2"/>
    <x v="1"/>
    <x v="202"/>
  </r>
  <r>
    <x v="3"/>
    <x v="3"/>
    <x v="3"/>
    <x v="56"/>
    <s v="0432"/>
    <x v="56"/>
    <x v="2"/>
    <x v="2"/>
    <x v="310"/>
  </r>
  <r>
    <x v="3"/>
    <x v="3"/>
    <x v="3"/>
    <x v="56"/>
    <s v="0432"/>
    <x v="56"/>
    <x v="2"/>
    <x v="3"/>
    <x v="310"/>
  </r>
  <r>
    <x v="3"/>
    <x v="3"/>
    <x v="3"/>
    <x v="56"/>
    <s v="0432"/>
    <x v="56"/>
    <x v="2"/>
    <x v="4"/>
    <x v="356"/>
  </r>
  <r>
    <x v="3"/>
    <x v="3"/>
    <x v="3"/>
    <x v="56"/>
    <s v="0432"/>
    <x v="56"/>
    <x v="2"/>
    <x v="5"/>
    <x v="612"/>
  </r>
  <r>
    <x v="3"/>
    <x v="3"/>
    <x v="3"/>
    <x v="56"/>
    <s v="0432"/>
    <x v="56"/>
    <x v="2"/>
    <x v="6"/>
    <x v="49"/>
  </r>
  <r>
    <x v="3"/>
    <x v="3"/>
    <x v="3"/>
    <x v="56"/>
    <s v="0432"/>
    <x v="56"/>
    <x v="2"/>
    <x v="7"/>
    <x v="123"/>
  </r>
  <r>
    <x v="3"/>
    <x v="3"/>
    <x v="3"/>
    <x v="56"/>
    <s v="0432"/>
    <x v="56"/>
    <x v="3"/>
    <x v="0"/>
    <x v="121"/>
  </r>
  <r>
    <x v="3"/>
    <x v="3"/>
    <x v="3"/>
    <x v="56"/>
    <s v="0432"/>
    <x v="56"/>
    <x v="3"/>
    <x v="1"/>
    <x v="121"/>
  </r>
  <r>
    <x v="3"/>
    <x v="3"/>
    <x v="3"/>
    <x v="56"/>
    <s v="0432"/>
    <x v="56"/>
    <x v="3"/>
    <x v="2"/>
    <x v="575"/>
  </r>
  <r>
    <x v="3"/>
    <x v="3"/>
    <x v="3"/>
    <x v="56"/>
    <s v="0432"/>
    <x v="56"/>
    <x v="3"/>
    <x v="3"/>
    <x v="62"/>
  </r>
  <r>
    <x v="3"/>
    <x v="3"/>
    <x v="3"/>
    <x v="56"/>
    <s v="0432"/>
    <x v="56"/>
    <x v="3"/>
    <x v="4"/>
    <x v="61"/>
  </r>
  <r>
    <x v="3"/>
    <x v="3"/>
    <x v="3"/>
    <x v="56"/>
    <s v="0432"/>
    <x v="56"/>
    <x v="3"/>
    <x v="5"/>
    <x v="126"/>
  </r>
  <r>
    <x v="3"/>
    <x v="3"/>
    <x v="3"/>
    <x v="56"/>
    <s v="0432"/>
    <x v="56"/>
    <x v="3"/>
    <x v="6"/>
    <x v="62"/>
  </r>
  <r>
    <x v="3"/>
    <x v="3"/>
    <x v="3"/>
    <x v="56"/>
    <s v="0432"/>
    <x v="56"/>
    <x v="3"/>
    <x v="7"/>
    <x v="300"/>
  </r>
  <r>
    <x v="3"/>
    <x v="3"/>
    <x v="3"/>
    <x v="56"/>
    <s v="0432"/>
    <x v="56"/>
    <x v="4"/>
    <x v="0"/>
    <x v="261"/>
  </r>
  <r>
    <x v="3"/>
    <x v="3"/>
    <x v="3"/>
    <x v="56"/>
    <s v="0432"/>
    <x v="56"/>
    <x v="4"/>
    <x v="1"/>
    <x v="798"/>
  </r>
  <r>
    <x v="3"/>
    <x v="3"/>
    <x v="3"/>
    <x v="56"/>
    <s v="0432"/>
    <x v="56"/>
    <x v="4"/>
    <x v="2"/>
    <x v="193"/>
  </r>
  <r>
    <x v="3"/>
    <x v="3"/>
    <x v="3"/>
    <x v="56"/>
    <s v="0432"/>
    <x v="56"/>
    <x v="4"/>
    <x v="3"/>
    <x v="269"/>
  </r>
  <r>
    <x v="3"/>
    <x v="3"/>
    <x v="3"/>
    <x v="56"/>
    <s v="0432"/>
    <x v="56"/>
    <x v="4"/>
    <x v="4"/>
    <x v="253"/>
  </r>
  <r>
    <x v="3"/>
    <x v="3"/>
    <x v="3"/>
    <x v="56"/>
    <s v="0432"/>
    <x v="56"/>
    <x v="4"/>
    <x v="5"/>
    <x v="261"/>
  </r>
  <r>
    <x v="3"/>
    <x v="3"/>
    <x v="3"/>
    <x v="56"/>
    <s v="0432"/>
    <x v="56"/>
    <x v="4"/>
    <x v="6"/>
    <x v="560"/>
  </r>
  <r>
    <x v="3"/>
    <x v="3"/>
    <x v="3"/>
    <x v="56"/>
    <s v="0432"/>
    <x v="56"/>
    <x v="4"/>
    <x v="7"/>
    <x v="501"/>
  </r>
  <r>
    <x v="3"/>
    <x v="3"/>
    <x v="3"/>
    <x v="56"/>
    <s v="0432"/>
    <x v="56"/>
    <x v="5"/>
    <x v="0"/>
    <x v="320"/>
  </r>
  <r>
    <x v="3"/>
    <x v="3"/>
    <x v="3"/>
    <x v="56"/>
    <s v="0432"/>
    <x v="56"/>
    <x v="5"/>
    <x v="1"/>
    <x v="321"/>
  </r>
  <r>
    <x v="3"/>
    <x v="3"/>
    <x v="3"/>
    <x v="56"/>
    <s v="0432"/>
    <x v="56"/>
    <x v="5"/>
    <x v="2"/>
    <x v="203"/>
  </r>
  <r>
    <x v="3"/>
    <x v="3"/>
    <x v="3"/>
    <x v="56"/>
    <s v="0432"/>
    <x v="56"/>
    <x v="5"/>
    <x v="3"/>
    <x v="128"/>
  </r>
  <r>
    <x v="3"/>
    <x v="3"/>
    <x v="3"/>
    <x v="56"/>
    <s v="0432"/>
    <x v="56"/>
    <x v="5"/>
    <x v="4"/>
    <x v="128"/>
  </r>
  <r>
    <x v="3"/>
    <x v="3"/>
    <x v="3"/>
    <x v="56"/>
    <s v="0432"/>
    <x v="56"/>
    <x v="5"/>
    <x v="5"/>
    <x v="128"/>
  </r>
  <r>
    <x v="3"/>
    <x v="3"/>
    <x v="3"/>
    <x v="56"/>
    <s v="0432"/>
    <x v="56"/>
    <x v="5"/>
    <x v="6"/>
    <x v="129"/>
  </r>
  <r>
    <x v="3"/>
    <x v="3"/>
    <x v="3"/>
    <x v="56"/>
    <s v="0432"/>
    <x v="56"/>
    <x v="5"/>
    <x v="7"/>
    <x v="127"/>
  </r>
  <r>
    <x v="3"/>
    <x v="3"/>
    <x v="3"/>
    <x v="56"/>
    <s v="0432"/>
    <x v="56"/>
    <x v="6"/>
    <x v="0"/>
    <x v="64"/>
  </r>
  <r>
    <x v="3"/>
    <x v="3"/>
    <x v="3"/>
    <x v="56"/>
    <s v="0432"/>
    <x v="56"/>
    <x v="6"/>
    <x v="1"/>
    <x v="130"/>
  </r>
  <r>
    <x v="3"/>
    <x v="3"/>
    <x v="3"/>
    <x v="56"/>
    <s v="0432"/>
    <x v="56"/>
    <x v="6"/>
    <x v="2"/>
    <x v="303"/>
  </r>
  <r>
    <x v="3"/>
    <x v="3"/>
    <x v="3"/>
    <x v="56"/>
    <s v="0432"/>
    <x v="56"/>
    <x v="6"/>
    <x v="3"/>
    <x v="132"/>
  </r>
  <r>
    <x v="3"/>
    <x v="3"/>
    <x v="3"/>
    <x v="56"/>
    <s v="0432"/>
    <x v="56"/>
    <x v="6"/>
    <x v="4"/>
    <x v="320"/>
  </r>
  <r>
    <x v="3"/>
    <x v="3"/>
    <x v="3"/>
    <x v="56"/>
    <s v="0432"/>
    <x v="56"/>
    <x v="6"/>
    <x v="5"/>
    <x v="130"/>
  </r>
  <r>
    <x v="3"/>
    <x v="3"/>
    <x v="3"/>
    <x v="56"/>
    <s v="0432"/>
    <x v="56"/>
    <x v="6"/>
    <x v="6"/>
    <x v="127"/>
  </r>
  <r>
    <x v="3"/>
    <x v="3"/>
    <x v="3"/>
    <x v="56"/>
    <s v="0432"/>
    <x v="56"/>
    <x v="6"/>
    <x v="7"/>
    <x v="301"/>
  </r>
  <r>
    <x v="3"/>
    <x v="3"/>
    <x v="3"/>
    <x v="56"/>
    <s v="0432"/>
    <x v="56"/>
    <x v="7"/>
    <x v="0"/>
    <x v="505"/>
  </r>
  <r>
    <x v="3"/>
    <x v="3"/>
    <x v="3"/>
    <x v="56"/>
    <s v="0432"/>
    <x v="56"/>
    <x v="7"/>
    <x v="1"/>
    <x v="282"/>
  </r>
  <r>
    <x v="3"/>
    <x v="3"/>
    <x v="3"/>
    <x v="56"/>
    <s v="0432"/>
    <x v="56"/>
    <x v="7"/>
    <x v="2"/>
    <x v="48"/>
  </r>
  <r>
    <x v="3"/>
    <x v="3"/>
    <x v="3"/>
    <x v="56"/>
    <s v="0432"/>
    <x v="56"/>
    <x v="7"/>
    <x v="3"/>
    <x v="283"/>
  </r>
  <r>
    <x v="3"/>
    <x v="3"/>
    <x v="3"/>
    <x v="56"/>
    <s v="0432"/>
    <x v="56"/>
    <x v="7"/>
    <x v="4"/>
    <x v="51"/>
  </r>
  <r>
    <x v="3"/>
    <x v="3"/>
    <x v="3"/>
    <x v="56"/>
    <s v="0432"/>
    <x v="56"/>
    <x v="7"/>
    <x v="5"/>
    <x v="120"/>
  </r>
  <r>
    <x v="3"/>
    <x v="3"/>
    <x v="3"/>
    <x v="56"/>
    <s v="0432"/>
    <x v="56"/>
    <x v="7"/>
    <x v="6"/>
    <x v="46"/>
  </r>
  <r>
    <x v="3"/>
    <x v="3"/>
    <x v="3"/>
    <x v="56"/>
    <s v="0432"/>
    <x v="56"/>
    <x v="7"/>
    <x v="7"/>
    <x v="60"/>
  </r>
  <r>
    <x v="3"/>
    <x v="3"/>
    <x v="3"/>
    <x v="56"/>
    <s v="0432"/>
    <x v="56"/>
    <x v="8"/>
    <x v="0"/>
    <x v="61"/>
  </r>
  <r>
    <x v="3"/>
    <x v="3"/>
    <x v="3"/>
    <x v="56"/>
    <s v="0432"/>
    <x v="56"/>
    <x v="8"/>
    <x v="1"/>
    <x v="449"/>
  </r>
  <r>
    <x v="3"/>
    <x v="3"/>
    <x v="3"/>
    <x v="56"/>
    <s v="0432"/>
    <x v="56"/>
    <x v="8"/>
    <x v="2"/>
    <x v="122"/>
  </r>
  <r>
    <x v="3"/>
    <x v="3"/>
    <x v="3"/>
    <x v="56"/>
    <s v="0432"/>
    <x v="56"/>
    <x v="8"/>
    <x v="3"/>
    <x v="311"/>
  </r>
  <r>
    <x v="3"/>
    <x v="3"/>
    <x v="3"/>
    <x v="56"/>
    <s v="0432"/>
    <x v="56"/>
    <x v="8"/>
    <x v="4"/>
    <x v="356"/>
  </r>
  <r>
    <x v="3"/>
    <x v="3"/>
    <x v="3"/>
    <x v="56"/>
    <s v="0432"/>
    <x v="56"/>
    <x v="8"/>
    <x v="5"/>
    <x v="300"/>
  </r>
  <r>
    <x v="3"/>
    <x v="3"/>
    <x v="3"/>
    <x v="56"/>
    <s v="0432"/>
    <x v="56"/>
    <x v="8"/>
    <x v="6"/>
    <x v="310"/>
  </r>
  <r>
    <x v="3"/>
    <x v="3"/>
    <x v="3"/>
    <x v="56"/>
    <s v="0432"/>
    <x v="56"/>
    <x v="8"/>
    <x v="7"/>
    <x v="199"/>
  </r>
  <r>
    <x v="3"/>
    <x v="3"/>
    <x v="3"/>
    <x v="56"/>
    <s v="0432"/>
    <x v="56"/>
    <x v="9"/>
    <x v="0"/>
    <x v="133"/>
  </r>
  <r>
    <x v="3"/>
    <x v="3"/>
    <x v="3"/>
    <x v="56"/>
    <s v="0432"/>
    <x v="56"/>
    <x v="9"/>
    <x v="1"/>
    <x v="133"/>
  </r>
  <r>
    <x v="3"/>
    <x v="3"/>
    <x v="3"/>
    <x v="56"/>
    <s v="0432"/>
    <x v="56"/>
    <x v="9"/>
    <x v="2"/>
    <x v="305"/>
  </r>
  <r>
    <x v="3"/>
    <x v="3"/>
    <x v="3"/>
    <x v="56"/>
    <s v="0432"/>
    <x v="56"/>
    <x v="9"/>
    <x v="3"/>
    <x v="305"/>
  </r>
  <r>
    <x v="3"/>
    <x v="3"/>
    <x v="3"/>
    <x v="56"/>
    <s v="0432"/>
    <x v="56"/>
    <x v="9"/>
    <x v="4"/>
    <x v="305"/>
  </r>
  <r>
    <x v="3"/>
    <x v="3"/>
    <x v="3"/>
    <x v="56"/>
    <s v="0432"/>
    <x v="56"/>
    <x v="9"/>
    <x v="5"/>
    <x v="133"/>
  </r>
  <r>
    <x v="3"/>
    <x v="3"/>
    <x v="3"/>
    <x v="56"/>
    <s v="0432"/>
    <x v="56"/>
    <x v="9"/>
    <x v="6"/>
    <x v="133"/>
  </r>
  <r>
    <x v="3"/>
    <x v="3"/>
    <x v="3"/>
    <x v="56"/>
    <s v="0432"/>
    <x v="56"/>
    <x v="9"/>
    <x v="7"/>
    <x v="305"/>
  </r>
  <r>
    <x v="3"/>
    <x v="3"/>
    <x v="3"/>
    <x v="57"/>
    <s v="0434"/>
    <x v="57"/>
    <x v="0"/>
    <x v="0"/>
    <x v="576"/>
  </r>
  <r>
    <x v="3"/>
    <x v="3"/>
    <x v="3"/>
    <x v="57"/>
    <s v="0434"/>
    <x v="57"/>
    <x v="0"/>
    <x v="1"/>
    <x v="382"/>
  </r>
  <r>
    <x v="3"/>
    <x v="3"/>
    <x v="3"/>
    <x v="57"/>
    <s v="0434"/>
    <x v="57"/>
    <x v="0"/>
    <x v="2"/>
    <x v="950"/>
  </r>
  <r>
    <x v="3"/>
    <x v="3"/>
    <x v="3"/>
    <x v="57"/>
    <s v="0434"/>
    <x v="57"/>
    <x v="0"/>
    <x v="3"/>
    <x v="351"/>
  </r>
  <r>
    <x v="3"/>
    <x v="3"/>
    <x v="3"/>
    <x v="57"/>
    <s v="0434"/>
    <x v="57"/>
    <x v="0"/>
    <x v="4"/>
    <x v="1112"/>
  </r>
  <r>
    <x v="3"/>
    <x v="3"/>
    <x v="3"/>
    <x v="57"/>
    <s v="0434"/>
    <x v="57"/>
    <x v="0"/>
    <x v="5"/>
    <x v="319"/>
  </r>
  <r>
    <x v="3"/>
    <x v="3"/>
    <x v="3"/>
    <x v="57"/>
    <s v="0434"/>
    <x v="57"/>
    <x v="0"/>
    <x v="6"/>
    <x v="186"/>
  </r>
  <r>
    <x v="3"/>
    <x v="3"/>
    <x v="3"/>
    <x v="57"/>
    <s v="0434"/>
    <x v="57"/>
    <x v="0"/>
    <x v="7"/>
    <x v="317"/>
  </r>
  <r>
    <x v="3"/>
    <x v="3"/>
    <x v="3"/>
    <x v="57"/>
    <s v="0434"/>
    <x v="57"/>
    <x v="1"/>
    <x v="0"/>
    <x v="626"/>
  </r>
  <r>
    <x v="3"/>
    <x v="3"/>
    <x v="3"/>
    <x v="57"/>
    <s v="0434"/>
    <x v="57"/>
    <x v="1"/>
    <x v="1"/>
    <x v="382"/>
  </r>
  <r>
    <x v="3"/>
    <x v="3"/>
    <x v="3"/>
    <x v="57"/>
    <s v="0434"/>
    <x v="57"/>
    <x v="1"/>
    <x v="2"/>
    <x v="977"/>
  </r>
  <r>
    <x v="3"/>
    <x v="3"/>
    <x v="3"/>
    <x v="57"/>
    <s v="0434"/>
    <x v="57"/>
    <x v="1"/>
    <x v="3"/>
    <x v="633"/>
  </r>
  <r>
    <x v="3"/>
    <x v="3"/>
    <x v="3"/>
    <x v="57"/>
    <s v="0434"/>
    <x v="57"/>
    <x v="1"/>
    <x v="4"/>
    <x v="1309"/>
  </r>
  <r>
    <x v="3"/>
    <x v="3"/>
    <x v="3"/>
    <x v="57"/>
    <s v="0434"/>
    <x v="57"/>
    <x v="1"/>
    <x v="5"/>
    <x v="615"/>
  </r>
  <r>
    <x v="3"/>
    <x v="3"/>
    <x v="3"/>
    <x v="57"/>
    <s v="0434"/>
    <x v="57"/>
    <x v="1"/>
    <x v="6"/>
    <x v="485"/>
  </r>
  <r>
    <x v="3"/>
    <x v="3"/>
    <x v="3"/>
    <x v="57"/>
    <s v="0434"/>
    <x v="57"/>
    <x v="1"/>
    <x v="7"/>
    <x v="353"/>
  </r>
  <r>
    <x v="3"/>
    <x v="3"/>
    <x v="3"/>
    <x v="57"/>
    <s v="0434"/>
    <x v="57"/>
    <x v="2"/>
    <x v="0"/>
    <x v="61"/>
  </r>
  <r>
    <x v="3"/>
    <x v="3"/>
    <x v="3"/>
    <x v="57"/>
    <s v="0434"/>
    <x v="57"/>
    <x v="2"/>
    <x v="1"/>
    <x v="61"/>
  </r>
  <r>
    <x v="3"/>
    <x v="3"/>
    <x v="3"/>
    <x v="57"/>
    <s v="0434"/>
    <x v="57"/>
    <x v="2"/>
    <x v="2"/>
    <x v="354"/>
  </r>
  <r>
    <x v="3"/>
    <x v="3"/>
    <x v="3"/>
    <x v="57"/>
    <s v="0434"/>
    <x v="57"/>
    <x v="2"/>
    <x v="3"/>
    <x v="575"/>
  </r>
  <r>
    <x v="3"/>
    <x v="3"/>
    <x v="3"/>
    <x v="57"/>
    <s v="0434"/>
    <x v="57"/>
    <x v="2"/>
    <x v="4"/>
    <x v="62"/>
  </r>
  <r>
    <x v="3"/>
    <x v="3"/>
    <x v="3"/>
    <x v="57"/>
    <s v="0434"/>
    <x v="57"/>
    <x v="2"/>
    <x v="5"/>
    <x v="60"/>
  </r>
  <r>
    <x v="3"/>
    <x v="3"/>
    <x v="3"/>
    <x v="57"/>
    <s v="0434"/>
    <x v="57"/>
    <x v="2"/>
    <x v="6"/>
    <x v="125"/>
  </r>
  <r>
    <x v="3"/>
    <x v="3"/>
    <x v="3"/>
    <x v="57"/>
    <s v="0434"/>
    <x v="57"/>
    <x v="2"/>
    <x v="7"/>
    <x v="125"/>
  </r>
  <r>
    <x v="3"/>
    <x v="3"/>
    <x v="3"/>
    <x v="57"/>
    <s v="0434"/>
    <x v="57"/>
    <x v="3"/>
    <x v="0"/>
    <x v="339"/>
  </r>
  <r>
    <x v="3"/>
    <x v="3"/>
    <x v="3"/>
    <x v="57"/>
    <s v="0434"/>
    <x v="57"/>
    <x v="3"/>
    <x v="1"/>
    <x v="281"/>
  </r>
  <r>
    <x v="3"/>
    <x v="3"/>
    <x v="3"/>
    <x v="57"/>
    <s v="0434"/>
    <x v="57"/>
    <x v="3"/>
    <x v="2"/>
    <x v="51"/>
  </r>
  <r>
    <x v="3"/>
    <x v="3"/>
    <x v="3"/>
    <x v="57"/>
    <s v="0434"/>
    <x v="57"/>
    <x v="3"/>
    <x v="3"/>
    <x v="283"/>
  </r>
  <r>
    <x v="3"/>
    <x v="3"/>
    <x v="3"/>
    <x v="57"/>
    <s v="0434"/>
    <x v="57"/>
    <x v="3"/>
    <x v="4"/>
    <x v="339"/>
  </r>
  <r>
    <x v="3"/>
    <x v="3"/>
    <x v="3"/>
    <x v="57"/>
    <s v="0434"/>
    <x v="57"/>
    <x v="3"/>
    <x v="5"/>
    <x v="504"/>
  </r>
  <r>
    <x v="3"/>
    <x v="3"/>
    <x v="3"/>
    <x v="57"/>
    <s v="0434"/>
    <x v="57"/>
    <x v="3"/>
    <x v="6"/>
    <x v="339"/>
  </r>
  <r>
    <x v="3"/>
    <x v="3"/>
    <x v="3"/>
    <x v="57"/>
    <s v="0434"/>
    <x v="57"/>
    <x v="3"/>
    <x v="7"/>
    <x v="120"/>
  </r>
  <r>
    <x v="3"/>
    <x v="3"/>
    <x v="3"/>
    <x v="57"/>
    <s v="0434"/>
    <x v="57"/>
    <x v="4"/>
    <x v="0"/>
    <x v="672"/>
  </r>
  <r>
    <x v="3"/>
    <x v="3"/>
    <x v="3"/>
    <x v="57"/>
    <s v="0434"/>
    <x v="57"/>
    <x v="4"/>
    <x v="1"/>
    <x v="633"/>
  </r>
  <r>
    <x v="3"/>
    <x v="3"/>
    <x v="3"/>
    <x v="57"/>
    <s v="0434"/>
    <x v="57"/>
    <x v="4"/>
    <x v="2"/>
    <x v="404"/>
  </r>
  <r>
    <x v="3"/>
    <x v="3"/>
    <x v="3"/>
    <x v="57"/>
    <s v="0434"/>
    <x v="57"/>
    <x v="4"/>
    <x v="3"/>
    <x v="351"/>
  </r>
  <r>
    <x v="3"/>
    <x v="3"/>
    <x v="3"/>
    <x v="57"/>
    <s v="0434"/>
    <x v="57"/>
    <x v="4"/>
    <x v="4"/>
    <x v="402"/>
  </r>
  <r>
    <x v="3"/>
    <x v="3"/>
    <x v="3"/>
    <x v="57"/>
    <s v="0434"/>
    <x v="57"/>
    <x v="4"/>
    <x v="5"/>
    <x v="52"/>
  </r>
  <r>
    <x v="3"/>
    <x v="3"/>
    <x v="3"/>
    <x v="57"/>
    <s v="0434"/>
    <x v="57"/>
    <x v="4"/>
    <x v="6"/>
    <x v="319"/>
  </r>
  <r>
    <x v="3"/>
    <x v="3"/>
    <x v="3"/>
    <x v="57"/>
    <s v="0434"/>
    <x v="57"/>
    <x v="4"/>
    <x v="7"/>
    <x v="614"/>
  </r>
  <r>
    <x v="3"/>
    <x v="3"/>
    <x v="3"/>
    <x v="57"/>
    <s v="0434"/>
    <x v="57"/>
    <x v="5"/>
    <x v="0"/>
    <x v="128"/>
  </r>
  <r>
    <x v="3"/>
    <x v="3"/>
    <x v="3"/>
    <x v="57"/>
    <s v="0434"/>
    <x v="57"/>
    <x v="5"/>
    <x v="1"/>
    <x v="320"/>
  </r>
  <r>
    <x v="3"/>
    <x v="3"/>
    <x v="3"/>
    <x v="57"/>
    <s v="0434"/>
    <x v="57"/>
    <x v="5"/>
    <x v="2"/>
    <x v="130"/>
  </r>
  <r>
    <x v="3"/>
    <x v="3"/>
    <x v="3"/>
    <x v="57"/>
    <s v="0434"/>
    <x v="57"/>
    <x v="5"/>
    <x v="3"/>
    <x v="130"/>
  </r>
  <r>
    <x v="3"/>
    <x v="3"/>
    <x v="3"/>
    <x v="57"/>
    <s v="0434"/>
    <x v="57"/>
    <x v="5"/>
    <x v="4"/>
    <x v="320"/>
  </r>
  <r>
    <x v="3"/>
    <x v="3"/>
    <x v="3"/>
    <x v="57"/>
    <s v="0434"/>
    <x v="57"/>
    <x v="5"/>
    <x v="5"/>
    <x v="128"/>
  </r>
  <r>
    <x v="3"/>
    <x v="3"/>
    <x v="3"/>
    <x v="57"/>
    <s v="0434"/>
    <x v="57"/>
    <x v="5"/>
    <x v="6"/>
    <x v="320"/>
  </r>
  <r>
    <x v="3"/>
    <x v="3"/>
    <x v="3"/>
    <x v="57"/>
    <s v="0434"/>
    <x v="57"/>
    <x v="5"/>
    <x v="7"/>
    <x v="303"/>
  </r>
  <r>
    <x v="3"/>
    <x v="3"/>
    <x v="3"/>
    <x v="57"/>
    <s v="0434"/>
    <x v="57"/>
    <x v="6"/>
    <x v="0"/>
    <x v="131"/>
  </r>
  <r>
    <x v="3"/>
    <x v="3"/>
    <x v="3"/>
    <x v="57"/>
    <s v="0434"/>
    <x v="57"/>
    <x v="6"/>
    <x v="1"/>
    <x v="127"/>
  </r>
  <r>
    <x v="3"/>
    <x v="3"/>
    <x v="3"/>
    <x v="57"/>
    <s v="0434"/>
    <x v="57"/>
    <x v="6"/>
    <x v="2"/>
    <x v="128"/>
  </r>
  <r>
    <x v="3"/>
    <x v="3"/>
    <x v="3"/>
    <x v="57"/>
    <s v="0434"/>
    <x v="57"/>
    <x v="6"/>
    <x v="3"/>
    <x v="127"/>
  </r>
  <r>
    <x v="3"/>
    <x v="3"/>
    <x v="3"/>
    <x v="57"/>
    <s v="0434"/>
    <x v="57"/>
    <x v="6"/>
    <x v="4"/>
    <x v="130"/>
  </r>
  <r>
    <x v="3"/>
    <x v="3"/>
    <x v="3"/>
    <x v="57"/>
    <s v="0434"/>
    <x v="57"/>
    <x v="6"/>
    <x v="5"/>
    <x v="131"/>
  </r>
  <r>
    <x v="3"/>
    <x v="3"/>
    <x v="3"/>
    <x v="57"/>
    <s v="0434"/>
    <x v="57"/>
    <x v="6"/>
    <x v="6"/>
    <x v="131"/>
  </r>
  <r>
    <x v="3"/>
    <x v="3"/>
    <x v="3"/>
    <x v="57"/>
    <s v="0434"/>
    <x v="57"/>
    <x v="6"/>
    <x v="7"/>
    <x v="321"/>
  </r>
  <r>
    <x v="3"/>
    <x v="3"/>
    <x v="3"/>
    <x v="57"/>
    <s v="0434"/>
    <x v="57"/>
    <x v="7"/>
    <x v="0"/>
    <x v="285"/>
  </r>
  <r>
    <x v="3"/>
    <x v="3"/>
    <x v="3"/>
    <x v="57"/>
    <s v="0434"/>
    <x v="57"/>
    <x v="7"/>
    <x v="1"/>
    <x v="115"/>
  </r>
  <r>
    <x v="3"/>
    <x v="3"/>
    <x v="3"/>
    <x v="57"/>
    <s v="0434"/>
    <x v="57"/>
    <x v="7"/>
    <x v="2"/>
    <x v="355"/>
  </r>
  <r>
    <x v="3"/>
    <x v="3"/>
    <x v="3"/>
    <x v="57"/>
    <s v="0434"/>
    <x v="57"/>
    <x v="7"/>
    <x v="3"/>
    <x v="47"/>
  </r>
  <r>
    <x v="3"/>
    <x v="3"/>
    <x v="3"/>
    <x v="57"/>
    <s v="0434"/>
    <x v="57"/>
    <x v="7"/>
    <x v="4"/>
    <x v="61"/>
  </r>
  <r>
    <x v="3"/>
    <x v="3"/>
    <x v="3"/>
    <x v="57"/>
    <s v="0434"/>
    <x v="57"/>
    <x v="7"/>
    <x v="5"/>
    <x v="122"/>
  </r>
  <r>
    <x v="3"/>
    <x v="3"/>
    <x v="3"/>
    <x v="57"/>
    <s v="0434"/>
    <x v="57"/>
    <x v="7"/>
    <x v="6"/>
    <x v="356"/>
  </r>
  <r>
    <x v="3"/>
    <x v="3"/>
    <x v="3"/>
    <x v="57"/>
    <s v="0434"/>
    <x v="57"/>
    <x v="7"/>
    <x v="7"/>
    <x v="311"/>
  </r>
  <r>
    <x v="3"/>
    <x v="3"/>
    <x v="3"/>
    <x v="57"/>
    <s v="0434"/>
    <x v="57"/>
    <x v="8"/>
    <x v="0"/>
    <x v="321"/>
  </r>
  <r>
    <x v="3"/>
    <x v="3"/>
    <x v="3"/>
    <x v="57"/>
    <s v="0434"/>
    <x v="57"/>
    <x v="8"/>
    <x v="1"/>
    <x v="127"/>
  </r>
  <r>
    <x v="3"/>
    <x v="3"/>
    <x v="3"/>
    <x v="57"/>
    <s v="0434"/>
    <x v="57"/>
    <x v="8"/>
    <x v="2"/>
    <x v="132"/>
  </r>
  <r>
    <x v="3"/>
    <x v="3"/>
    <x v="3"/>
    <x v="57"/>
    <s v="0434"/>
    <x v="57"/>
    <x v="8"/>
    <x v="3"/>
    <x v="131"/>
  </r>
  <r>
    <x v="3"/>
    <x v="3"/>
    <x v="3"/>
    <x v="57"/>
    <s v="0434"/>
    <x v="57"/>
    <x v="8"/>
    <x v="4"/>
    <x v="130"/>
  </r>
  <r>
    <x v="3"/>
    <x v="3"/>
    <x v="3"/>
    <x v="57"/>
    <s v="0434"/>
    <x v="57"/>
    <x v="8"/>
    <x v="5"/>
    <x v="128"/>
  </r>
  <r>
    <x v="3"/>
    <x v="3"/>
    <x v="3"/>
    <x v="57"/>
    <s v="0434"/>
    <x v="57"/>
    <x v="8"/>
    <x v="6"/>
    <x v="320"/>
  </r>
  <r>
    <x v="3"/>
    <x v="3"/>
    <x v="3"/>
    <x v="57"/>
    <s v="0434"/>
    <x v="57"/>
    <x v="8"/>
    <x v="7"/>
    <x v="131"/>
  </r>
  <r>
    <x v="3"/>
    <x v="3"/>
    <x v="3"/>
    <x v="57"/>
    <s v="0434"/>
    <x v="57"/>
    <x v="9"/>
    <x v="0"/>
    <x v="305"/>
  </r>
  <r>
    <x v="3"/>
    <x v="3"/>
    <x v="3"/>
    <x v="57"/>
    <s v="0434"/>
    <x v="57"/>
    <x v="9"/>
    <x v="1"/>
    <x v="305"/>
  </r>
  <r>
    <x v="3"/>
    <x v="3"/>
    <x v="3"/>
    <x v="57"/>
    <s v="0434"/>
    <x v="57"/>
    <x v="9"/>
    <x v="2"/>
    <x v="305"/>
  </r>
  <r>
    <x v="3"/>
    <x v="3"/>
    <x v="3"/>
    <x v="57"/>
    <s v="0434"/>
    <x v="57"/>
    <x v="9"/>
    <x v="3"/>
    <x v="304"/>
  </r>
  <r>
    <x v="3"/>
    <x v="3"/>
    <x v="3"/>
    <x v="57"/>
    <s v="0434"/>
    <x v="57"/>
    <x v="9"/>
    <x v="4"/>
    <x v="304"/>
  </r>
  <r>
    <x v="3"/>
    <x v="3"/>
    <x v="3"/>
    <x v="57"/>
    <s v="0434"/>
    <x v="57"/>
    <x v="9"/>
    <x v="5"/>
    <x v="304"/>
  </r>
  <r>
    <x v="3"/>
    <x v="3"/>
    <x v="3"/>
    <x v="57"/>
    <s v="0434"/>
    <x v="57"/>
    <x v="9"/>
    <x v="6"/>
    <x v="304"/>
  </r>
  <r>
    <x v="3"/>
    <x v="3"/>
    <x v="3"/>
    <x v="57"/>
    <s v="0434"/>
    <x v="57"/>
    <x v="9"/>
    <x v="7"/>
    <x v="304"/>
  </r>
  <r>
    <x v="3"/>
    <x v="3"/>
    <x v="3"/>
    <x v="58"/>
    <s v="0436"/>
    <x v="58"/>
    <x v="0"/>
    <x v="0"/>
    <x v="337"/>
  </r>
  <r>
    <x v="3"/>
    <x v="3"/>
    <x v="3"/>
    <x v="58"/>
    <s v="0436"/>
    <x v="58"/>
    <x v="0"/>
    <x v="1"/>
    <x v="380"/>
  </r>
  <r>
    <x v="3"/>
    <x v="3"/>
    <x v="3"/>
    <x v="58"/>
    <s v="0436"/>
    <x v="58"/>
    <x v="0"/>
    <x v="2"/>
    <x v="54"/>
  </r>
  <r>
    <x v="3"/>
    <x v="3"/>
    <x v="3"/>
    <x v="58"/>
    <s v="0436"/>
    <x v="58"/>
    <x v="0"/>
    <x v="3"/>
    <x v="531"/>
  </r>
  <r>
    <x v="3"/>
    <x v="3"/>
    <x v="3"/>
    <x v="58"/>
    <s v="0436"/>
    <x v="58"/>
    <x v="0"/>
    <x v="4"/>
    <x v="368"/>
  </r>
  <r>
    <x v="3"/>
    <x v="3"/>
    <x v="3"/>
    <x v="58"/>
    <s v="0436"/>
    <x v="58"/>
    <x v="0"/>
    <x v="5"/>
    <x v="374"/>
  </r>
  <r>
    <x v="3"/>
    <x v="3"/>
    <x v="3"/>
    <x v="58"/>
    <s v="0436"/>
    <x v="58"/>
    <x v="0"/>
    <x v="6"/>
    <x v="381"/>
  </r>
  <r>
    <x v="3"/>
    <x v="3"/>
    <x v="3"/>
    <x v="58"/>
    <s v="0436"/>
    <x v="58"/>
    <x v="0"/>
    <x v="7"/>
    <x v="486"/>
  </r>
  <r>
    <x v="3"/>
    <x v="3"/>
    <x v="3"/>
    <x v="58"/>
    <s v="0436"/>
    <x v="58"/>
    <x v="1"/>
    <x v="0"/>
    <x v="529"/>
  </r>
  <r>
    <x v="3"/>
    <x v="3"/>
    <x v="3"/>
    <x v="58"/>
    <s v="0436"/>
    <x v="58"/>
    <x v="1"/>
    <x v="1"/>
    <x v="382"/>
  </r>
  <r>
    <x v="3"/>
    <x v="3"/>
    <x v="3"/>
    <x v="58"/>
    <s v="0436"/>
    <x v="58"/>
    <x v="1"/>
    <x v="2"/>
    <x v="672"/>
  </r>
  <r>
    <x v="3"/>
    <x v="3"/>
    <x v="3"/>
    <x v="58"/>
    <s v="0436"/>
    <x v="58"/>
    <x v="1"/>
    <x v="3"/>
    <x v="950"/>
  </r>
  <r>
    <x v="3"/>
    <x v="3"/>
    <x v="3"/>
    <x v="58"/>
    <s v="0436"/>
    <x v="58"/>
    <x v="1"/>
    <x v="4"/>
    <x v="337"/>
  </r>
  <r>
    <x v="3"/>
    <x v="3"/>
    <x v="3"/>
    <x v="58"/>
    <s v="0436"/>
    <x v="58"/>
    <x v="1"/>
    <x v="5"/>
    <x v="950"/>
  </r>
  <r>
    <x v="3"/>
    <x v="3"/>
    <x v="3"/>
    <x v="58"/>
    <s v="0436"/>
    <x v="58"/>
    <x v="1"/>
    <x v="6"/>
    <x v="485"/>
  </r>
  <r>
    <x v="3"/>
    <x v="3"/>
    <x v="3"/>
    <x v="58"/>
    <s v="0436"/>
    <x v="58"/>
    <x v="1"/>
    <x v="7"/>
    <x v="576"/>
  </r>
  <r>
    <x v="3"/>
    <x v="3"/>
    <x v="3"/>
    <x v="58"/>
    <s v="0436"/>
    <x v="58"/>
    <x v="2"/>
    <x v="0"/>
    <x v="350"/>
  </r>
  <r>
    <x v="3"/>
    <x v="3"/>
    <x v="3"/>
    <x v="58"/>
    <s v="0436"/>
    <x v="58"/>
    <x v="2"/>
    <x v="1"/>
    <x v="202"/>
  </r>
  <r>
    <x v="3"/>
    <x v="3"/>
    <x v="3"/>
    <x v="58"/>
    <s v="0436"/>
    <x v="58"/>
    <x v="2"/>
    <x v="2"/>
    <x v="199"/>
  </r>
  <r>
    <x v="3"/>
    <x v="3"/>
    <x v="3"/>
    <x v="58"/>
    <s v="0436"/>
    <x v="58"/>
    <x v="2"/>
    <x v="3"/>
    <x v="202"/>
  </r>
  <r>
    <x v="3"/>
    <x v="3"/>
    <x v="3"/>
    <x v="58"/>
    <s v="0436"/>
    <x v="58"/>
    <x v="2"/>
    <x v="4"/>
    <x v="300"/>
  </r>
  <r>
    <x v="3"/>
    <x v="3"/>
    <x v="3"/>
    <x v="58"/>
    <s v="0436"/>
    <x v="58"/>
    <x v="2"/>
    <x v="5"/>
    <x v="311"/>
  </r>
  <r>
    <x v="3"/>
    <x v="3"/>
    <x v="3"/>
    <x v="58"/>
    <s v="0436"/>
    <x v="58"/>
    <x v="2"/>
    <x v="6"/>
    <x v="310"/>
  </r>
  <r>
    <x v="3"/>
    <x v="3"/>
    <x v="3"/>
    <x v="58"/>
    <s v="0436"/>
    <x v="58"/>
    <x v="2"/>
    <x v="7"/>
    <x v="124"/>
  </r>
  <r>
    <x v="3"/>
    <x v="3"/>
    <x v="3"/>
    <x v="58"/>
    <s v="0436"/>
    <x v="58"/>
    <x v="3"/>
    <x v="0"/>
    <x v="62"/>
  </r>
  <r>
    <x v="3"/>
    <x v="3"/>
    <x v="3"/>
    <x v="58"/>
    <s v="0436"/>
    <x v="58"/>
    <x v="3"/>
    <x v="1"/>
    <x v="449"/>
  </r>
  <r>
    <x v="3"/>
    <x v="3"/>
    <x v="3"/>
    <x v="58"/>
    <s v="0436"/>
    <x v="58"/>
    <x v="3"/>
    <x v="2"/>
    <x v="47"/>
  </r>
  <r>
    <x v="3"/>
    <x v="3"/>
    <x v="3"/>
    <x v="58"/>
    <s v="0436"/>
    <x v="58"/>
    <x v="3"/>
    <x v="3"/>
    <x v="47"/>
  </r>
  <r>
    <x v="3"/>
    <x v="3"/>
    <x v="3"/>
    <x v="58"/>
    <s v="0436"/>
    <x v="58"/>
    <x v="3"/>
    <x v="4"/>
    <x v="62"/>
  </r>
  <r>
    <x v="3"/>
    <x v="3"/>
    <x v="3"/>
    <x v="58"/>
    <s v="0436"/>
    <x v="58"/>
    <x v="3"/>
    <x v="5"/>
    <x v="449"/>
  </r>
  <r>
    <x v="3"/>
    <x v="3"/>
    <x v="3"/>
    <x v="58"/>
    <s v="0436"/>
    <x v="58"/>
    <x v="3"/>
    <x v="6"/>
    <x v="61"/>
  </r>
  <r>
    <x v="3"/>
    <x v="3"/>
    <x v="3"/>
    <x v="58"/>
    <s v="0436"/>
    <x v="58"/>
    <x v="3"/>
    <x v="7"/>
    <x v="123"/>
  </r>
  <r>
    <x v="3"/>
    <x v="3"/>
    <x v="3"/>
    <x v="58"/>
    <s v="0436"/>
    <x v="58"/>
    <x v="4"/>
    <x v="0"/>
    <x v="337"/>
  </r>
  <r>
    <x v="3"/>
    <x v="3"/>
    <x v="3"/>
    <x v="58"/>
    <s v="0436"/>
    <x v="58"/>
    <x v="4"/>
    <x v="1"/>
    <x v="319"/>
  </r>
  <r>
    <x v="3"/>
    <x v="3"/>
    <x v="3"/>
    <x v="58"/>
    <s v="0436"/>
    <x v="58"/>
    <x v="4"/>
    <x v="2"/>
    <x v="746"/>
  </r>
  <r>
    <x v="3"/>
    <x v="3"/>
    <x v="3"/>
    <x v="58"/>
    <s v="0436"/>
    <x v="58"/>
    <x v="4"/>
    <x v="3"/>
    <x v="404"/>
  </r>
  <r>
    <x v="3"/>
    <x v="3"/>
    <x v="3"/>
    <x v="58"/>
    <s v="0436"/>
    <x v="58"/>
    <x v="4"/>
    <x v="4"/>
    <x v="530"/>
  </r>
  <r>
    <x v="3"/>
    <x v="3"/>
    <x v="3"/>
    <x v="58"/>
    <s v="0436"/>
    <x v="58"/>
    <x v="4"/>
    <x v="5"/>
    <x v="351"/>
  </r>
  <r>
    <x v="3"/>
    <x v="3"/>
    <x v="3"/>
    <x v="58"/>
    <s v="0436"/>
    <x v="58"/>
    <x v="4"/>
    <x v="6"/>
    <x v="1029"/>
  </r>
  <r>
    <x v="3"/>
    <x v="3"/>
    <x v="3"/>
    <x v="58"/>
    <s v="0436"/>
    <x v="58"/>
    <x v="4"/>
    <x v="7"/>
    <x v="404"/>
  </r>
  <r>
    <x v="3"/>
    <x v="3"/>
    <x v="3"/>
    <x v="58"/>
    <s v="0436"/>
    <x v="58"/>
    <x v="5"/>
    <x v="0"/>
    <x v="128"/>
  </r>
  <r>
    <x v="3"/>
    <x v="3"/>
    <x v="3"/>
    <x v="58"/>
    <s v="0436"/>
    <x v="58"/>
    <x v="5"/>
    <x v="1"/>
    <x v="129"/>
  </r>
  <r>
    <x v="3"/>
    <x v="3"/>
    <x v="3"/>
    <x v="58"/>
    <s v="0436"/>
    <x v="58"/>
    <x v="5"/>
    <x v="2"/>
    <x v="321"/>
  </r>
  <r>
    <x v="3"/>
    <x v="3"/>
    <x v="3"/>
    <x v="58"/>
    <s v="0436"/>
    <x v="58"/>
    <x v="5"/>
    <x v="3"/>
    <x v="301"/>
  </r>
  <r>
    <x v="3"/>
    <x v="3"/>
    <x v="3"/>
    <x v="58"/>
    <s v="0436"/>
    <x v="58"/>
    <x v="5"/>
    <x v="4"/>
    <x v="303"/>
  </r>
  <r>
    <x v="3"/>
    <x v="3"/>
    <x v="3"/>
    <x v="58"/>
    <s v="0436"/>
    <x v="58"/>
    <x v="5"/>
    <x v="5"/>
    <x v="321"/>
  </r>
  <r>
    <x v="3"/>
    <x v="3"/>
    <x v="3"/>
    <x v="58"/>
    <s v="0436"/>
    <x v="58"/>
    <x v="5"/>
    <x v="6"/>
    <x v="303"/>
  </r>
  <r>
    <x v="3"/>
    <x v="3"/>
    <x v="3"/>
    <x v="58"/>
    <s v="0436"/>
    <x v="58"/>
    <x v="5"/>
    <x v="7"/>
    <x v="198"/>
  </r>
  <r>
    <x v="3"/>
    <x v="3"/>
    <x v="3"/>
    <x v="58"/>
    <s v="0436"/>
    <x v="58"/>
    <x v="6"/>
    <x v="0"/>
    <x v="129"/>
  </r>
  <r>
    <x v="3"/>
    <x v="3"/>
    <x v="3"/>
    <x v="58"/>
    <s v="0436"/>
    <x v="58"/>
    <x v="6"/>
    <x v="1"/>
    <x v="129"/>
  </r>
  <r>
    <x v="3"/>
    <x v="3"/>
    <x v="3"/>
    <x v="58"/>
    <s v="0436"/>
    <x v="58"/>
    <x v="6"/>
    <x v="2"/>
    <x v="128"/>
  </r>
  <r>
    <x v="3"/>
    <x v="3"/>
    <x v="3"/>
    <x v="58"/>
    <s v="0436"/>
    <x v="58"/>
    <x v="6"/>
    <x v="3"/>
    <x v="131"/>
  </r>
  <r>
    <x v="3"/>
    <x v="3"/>
    <x v="3"/>
    <x v="58"/>
    <s v="0436"/>
    <x v="58"/>
    <x v="6"/>
    <x v="4"/>
    <x v="64"/>
  </r>
  <r>
    <x v="3"/>
    <x v="3"/>
    <x v="3"/>
    <x v="58"/>
    <s v="0436"/>
    <x v="58"/>
    <x v="6"/>
    <x v="5"/>
    <x v="131"/>
  </r>
  <r>
    <x v="3"/>
    <x v="3"/>
    <x v="3"/>
    <x v="58"/>
    <s v="0436"/>
    <x v="58"/>
    <x v="6"/>
    <x v="6"/>
    <x v="64"/>
  </r>
  <r>
    <x v="3"/>
    <x v="3"/>
    <x v="3"/>
    <x v="58"/>
    <s v="0436"/>
    <x v="58"/>
    <x v="6"/>
    <x v="7"/>
    <x v="128"/>
  </r>
  <r>
    <x v="3"/>
    <x v="3"/>
    <x v="3"/>
    <x v="58"/>
    <s v="0436"/>
    <x v="58"/>
    <x v="7"/>
    <x v="0"/>
    <x v="368"/>
  </r>
  <r>
    <x v="3"/>
    <x v="3"/>
    <x v="3"/>
    <x v="58"/>
    <s v="0436"/>
    <x v="58"/>
    <x v="7"/>
    <x v="1"/>
    <x v="485"/>
  </r>
  <r>
    <x v="3"/>
    <x v="3"/>
    <x v="3"/>
    <x v="58"/>
    <s v="0436"/>
    <x v="58"/>
    <x v="7"/>
    <x v="2"/>
    <x v="370"/>
  </r>
  <r>
    <x v="3"/>
    <x v="3"/>
    <x v="3"/>
    <x v="58"/>
    <s v="0436"/>
    <x v="58"/>
    <x v="7"/>
    <x v="3"/>
    <x v="669"/>
  </r>
  <r>
    <x v="3"/>
    <x v="3"/>
    <x v="3"/>
    <x v="58"/>
    <s v="0436"/>
    <x v="58"/>
    <x v="7"/>
    <x v="4"/>
    <x v="403"/>
  </r>
  <r>
    <x v="3"/>
    <x v="3"/>
    <x v="3"/>
    <x v="58"/>
    <s v="0436"/>
    <x v="58"/>
    <x v="7"/>
    <x v="5"/>
    <x v="353"/>
  </r>
  <r>
    <x v="3"/>
    <x v="3"/>
    <x v="3"/>
    <x v="58"/>
    <s v="0436"/>
    <x v="58"/>
    <x v="7"/>
    <x v="6"/>
    <x v="119"/>
  </r>
  <r>
    <x v="3"/>
    <x v="3"/>
    <x v="3"/>
    <x v="58"/>
    <s v="0436"/>
    <x v="58"/>
    <x v="7"/>
    <x v="7"/>
    <x v="400"/>
  </r>
  <r>
    <x v="3"/>
    <x v="3"/>
    <x v="3"/>
    <x v="58"/>
    <s v="0436"/>
    <x v="58"/>
    <x v="8"/>
    <x v="0"/>
    <x v="130"/>
  </r>
  <r>
    <x v="3"/>
    <x v="3"/>
    <x v="3"/>
    <x v="58"/>
    <s v="0436"/>
    <x v="58"/>
    <x v="8"/>
    <x v="1"/>
    <x v="127"/>
  </r>
  <r>
    <x v="3"/>
    <x v="3"/>
    <x v="3"/>
    <x v="58"/>
    <s v="0436"/>
    <x v="58"/>
    <x v="8"/>
    <x v="2"/>
    <x v="64"/>
  </r>
  <r>
    <x v="3"/>
    <x v="3"/>
    <x v="3"/>
    <x v="58"/>
    <s v="0436"/>
    <x v="58"/>
    <x v="8"/>
    <x v="3"/>
    <x v="66"/>
  </r>
  <r>
    <x v="3"/>
    <x v="3"/>
    <x v="3"/>
    <x v="58"/>
    <s v="0436"/>
    <x v="58"/>
    <x v="8"/>
    <x v="4"/>
    <x v="66"/>
  </r>
  <r>
    <x v="3"/>
    <x v="3"/>
    <x v="3"/>
    <x v="58"/>
    <s v="0436"/>
    <x v="58"/>
    <x v="8"/>
    <x v="5"/>
    <x v="133"/>
  </r>
  <r>
    <x v="3"/>
    <x v="3"/>
    <x v="3"/>
    <x v="58"/>
    <s v="0436"/>
    <x v="58"/>
    <x v="8"/>
    <x v="6"/>
    <x v="66"/>
  </r>
  <r>
    <x v="3"/>
    <x v="3"/>
    <x v="3"/>
    <x v="58"/>
    <s v="0436"/>
    <x v="58"/>
    <x v="8"/>
    <x v="7"/>
    <x v="133"/>
  </r>
  <r>
    <x v="3"/>
    <x v="3"/>
    <x v="3"/>
    <x v="58"/>
    <s v="0436"/>
    <x v="58"/>
    <x v="9"/>
    <x v="0"/>
    <x v="304"/>
  </r>
  <r>
    <x v="3"/>
    <x v="3"/>
    <x v="3"/>
    <x v="58"/>
    <s v="0436"/>
    <x v="58"/>
    <x v="9"/>
    <x v="1"/>
    <x v="304"/>
  </r>
  <r>
    <x v="3"/>
    <x v="3"/>
    <x v="3"/>
    <x v="58"/>
    <s v="0436"/>
    <x v="58"/>
    <x v="9"/>
    <x v="2"/>
    <x v="304"/>
  </r>
  <r>
    <x v="3"/>
    <x v="3"/>
    <x v="3"/>
    <x v="58"/>
    <s v="0436"/>
    <x v="58"/>
    <x v="9"/>
    <x v="3"/>
    <x v="304"/>
  </r>
  <r>
    <x v="3"/>
    <x v="3"/>
    <x v="3"/>
    <x v="58"/>
    <s v="0436"/>
    <x v="58"/>
    <x v="9"/>
    <x v="4"/>
    <x v="304"/>
  </r>
  <r>
    <x v="3"/>
    <x v="3"/>
    <x v="3"/>
    <x v="58"/>
    <s v="0436"/>
    <x v="58"/>
    <x v="9"/>
    <x v="5"/>
    <x v="304"/>
  </r>
  <r>
    <x v="3"/>
    <x v="3"/>
    <x v="3"/>
    <x v="58"/>
    <s v="0436"/>
    <x v="58"/>
    <x v="9"/>
    <x v="6"/>
    <x v="304"/>
  </r>
  <r>
    <x v="3"/>
    <x v="3"/>
    <x v="3"/>
    <x v="58"/>
    <s v="0436"/>
    <x v="58"/>
    <x v="9"/>
    <x v="7"/>
    <x v="304"/>
  </r>
  <r>
    <x v="3"/>
    <x v="3"/>
    <x v="3"/>
    <x v="59"/>
    <s v="0437"/>
    <x v="59"/>
    <x v="0"/>
    <x v="0"/>
    <x v="1073"/>
  </r>
  <r>
    <x v="3"/>
    <x v="3"/>
    <x v="3"/>
    <x v="59"/>
    <s v="0437"/>
    <x v="59"/>
    <x v="0"/>
    <x v="1"/>
    <x v="276"/>
  </r>
  <r>
    <x v="3"/>
    <x v="3"/>
    <x v="3"/>
    <x v="59"/>
    <s v="0437"/>
    <x v="59"/>
    <x v="0"/>
    <x v="2"/>
    <x v="1141"/>
  </r>
  <r>
    <x v="3"/>
    <x v="3"/>
    <x v="3"/>
    <x v="59"/>
    <s v="0437"/>
    <x v="59"/>
    <x v="0"/>
    <x v="3"/>
    <x v="1144"/>
  </r>
  <r>
    <x v="3"/>
    <x v="3"/>
    <x v="3"/>
    <x v="59"/>
    <s v="0437"/>
    <x v="59"/>
    <x v="0"/>
    <x v="4"/>
    <x v="572"/>
  </r>
  <r>
    <x v="3"/>
    <x v="3"/>
    <x v="3"/>
    <x v="59"/>
    <s v="0437"/>
    <x v="59"/>
    <x v="0"/>
    <x v="5"/>
    <x v="569"/>
  </r>
  <r>
    <x v="3"/>
    <x v="3"/>
    <x v="3"/>
    <x v="59"/>
    <s v="0437"/>
    <x v="59"/>
    <x v="0"/>
    <x v="6"/>
    <x v="1056"/>
  </r>
  <r>
    <x v="3"/>
    <x v="3"/>
    <x v="3"/>
    <x v="59"/>
    <s v="0437"/>
    <x v="59"/>
    <x v="0"/>
    <x v="7"/>
    <x v="1512"/>
  </r>
  <r>
    <x v="3"/>
    <x v="3"/>
    <x v="3"/>
    <x v="59"/>
    <s v="0437"/>
    <x v="59"/>
    <x v="1"/>
    <x v="0"/>
    <x v="96"/>
  </r>
  <r>
    <x v="3"/>
    <x v="3"/>
    <x v="3"/>
    <x v="59"/>
    <s v="0437"/>
    <x v="59"/>
    <x v="1"/>
    <x v="1"/>
    <x v="1527"/>
  </r>
  <r>
    <x v="3"/>
    <x v="3"/>
    <x v="3"/>
    <x v="59"/>
    <s v="0437"/>
    <x v="59"/>
    <x v="1"/>
    <x v="2"/>
    <x v="1528"/>
  </r>
  <r>
    <x v="3"/>
    <x v="3"/>
    <x v="3"/>
    <x v="59"/>
    <s v="0437"/>
    <x v="59"/>
    <x v="1"/>
    <x v="3"/>
    <x v="514"/>
  </r>
  <r>
    <x v="3"/>
    <x v="3"/>
    <x v="3"/>
    <x v="59"/>
    <s v="0437"/>
    <x v="59"/>
    <x v="1"/>
    <x v="4"/>
    <x v="948"/>
  </r>
  <r>
    <x v="3"/>
    <x v="3"/>
    <x v="3"/>
    <x v="59"/>
    <s v="0437"/>
    <x v="59"/>
    <x v="1"/>
    <x v="5"/>
    <x v="1529"/>
  </r>
  <r>
    <x v="3"/>
    <x v="3"/>
    <x v="3"/>
    <x v="59"/>
    <s v="0437"/>
    <x v="59"/>
    <x v="1"/>
    <x v="6"/>
    <x v="1530"/>
  </r>
  <r>
    <x v="3"/>
    <x v="3"/>
    <x v="3"/>
    <x v="59"/>
    <s v="0437"/>
    <x v="59"/>
    <x v="1"/>
    <x v="7"/>
    <x v="1531"/>
  </r>
  <r>
    <x v="3"/>
    <x v="3"/>
    <x v="3"/>
    <x v="59"/>
    <s v="0437"/>
    <x v="59"/>
    <x v="2"/>
    <x v="0"/>
    <x v="382"/>
  </r>
  <r>
    <x v="3"/>
    <x v="3"/>
    <x v="3"/>
    <x v="59"/>
    <s v="0437"/>
    <x v="59"/>
    <x v="2"/>
    <x v="1"/>
    <x v="1309"/>
  </r>
  <r>
    <x v="3"/>
    <x v="3"/>
    <x v="3"/>
    <x v="59"/>
    <s v="0437"/>
    <x v="59"/>
    <x v="2"/>
    <x v="2"/>
    <x v="615"/>
  </r>
  <r>
    <x v="3"/>
    <x v="3"/>
    <x v="3"/>
    <x v="59"/>
    <s v="0437"/>
    <x v="59"/>
    <x v="2"/>
    <x v="3"/>
    <x v="1310"/>
  </r>
  <r>
    <x v="3"/>
    <x v="3"/>
    <x v="3"/>
    <x v="59"/>
    <s v="0437"/>
    <x v="59"/>
    <x v="2"/>
    <x v="4"/>
    <x v="1309"/>
  </r>
  <r>
    <x v="3"/>
    <x v="3"/>
    <x v="3"/>
    <x v="59"/>
    <s v="0437"/>
    <x v="59"/>
    <x v="2"/>
    <x v="5"/>
    <x v="485"/>
  </r>
  <r>
    <x v="3"/>
    <x v="3"/>
    <x v="3"/>
    <x v="59"/>
    <s v="0437"/>
    <x v="59"/>
    <x v="2"/>
    <x v="6"/>
    <x v="55"/>
  </r>
  <r>
    <x v="3"/>
    <x v="3"/>
    <x v="3"/>
    <x v="59"/>
    <s v="0437"/>
    <x v="59"/>
    <x v="2"/>
    <x v="7"/>
    <x v="951"/>
  </r>
  <r>
    <x v="3"/>
    <x v="3"/>
    <x v="3"/>
    <x v="59"/>
    <s v="0437"/>
    <x v="59"/>
    <x v="3"/>
    <x v="0"/>
    <x v="358"/>
  </r>
  <r>
    <x v="3"/>
    <x v="3"/>
    <x v="3"/>
    <x v="59"/>
    <s v="0437"/>
    <x v="59"/>
    <x v="3"/>
    <x v="1"/>
    <x v="256"/>
  </r>
  <r>
    <x v="3"/>
    <x v="3"/>
    <x v="3"/>
    <x v="59"/>
    <s v="0437"/>
    <x v="59"/>
    <x v="3"/>
    <x v="2"/>
    <x v="730"/>
  </r>
  <r>
    <x v="3"/>
    <x v="3"/>
    <x v="3"/>
    <x v="59"/>
    <s v="0437"/>
    <x v="59"/>
    <x v="3"/>
    <x v="3"/>
    <x v="510"/>
  </r>
  <r>
    <x v="3"/>
    <x v="3"/>
    <x v="3"/>
    <x v="59"/>
    <s v="0437"/>
    <x v="59"/>
    <x v="3"/>
    <x v="4"/>
    <x v="292"/>
  </r>
  <r>
    <x v="3"/>
    <x v="3"/>
    <x v="3"/>
    <x v="59"/>
    <s v="0437"/>
    <x v="59"/>
    <x v="3"/>
    <x v="5"/>
    <x v="511"/>
  </r>
  <r>
    <x v="3"/>
    <x v="3"/>
    <x v="3"/>
    <x v="59"/>
    <s v="0437"/>
    <x v="59"/>
    <x v="3"/>
    <x v="6"/>
    <x v="257"/>
  </r>
  <r>
    <x v="3"/>
    <x v="3"/>
    <x v="3"/>
    <x v="59"/>
    <s v="0437"/>
    <x v="59"/>
    <x v="3"/>
    <x v="7"/>
    <x v="255"/>
  </r>
  <r>
    <x v="3"/>
    <x v="3"/>
    <x v="3"/>
    <x v="59"/>
    <s v="0437"/>
    <x v="59"/>
    <x v="4"/>
    <x v="0"/>
    <x v="1532"/>
  </r>
  <r>
    <x v="3"/>
    <x v="3"/>
    <x v="3"/>
    <x v="59"/>
    <s v="0437"/>
    <x v="59"/>
    <x v="4"/>
    <x v="1"/>
    <x v="1533"/>
  </r>
  <r>
    <x v="3"/>
    <x v="3"/>
    <x v="3"/>
    <x v="59"/>
    <s v="0437"/>
    <x v="59"/>
    <x v="4"/>
    <x v="2"/>
    <x v="1329"/>
  </r>
  <r>
    <x v="3"/>
    <x v="3"/>
    <x v="3"/>
    <x v="59"/>
    <s v="0437"/>
    <x v="59"/>
    <x v="4"/>
    <x v="3"/>
    <x v="1325"/>
  </r>
  <r>
    <x v="3"/>
    <x v="3"/>
    <x v="3"/>
    <x v="59"/>
    <s v="0437"/>
    <x v="59"/>
    <x v="4"/>
    <x v="4"/>
    <x v="1534"/>
  </r>
  <r>
    <x v="3"/>
    <x v="3"/>
    <x v="3"/>
    <x v="59"/>
    <s v="0437"/>
    <x v="59"/>
    <x v="4"/>
    <x v="5"/>
    <x v="1535"/>
  </r>
  <r>
    <x v="3"/>
    <x v="3"/>
    <x v="3"/>
    <x v="59"/>
    <s v="0437"/>
    <x v="59"/>
    <x v="4"/>
    <x v="6"/>
    <x v="558"/>
  </r>
  <r>
    <x v="3"/>
    <x v="3"/>
    <x v="3"/>
    <x v="59"/>
    <s v="0437"/>
    <x v="59"/>
    <x v="4"/>
    <x v="7"/>
    <x v="483"/>
  </r>
  <r>
    <x v="3"/>
    <x v="3"/>
    <x v="3"/>
    <x v="59"/>
    <s v="0437"/>
    <x v="59"/>
    <x v="5"/>
    <x v="0"/>
    <x v="410"/>
  </r>
  <r>
    <x v="3"/>
    <x v="3"/>
    <x v="3"/>
    <x v="59"/>
    <s v="0437"/>
    <x v="59"/>
    <x v="5"/>
    <x v="1"/>
    <x v="282"/>
  </r>
  <r>
    <x v="3"/>
    <x v="3"/>
    <x v="3"/>
    <x v="59"/>
    <s v="0437"/>
    <x v="59"/>
    <x v="5"/>
    <x v="2"/>
    <x v="287"/>
  </r>
  <r>
    <x v="3"/>
    <x v="3"/>
    <x v="3"/>
    <x v="59"/>
    <s v="0437"/>
    <x v="59"/>
    <x v="5"/>
    <x v="3"/>
    <x v="116"/>
  </r>
  <r>
    <x v="3"/>
    <x v="3"/>
    <x v="3"/>
    <x v="59"/>
    <s v="0437"/>
    <x v="59"/>
    <x v="5"/>
    <x v="4"/>
    <x v="288"/>
  </r>
  <r>
    <x v="3"/>
    <x v="3"/>
    <x v="3"/>
    <x v="59"/>
    <s v="0437"/>
    <x v="59"/>
    <x v="5"/>
    <x v="5"/>
    <x v="288"/>
  </r>
  <r>
    <x v="3"/>
    <x v="3"/>
    <x v="3"/>
    <x v="59"/>
    <s v="0437"/>
    <x v="59"/>
    <x v="5"/>
    <x v="6"/>
    <x v="338"/>
  </r>
  <r>
    <x v="3"/>
    <x v="3"/>
    <x v="3"/>
    <x v="59"/>
    <s v="0437"/>
    <x v="59"/>
    <x v="5"/>
    <x v="7"/>
    <x v="286"/>
  </r>
  <r>
    <x v="3"/>
    <x v="3"/>
    <x v="3"/>
    <x v="59"/>
    <s v="0437"/>
    <x v="59"/>
    <x v="6"/>
    <x v="0"/>
    <x v="262"/>
  </r>
  <r>
    <x v="3"/>
    <x v="3"/>
    <x v="3"/>
    <x v="59"/>
    <s v="0437"/>
    <x v="59"/>
    <x v="6"/>
    <x v="1"/>
    <x v="128"/>
  </r>
  <r>
    <x v="3"/>
    <x v="3"/>
    <x v="3"/>
    <x v="59"/>
    <s v="0437"/>
    <x v="59"/>
    <x v="6"/>
    <x v="2"/>
    <x v="303"/>
  </r>
  <r>
    <x v="3"/>
    <x v="3"/>
    <x v="3"/>
    <x v="59"/>
    <s v="0437"/>
    <x v="59"/>
    <x v="6"/>
    <x v="3"/>
    <x v="129"/>
  </r>
  <r>
    <x v="3"/>
    <x v="3"/>
    <x v="3"/>
    <x v="59"/>
    <s v="0437"/>
    <x v="59"/>
    <x v="6"/>
    <x v="4"/>
    <x v="301"/>
  </r>
  <r>
    <x v="3"/>
    <x v="3"/>
    <x v="3"/>
    <x v="59"/>
    <s v="0437"/>
    <x v="59"/>
    <x v="6"/>
    <x v="5"/>
    <x v="203"/>
  </r>
  <r>
    <x v="3"/>
    <x v="3"/>
    <x v="3"/>
    <x v="59"/>
    <s v="0437"/>
    <x v="59"/>
    <x v="6"/>
    <x v="6"/>
    <x v="320"/>
  </r>
  <r>
    <x v="3"/>
    <x v="3"/>
    <x v="3"/>
    <x v="59"/>
    <s v="0437"/>
    <x v="59"/>
    <x v="6"/>
    <x v="7"/>
    <x v="195"/>
  </r>
  <r>
    <x v="3"/>
    <x v="3"/>
    <x v="3"/>
    <x v="59"/>
    <s v="0437"/>
    <x v="59"/>
    <x v="7"/>
    <x v="0"/>
    <x v="747"/>
  </r>
  <r>
    <x v="3"/>
    <x v="3"/>
    <x v="3"/>
    <x v="59"/>
    <s v="0437"/>
    <x v="59"/>
    <x v="7"/>
    <x v="1"/>
    <x v="1536"/>
  </r>
  <r>
    <x v="3"/>
    <x v="3"/>
    <x v="3"/>
    <x v="59"/>
    <s v="0437"/>
    <x v="59"/>
    <x v="7"/>
    <x v="2"/>
    <x v="280"/>
  </r>
  <r>
    <x v="3"/>
    <x v="3"/>
    <x v="3"/>
    <x v="59"/>
    <s v="0437"/>
    <x v="59"/>
    <x v="7"/>
    <x v="3"/>
    <x v="1247"/>
  </r>
  <r>
    <x v="3"/>
    <x v="3"/>
    <x v="3"/>
    <x v="59"/>
    <s v="0437"/>
    <x v="59"/>
    <x v="7"/>
    <x v="4"/>
    <x v="39"/>
  </r>
  <r>
    <x v="3"/>
    <x v="3"/>
    <x v="3"/>
    <x v="59"/>
    <s v="0437"/>
    <x v="59"/>
    <x v="7"/>
    <x v="5"/>
    <x v="1435"/>
  </r>
  <r>
    <x v="3"/>
    <x v="3"/>
    <x v="3"/>
    <x v="59"/>
    <s v="0437"/>
    <x v="59"/>
    <x v="7"/>
    <x v="6"/>
    <x v="257"/>
  </r>
  <r>
    <x v="3"/>
    <x v="3"/>
    <x v="3"/>
    <x v="59"/>
    <s v="0437"/>
    <x v="59"/>
    <x v="7"/>
    <x v="7"/>
    <x v="1537"/>
  </r>
  <r>
    <x v="3"/>
    <x v="3"/>
    <x v="3"/>
    <x v="59"/>
    <s v="0437"/>
    <x v="59"/>
    <x v="8"/>
    <x v="0"/>
    <x v="301"/>
  </r>
  <r>
    <x v="3"/>
    <x v="3"/>
    <x v="3"/>
    <x v="59"/>
    <s v="0437"/>
    <x v="59"/>
    <x v="8"/>
    <x v="1"/>
    <x v="303"/>
  </r>
  <r>
    <x v="3"/>
    <x v="3"/>
    <x v="3"/>
    <x v="59"/>
    <s v="0437"/>
    <x v="59"/>
    <x v="8"/>
    <x v="2"/>
    <x v="128"/>
  </r>
  <r>
    <x v="3"/>
    <x v="3"/>
    <x v="3"/>
    <x v="59"/>
    <s v="0437"/>
    <x v="59"/>
    <x v="8"/>
    <x v="3"/>
    <x v="129"/>
  </r>
  <r>
    <x v="3"/>
    <x v="3"/>
    <x v="3"/>
    <x v="59"/>
    <s v="0437"/>
    <x v="59"/>
    <x v="8"/>
    <x v="4"/>
    <x v="303"/>
  </r>
  <r>
    <x v="3"/>
    <x v="3"/>
    <x v="3"/>
    <x v="59"/>
    <s v="0437"/>
    <x v="59"/>
    <x v="8"/>
    <x v="5"/>
    <x v="129"/>
  </r>
  <r>
    <x v="3"/>
    <x v="3"/>
    <x v="3"/>
    <x v="59"/>
    <s v="0437"/>
    <x v="59"/>
    <x v="8"/>
    <x v="6"/>
    <x v="321"/>
  </r>
  <r>
    <x v="3"/>
    <x v="3"/>
    <x v="3"/>
    <x v="59"/>
    <s v="0437"/>
    <x v="59"/>
    <x v="8"/>
    <x v="7"/>
    <x v="303"/>
  </r>
  <r>
    <x v="3"/>
    <x v="3"/>
    <x v="3"/>
    <x v="59"/>
    <s v="0437"/>
    <x v="59"/>
    <x v="9"/>
    <x v="0"/>
    <x v="304"/>
  </r>
  <r>
    <x v="3"/>
    <x v="3"/>
    <x v="3"/>
    <x v="59"/>
    <s v="0437"/>
    <x v="59"/>
    <x v="9"/>
    <x v="1"/>
    <x v="304"/>
  </r>
  <r>
    <x v="3"/>
    <x v="3"/>
    <x v="3"/>
    <x v="59"/>
    <s v="0437"/>
    <x v="59"/>
    <x v="9"/>
    <x v="2"/>
    <x v="304"/>
  </r>
  <r>
    <x v="3"/>
    <x v="3"/>
    <x v="3"/>
    <x v="59"/>
    <s v="0437"/>
    <x v="59"/>
    <x v="9"/>
    <x v="3"/>
    <x v="304"/>
  </r>
  <r>
    <x v="3"/>
    <x v="3"/>
    <x v="3"/>
    <x v="59"/>
    <s v="0437"/>
    <x v="59"/>
    <x v="9"/>
    <x v="4"/>
    <x v="304"/>
  </r>
  <r>
    <x v="3"/>
    <x v="3"/>
    <x v="3"/>
    <x v="59"/>
    <s v="0437"/>
    <x v="59"/>
    <x v="9"/>
    <x v="5"/>
    <x v="305"/>
  </r>
  <r>
    <x v="3"/>
    <x v="3"/>
    <x v="3"/>
    <x v="59"/>
    <s v="0437"/>
    <x v="59"/>
    <x v="9"/>
    <x v="6"/>
    <x v="304"/>
  </r>
  <r>
    <x v="3"/>
    <x v="3"/>
    <x v="3"/>
    <x v="59"/>
    <s v="0437"/>
    <x v="59"/>
    <x v="9"/>
    <x v="7"/>
    <x v="305"/>
  </r>
  <r>
    <x v="3"/>
    <x v="3"/>
    <x v="3"/>
    <x v="60"/>
    <s v="0438"/>
    <x v="60"/>
    <x v="0"/>
    <x v="0"/>
    <x v="365"/>
  </r>
  <r>
    <x v="3"/>
    <x v="3"/>
    <x v="3"/>
    <x v="60"/>
    <s v="0438"/>
    <x v="60"/>
    <x v="0"/>
    <x v="1"/>
    <x v="109"/>
  </r>
  <r>
    <x v="3"/>
    <x v="3"/>
    <x v="3"/>
    <x v="60"/>
    <s v="0438"/>
    <x v="60"/>
    <x v="0"/>
    <x v="2"/>
    <x v="365"/>
  </r>
  <r>
    <x v="3"/>
    <x v="3"/>
    <x v="3"/>
    <x v="60"/>
    <s v="0438"/>
    <x v="60"/>
    <x v="0"/>
    <x v="3"/>
    <x v="109"/>
  </r>
  <r>
    <x v="3"/>
    <x v="3"/>
    <x v="3"/>
    <x v="60"/>
    <s v="0438"/>
    <x v="60"/>
    <x v="0"/>
    <x v="4"/>
    <x v="113"/>
  </r>
  <r>
    <x v="3"/>
    <x v="3"/>
    <x v="3"/>
    <x v="60"/>
    <s v="0438"/>
    <x v="60"/>
    <x v="0"/>
    <x v="5"/>
    <x v="363"/>
  </r>
  <r>
    <x v="3"/>
    <x v="3"/>
    <x v="3"/>
    <x v="60"/>
    <s v="0438"/>
    <x v="60"/>
    <x v="0"/>
    <x v="6"/>
    <x v="594"/>
  </r>
  <r>
    <x v="3"/>
    <x v="3"/>
    <x v="3"/>
    <x v="60"/>
    <s v="0438"/>
    <x v="60"/>
    <x v="0"/>
    <x v="7"/>
    <x v="276"/>
  </r>
  <r>
    <x v="3"/>
    <x v="3"/>
    <x v="3"/>
    <x v="60"/>
    <s v="0438"/>
    <x v="60"/>
    <x v="1"/>
    <x v="0"/>
    <x v="258"/>
  </r>
  <r>
    <x v="3"/>
    <x v="3"/>
    <x v="3"/>
    <x v="60"/>
    <s v="0438"/>
    <x v="60"/>
    <x v="1"/>
    <x v="1"/>
    <x v="630"/>
  </r>
  <r>
    <x v="3"/>
    <x v="3"/>
    <x v="3"/>
    <x v="60"/>
    <s v="0438"/>
    <x v="60"/>
    <x v="1"/>
    <x v="2"/>
    <x v="783"/>
  </r>
  <r>
    <x v="3"/>
    <x v="3"/>
    <x v="3"/>
    <x v="60"/>
    <s v="0438"/>
    <x v="60"/>
    <x v="1"/>
    <x v="3"/>
    <x v="606"/>
  </r>
  <r>
    <x v="3"/>
    <x v="3"/>
    <x v="3"/>
    <x v="60"/>
    <s v="0438"/>
    <x v="60"/>
    <x v="1"/>
    <x v="4"/>
    <x v="500"/>
  </r>
  <r>
    <x v="3"/>
    <x v="3"/>
    <x v="3"/>
    <x v="60"/>
    <s v="0438"/>
    <x v="60"/>
    <x v="1"/>
    <x v="5"/>
    <x v="608"/>
  </r>
  <r>
    <x v="3"/>
    <x v="3"/>
    <x v="3"/>
    <x v="60"/>
    <s v="0438"/>
    <x v="60"/>
    <x v="1"/>
    <x v="6"/>
    <x v="630"/>
  </r>
  <r>
    <x v="3"/>
    <x v="3"/>
    <x v="3"/>
    <x v="60"/>
    <s v="0438"/>
    <x v="60"/>
    <x v="1"/>
    <x v="7"/>
    <x v="495"/>
  </r>
  <r>
    <x v="3"/>
    <x v="3"/>
    <x v="3"/>
    <x v="60"/>
    <s v="0438"/>
    <x v="60"/>
    <x v="2"/>
    <x v="0"/>
    <x v="308"/>
  </r>
  <r>
    <x v="3"/>
    <x v="3"/>
    <x v="3"/>
    <x v="60"/>
    <s v="0438"/>
    <x v="60"/>
    <x v="2"/>
    <x v="1"/>
    <x v="308"/>
  </r>
  <r>
    <x v="3"/>
    <x v="3"/>
    <x v="3"/>
    <x v="60"/>
    <s v="0438"/>
    <x v="60"/>
    <x v="2"/>
    <x v="2"/>
    <x v="356"/>
  </r>
  <r>
    <x v="3"/>
    <x v="3"/>
    <x v="3"/>
    <x v="60"/>
    <s v="0438"/>
    <x v="60"/>
    <x v="2"/>
    <x v="3"/>
    <x v="62"/>
  </r>
  <r>
    <x v="3"/>
    <x v="3"/>
    <x v="3"/>
    <x v="60"/>
    <s v="0438"/>
    <x v="60"/>
    <x v="2"/>
    <x v="4"/>
    <x v="355"/>
  </r>
  <r>
    <x v="3"/>
    <x v="3"/>
    <x v="3"/>
    <x v="60"/>
    <s v="0438"/>
    <x v="60"/>
    <x v="2"/>
    <x v="5"/>
    <x v="355"/>
  </r>
  <r>
    <x v="3"/>
    <x v="3"/>
    <x v="3"/>
    <x v="60"/>
    <s v="0438"/>
    <x v="60"/>
    <x v="2"/>
    <x v="6"/>
    <x v="575"/>
  </r>
  <r>
    <x v="3"/>
    <x v="3"/>
    <x v="3"/>
    <x v="60"/>
    <s v="0438"/>
    <x v="60"/>
    <x v="2"/>
    <x v="7"/>
    <x v="125"/>
  </r>
  <r>
    <x v="3"/>
    <x v="3"/>
    <x v="3"/>
    <x v="60"/>
    <s v="0438"/>
    <x v="60"/>
    <x v="3"/>
    <x v="0"/>
    <x v="314"/>
  </r>
  <r>
    <x v="3"/>
    <x v="3"/>
    <x v="3"/>
    <x v="60"/>
    <s v="0438"/>
    <x v="60"/>
    <x v="3"/>
    <x v="1"/>
    <x v="52"/>
  </r>
  <r>
    <x v="3"/>
    <x v="3"/>
    <x v="3"/>
    <x v="60"/>
    <s v="0438"/>
    <x v="60"/>
    <x v="3"/>
    <x v="2"/>
    <x v="402"/>
  </r>
  <r>
    <x v="3"/>
    <x v="3"/>
    <x v="3"/>
    <x v="60"/>
    <s v="0438"/>
    <x v="60"/>
    <x v="3"/>
    <x v="3"/>
    <x v="336"/>
  </r>
  <r>
    <x v="3"/>
    <x v="3"/>
    <x v="3"/>
    <x v="60"/>
    <s v="0438"/>
    <x v="60"/>
    <x v="3"/>
    <x v="4"/>
    <x v="337"/>
  </r>
  <r>
    <x v="3"/>
    <x v="3"/>
    <x v="3"/>
    <x v="60"/>
    <s v="0438"/>
    <x v="60"/>
    <x v="3"/>
    <x v="5"/>
    <x v="119"/>
  </r>
  <r>
    <x v="3"/>
    <x v="3"/>
    <x v="3"/>
    <x v="60"/>
    <s v="0438"/>
    <x v="60"/>
    <x v="3"/>
    <x v="6"/>
    <x v="337"/>
  </r>
  <r>
    <x v="3"/>
    <x v="3"/>
    <x v="3"/>
    <x v="60"/>
    <s v="0438"/>
    <x v="60"/>
    <x v="3"/>
    <x v="7"/>
    <x v="977"/>
  </r>
  <r>
    <x v="3"/>
    <x v="3"/>
    <x v="3"/>
    <x v="60"/>
    <s v="0438"/>
    <x v="60"/>
    <x v="4"/>
    <x v="0"/>
    <x v="56"/>
  </r>
  <r>
    <x v="3"/>
    <x v="3"/>
    <x v="3"/>
    <x v="60"/>
    <s v="0438"/>
    <x v="60"/>
    <x v="4"/>
    <x v="1"/>
    <x v="1037"/>
  </r>
  <r>
    <x v="3"/>
    <x v="3"/>
    <x v="3"/>
    <x v="60"/>
    <s v="0438"/>
    <x v="60"/>
    <x v="4"/>
    <x v="2"/>
    <x v="252"/>
  </r>
  <r>
    <x v="3"/>
    <x v="3"/>
    <x v="3"/>
    <x v="60"/>
    <s v="0438"/>
    <x v="60"/>
    <x v="4"/>
    <x v="3"/>
    <x v="446"/>
  </r>
  <r>
    <x v="3"/>
    <x v="3"/>
    <x v="3"/>
    <x v="60"/>
    <s v="0438"/>
    <x v="60"/>
    <x v="4"/>
    <x v="4"/>
    <x v="446"/>
  </r>
  <r>
    <x v="3"/>
    <x v="3"/>
    <x v="3"/>
    <x v="60"/>
    <s v="0438"/>
    <x v="60"/>
    <x v="4"/>
    <x v="5"/>
    <x v="349"/>
  </r>
  <r>
    <x v="3"/>
    <x v="3"/>
    <x v="3"/>
    <x v="60"/>
    <s v="0438"/>
    <x v="60"/>
    <x v="4"/>
    <x v="6"/>
    <x v="670"/>
  </r>
  <r>
    <x v="3"/>
    <x v="3"/>
    <x v="3"/>
    <x v="60"/>
    <s v="0438"/>
    <x v="60"/>
    <x v="4"/>
    <x v="7"/>
    <x v="192"/>
  </r>
  <r>
    <x v="3"/>
    <x v="3"/>
    <x v="3"/>
    <x v="60"/>
    <s v="0438"/>
    <x v="60"/>
    <x v="5"/>
    <x v="0"/>
    <x v="266"/>
  </r>
  <r>
    <x v="3"/>
    <x v="3"/>
    <x v="3"/>
    <x v="60"/>
    <s v="0438"/>
    <x v="60"/>
    <x v="5"/>
    <x v="1"/>
    <x v="264"/>
  </r>
  <r>
    <x v="3"/>
    <x v="3"/>
    <x v="3"/>
    <x v="60"/>
    <s v="0438"/>
    <x v="60"/>
    <x v="5"/>
    <x v="2"/>
    <x v="262"/>
  </r>
  <r>
    <x v="3"/>
    <x v="3"/>
    <x v="3"/>
    <x v="60"/>
    <s v="0438"/>
    <x v="60"/>
    <x v="5"/>
    <x v="3"/>
    <x v="198"/>
  </r>
  <r>
    <x v="3"/>
    <x v="3"/>
    <x v="3"/>
    <x v="60"/>
    <s v="0438"/>
    <x v="60"/>
    <x v="5"/>
    <x v="4"/>
    <x v="262"/>
  </r>
  <r>
    <x v="3"/>
    <x v="3"/>
    <x v="3"/>
    <x v="60"/>
    <s v="0438"/>
    <x v="60"/>
    <x v="5"/>
    <x v="5"/>
    <x v="265"/>
  </r>
  <r>
    <x v="3"/>
    <x v="3"/>
    <x v="3"/>
    <x v="60"/>
    <s v="0438"/>
    <x v="60"/>
    <x v="5"/>
    <x v="6"/>
    <x v="200"/>
  </r>
  <r>
    <x v="3"/>
    <x v="3"/>
    <x v="3"/>
    <x v="60"/>
    <s v="0438"/>
    <x v="60"/>
    <x v="5"/>
    <x v="7"/>
    <x v="200"/>
  </r>
  <r>
    <x v="3"/>
    <x v="3"/>
    <x v="3"/>
    <x v="60"/>
    <s v="0438"/>
    <x v="60"/>
    <x v="6"/>
    <x v="0"/>
    <x v="64"/>
  </r>
  <r>
    <x v="3"/>
    <x v="3"/>
    <x v="3"/>
    <x v="60"/>
    <s v="0438"/>
    <x v="60"/>
    <x v="6"/>
    <x v="1"/>
    <x v="132"/>
  </r>
  <r>
    <x v="3"/>
    <x v="3"/>
    <x v="3"/>
    <x v="60"/>
    <s v="0438"/>
    <x v="60"/>
    <x v="6"/>
    <x v="2"/>
    <x v="132"/>
  </r>
  <r>
    <x v="3"/>
    <x v="3"/>
    <x v="3"/>
    <x v="60"/>
    <s v="0438"/>
    <x v="60"/>
    <x v="6"/>
    <x v="3"/>
    <x v="132"/>
  </r>
  <r>
    <x v="3"/>
    <x v="3"/>
    <x v="3"/>
    <x v="60"/>
    <s v="0438"/>
    <x v="60"/>
    <x v="6"/>
    <x v="4"/>
    <x v="128"/>
  </r>
  <r>
    <x v="3"/>
    <x v="3"/>
    <x v="3"/>
    <x v="60"/>
    <s v="0438"/>
    <x v="60"/>
    <x v="6"/>
    <x v="5"/>
    <x v="130"/>
  </r>
  <r>
    <x v="3"/>
    <x v="3"/>
    <x v="3"/>
    <x v="60"/>
    <s v="0438"/>
    <x v="60"/>
    <x v="6"/>
    <x v="6"/>
    <x v="131"/>
  </r>
  <r>
    <x v="3"/>
    <x v="3"/>
    <x v="3"/>
    <x v="60"/>
    <s v="0438"/>
    <x v="60"/>
    <x v="6"/>
    <x v="7"/>
    <x v="127"/>
  </r>
  <r>
    <x v="3"/>
    <x v="3"/>
    <x v="3"/>
    <x v="60"/>
    <s v="0438"/>
    <x v="60"/>
    <x v="7"/>
    <x v="0"/>
    <x v="187"/>
  </r>
  <r>
    <x v="3"/>
    <x v="3"/>
    <x v="3"/>
    <x v="60"/>
    <s v="0438"/>
    <x v="60"/>
    <x v="7"/>
    <x v="1"/>
    <x v="604"/>
  </r>
  <r>
    <x v="3"/>
    <x v="3"/>
    <x v="3"/>
    <x v="60"/>
    <s v="0438"/>
    <x v="60"/>
    <x v="7"/>
    <x v="2"/>
    <x v="345"/>
  </r>
  <r>
    <x v="3"/>
    <x v="3"/>
    <x v="3"/>
    <x v="60"/>
    <s v="0438"/>
    <x v="60"/>
    <x v="7"/>
    <x v="3"/>
    <x v="502"/>
  </r>
  <r>
    <x v="3"/>
    <x v="3"/>
    <x v="3"/>
    <x v="60"/>
    <s v="0438"/>
    <x v="60"/>
    <x v="7"/>
    <x v="4"/>
    <x v="528"/>
  </r>
  <r>
    <x v="3"/>
    <x v="3"/>
    <x v="3"/>
    <x v="60"/>
    <s v="0438"/>
    <x v="60"/>
    <x v="7"/>
    <x v="5"/>
    <x v="373"/>
  </r>
  <r>
    <x v="3"/>
    <x v="3"/>
    <x v="3"/>
    <x v="60"/>
    <s v="0438"/>
    <x v="60"/>
    <x v="7"/>
    <x v="6"/>
    <x v="380"/>
  </r>
  <r>
    <x v="3"/>
    <x v="3"/>
    <x v="3"/>
    <x v="60"/>
    <s v="0438"/>
    <x v="60"/>
    <x v="7"/>
    <x v="7"/>
    <x v="1310"/>
  </r>
  <r>
    <x v="3"/>
    <x v="3"/>
    <x v="3"/>
    <x v="60"/>
    <s v="0438"/>
    <x v="60"/>
    <x v="8"/>
    <x v="0"/>
    <x v="301"/>
  </r>
  <r>
    <x v="3"/>
    <x v="3"/>
    <x v="3"/>
    <x v="60"/>
    <s v="0438"/>
    <x v="60"/>
    <x v="8"/>
    <x v="1"/>
    <x v="321"/>
  </r>
  <r>
    <x v="3"/>
    <x v="3"/>
    <x v="3"/>
    <x v="60"/>
    <s v="0438"/>
    <x v="60"/>
    <x v="8"/>
    <x v="2"/>
    <x v="301"/>
  </r>
  <r>
    <x v="3"/>
    <x v="3"/>
    <x v="3"/>
    <x v="60"/>
    <s v="0438"/>
    <x v="60"/>
    <x v="8"/>
    <x v="3"/>
    <x v="203"/>
  </r>
  <r>
    <x v="3"/>
    <x v="3"/>
    <x v="3"/>
    <x v="60"/>
    <s v="0438"/>
    <x v="60"/>
    <x v="8"/>
    <x v="4"/>
    <x v="128"/>
  </r>
  <r>
    <x v="3"/>
    <x v="3"/>
    <x v="3"/>
    <x v="60"/>
    <s v="0438"/>
    <x v="60"/>
    <x v="8"/>
    <x v="5"/>
    <x v="203"/>
  </r>
  <r>
    <x v="3"/>
    <x v="3"/>
    <x v="3"/>
    <x v="60"/>
    <s v="0438"/>
    <x v="60"/>
    <x v="8"/>
    <x v="6"/>
    <x v="129"/>
  </r>
  <r>
    <x v="3"/>
    <x v="3"/>
    <x v="3"/>
    <x v="60"/>
    <s v="0438"/>
    <x v="60"/>
    <x v="8"/>
    <x v="7"/>
    <x v="320"/>
  </r>
  <r>
    <x v="3"/>
    <x v="3"/>
    <x v="3"/>
    <x v="60"/>
    <s v="0438"/>
    <x v="60"/>
    <x v="9"/>
    <x v="0"/>
    <x v="304"/>
  </r>
  <r>
    <x v="3"/>
    <x v="3"/>
    <x v="3"/>
    <x v="60"/>
    <s v="0438"/>
    <x v="60"/>
    <x v="9"/>
    <x v="1"/>
    <x v="304"/>
  </r>
  <r>
    <x v="3"/>
    <x v="3"/>
    <x v="3"/>
    <x v="60"/>
    <s v="0438"/>
    <x v="60"/>
    <x v="9"/>
    <x v="2"/>
    <x v="304"/>
  </r>
  <r>
    <x v="3"/>
    <x v="3"/>
    <x v="3"/>
    <x v="60"/>
    <s v="0438"/>
    <x v="60"/>
    <x v="9"/>
    <x v="3"/>
    <x v="304"/>
  </r>
  <r>
    <x v="3"/>
    <x v="3"/>
    <x v="3"/>
    <x v="60"/>
    <s v="0438"/>
    <x v="60"/>
    <x v="9"/>
    <x v="4"/>
    <x v="304"/>
  </r>
  <r>
    <x v="3"/>
    <x v="3"/>
    <x v="3"/>
    <x v="60"/>
    <s v="0438"/>
    <x v="60"/>
    <x v="9"/>
    <x v="5"/>
    <x v="304"/>
  </r>
  <r>
    <x v="3"/>
    <x v="3"/>
    <x v="3"/>
    <x v="60"/>
    <s v="0438"/>
    <x v="60"/>
    <x v="9"/>
    <x v="6"/>
    <x v="305"/>
  </r>
  <r>
    <x v="3"/>
    <x v="3"/>
    <x v="3"/>
    <x v="60"/>
    <s v="0438"/>
    <x v="60"/>
    <x v="9"/>
    <x v="7"/>
    <x v="304"/>
  </r>
  <r>
    <x v="3"/>
    <x v="3"/>
    <x v="3"/>
    <x v="61"/>
    <s v="0439"/>
    <x v="61"/>
    <x v="0"/>
    <x v="0"/>
    <x v="374"/>
  </r>
  <r>
    <x v="3"/>
    <x v="3"/>
    <x v="3"/>
    <x v="61"/>
    <s v="0439"/>
    <x v="61"/>
    <x v="0"/>
    <x v="1"/>
    <x v="576"/>
  </r>
  <r>
    <x v="3"/>
    <x v="3"/>
    <x v="3"/>
    <x v="61"/>
    <s v="0439"/>
    <x v="61"/>
    <x v="0"/>
    <x v="2"/>
    <x v="183"/>
  </r>
  <r>
    <x v="3"/>
    <x v="3"/>
    <x v="3"/>
    <x v="61"/>
    <s v="0439"/>
    <x v="61"/>
    <x v="0"/>
    <x v="3"/>
    <x v="614"/>
  </r>
  <r>
    <x v="3"/>
    <x v="3"/>
    <x v="3"/>
    <x v="61"/>
    <s v="0439"/>
    <x v="61"/>
    <x v="0"/>
    <x v="4"/>
    <x v="402"/>
  </r>
  <r>
    <x v="3"/>
    <x v="3"/>
    <x v="3"/>
    <x v="61"/>
    <s v="0439"/>
    <x v="61"/>
    <x v="0"/>
    <x v="5"/>
    <x v="402"/>
  </r>
  <r>
    <x v="3"/>
    <x v="3"/>
    <x v="3"/>
    <x v="61"/>
    <s v="0439"/>
    <x v="61"/>
    <x v="0"/>
    <x v="6"/>
    <x v="977"/>
  </r>
  <r>
    <x v="3"/>
    <x v="3"/>
    <x v="3"/>
    <x v="61"/>
    <s v="0439"/>
    <x v="61"/>
    <x v="0"/>
    <x v="7"/>
    <x v="351"/>
  </r>
  <r>
    <x v="3"/>
    <x v="3"/>
    <x v="3"/>
    <x v="61"/>
    <s v="0439"/>
    <x v="61"/>
    <x v="1"/>
    <x v="0"/>
    <x v="952"/>
  </r>
  <r>
    <x v="3"/>
    <x v="3"/>
    <x v="3"/>
    <x v="61"/>
    <s v="0439"/>
    <x v="61"/>
    <x v="1"/>
    <x v="1"/>
    <x v="1310"/>
  </r>
  <r>
    <x v="3"/>
    <x v="3"/>
    <x v="3"/>
    <x v="61"/>
    <s v="0439"/>
    <x v="61"/>
    <x v="1"/>
    <x v="2"/>
    <x v="528"/>
  </r>
  <r>
    <x v="3"/>
    <x v="3"/>
    <x v="3"/>
    <x v="61"/>
    <s v="0439"/>
    <x v="61"/>
    <x v="1"/>
    <x v="3"/>
    <x v="527"/>
  </r>
  <r>
    <x v="3"/>
    <x v="3"/>
    <x v="3"/>
    <x v="61"/>
    <s v="0439"/>
    <x v="61"/>
    <x v="1"/>
    <x v="4"/>
    <x v="531"/>
  </r>
  <r>
    <x v="3"/>
    <x v="3"/>
    <x v="3"/>
    <x v="61"/>
    <s v="0439"/>
    <x v="61"/>
    <x v="1"/>
    <x v="5"/>
    <x v="485"/>
  </r>
  <r>
    <x v="3"/>
    <x v="3"/>
    <x v="3"/>
    <x v="61"/>
    <s v="0439"/>
    <x v="61"/>
    <x v="1"/>
    <x v="6"/>
    <x v="531"/>
  </r>
  <r>
    <x v="3"/>
    <x v="3"/>
    <x v="3"/>
    <x v="61"/>
    <s v="0439"/>
    <x v="61"/>
    <x v="1"/>
    <x v="7"/>
    <x v="181"/>
  </r>
  <r>
    <x v="3"/>
    <x v="3"/>
    <x v="3"/>
    <x v="61"/>
    <s v="0439"/>
    <x v="61"/>
    <x v="2"/>
    <x v="0"/>
    <x v="356"/>
  </r>
  <r>
    <x v="3"/>
    <x v="3"/>
    <x v="3"/>
    <x v="61"/>
    <s v="0439"/>
    <x v="61"/>
    <x v="2"/>
    <x v="1"/>
    <x v="123"/>
  </r>
  <r>
    <x v="3"/>
    <x v="3"/>
    <x v="3"/>
    <x v="61"/>
    <s v="0439"/>
    <x v="61"/>
    <x v="2"/>
    <x v="2"/>
    <x v="123"/>
  </r>
  <r>
    <x v="3"/>
    <x v="3"/>
    <x v="3"/>
    <x v="61"/>
    <s v="0439"/>
    <x v="61"/>
    <x v="2"/>
    <x v="3"/>
    <x v="122"/>
  </r>
  <r>
    <x v="3"/>
    <x v="3"/>
    <x v="3"/>
    <x v="61"/>
    <s v="0439"/>
    <x v="61"/>
    <x v="2"/>
    <x v="4"/>
    <x v="123"/>
  </r>
  <r>
    <x v="3"/>
    <x v="3"/>
    <x v="3"/>
    <x v="61"/>
    <s v="0439"/>
    <x v="61"/>
    <x v="2"/>
    <x v="5"/>
    <x v="123"/>
  </r>
  <r>
    <x v="3"/>
    <x v="3"/>
    <x v="3"/>
    <x v="61"/>
    <s v="0439"/>
    <x v="61"/>
    <x v="2"/>
    <x v="6"/>
    <x v="61"/>
  </r>
  <r>
    <x v="3"/>
    <x v="3"/>
    <x v="3"/>
    <x v="61"/>
    <s v="0439"/>
    <x v="61"/>
    <x v="2"/>
    <x v="7"/>
    <x v="300"/>
  </r>
  <r>
    <x v="3"/>
    <x v="3"/>
    <x v="3"/>
    <x v="61"/>
    <s v="0439"/>
    <x v="61"/>
    <x v="3"/>
    <x v="0"/>
    <x v="308"/>
  </r>
  <r>
    <x v="3"/>
    <x v="3"/>
    <x v="3"/>
    <x v="61"/>
    <s v="0439"/>
    <x v="61"/>
    <x v="3"/>
    <x v="1"/>
    <x v="308"/>
  </r>
  <r>
    <x v="3"/>
    <x v="3"/>
    <x v="3"/>
    <x v="61"/>
    <s v="0439"/>
    <x v="61"/>
    <x v="3"/>
    <x v="2"/>
    <x v="309"/>
  </r>
  <r>
    <x v="3"/>
    <x v="3"/>
    <x v="3"/>
    <x v="61"/>
    <s v="0439"/>
    <x v="61"/>
    <x v="3"/>
    <x v="3"/>
    <x v="311"/>
  </r>
  <r>
    <x v="3"/>
    <x v="3"/>
    <x v="3"/>
    <x v="61"/>
    <s v="0439"/>
    <x v="61"/>
    <x v="3"/>
    <x v="4"/>
    <x v="299"/>
  </r>
  <r>
    <x v="3"/>
    <x v="3"/>
    <x v="3"/>
    <x v="61"/>
    <s v="0439"/>
    <x v="61"/>
    <x v="3"/>
    <x v="5"/>
    <x v="124"/>
  </r>
  <r>
    <x v="3"/>
    <x v="3"/>
    <x v="3"/>
    <x v="61"/>
    <s v="0439"/>
    <x v="61"/>
    <x v="3"/>
    <x v="6"/>
    <x v="356"/>
  </r>
  <r>
    <x v="3"/>
    <x v="3"/>
    <x v="3"/>
    <x v="61"/>
    <s v="0439"/>
    <x v="61"/>
    <x v="3"/>
    <x v="7"/>
    <x v="308"/>
  </r>
  <r>
    <x v="3"/>
    <x v="3"/>
    <x v="3"/>
    <x v="61"/>
    <s v="0439"/>
    <x v="61"/>
    <x v="4"/>
    <x v="0"/>
    <x v="59"/>
  </r>
  <r>
    <x v="3"/>
    <x v="3"/>
    <x v="3"/>
    <x v="61"/>
    <s v="0439"/>
    <x v="61"/>
    <x v="4"/>
    <x v="1"/>
    <x v="370"/>
  </r>
  <r>
    <x v="3"/>
    <x v="3"/>
    <x v="3"/>
    <x v="61"/>
    <s v="0439"/>
    <x v="61"/>
    <x v="4"/>
    <x v="2"/>
    <x v="374"/>
  </r>
  <r>
    <x v="3"/>
    <x v="3"/>
    <x v="3"/>
    <x v="61"/>
    <s v="0439"/>
    <x v="61"/>
    <x v="4"/>
    <x v="3"/>
    <x v="951"/>
  </r>
  <r>
    <x v="3"/>
    <x v="3"/>
    <x v="3"/>
    <x v="61"/>
    <s v="0439"/>
    <x v="61"/>
    <x v="4"/>
    <x v="4"/>
    <x v="373"/>
  </r>
  <r>
    <x v="3"/>
    <x v="3"/>
    <x v="3"/>
    <x v="61"/>
    <s v="0439"/>
    <x v="61"/>
    <x v="4"/>
    <x v="5"/>
    <x v="669"/>
  </r>
  <r>
    <x v="3"/>
    <x v="3"/>
    <x v="3"/>
    <x v="61"/>
    <s v="0439"/>
    <x v="61"/>
    <x v="4"/>
    <x v="6"/>
    <x v="671"/>
  </r>
  <r>
    <x v="3"/>
    <x v="3"/>
    <x v="3"/>
    <x v="61"/>
    <s v="0439"/>
    <x v="61"/>
    <x v="4"/>
    <x v="7"/>
    <x v="252"/>
  </r>
  <r>
    <x v="3"/>
    <x v="3"/>
    <x v="3"/>
    <x v="61"/>
    <s v="0439"/>
    <x v="61"/>
    <x v="5"/>
    <x v="0"/>
    <x v="302"/>
  </r>
  <r>
    <x v="3"/>
    <x v="3"/>
    <x v="3"/>
    <x v="61"/>
    <s v="0439"/>
    <x v="61"/>
    <x v="5"/>
    <x v="1"/>
    <x v="265"/>
  </r>
  <r>
    <x v="3"/>
    <x v="3"/>
    <x v="3"/>
    <x v="61"/>
    <s v="0439"/>
    <x v="61"/>
    <x v="5"/>
    <x v="2"/>
    <x v="200"/>
  </r>
  <r>
    <x v="3"/>
    <x v="3"/>
    <x v="3"/>
    <x v="61"/>
    <s v="0439"/>
    <x v="61"/>
    <x v="5"/>
    <x v="3"/>
    <x v="264"/>
  </r>
  <r>
    <x v="3"/>
    <x v="3"/>
    <x v="3"/>
    <x v="61"/>
    <s v="0439"/>
    <x v="61"/>
    <x v="5"/>
    <x v="4"/>
    <x v="197"/>
  </r>
  <r>
    <x v="3"/>
    <x v="3"/>
    <x v="3"/>
    <x v="61"/>
    <s v="0439"/>
    <x v="61"/>
    <x v="5"/>
    <x v="5"/>
    <x v="263"/>
  </r>
  <r>
    <x v="3"/>
    <x v="3"/>
    <x v="3"/>
    <x v="61"/>
    <s v="0439"/>
    <x v="61"/>
    <x v="5"/>
    <x v="6"/>
    <x v="198"/>
  </r>
  <r>
    <x v="3"/>
    <x v="3"/>
    <x v="3"/>
    <x v="61"/>
    <s v="0439"/>
    <x v="61"/>
    <x v="5"/>
    <x v="7"/>
    <x v="198"/>
  </r>
  <r>
    <x v="3"/>
    <x v="3"/>
    <x v="3"/>
    <x v="61"/>
    <s v="0439"/>
    <x v="61"/>
    <x v="6"/>
    <x v="0"/>
    <x v="64"/>
  </r>
  <r>
    <x v="3"/>
    <x v="3"/>
    <x v="3"/>
    <x v="61"/>
    <s v="0439"/>
    <x v="61"/>
    <x v="6"/>
    <x v="1"/>
    <x v="131"/>
  </r>
  <r>
    <x v="3"/>
    <x v="3"/>
    <x v="3"/>
    <x v="61"/>
    <s v="0439"/>
    <x v="61"/>
    <x v="6"/>
    <x v="2"/>
    <x v="132"/>
  </r>
  <r>
    <x v="3"/>
    <x v="3"/>
    <x v="3"/>
    <x v="61"/>
    <s v="0439"/>
    <x v="61"/>
    <x v="6"/>
    <x v="3"/>
    <x v="131"/>
  </r>
  <r>
    <x v="3"/>
    <x v="3"/>
    <x v="3"/>
    <x v="61"/>
    <s v="0439"/>
    <x v="61"/>
    <x v="6"/>
    <x v="4"/>
    <x v="64"/>
  </r>
  <r>
    <x v="3"/>
    <x v="3"/>
    <x v="3"/>
    <x v="61"/>
    <s v="0439"/>
    <x v="61"/>
    <x v="6"/>
    <x v="5"/>
    <x v="130"/>
  </r>
  <r>
    <x v="3"/>
    <x v="3"/>
    <x v="3"/>
    <x v="61"/>
    <s v="0439"/>
    <x v="61"/>
    <x v="6"/>
    <x v="6"/>
    <x v="67"/>
  </r>
  <r>
    <x v="3"/>
    <x v="3"/>
    <x v="3"/>
    <x v="61"/>
    <s v="0439"/>
    <x v="61"/>
    <x v="6"/>
    <x v="7"/>
    <x v="129"/>
  </r>
  <r>
    <x v="3"/>
    <x v="3"/>
    <x v="3"/>
    <x v="61"/>
    <s v="0439"/>
    <x v="61"/>
    <x v="7"/>
    <x v="0"/>
    <x v="669"/>
  </r>
  <r>
    <x v="3"/>
    <x v="3"/>
    <x v="3"/>
    <x v="61"/>
    <s v="0439"/>
    <x v="61"/>
    <x v="7"/>
    <x v="1"/>
    <x v="368"/>
  </r>
  <r>
    <x v="3"/>
    <x v="3"/>
    <x v="3"/>
    <x v="61"/>
    <s v="0439"/>
    <x v="61"/>
    <x v="7"/>
    <x v="2"/>
    <x v="527"/>
  </r>
  <r>
    <x v="3"/>
    <x v="3"/>
    <x v="3"/>
    <x v="61"/>
    <s v="0439"/>
    <x v="61"/>
    <x v="7"/>
    <x v="3"/>
    <x v="527"/>
  </r>
  <r>
    <x v="3"/>
    <x v="3"/>
    <x v="3"/>
    <x v="61"/>
    <s v="0439"/>
    <x v="61"/>
    <x v="7"/>
    <x v="4"/>
    <x v="1029"/>
  </r>
  <r>
    <x v="3"/>
    <x v="3"/>
    <x v="3"/>
    <x v="61"/>
    <s v="0439"/>
    <x v="61"/>
    <x v="7"/>
    <x v="5"/>
    <x v="746"/>
  </r>
  <r>
    <x v="3"/>
    <x v="3"/>
    <x v="3"/>
    <x v="61"/>
    <s v="0439"/>
    <x v="61"/>
    <x v="7"/>
    <x v="6"/>
    <x v="530"/>
  </r>
  <r>
    <x v="3"/>
    <x v="3"/>
    <x v="3"/>
    <x v="61"/>
    <s v="0439"/>
    <x v="61"/>
    <x v="7"/>
    <x v="7"/>
    <x v="312"/>
  </r>
  <r>
    <x v="3"/>
    <x v="3"/>
    <x v="3"/>
    <x v="61"/>
    <s v="0439"/>
    <x v="61"/>
    <x v="8"/>
    <x v="0"/>
    <x v="64"/>
  </r>
  <r>
    <x v="3"/>
    <x v="3"/>
    <x v="3"/>
    <x v="61"/>
    <s v="0439"/>
    <x v="61"/>
    <x v="8"/>
    <x v="1"/>
    <x v="132"/>
  </r>
  <r>
    <x v="3"/>
    <x v="3"/>
    <x v="3"/>
    <x v="61"/>
    <s v="0439"/>
    <x v="61"/>
    <x v="8"/>
    <x v="2"/>
    <x v="132"/>
  </r>
  <r>
    <x v="3"/>
    <x v="3"/>
    <x v="3"/>
    <x v="61"/>
    <s v="0439"/>
    <x v="61"/>
    <x v="8"/>
    <x v="3"/>
    <x v="67"/>
  </r>
  <r>
    <x v="3"/>
    <x v="3"/>
    <x v="3"/>
    <x v="61"/>
    <s v="0439"/>
    <x v="61"/>
    <x v="8"/>
    <x v="4"/>
    <x v="127"/>
  </r>
  <r>
    <x v="3"/>
    <x v="3"/>
    <x v="3"/>
    <x v="61"/>
    <s v="0439"/>
    <x v="61"/>
    <x v="8"/>
    <x v="5"/>
    <x v="131"/>
  </r>
  <r>
    <x v="3"/>
    <x v="3"/>
    <x v="3"/>
    <x v="61"/>
    <s v="0439"/>
    <x v="61"/>
    <x v="8"/>
    <x v="6"/>
    <x v="132"/>
  </r>
  <r>
    <x v="3"/>
    <x v="3"/>
    <x v="3"/>
    <x v="61"/>
    <s v="0439"/>
    <x v="61"/>
    <x v="8"/>
    <x v="7"/>
    <x v="65"/>
  </r>
  <r>
    <x v="3"/>
    <x v="3"/>
    <x v="3"/>
    <x v="61"/>
    <s v="0439"/>
    <x v="61"/>
    <x v="9"/>
    <x v="0"/>
    <x v="304"/>
  </r>
  <r>
    <x v="3"/>
    <x v="3"/>
    <x v="3"/>
    <x v="61"/>
    <s v="0439"/>
    <x v="61"/>
    <x v="9"/>
    <x v="1"/>
    <x v="304"/>
  </r>
  <r>
    <x v="3"/>
    <x v="3"/>
    <x v="3"/>
    <x v="61"/>
    <s v="0439"/>
    <x v="61"/>
    <x v="9"/>
    <x v="2"/>
    <x v="304"/>
  </r>
  <r>
    <x v="3"/>
    <x v="3"/>
    <x v="3"/>
    <x v="61"/>
    <s v="0439"/>
    <x v="61"/>
    <x v="9"/>
    <x v="3"/>
    <x v="304"/>
  </r>
  <r>
    <x v="3"/>
    <x v="3"/>
    <x v="3"/>
    <x v="61"/>
    <s v="0439"/>
    <x v="61"/>
    <x v="9"/>
    <x v="4"/>
    <x v="304"/>
  </r>
  <r>
    <x v="3"/>
    <x v="3"/>
    <x v="3"/>
    <x v="61"/>
    <s v="0439"/>
    <x v="61"/>
    <x v="9"/>
    <x v="5"/>
    <x v="304"/>
  </r>
  <r>
    <x v="3"/>
    <x v="3"/>
    <x v="3"/>
    <x v="61"/>
    <s v="0439"/>
    <x v="61"/>
    <x v="9"/>
    <x v="6"/>
    <x v="304"/>
  </r>
  <r>
    <x v="3"/>
    <x v="3"/>
    <x v="3"/>
    <x v="61"/>
    <s v="0439"/>
    <x v="61"/>
    <x v="9"/>
    <x v="7"/>
    <x v="304"/>
  </r>
  <r>
    <x v="3"/>
    <x v="3"/>
    <x v="3"/>
    <x v="62"/>
    <s v="0441"/>
    <x v="62"/>
    <x v="0"/>
    <x v="0"/>
    <x v="1028"/>
  </r>
  <r>
    <x v="3"/>
    <x v="3"/>
    <x v="3"/>
    <x v="62"/>
    <s v="0441"/>
    <x v="62"/>
    <x v="0"/>
    <x v="1"/>
    <x v="252"/>
  </r>
  <r>
    <x v="3"/>
    <x v="3"/>
    <x v="3"/>
    <x v="62"/>
    <s v="0441"/>
    <x v="62"/>
    <x v="0"/>
    <x v="2"/>
    <x v="54"/>
  </r>
  <r>
    <x v="3"/>
    <x v="3"/>
    <x v="3"/>
    <x v="62"/>
    <s v="0441"/>
    <x v="62"/>
    <x v="0"/>
    <x v="3"/>
    <x v="58"/>
  </r>
  <r>
    <x v="3"/>
    <x v="3"/>
    <x v="3"/>
    <x v="62"/>
    <s v="0441"/>
    <x v="62"/>
    <x v="0"/>
    <x v="4"/>
    <x v="54"/>
  </r>
  <r>
    <x v="3"/>
    <x v="3"/>
    <x v="3"/>
    <x v="62"/>
    <s v="0441"/>
    <x v="62"/>
    <x v="0"/>
    <x v="5"/>
    <x v="53"/>
  </r>
  <r>
    <x v="3"/>
    <x v="3"/>
    <x v="3"/>
    <x v="62"/>
    <s v="0441"/>
    <x v="62"/>
    <x v="0"/>
    <x v="6"/>
    <x v="486"/>
  </r>
  <r>
    <x v="3"/>
    <x v="3"/>
    <x v="3"/>
    <x v="62"/>
    <s v="0441"/>
    <x v="62"/>
    <x v="0"/>
    <x v="7"/>
    <x v="625"/>
  </r>
  <r>
    <x v="3"/>
    <x v="3"/>
    <x v="3"/>
    <x v="62"/>
    <s v="0441"/>
    <x v="62"/>
    <x v="1"/>
    <x v="0"/>
    <x v="527"/>
  </r>
  <r>
    <x v="3"/>
    <x v="3"/>
    <x v="3"/>
    <x v="62"/>
    <s v="0441"/>
    <x v="62"/>
    <x v="1"/>
    <x v="1"/>
    <x v="614"/>
  </r>
  <r>
    <x v="3"/>
    <x v="3"/>
    <x v="3"/>
    <x v="62"/>
    <s v="0441"/>
    <x v="62"/>
    <x v="1"/>
    <x v="2"/>
    <x v="530"/>
  </r>
  <r>
    <x v="3"/>
    <x v="3"/>
    <x v="3"/>
    <x v="62"/>
    <s v="0441"/>
    <x v="62"/>
    <x v="1"/>
    <x v="3"/>
    <x v="633"/>
  </r>
  <r>
    <x v="3"/>
    <x v="3"/>
    <x v="3"/>
    <x v="62"/>
    <s v="0441"/>
    <x v="62"/>
    <x v="1"/>
    <x v="4"/>
    <x v="746"/>
  </r>
  <r>
    <x v="3"/>
    <x v="3"/>
    <x v="3"/>
    <x v="62"/>
    <s v="0441"/>
    <x v="62"/>
    <x v="1"/>
    <x v="5"/>
    <x v="119"/>
  </r>
  <r>
    <x v="3"/>
    <x v="3"/>
    <x v="3"/>
    <x v="62"/>
    <s v="0441"/>
    <x v="62"/>
    <x v="1"/>
    <x v="6"/>
    <x v="977"/>
  </r>
  <r>
    <x v="3"/>
    <x v="3"/>
    <x v="3"/>
    <x v="62"/>
    <s v="0441"/>
    <x v="62"/>
    <x v="1"/>
    <x v="7"/>
    <x v="119"/>
  </r>
  <r>
    <x v="3"/>
    <x v="3"/>
    <x v="3"/>
    <x v="62"/>
    <s v="0441"/>
    <x v="62"/>
    <x v="2"/>
    <x v="0"/>
    <x v="122"/>
  </r>
  <r>
    <x v="3"/>
    <x v="3"/>
    <x v="3"/>
    <x v="62"/>
    <s v="0441"/>
    <x v="62"/>
    <x v="2"/>
    <x v="1"/>
    <x v="300"/>
  </r>
  <r>
    <x v="3"/>
    <x v="3"/>
    <x v="3"/>
    <x v="62"/>
    <s v="0441"/>
    <x v="62"/>
    <x v="2"/>
    <x v="2"/>
    <x v="308"/>
  </r>
  <r>
    <x v="3"/>
    <x v="3"/>
    <x v="3"/>
    <x v="62"/>
    <s v="0441"/>
    <x v="62"/>
    <x v="2"/>
    <x v="3"/>
    <x v="61"/>
  </r>
  <r>
    <x v="3"/>
    <x v="3"/>
    <x v="3"/>
    <x v="62"/>
    <s v="0441"/>
    <x v="62"/>
    <x v="2"/>
    <x v="4"/>
    <x v="126"/>
  </r>
  <r>
    <x v="3"/>
    <x v="3"/>
    <x v="3"/>
    <x v="62"/>
    <s v="0441"/>
    <x v="62"/>
    <x v="2"/>
    <x v="5"/>
    <x v="306"/>
  </r>
  <r>
    <x v="3"/>
    <x v="3"/>
    <x v="3"/>
    <x v="62"/>
    <s v="0441"/>
    <x v="62"/>
    <x v="2"/>
    <x v="6"/>
    <x v="449"/>
  </r>
  <r>
    <x v="3"/>
    <x v="3"/>
    <x v="3"/>
    <x v="62"/>
    <s v="0441"/>
    <x v="62"/>
    <x v="2"/>
    <x v="7"/>
    <x v="60"/>
  </r>
  <r>
    <x v="3"/>
    <x v="3"/>
    <x v="3"/>
    <x v="62"/>
    <s v="0441"/>
    <x v="62"/>
    <x v="3"/>
    <x v="0"/>
    <x v="449"/>
  </r>
  <r>
    <x v="3"/>
    <x v="3"/>
    <x v="3"/>
    <x v="62"/>
    <s v="0441"/>
    <x v="62"/>
    <x v="3"/>
    <x v="1"/>
    <x v="355"/>
  </r>
  <r>
    <x v="3"/>
    <x v="3"/>
    <x v="3"/>
    <x v="62"/>
    <s v="0441"/>
    <x v="62"/>
    <x v="3"/>
    <x v="2"/>
    <x v="504"/>
  </r>
  <r>
    <x v="3"/>
    <x v="3"/>
    <x v="3"/>
    <x v="62"/>
    <s v="0441"/>
    <x v="62"/>
    <x v="3"/>
    <x v="3"/>
    <x v="355"/>
  </r>
  <r>
    <x v="3"/>
    <x v="3"/>
    <x v="3"/>
    <x v="62"/>
    <s v="0441"/>
    <x v="62"/>
    <x v="3"/>
    <x v="4"/>
    <x v="49"/>
  </r>
  <r>
    <x v="3"/>
    <x v="3"/>
    <x v="3"/>
    <x v="62"/>
    <s v="0441"/>
    <x v="62"/>
    <x v="3"/>
    <x v="5"/>
    <x v="60"/>
  </r>
  <r>
    <x v="3"/>
    <x v="3"/>
    <x v="3"/>
    <x v="62"/>
    <s v="0441"/>
    <x v="62"/>
    <x v="3"/>
    <x v="6"/>
    <x v="61"/>
  </r>
  <r>
    <x v="3"/>
    <x v="3"/>
    <x v="3"/>
    <x v="62"/>
    <s v="0441"/>
    <x v="62"/>
    <x v="3"/>
    <x v="7"/>
    <x v="354"/>
  </r>
  <r>
    <x v="3"/>
    <x v="3"/>
    <x v="3"/>
    <x v="62"/>
    <s v="0441"/>
    <x v="62"/>
    <x v="4"/>
    <x v="0"/>
    <x v="252"/>
  </r>
  <r>
    <x v="3"/>
    <x v="3"/>
    <x v="3"/>
    <x v="62"/>
    <s v="0441"/>
    <x v="62"/>
    <x v="4"/>
    <x v="1"/>
    <x v="187"/>
  </r>
  <r>
    <x v="3"/>
    <x v="3"/>
    <x v="3"/>
    <x v="62"/>
    <s v="0441"/>
    <x v="62"/>
    <x v="4"/>
    <x v="2"/>
    <x v="797"/>
  </r>
  <r>
    <x v="3"/>
    <x v="3"/>
    <x v="3"/>
    <x v="62"/>
    <s v="0441"/>
    <x v="62"/>
    <x v="4"/>
    <x v="3"/>
    <x v="539"/>
  </r>
  <r>
    <x v="3"/>
    <x v="3"/>
    <x v="3"/>
    <x v="62"/>
    <s v="0441"/>
    <x v="62"/>
    <x v="4"/>
    <x v="4"/>
    <x v="346"/>
  </r>
  <r>
    <x v="3"/>
    <x v="3"/>
    <x v="3"/>
    <x v="62"/>
    <s v="0441"/>
    <x v="62"/>
    <x v="4"/>
    <x v="5"/>
    <x v="1239"/>
  </r>
  <r>
    <x v="3"/>
    <x v="3"/>
    <x v="3"/>
    <x v="62"/>
    <s v="0441"/>
    <x v="62"/>
    <x v="4"/>
    <x v="6"/>
    <x v="260"/>
  </r>
  <r>
    <x v="3"/>
    <x v="3"/>
    <x v="3"/>
    <x v="62"/>
    <s v="0441"/>
    <x v="62"/>
    <x v="4"/>
    <x v="7"/>
    <x v="253"/>
  </r>
  <r>
    <x v="3"/>
    <x v="3"/>
    <x v="3"/>
    <x v="62"/>
    <s v="0441"/>
    <x v="62"/>
    <x v="5"/>
    <x v="0"/>
    <x v="263"/>
  </r>
  <r>
    <x v="3"/>
    <x v="3"/>
    <x v="3"/>
    <x v="62"/>
    <s v="0441"/>
    <x v="62"/>
    <x v="5"/>
    <x v="1"/>
    <x v="266"/>
  </r>
  <r>
    <x v="3"/>
    <x v="3"/>
    <x v="3"/>
    <x v="62"/>
    <s v="0441"/>
    <x v="62"/>
    <x v="5"/>
    <x v="2"/>
    <x v="266"/>
  </r>
  <r>
    <x v="3"/>
    <x v="3"/>
    <x v="3"/>
    <x v="62"/>
    <s v="0441"/>
    <x v="62"/>
    <x v="5"/>
    <x v="3"/>
    <x v="301"/>
  </r>
  <r>
    <x v="3"/>
    <x v="3"/>
    <x v="3"/>
    <x v="62"/>
    <s v="0441"/>
    <x v="62"/>
    <x v="5"/>
    <x v="4"/>
    <x v="320"/>
  </r>
  <r>
    <x v="3"/>
    <x v="3"/>
    <x v="3"/>
    <x v="62"/>
    <s v="0441"/>
    <x v="62"/>
    <x v="5"/>
    <x v="5"/>
    <x v="301"/>
  </r>
  <r>
    <x v="3"/>
    <x v="3"/>
    <x v="3"/>
    <x v="62"/>
    <s v="0441"/>
    <x v="62"/>
    <x v="5"/>
    <x v="6"/>
    <x v="266"/>
  </r>
  <r>
    <x v="3"/>
    <x v="3"/>
    <x v="3"/>
    <x v="62"/>
    <s v="0441"/>
    <x v="62"/>
    <x v="5"/>
    <x v="7"/>
    <x v="321"/>
  </r>
  <r>
    <x v="3"/>
    <x v="3"/>
    <x v="3"/>
    <x v="62"/>
    <s v="0441"/>
    <x v="62"/>
    <x v="6"/>
    <x v="0"/>
    <x v="132"/>
  </r>
  <r>
    <x v="3"/>
    <x v="3"/>
    <x v="3"/>
    <x v="62"/>
    <s v="0441"/>
    <x v="62"/>
    <x v="6"/>
    <x v="1"/>
    <x v="127"/>
  </r>
  <r>
    <x v="3"/>
    <x v="3"/>
    <x v="3"/>
    <x v="62"/>
    <s v="0441"/>
    <x v="62"/>
    <x v="6"/>
    <x v="2"/>
    <x v="65"/>
  </r>
  <r>
    <x v="3"/>
    <x v="3"/>
    <x v="3"/>
    <x v="62"/>
    <s v="0441"/>
    <x v="62"/>
    <x v="6"/>
    <x v="3"/>
    <x v="133"/>
  </r>
  <r>
    <x v="3"/>
    <x v="3"/>
    <x v="3"/>
    <x v="62"/>
    <s v="0441"/>
    <x v="62"/>
    <x v="6"/>
    <x v="4"/>
    <x v="67"/>
  </r>
  <r>
    <x v="3"/>
    <x v="3"/>
    <x v="3"/>
    <x v="62"/>
    <s v="0441"/>
    <x v="62"/>
    <x v="6"/>
    <x v="5"/>
    <x v="67"/>
  </r>
  <r>
    <x v="3"/>
    <x v="3"/>
    <x v="3"/>
    <x v="62"/>
    <s v="0441"/>
    <x v="62"/>
    <x v="6"/>
    <x v="6"/>
    <x v="64"/>
  </r>
  <r>
    <x v="3"/>
    <x v="3"/>
    <x v="3"/>
    <x v="62"/>
    <s v="0441"/>
    <x v="62"/>
    <x v="6"/>
    <x v="7"/>
    <x v="320"/>
  </r>
  <r>
    <x v="3"/>
    <x v="3"/>
    <x v="3"/>
    <x v="62"/>
    <s v="0441"/>
    <x v="62"/>
    <x v="7"/>
    <x v="0"/>
    <x v="560"/>
  </r>
  <r>
    <x v="3"/>
    <x v="3"/>
    <x v="3"/>
    <x v="62"/>
    <s v="0441"/>
    <x v="62"/>
    <x v="7"/>
    <x v="1"/>
    <x v="501"/>
  </r>
  <r>
    <x v="3"/>
    <x v="3"/>
    <x v="3"/>
    <x v="62"/>
    <s v="0441"/>
    <x v="62"/>
    <x v="7"/>
    <x v="2"/>
    <x v="1510"/>
  </r>
  <r>
    <x v="3"/>
    <x v="3"/>
    <x v="3"/>
    <x v="62"/>
    <s v="0441"/>
    <x v="62"/>
    <x v="7"/>
    <x v="3"/>
    <x v="467"/>
  </r>
  <r>
    <x v="3"/>
    <x v="3"/>
    <x v="3"/>
    <x v="62"/>
    <s v="0441"/>
    <x v="62"/>
    <x v="7"/>
    <x v="4"/>
    <x v="371"/>
  </r>
  <r>
    <x v="3"/>
    <x v="3"/>
    <x v="3"/>
    <x v="62"/>
    <s v="0441"/>
    <x v="62"/>
    <x v="7"/>
    <x v="5"/>
    <x v="485"/>
  </r>
  <r>
    <x v="3"/>
    <x v="3"/>
    <x v="3"/>
    <x v="62"/>
    <s v="0441"/>
    <x v="62"/>
    <x v="7"/>
    <x v="6"/>
    <x v="576"/>
  </r>
  <r>
    <x v="3"/>
    <x v="3"/>
    <x v="3"/>
    <x v="62"/>
    <s v="0441"/>
    <x v="62"/>
    <x v="7"/>
    <x v="7"/>
    <x v="616"/>
  </r>
  <r>
    <x v="3"/>
    <x v="3"/>
    <x v="3"/>
    <x v="62"/>
    <s v="0441"/>
    <x v="62"/>
    <x v="8"/>
    <x v="0"/>
    <x v="305"/>
  </r>
  <r>
    <x v="3"/>
    <x v="3"/>
    <x v="3"/>
    <x v="62"/>
    <s v="0441"/>
    <x v="62"/>
    <x v="8"/>
    <x v="1"/>
    <x v="305"/>
  </r>
  <r>
    <x v="3"/>
    <x v="3"/>
    <x v="3"/>
    <x v="62"/>
    <s v="0441"/>
    <x v="62"/>
    <x v="8"/>
    <x v="2"/>
    <x v="305"/>
  </r>
  <r>
    <x v="3"/>
    <x v="3"/>
    <x v="3"/>
    <x v="62"/>
    <s v="0441"/>
    <x v="62"/>
    <x v="8"/>
    <x v="3"/>
    <x v="304"/>
  </r>
  <r>
    <x v="3"/>
    <x v="3"/>
    <x v="3"/>
    <x v="62"/>
    <s v="0441"/>
    <x v="62"/>
    <x v="8"/>
    <x v="4"/>
    <x v="65"/>
  </r>
  <r>
    <x v="3"/>
    <x v="3"/>
    <x v="3"/>
    <x v="62"/>
    <s v="0441"/>
    <x v="62"/>
    <x v="8"/>
    <x v="5"/>
    <x v="67"/>
  </r>
  <r>
    <x v="3"/>
    <x v="3"/>
    <x v="3"/>
    <x v="62"/>
    <s v="0441"/>
    <x v="62"/>
    <x v="8"/>
    <x v="6"/>
    <x v="133"/>
  </r>
  <r>
    <x v="3"/>
    <x v="3"/>
    <x v="3"/>
    <x v="62"/>
    <s v="0441"/>
    <x v="62"/>
    <x v="8"/>
    <x v="7"/>
    <x v="133"/>
  </r>
  <r>
    <x v="3"/>
    <x v="3"/>
    <x v="3"/>
    <x v="62"/>
    <s v="0441"/>
    <x v="62"/>
    <x v="9"/>
    <x v="0"/>
    <x v="304"/>
  </r>
  <r>
    <x v="3"/>
    <x v="3"/>
    <x v="3"/>
    <x v="62"/>
    <s v="0441"/>
    <x v="62"/>
    <x v="9"/>
    <x v="1"/>
    <x v="304"/>
  </r>
  <r>
    <x v="3"/>
    <x v="3"/>
    <x v="3"/>
    <x v="62"/>
    <s v="0441"/>
    <x v="62"/>
    <x v="9"/>
    <x v="2"/>
    <x v="304"/>
  </r>
  <r>
    <x v="3"/>
    <x v="3"/>
    <x v="3"/>
    <x v="62"/>
    <s v="0441"/>
    <x v="62"/>
    <x v="9"/>
    <x v="3"/>
    <x v="304"/>
  </r>
  <r>
    <x v="3"/>
    <x v="3"/>
    <x v="3"/>
    <x v="62"/>
    <s v="0441"/>
    <x v="62"/>
    <x v="9"/>
    <x v="4"/>
    <x v="304"/>
  </r>
  <r>
    <x v="3"/>
    <x v="3"/>
    <x v="3"/>
    <x v="62"/>
    <s v="0441"/>
    <x v="62"/>
    <x v="9"/>
    <x v="5"/>
    <x v="304"/>
  </r>
  <r>
    <x v="3"/>
    <x v="3"/>
    <x v="3"/>
    <x v="62"/>
    <s v="0441"/>
    <x v="62"/>
    <x v="9"/>
    <x v="6"/>
    <x v="304"/>
  </r>
  <r>
    <x v="3"/>
    <x v="3"/>
    <x v="3"/>
    <x v="62"/>
    <s v="0441"/>
    <x v="62"/>
    <x v="9"/>
    <x v="7"/>
    <x v="304"/>
  </r>
  <r>
    <x v="4"/>
    <x v="4"/>
    <x v="4"/>
    <x v="63"/>
    <s v="0501"/>
    <x v="63"/>
    <x v="0"/>
    <x v="0"/>
    <x v="1538"/>
  </r>
  <r>
    <x v="4"/>
    <x v="4"/>
    <x v="4"/>
    <x v="63"/>
    <s v="0501"/>
    <x v="63"/>
    <x v="0"/>
    <x v="1"/>
    <x v="1539"/>
  </r>
  <r>
    <x v="4"/>
    <x v="4"/>
    <x v="4"/>
    <x v="63"/>
    <s v="0501"/>
    <x v="63"/>
    <x v="0"/>
    <x v="2"/>
    <x v="1540"/>
  </r>
  <r>
    <x v="4"/>
    <x v="4"/>
    <x v="4"/>
    <x v="63"/>
    <s v="0501"/>
    <x v="63"/>
    <x v="0"/>
    <x v="3"/>
    <x v="1541"/>
  </r>
  <r>
    <x v="4"/>
    <x v="4"/>
    <x v="4"/>
    <x v="63"/>
    <s v="0501"/>
    <x v="63"/>
    <x v="0"/>
    <x v="4"/>
    <x v="1542"/>
  </r>
  <r>
    <x v="4"/>
    <x v="4"/>
    <x v="4"/>
    <x v="63"/>
    <s v="0501"/>
    <x v="63"/>
    <x v="0"/>
    <x v="5"/>
    <x v="1539"/>
  </r>
  <r>
    <x v="4"/>
    <x v="4"/>
    <x v="4"/>
    <x v="63"/>
    <s v="0501"/>
    <x v="63"/>
    <x v="0"/>
    <x v="6"/>
    <x v="1543"/>
  </r>
  <r>
    <x v="4"/>
    <x v="4"/>
    <x v="4"/>
    <x v="63"/>
    <s v="0501"/>
    <x v="63"/>
    <x v="0"/>
    <x v="7"/>
    <x v="1177"/>
  </r>
  <r>
    <x v="4"/>
    <x v="4"/>
    <x v="4"/>
    <x v="63"/>
    <s v="0501"/>
    <x v="63"/>
    <x v="1"/>
    <x v="0"/>
    <x v="1544"/>
  </r>
  <r>
    <x v="4"/>
    <x v="4"/>
    <x v="4"/>
    <x v="63"/>
    <s v="0501"/>
    <x v="63"/>
    <x v="1"/>
    <x v="1"/>
    <x v="1545"/>
  </r>
  <r>
    <x v="4"/>
    <x v="4"/>
    <x v="4"/>
    <x v="63"/>
    <s v="0501"/>
    <x v="63"/>
    <x v="1"/>
    <x v="2"/>
    <x v="1546"/>
  </r>
  <r>
    <x v="4"/>
    <x v="4"/>
    <x v="4"/>
    <x v="63"/>
    <s v="0501"/>
    <x v="63"/>
    <x v="1"/>
    <x v="3"/>
    <x v="1547"/>
  </r>
  <r>
    <x v="4"/>
    <x v="4"/>
    <x v="4"/>
    <x v="63"/>
    <s v="0501"/>
    <x v="63"/>
    <x v="1"/>
    <x v="4"/>
    <x v="1548"/>
  </r>
  <r>
    <x v="4"/>
    <x v="4"/>
    <x v="4"/>
    <x v="63"/>
    <s v="0501"/>
    <x v="63"/>
    <x v="1"/>
    <x v="5"/>
    <x v="1549"/>
  </r>
  <r>
    <x v="4"/>
    <x v="4"/>
    <x v="4"/>
    <x v="63"/>
    <s v="0501"/>
    <x v="63"/>
    <x v="1"/>
    <x v="6"/>
    <x v="1550"/>
  </r>
  <r>
    <x v="4"/>
    <x v="4"/>
    <x v="4"/>
    <x v="63"/>
    <s v="0501"/>
    <x v="63"/>
    <x v="1"/>
    <x v="7"/>
    <x v="1551"/>
  </r>
  <r>
    <x v="4"/>
    <x v="4"/>
    <x v="4"/>
    <x v="63"/>
    <s v="0501"/>
    <x v="63"/>
    <x v="2"/>
    <x v="0"/>
    <x v="674"/>
  </r>
  <r>
    <x v="4"/>
    <x v="4"/>
    <x v="4"/>
    <x v="63"/>
    <s v="0501"/>
    <x v="63"/>
    <x v="2"/>
    <x v="1"/>
    <x v="1552"/>
  </r>
  <r>
    <x v="4"/>
    <x v="4"/>
    <x v="4"/>
    <x v="63"/>
    <s v="0501"/>
    <x v="63"/>
    <x v="2"/>
    <x v="2"/>
    <x v="1553"/>
  </r>
  <r>
    <x v="4"/>
    <x v="4"/>
    <x v="4"/>
    <x v="63"/>
    <s v="0501"/>
    <x v="63"/>
    <x v="2"/>
    <x v="3"/>
    <x v="1554"/>
  </r>
  <r>
    <x v="4"/>
    <x v="4"/>
    <x v="4"/>
    <x v="63"/>
    <s v="0501"/>
    <x v="63"/>
    <x v="2"/>
    <x v="4"/>
    <x v="1555"/>
  </r>
  <r>
    <x v="4"/>
    <x v="4"/>
    <x v="4"/>
    <x v="63"/>
    <s v="0501"/>
    <x v="63"/>
    <x v="2"/>
    <x v="5"/>
    <x v="162"/>
  </r>
  <r>
    <x v="4"/>
    <x v="4"/>
    <x v="4"/>
    <x v="63"/>
    <s v="0501"/>
    <x v="63"/>
    <x v="2"/>
    <x v="6"/>
    <x v="1556"/>
  </r>
  <r>
    <x v="4"/>
    <x v="4"/>
    <x v="4"/>
    <x v="63"/>
    <s v="0501"/>
    <x v="63"/>
    <x v="2"/>
    <x v="7"/>
    <x v="912"/>
  </r>
  <r>
    <x v="4"/>
    <x v="4"/>
    <x v="4"/>
    <x v="63"/>
    <s v="0501"/>
    <x v="63"/>
    <x v="3"/>
    <x v="0"/>
    <x v="1425"/>
  </r>
  <r>
    <x v="4"/>
    <x v="4"/>
    <x v="4"/>
    <x v="63"/>
    <s v="0501"/>
    <x v="63"/>
    <x v="3"/>
    <x v="1"/>
    <x v="1557"/>
  </r>
  <r>
    <x v="4"/>
    <x v="4"/>
    <x v="4"/>
    <x v="63"/>
    <s v="0501"/>
    <x v="63"/>
    <x v="3"/>
    <x v="2"/>
    <x v="1558"/>
  </r>
  <r>
    <x v="4"/>
    <x v="4"/>
    <x v="4"/>
    <x v="63"/>
    <s v="0501"/>
    <x v="63"/>
    <x v="3"/>
    <x v="3"/>
    <x v="1559"/>
  </r>
  <r>
    <x v="4"/>
    <x v="4"/>
    <x v="4"/>
    <x v="63"/>
    <s v="0501"/>
    <x v="63"/>
    <x v="3"/>
    <x v="4"/>
    <x v="1560"/>
  </r>
  <r>
    <x v="4"/>
    <x v="4"/>
    <x v="4"/>
    <x v="63"/>
    <s v="0501"/>
    <x v="63"/>
    <x v="3"/>
    <x v="5"/>
    <x v="1561"/>
  </r>
  <r>
    <x v="4"/>
    <x v="4"/>
    <x v="4"/>
    <x v="63"/>
    <s v="0501"/>
    <x v="63"/>
    <x v="3"/>
    <x v="6"/>
    <x v="742"/>
  </r>
  <r>
    <x v="4"/>
    <x v="4"/>
    <x v="4"/>
    <x v="63"/>
    <s v="0501"/>
    <x v="63"/>
    <x v="3"/>
    <x v="7"/>
    <x v="1561"/>
  </r>
  <r>
    <x v="4"/>
    <x v="4"/>
    <x v="4"/>
    <x v="63"/>
    <s v="0501"/>
    <x v="63"/>
    <x v="4"/>
    <x v="0"/>
    <x v="1562"/>
  </r>
  <r>
    <x v="4"/>
    <x v="4"/>
    <x v="4"/>
    <x v="63"/>
    <s v="0501"/>
    <x v="63"/>
    <x v="4"/>
    <x v="1"/>
    <x v="1563"/>
  </r>
  <r>
    <x v="4"/>
    <x v="4"/>
    <x v="4"/>
    <x v="63"/>
    <s v="0501"/>
    <x v="63"/>
    <x v="4"/>
    <x v="2"/>
    <x v="1564"/>
  </r>
  <r>
    <x v="4"/>
    <x v="4"/>
    <x v="4"/>
    <x v="63"/>
    <s v="0501"/>
    <x v="63"/>
    <x v="4"/>
    <x v="3"/>
    <x v="1565"/>
  </r>
  <r>
    <x v="4"/>
    <x v="4"/>
    <x v="4"/>
    <x v="63"/>
    <s v="0501"/>
    <x v="63"/>
    <x v="4"/>
    <x v="4"/>
    <x v="1566"/>
  </r>
  <r>
    <x v="4"/>
    <x v="4"/>
    <x v="4"/>
    <x v="63"/>
    <s v="0501"/>
    <x v="63"/>
    <x v="4"/>
    <x v="5"/>
    <x v="1567"/>
  </r>
  <r>
    <x v="4"/>
    <x v="4"/>
    <x v="4"/>
    <x v="63"/>
    <s v="0501"/>
    <x v="63"/>
    <x v="4"/>
    <x v="6"/>
    <x v="1568"/>
  </r>
  <r>
    <x v="4"/>
    <x v="4"/>
    <x v="4"/>
    <x v="63"/>
    <s v="0501"/>
    <x v="63"/>
    <x v="4"/>
    <x v="7"/>
    <x v="1569"/>
  </r>
  <r>
    <x v="4"/>
    <x v="4"/>
    <x v="4"/>
    <x v="63"/>
    <s v="0501"/>
    <x v="63"/>
    <x v="5"/>
    <x v="0"/>
    <x v="1570"/>
  </r>
  <r>
    <x v="4"/>
    <x v="4"/>
    <x v="4"/>
    <x v="63"/>
    <s v="0501"/>
    <x v="63"/>
    <x v="5"/>
    <x v="1"/>
    <x v="1571"/>
  </r>
  <r>
    <x v="4"/>
    <x v="4"/>
    <x v="4"/>
    <x v="63"/>
    <s v="0501"/>
    <x v="63"/>
    <x v="5"/>
    <x v="2"/>
    <x v="903"/>
  </r>
  <r>
    <x v="4"/>
    <x v="4"/>
    <x v="4"/>
    <x v="63"/>
    <s v="0501"/>
    <x v="63"/>
    <x v="5"/>
    <x v="3"/>
    <x v="552"/>
  </r>
  <r>
    <x v="4"/>
    <x v="4"/>
    <x v="4"/>
    <x v="63"/>
    <s v="0501"/>
    <x v="63"/>
    <x v="5"/>
    <x v="4"/>
    <x v="1572"/>
  </r>
  <r>
    <x v="4"/>
    <x v="4"/>
    <x v="4"/>
    <x v="63"/>
    <s v="0501"/>
    <x v="63"/>
    <x v="5"/>
    <x v="5"/>
    <x v="1467"/>
  </r>
  <r>
    <x v="4"/>
    <x v="4"/>
    <x v="4"/>
    <x v="63"/>
    <s v="0501"/>
    <x v="63"/>
    <x v="5"/>
    <x v="6"/>
    <x v="519"/>
  </r>
  <r>
    <x v="4"/>
    <x v="4"/>
    <x v="4"/>
    <x v="63"/>
    <s v="0501"/>
    <x v="63"/>
    <x v="5"/>
    <x v="7"/>
    <x v="1573"/>
  </r>
  <r>
    <x v="4"/>
    <x v="4"/>
    <x v="4"/>
    <x v="63"/>
    <s v="0501"/>
    <x v="63"/>
    <x v="6"/>
    <x v="0"/>
    <x v="51"/>
  </r>
  <r>
    <x v="4"/>
    <x v="4"/>
    <x v="4"/>
    <x v="63"/>
    <s v="0501"/>
    <x v="63"/>
    <x v="6"/>
    <x v="1"/>
    <x v="513"/>
  </r>
  <r>
    <x v="4"/>
    <x v="4"/>
    <x v="4"/>
    <x v="63"/>
    <s v="0501"/>
    <x v="63"/>
    <x v="6"/>
    <x v="2"/>
    <x v="283"/>
  </r>
  <r>
    <x v="4"/>
    <x v="4"/>
    <x v="4"/>
    <x v="63"/>
    <s v="0501"/>
    <x v="63"/>
    <x v="6"/>
    <x v="3"/>
    <x v="354"/>
  </r>
  <r>
    <x v="4"/>
    <x v="4"/>
    <x v="4"/>
    <x v="63"/>
    <s v="0501"/>
    <x v="63"/>
    <x v="6"/>
    <x v="4"/>
    <x v="341"/>
  </r>
  <r>
    <x v="4"/>
    <x v="4"/>
    <x v="4"/>
    <x v="63"/>
    <s v="0501"/>
    <x v="63"/>
    <x v="6"/>
    <x v="5"/>
    <x v="117"/>
  </r>
  <r>
    <x v="4"/>
    <x v="4"/>
    <x v="4"/>
    <x v="63"/>
    <s v="0501"/>
    <x v="63"/>
    <x v="6"/>
    <x v="6"/>
    <x v="118"/>
  </r>
  <r>
    <x v="4"/>
    <x v="4"/>
    <x v="4"/>
    <x v="63"/>
    <s v="0501"/>
    <x v="63"/>
    <x v="6"/>
    <x v="7"/>
    <x v="182"/>
  </r>
  <r>
    <x v="4"/>
    <x v="4"/>
    <x v="4"/>
    <x v="63"/>
    <s v="0501"/>
    <x v="63"/>
    <x v="7"/>
    <x v="0"/>
    <x v="269"/>
  </r>
  <r>
    <x v="4"/>
    <x v="4"/>
    <x v="4"/>
    <x v="63"/>
    <s v="0501"/>
    <x v="63"/>
    <x v="7"/>
    <x v="1"/>
    <x v="670"/>
  </r>
  <r>
    <x v="4"/>
    <x v="4"/>
    <x v="4"/>
    <x v="63"/>
    <s v="0501"/>
    <x v="63"/>
    <x v="7"/>
    <x v="2"/>
    <x v="194"/>
  </r>
  <r>
    <x v="4"/>
    <x v="4"/>
    <x v="4"/>
    <x v="63"/>
    <s v="0501"/>
    <x v="63"/>
    <x v="7"/>
    <x v="3"/>
    <x v="55"/>
  </r>
  <r>
    <x v="4"/>
    <x v="4"/>
    <x v="4"/>
    <x v="63"/>
    <s v="0501"/>
    <x v="63"/>
    <x v="7"/>
    <x v="4"/>
    <x v="528"/>
  </r>
  <r>
    <x v="4"/>
    <x v="4"/>
    <x v="4"/>
    <x v="63"/>
    <s v="0501"/>
    <x v="63"/>
    <x v="7"/>
    <x v="5"/>
    <x v="1310"/>
  </r>
  <r>
    <x v="4"/>
    <x v="4"/>
    <x v="4"/>
    <x v="63"/>
    <s v="0501"/>
    <x v="63"/>
    <x v="7"/>
    <x v="6"/>
    <x v="626"/>
  </r>
  <r>
    <x v="4"/>
    <x v="4"/>
    <x v="4"/>
    <x v="63"/>
    <s v="0501"/>
    <x v="63"/>
    <x v="7"/>
    <x v="7"/>
    <x v="669"/>
  </r>
  <r>
    <x v="4"/>
    <x v="4"/>
    <x v="4"/>
    <x v="63"/>
    <s v="0501"/>
    <x v="63"/>
    <x v="8"/>
    <x v="0"/>
    <x v="306"/>
  </r>
  <r>
    <x v="4"/>
    <x v="4"/>
    <x v="4"/>
    <x v="63"/>
    <s v="0501"/>
    <x v="63"/>
    <x v="8"/>
    <x v="1"/>
    <x v="449"/>
  </r>
  <r>
    <x v="4"/>
    <x v="4"/>
    <x v="4"/>
    <x v="63"/>
    <s v="0501"/>
    <x v="63"/>
    <x v="8"/>
    <x v="2"/>
    <x v="356"/>
  </r>
  <r>
    <x v="4"/>
    <x v="4"/>
    <x v="4"/>
    <x v="63"/>
    <s v="0501"/>
    <x v="63"/>
    <x v="8"/>
    <x v="3"/>
    <x v="307"/>
  </r>
  <r>
    <x v="4"/>
    <x v="4"/>
    <x v="4"/>
    <x v="63"/>
    <s v="0501"/>
    <x v="63"/>
    <x v="8"/>
    <x v="4"/>
    <x v="125"/>
  </r>
  <r>
    <x v="4"/>
    <x v="4"/>
    <x v="4"/>
    <x v="63"/>
    <s v="0501"/>
    <x v="63"/>
    <x v="8"/>
    <x v="5"/>
    <x v="575"/>
  </r>
  <r>
    <x v="4"/>
    <x v="4"/>
    <x v="4"/>
    <x v="63"/>
    <s v="0501"/>
    <x v="63"/>
    <x v="8"/>
    <x v="6"/>
    <x v="62"/>
  </r>
  <r>
    <x v="4"/>
    <x v="4"/>
    <x v="4"/>
    <x v="63"/>
    <s v="0501"/>
    <x v="63"/>
    <x v="8"/>
    <x v="7"/>
    <x v="354"/>
  </r>
  <r>
    <x v="4"/>
    <x v="4"/>
    <x v="4"/>
    <x v="63"/>
    <s v="0501"/>
    <x v="63"/>
    <x v="9"/>
    <x v="0"/>
    <x v="66"/>
  </r>
  <r>
    <x v="4"/>
    <x v="4"/>
    <x v="4"/>
    <x v="63"/>
    <s v="0501"/>
    <x v="63"/>
    <x v="9"/>
    <x v="1"/>
    <x v="67"/>
  </r>
  <r>
    <x v="4"/>
    <x v="4"/>
    <x v="4"/>
    <x v="63"/>
    <s v="0501"/>
    <x v="63"/>
    <x v="9"/>
    <x v="2"/>
    <x v="133"/>
  </r>
  <r>
    <x v="4"/>
    <x v="4"/>
    <x v="4"/>
    <x v="63"/>
    <s v="0501"/>
    <x v="63"/>
    <x v="9"/>
    <x v="3"/>
    <x v="133"/>
  </r>
  <r>
    <x v="4"/>
    <x v="4"/>
    <x v="4"/>
    <x v="63"/>
    <s v="0501"/>
    <x v="63"/>
    <x v="9"/>
    <x v="4"/>
    <x v="66"/>
  </r>
  <r>
    <x v="4"/>
    <x v="4"/>
    <x v="4"/>
    <x v="63"/>
    <s v="0501"/>
    <x v="63"/>
    <x v="9"/>
    <x v="5"/>
    <x v="133"/>
  </r>
  <r>
    <x v="4"/>
    <x v="4"/>
    <x v="4"/>
    <x v="63"/>
    <s v="0501"/>
    <x v="63"/>
    <x v="9"/>
    <x v="6"/>
    <x v="67"/>
  </r>
  <r>
    <x v="4"/>
    <x v="4"/>
    <x v="4"/>
    <x v="63"/>
    <s v="0501"/>
    <x v="63"/>
    <x v="9"/>
    <x v="7"/>
    <x v="64"/>
  </r>
  <r>
    <x v="4"/>
    <x v="4"/>
    <x v="4"/>
    <x v="64"/>
    <s v="0502"/>
    <x v="64"/>
    <x v="0"/>
    <x v="0"/>
    <x v="1574"/>
  </r>
  <r>
    <x v="4"/>
    <x v="4"/>
    <x v="4"/>
    <x v="64"/>
    <s v="0502"/>
    <x v="64"/>
    <x v="0"/>
    <x v="1"/>
    <x v="1575"/>
  </r>
  <r>
    <x v="4"/>
    <x v="4"/>
    <x v="4"/>
    <x v="64"/>
    <s v="0502"/>
    <x v="64"/>
    <x v="0"/>
    <x v="2"/>
    <x v="1576"/>
  </r>
  <r>
    <x v="4"/>
    <x v="4"/>
    <x v="4"/>
    <x v="64"/>
    <s v="0502"/>
    <x v="64"/>
    <x v="0"/>
    <x v="3"/>
    <x v="69"/>
  </r>
  <r>
    <x v="4"/>
    <x v="4"/>
    <x v="4"/>
    <x v="64"/>
    <s v="0502"/>
    <x v="64"/>
    <x v="0"/>
    <x v="4"/>
    <x v="1577"/>
  </r>
  <r>
    <x v="4"/>
    <x v="4"/>
    <x v="4"/>
    <x v="64"/>
    <s v="0502"/>
    <x v="64"/>
    <x v="0"/>
    <x v="5"/>
    <x v="1578"/>
  </r>
  <r>
    <x v="4"/>
    <x v="4"/>
    <x v="4"/>
    <x v="64"/>
    <s v="0502"/>
    <x v="64"/>
    <x v="0"/>
    <x v="6"/>
    <x v="1579"/>
  </r>
  <r>
    <x v="4"/>
    <x v="4"/>
    <x v="4"/>
    <x v="64"/>
    <s v="0502"/>
    <x v="64"/>
    <x v="0"/>
    <x v="7"/>
    <x v="1579"/>
  </r>
  <r>
    <x v="4"/>
    <x v="4"/>
    <x v="4"/>
    <x v="64"/>
    <s v="0502"/>
    <x v="64"/>
    <x v="1"/>
    <x v="0"/>
    <x v="1580"/>
  </r>
  <r>
    <x v="4"/>
    <x v="4"/>
    <x v="4"/>
    <x v="64"/>
    <s v="0502"/>
    <x v="64"/>
    <x v="1"/>
    <x v="1"/>
    <x v="1581"/>
  </r>
  <r>
    <x v="4"/>
    <x v="4"/>
    <x v="4"/>
    <x v="64"/>
    <s v="0502"/>
    <x v="64"/>
    <x v="1"/>
    <x v="2"/>
    <x v="1582"/>
  </r>
  <r>
    <x v="4"/>
    <x v="4"/>
    <x v="4"/>
    <x v="64"/>
    <s v="0502"/>
    <x v="64"/>
    <x v="1"/>
    <x v="3"/>
    <x v="1546"/>
  </r>
  <r>
    <x v="4"/>
    <x v="4"/>
    <x v="4"/>
    <x v="64"/>
    <s v="0502"/>
    <x v="64"/>
    <x v="1"/>
    <x v="4"/>
    <x v="1547"/>
  </r>
  <r>
    <x v="4"/>
    <x v="4"/>
    <x v="4"/>
    <x v="64"/>
    <s v="0502"/>
    <x v="64"/>
    <x v="1"/>
    <x v="5"/>
    <x v="1583"/>
  </r>
  <r>
    <x v="4"/>
    <x v="4"/>
    <x v="4"/>
    <x v="64"/>
    <s v="0502"/>
    <x v="64"/>
    <x v="1"/>
    <x v="6"/>
    <x v="1584"/>
  </r>
  <r>
    <x v="4"/>
    <x v="4"/>
    <x v="4"/>
    <x v="64"/>
    <s v="0502"/>
    <x v="64"/>
    <x v="1"/>
    <x v="7"/>
    <x v="1585"/>
  </r>
  <r>
    <x v="4"/>
    <x v="4"/>
    <x v="4"/>
    <x v="64"/>
    <s v="0502"/>
    <x v="64"/>
    <x v="2"/>
    <x v="0"/>
    <x v="822"/>
  </r>
  <r>
    <x v="4"/>
    <x v="4"/>
    <x v="4"/>
    <x v="64"/>
    <s v="0502"/>
    <x v="64"/>
    <x v="2"/>
    <x v="1"/>
    <x v="1241"/>
  </r>
  <r>
    <x v="4"/>
    <x v="4"/>
    <x v="4"/>
    <x v="64"/>
    <s v="0502"/>
    <x v="64"/>
    <x v="2"/>
    <x v="2"/>
    <x v="1586"/>
  </r>
  <r>
    <x v="4"/>
    <x v="4"/>
    <x v="4"/>
    <x v="64"/>
    <s v="0502"/>
    <x v="64"/>
    <x v="2"/>
    <x v="3"/>
    <x v="1587"/>
  </r>
  <r>
    <x v="4"/>
    <x v="4"/>
    <x v="4"/>
    <x v="64"/>
    <s v="0502"/>
    <x v="64"/>
    <x v="2"/>
    <x v="4"/>
    <x v="1588"/>
  </r>
  <r>
    <x v="4"/>
    <x v="4"/>
    <x v="4"/>
    <x v="64"/>
    <s v="0502"/>
    <x v="64"/>
    <x v="2"/>
    <x v="5"/>
    <x v="903"/>
  </r>
  <r>
    <x v="4"/>
    <x v="4"/>
    <x v="4"/>
    <x v="64"/>
    <s v="0502"/>
    <x v="64"/>
    <x v="2"/>
    <x v="6"/>
    <x v="694"/>
  </r>
  <r>
    <x v="4"/>
    <x v="4"/>
    <x v="4"/>
    <x v="64"/>
    <s v="0502"/>
    <x v="64"/>
    <x v="2"/>
    <x v="7"/>
    <x v="1326"/>
  </r>
  <r>
    <x v="4"/>
    <x v="4"/>
    <x v="4"/>
    <x v="64"/>
    <s v="0502"/>
    <x v="64"/>
    <x v="3"/>
    <x v="0"/>
    <x v="1589"/>
  </r>
  <r>
    <x v="4"/>
    <x v="4"/>
    <x v="4"/>
    <x v="64"/>
    <s v="0502"/>
    <x v="64"/>
    <x v="3"/>
    <x v="1"/>
    <x v="1590"/>
  </r>
  <r>
    <x v="4"/>
    <x v="4"/>
    <x v="4"/>
    <x v="64"/>
    <s v="0502"/>
    <x v="64"/>
    <x v="3"/>
    <x v="2"/>
    <x v="1591"/>
  </r>
  <r>
    <x v="4"/>
    <x v="4"/>
    <x v="4"/>
    <x v="64"/>
    <s v="0502"/>
    <x v="64"/>
    <x v="3"/>
    <x v="3"/>
    <x v="1592"/>
  </r>
  <r>
    <x v="4"/>
    <x v="4"/>
    <x v="4"/>
    <x v="64"/>
    <s v="0502"/>
    <x v="64"/>
    <x v="3"/>
    <x v="4"/>
    <x v="1593"/>
  </r>
  <r>
    <x v="4"/>
    <x v="4"/>
    <x v="4"/>
    <x v="64"/>
    <s v="0502"/>
    <x v="64"/>
    <x v="3"/>
    <x v="5"/>
    <x v="1594"/>
  </r>
  <r>
    <x v="4"/>
    <x v="4"/>
    <x v="4"/>
    <x v="64"/>
    <s v="0502"/>
    <x v="64"/>
    <x v="3"/>
    <x v="6"/>
    <x v="1595"/>
  </r>
  <r>
    <x v="4"/>
    <x v="4"/>
    <x v="4"/>
    <x v="64"/>
    <s v="0502"/>
    <x v="64"/>
    <x v="3"/>
    <x v="7"/>
    <x v="1596"/>
  </r>
  <r>
    <x v="4"/>
    <x v="4"/>
    <x v="4"/>
    <x v="64"/>
    <s v="0502"/>
    <x v="64"/>
    <x v="4"/>
    <x v="0"/>
    <x v="1597"/>
  </r>
  <r>
    <x v="4"/>
    <x v="4"/>
    <x v="4"/>
    <x v="64"/>
    <s v="0502"/>
    <x v="64"/>
    <x v="4"/>
    <x v="1"/>
    <x v="1598"/>
  </r>
  <r>
    <x v="4"/>
    <x v="4"/>
    <x v="4"/>
    <x v="64"/>
    <s v="0502"/>
    <x v="64"/>
    <x v="4"/>
    <x v="2"/>
    <x v="1599"/>
  </r>
  <r>
    <x v="4"/>
    <x v="4"/>
    <x v="4"/>
    <x v="64"/>
    <s v="0502"/>
    <x v="64"/>
    <x v="4"/>
    <x v="3"/>
    <x v="1568"/>
  </r>
  <r>
    <x v="4"/>
    <x v="4"/>
    <x v="4"/>
    <x v="64"/>
    <s v="0502"/>
    <x v="64"/>
    <x v="4"/>
    <x v="4"/>
    <x v="1600"/>
  </r>
  <r>
    <x v="4"/>
    <x v="4"/>
    <x v="4"/>
    <x v="64"/>
    <s v="0502"/>
    <x v="64"/>
    <x v="4"/>
    <x v="5"/>
    <x v="1601"/>
  </r>
  <r>
    <x v="4"/>
    <x v="4"/>
    <x v="4"/>
    <x v="64"/>
    <s v="0502"/>
    <x v="64"/>
    <x v="4"/>
    <x v="6"/>
    <x v="1602"/>
  </r>
  <r>
    <x v="4"/>
    <x v="4"/>
    <x v="4"/>
    <x v="64"/>
    <s v="0502"/>
    <x v="64"/>
    <x v="4"/>
    <x v="7"/>
    <x v="1603"/>
  </r>
  <r>
    <x v="4"/>
    <x v="4"/>
    <x v="4"/>
    <x v="64"/>
    <s v="0502"/>
    <x v="64"/>
    <x v="5"/>
    <x v="0"/>
    <x v="771"/>
  </r>
  <r>
    <x v="4"/>
    <x v="4"/>
    <x v="4"/>
    <x v="64"/>
    <s v="0502"/>
    <x v="64"/>
    <x v="5"/>
    <x v="1"/>
    <x v="1073"/>
  </r>
  <r>
    <x v="4"/>
    <x v="4"/>
    <x v="4"/>
    <x v="64"/>
    <s v="0502"/>
    <x v="64"/>
    <x v="5"/>
    <x v="2"/>
    <x v="776"/>
  </r>
  <r>
    <x v="4"/>
    <x v="4"/>
    <x v="4"/>
    <x v="64"/>
    <s v="0502"/>
    <x v="64"/>
    <x v="5"/>
    <x v="3"/>
    <x v="1073"/>
  </r>
  <r>
    <x v="4"/>
    <x v="4"/>
    <x v="4"/>
    <x v="64"/>
    <s v="0502"/>
    <x v="64"/>
    <x v="5"/>
    <x v="4"/>
    <x v="619"/>
  </r>
  <r>
    <x v="4"/>
    <x v="4"/>
    <x v="4"/>
    <x v="64"/>
    <s v="0502"/>
    <x v="64"/>
    <x v="5"/>
    <x v="5"/>
    <x v="656"/>
  </r>
  <r>
    <x v="4"/>
    <x v="4"/>
    <x v="4"/>
    <x v="64"/>
    <s v="0502"/>
    <x v="64"/>
    <x v="5"/>
    <x v="6"/>
    <x v="1227"/>
  </r>
  <r>
    <x v="4"/>
    <x v="4"/>
    <x v="4"/>
    <x v="64"/>
    <s v="0502"/>
    <x v="64"/>
    <x v="5"/>
    <x v="7"/>
    <x v="574"/>
  </r>
  <r>
    <x v="4"/>
    <x v="4"/>
    <x v="4"/>
    <x v="64"/>
    <s v="0502"/>
    <x v="64"/>
    <x v="6"/>
    <x v="0"/>
    <x v="339"/>
  </r>
  <r>
    <x v="4"/>
    <x v="4"/>
    <x v="4"/>
    <x v="64"/>
    <s v="0502"/>
    <x v="64"/>
    <x v="6"/>
    <x v="1"/>
    <x v="354"/>
  </r>
  <r>
    <x v="4"/>
    <x v="4"/>
    <x v="4"/>
    <x v="64"/>
    <s v="0502"/>
    <x v="64"/>
    <x v="6"/>
    <x v="2"/>
    <x v="282"/>
  </r>
  <r>
    <x v="4"/>
    <x v="4"/>
    <x v="4"/>
    <x v="64"/>
    <s v="0502"/>
    <x v="64"/>
    <x v="6"/>
    <x v="3"/>
    <x v="399"/>
  </r>
  <r>
    <x v="4"/>
    <x v="4"/>
    <x v="4"/>
    <x v="64"/>
    <s v="0502"/>
    <x v="64"/>
    <x v="6"/>
    <x v="4"/>
    <x v="287"/>
  </r>
  <r>
    <x v="4"/>
    <x v="4"/>
    <x v="4"/>
    <x v="64"/>
    <s v="0502"/>
    <x v="64"/>
    <x v="6"/>
    <x v="5"/>
    <x v="285"/>
  </r>
  <r>
    <x v="4"/>
    <x v="4"/>
    <x v="4"/>
    <x v="64"/>
    <s v="0502"/>
    <x v="64"/>
    <x v="6"/>
    <x v="6"/>
    <x v="612"/>
  </r>
  <r>
    <x v="4"/>
    <x v="4"/>
    <x v="4"/>
    <x v="64"/>
    <s v="0502"/>
    <x v="64"/>
    <x v="6"/>
    <x v="7"/>
    <x v="404"/>
  </r>
  <r>
    <x v="4"/>
    <x v="4"/>
    <x v="4"/>
    <x v="64"/>
    <s v="0502"/>
    <x v="64"/>
    <x v="7"/>
    <x v="0"/>
    <x v="596"/>
  </r>
  <r>
    <x v="4"/>
    <x v="4"/>
    <x v="4"/>
    <x v="64"/>
    <s v="0502"/>
    <x v="64"/>
    <x v="7"/>
    <x v="1"/>
    <x v="293"/>
  </r>
  <r>
    <x v="4"/>
    <x v="4"/>
    <x v="4"/>
    <x v="64"/>
    <s v="0502"/>
    <x v="64"/>
    <x v="7"/>
    <x v="2"/>
    <x v="323"/>
  </r>
  <r>
    <x v="4"/>
    <x v="4"/>
    <x v="4"/>
    <x v="64"/>
    <s v="0502"/>
    <x v="64"/>
    <x v="7"/>
    <x v="3"/>
    <x v="596"/>
  </r>
  <r>
    <x v="4"/>
    <x v="4"/>
    <x v="4"/>
    <x v="64"/>
    <s v="0502"/>
    <x v="64"/>
    <x v="7"/>
    <x v="4"/>
    <x v="541"/>
  </r>
  <r>
    <x v="4"/>
    <x v="4"/>
    <x v="4"/>
    <x v="64"/>
    <s v="0502"/>
    <x v="64"/>
    <x v="7"/>
    <x v="5"/>
    <x v="362"/>
  </r>
  <r>
    <x v="4"/>
    <x v="4"/>
    <x v="4"/>
    <x v="64"/>
    <s v="0502"/>
    <x v="64"/>
    <x v="7"/>
    <x v="6"/>
    <x v="508"/>
  </r>
  <r>
    <x v="4"/>
    <x v="4"/>
    <x v="4"/>
    <x v="64"/>
    <s v="0502"/>
    <x v="64"/>
    <x v="7"/>
    <x v="7"/>
    <x v="362"/>
  </r>
  <r>
    <x v="4"/>
    <x v="4"/>
    <x v="4"/>
    <x v="64"/>
    <s v="0502"/>
    <x v="64"/>
    <x v="8"/>
    <x v="0"/>
    <x v="116"/>
  </r>
  <r>
    <x v="4"/>
    <x v="4"/>
    <x v="4"/>
    <x v="64"/>
    <s v="0502"/>
    <x v="64"/>
    <x v="8"/>
    <x v="1"/>
    <x v="342"/>
  </r>
  <r>
    <x v="4"/>
    <x v="4"/>
    <x v="4"/>
    <x v="64"/>
    <s v="0502"/>
    <x v="64"/>
    <x v="8"/>
    <x v="2"/>
    <x v="283"/>
  </r>
  <r>
    <x v="4"/>
    <x v="4"/>
    <x v="4"/>
    <x v="64"/>
    <s v="0502"/>
    <x v="64"/>
    <x v="8"/>
    <x v="3"/>
    <x v="51"/>
  </r>
  <r>
    <x v="4"/>
    <x v="4"/>
    <x v="4"/>
    <x v="64"/>
    <s v="0502"/>
    <x v="64"/>
    <x v="8"/>
    <x v="4"/>
    <x v="411"/>
  </r>
  <r>
    <x v="4"/>
    <x v="4"/>
    <x v="4"/>
    <x v="64"/>
    <s v="0502"/>
    <x v="64"/>
    <x v="8"/>
    <x v="5"/>
    <x v="411"/>
  </r>
  <r>
    <x v="4"/>
    <x v="4"/>
    <x v="4"/>
    <x v="64"/>
    <s v="0502"/>
    <x v="64"/>
    <x v="8"/>
    <x v="6"/>
    <x v="288"/>
  </r>
  <r>
    <x v="4"/>
    <x v="4"/>
    <x v="4"/>
    <x v="64"/>
    <s v="0502"/>
    <x v="64"/>
    <x v="8"/>
    <x v="7"/>
    <x v="285"/>
  </r>
  <r>
    <x v="4"/>
    <x v="4"/>
    <x v="4"/>
    <x v="64"/>
    <s v="0502"/>
    <x v="64"/>
    <x v="9"/>
    <x v="0"/>
    <x v="304"/>
  </r>
  <r>
    <x v="4"/>
    <x v="4"/>
    <x v="4"/>
    <x v="64"/>
    <s v="0502"/>
    <x v="64"/>
    <x v="9"/>
    <x v="1"/>
    <x v="304"/>
  </r>
  <r>
    <x v="4"/>
    <x v="4"/>
    <x v="4"/>
    <x v="64"/>
    <s v="0502"/>
    <x v="64"/>
    <x v="9"/>
    <x v="2"/>
    <x v="304"/>
  </r>
  <r>
    <x v="4"/>
    <x v="4"/>
    <x v="4"/>
    <x v="64"/>
    <s v="0502"/>
    <x v="64"/>
    <x v="9"/>
    <x v="3"/>
    <x v="305"/>
  </r>
  <r>
    <x v="4"/>
    <x v="4"/>
    <x v="4"/>
    <x v="64"/>
    <s v="0502"/>
    <x v="64"/>
    <x v="9"/>
    <x v="4"/>
    <x v="305"/>
  </r>
  <r>
    <x v="4"/>
    <x v="4"/>
    <x v="4"/>
    <x v="64"/>
    <s v="0502"/>
    <x v="64"/>
    <x v="9"/>
    <x v="5"/>
    <x v="304"/>
  </r>
  <r>
    <x v="4"/>
    <x v="4"/>
    <x v="4"/>
    <x v="64"/>
    <s v="0502"/>
    <x v="64"/>
    <x v="9"/>
    <x v="6"/>
    <x v="305"/>
  </r>
  <r>
    <x v="4"/>
    <x v="4"/>
    <x v="4"/>
    <x v="64"/>
    <s v="0502"/>
    <x v="64"/>
    <x v="9"/>
    <x v="7"/>
    <x v="305"/>
  </r>
  <r>
    <x v="4"/>
    <x v="4"/>
    <x v="4"/>
    <x v="65"/>
    <s v="0511"/>
    <x v="65"/>
    <x v="0"/>
    <x v="0"/>
    <x v="799"/>
  </r>
  <r>
    <x v="4"/>
    <x v="4"/>
    <x v="4"/>
    <x v="65"/>
    <s v="0511"/>
    <x v="65"/>
    <x v="0"/>
    <x v="1"/>
    <x v="1604"/>
  </r>
  <r>
    <x v="4"/>
    <x v="4"/>
    <x v="4"/>
    <x v="65"/>
    <s v="0511"/>
    <x v="65"/>
    <x v="0"/>
    <x v="2"/>
    <x v="255"/>
  </r>
  <r>
    <x v="4"/>
    <x v="4"/>
    <x v="4"/>
    <x v="65"/>
    <s v="0511"/>
    <x v="65"/>
    <x v="0"/>
    <x v="3"/>
    <x v="1210"/>
  </r>
  <r>
    <x v="4"/>
    <x v="4"/>
    <x v="4"/>
    <x v="65"/>
    <s v="0511"/>
    <x v="65"/>
    <x v="0"/>
    <x v="4"/>
    <x v="496"/>
  </r>
  <r>
    <x v="4"/>
    <x v="4"/>
    <x v="4"/>
    <x v="65"/>
    <s v="0511"/>
    <x v="65"/>
    <x v="0"/>
    <x v="5"/>
    <x v="1475"/>
  </r>
  <r>
    <x v="4"/>
    <x v="4"/>
    <x v="4"/>
    <x v="65"/>
    <s v="0511"/>
    <x v="65"/>
    <x v="0"/>
    <x v="6"/>
    <x v="606"/>
  </r>
  <r>
    <x v="4"/>
    <x v="4"/>
    <x v="4"/>
    <x v="65"/>
    <s v="0511"/>
    <x v="65"/>
    <x v="0"/>
    <x v="7"/>
    <x v="427"/>
  </r>
  <r>
    <x v="4"/>
    <x v="4"/>
    <x v="4"/>
    <x v="65"/>
    <s v="0511"/>
    <x v="65"/>
    <x v="1"/>
    <x v="0"/>
    <x v="572"/>
  </r>
  <r>
    <x v="4"/>
    <x v="4"/>
    <x v="4"/>
    <x v="65"/>
    <s v="0511"/>
    <x v="65"/>
    <x v="1"/>
    <x v="1"/>
    <x v="1511"/>
  </r>
  <r>
    <x v="4"/>
    <x v="4"/>
    <x v="4"/>
    <x v="65"/>
    <s v="0511"/>
    <x v="65"/>
    <x v="1"/>
    <x v="2"/>
    <x v="573"/>
  </r>
  <r>
    <x v="4"/>
    <x v="4"/>
    <x v="4"/>
    <x v="65"/>
    <s v="0511"/>
    <x v="65"/>
    <x v="1"/>
    <x v="3"/>
    <x v="573"/>
  </r>
  <r>
    <x v="4"/>
    <x v="4"/>
    <x v="4"/>
    <x v="65"/>
    <s v="0511"/>
    <x v="65"/>
    <x v="1"/>
    <x v="4"/>
    <x v="569"/>
  </r>
  <r>
    <x v="4"/>
    <x v="4"/>
    <x v="4"/>
    <x v="65"/>
    <s v="0511"/>
    <x v="65"/>
    <x v="1"/>
    <x v="5"/>
    <x v="942"/>
  </r>
  <r>
    <x v="4"/>
    <x v="4"/>
    <x v="4"/>
    <x v="65"/>
    <s v="0511"/>
    <x v="65"/>
    <x v="1"/>
    <x v="6"/>
    <x v="1512"/>
  </r>
  <r>
    <x v="4"/>
    <x v="4"/>
    <x v="4"/>
    <x v="65"/>
    <s v="0511"/>
    <x v="65"/>
    <x v="1"/>
    <x v="7"/>
    <x v="1448"/>
  </r>
  <r>
    <x v="4"/>
    <x v="4"/>
    <x v="4"/>
    <x v="65"/>
    <s v="0511"/>
    <x v="65"/>
    <x v="2"/>
    <x v="0"/>
    <x v="715"/>
  </r>
  <r>
    <x v="4"/>
    <x v="4"/>
    <x v="4"/>
    <x v="65"/>
    <s v="0511"/>
    <x v="65"/>
    <x v="2"/>
    <x v="1"/>
    <x v="335"/>
  </r>
  <r>
    <x v="4"/>
    <x v="4"/>
    <x v="4"/>
    <x v="65"/>
    <s v="0511"/>
    <x v="65"/>
    <x v="2"/>
    <x v="2"/>
    <x v="284"/>
  </r>
  <r>
    <x v="4"/>
    <x v="4"/>
    <x v="4"/>
    <x v="65"/>
    <s v="0511"/>
    <x v="65"/>
    <x v="2"/>
    <x v="3"/>
    <x v="287"/>
  </r>
  <r>
    <x v="4"/>
    <x v="4"/>
    <x v="4"/>
    <x v="65"/>
    <s v="0511"/>
    <x v="65"/>
    <x v="2"/>
    <x v="4"/>
    <x v="284"/>
  </r>
  <r>
    <x v="4"/>
    <x v="4"/>
    <x v="4"/>
    <x v="65"/>
    <s v="0511"/>
    <x v="65"/>
    <x v="2"/>
    <x v="5"/>
    <x v="400"/>
  </r>
  <r>
    <x v="4"/>
    <x v="4"/>
    <x v="4"/>
    <x v="65"/>
    <s v="0511"/>
    <x v="65"/>
    <x v="2"/>
    <x v="6"/>
    <x v="186"/>
  </r>
  <r>
    <x v="4"/>
    <x v="4"/>
    <x v="4"/>
    <x v="65"/>
    <s v="0511"/>
    <x v="65"/>
    <x v="2"/>
    <x v="7"/>
    <x v="288"/>
  </r>
  <r>
    <x v="4"/>
    <x v="4"/>
    <x v="4"/>
    <x v="65"/>
    <s v="0511"/>
    <x v="65"/>
    <x v="3"/>
    <x v="0"/>
    <x v="337"/>
  </r>
  <r>
    <x v="4"/>
    <x v="4"/>
    <x v="4"/>
    <x v="65"/>
    <s v="0511"/>
    <x v="65"/>
    <x v="3"/>
    <x v="1"/>
    <x v="746"/>
  </r>
  <r>
    <x v="4"/>
    <x v="4"/>
    <x v="4"/>
    <x v="65"/>
    <s v="0511"/>
    <x v="65"/>
    <x v="3"/>
    <x v="2"/>
    <x v="746"/>
  </r>
  <r>
    <x v="4"/>
    <x v="4"/>
    <x v="4"/>
    <x v="65"/>
    <s v="0511"/>
    <x v="65"/>
    <x v="3"/>
    <x v="3"/>
    <x v="353"/>
  </r>
  <r>
    <x v="4"/>
    <x v="4"/>
    <x v="4"/>
    <x v="65"/>
    <s v="0511"/>
    <x v="65"/>
    <x v="3"/>
    <x v="4"/>
    <x v="315"/>
  </r>
  <r>
    <x v="4"/>
    <x v="4"/>
    <x v="4"/>
    <x v="65"/>
    <s v="0511"/>
    <x v="65"/>
    <x v="3"/>
    <x v="5"/>
    <x v="336"/>
  </r>
  <r>
    <x v="4"/>
    <x v="4"/>
    <x v="4"/>
    <x v="65"/>
    <s v="0511"/>
    <x v="65"/>
    <x v="3"/>
    <x v="6"/>
    <x v="318"/>
  </r>
  <r>
    <x v="4"/>
    <x v="4"/>
    <x v="4"/>
    <x v="65"/>
    <s v="0511"/>
    <x v="65"/>
    <x v="3"/>
    <x v="7"/>
    <x v="336"/>
  </r>
  <r>
    <x v="4"/>
    <x v="4"/>
    <x v="4"/>
    <x v="65"/>
    <s v="0511"/>
    <x v="65"/>
    <x v="4"/>
    <x v="0"/>
    <x v="499"/>
  </r>
  <r>
    <x v="4"/>
    <x v="4"/>
    <x v="4"/>
    <x v="65"/>
    <s v="0511"/>
    <x v="65"/>
    <x v="4"/>
    <x v="1"/>
    <x v="1605"/>
  </r>
  <r>
    <x v="4"/>
    <x v="4"/>
    <x v="4"/>
    <x v="65"/>
    <s v="0511"/>
    <x v="65"/>
    <x v="4"/>
    <x v="2"/>
    <x v="499"/>
  </r>
  <r>
    <x v="4"/>
    <x v="4"/>
    <x v="4"/>
    <x v="65"/>
    <s v="0511"/>
    <x v="65"/>
    <x v="4"/>
    <x v="3"/>
    <x v="343"/>
  </r>
  <r>
    <x v="4"/>
    <x v="4"/>
    <x v="4"/>
    <x v="65"/>
    <s v="0511"/>
    <x v="65"/>
    <x v="4"/>
    <x v="4"/>
    <x v="497"/>
  </r>
  <r>
    <x v="4"/>
    <x v="4"/>
    <x v="4"/>
    <x v="65"/>
    <s v="0511"/>
    <x v="65"/>
    <x v="4"/>
    <x v="5"/>
    <x v="499"/>
  </r>
  <r>
    <x v="4"/>
    <x v="4"/>
    <x v="4"/>
    <x v="65"/>
    <s v="0511"/>
    <x v="65"/>
    <x v="4"/>
    <x v="6"/>
    <x v="490"/>
  </r>
  <r>
    <x v="4"/>
    <x v="4"/>
    <x v="4"/>
    <x v="65"/>
    <s v="0511"/>
    <x v="65"/>
    <x v="4"/>
    <x v="7"/>
    <x v="606"/>
  </r>
  <r>
    <x v="4"/>
    <x v="4"/>
    <x v="4"/>
    <x v="65"/>
    <s v="0511"/>
    <x v="65"/>
    <x v="5"/>
    <x v="0"/>
    <x v="307"/>
  </r>
  <r>
    <x v="4"/>
    <x v="4"/>
    <x v="4"/>
    <x v="65"/>
    <s v="0511"/>
    <x v="65"/>
    <x v="5"/>
    <x v="1"/>
    <x v="307"/>
  </r>
  <r>
    <x v="4"/>
    <x v="4"/>
    <x v="4"/>
    <x v="65"/>
    <s v="0511"/>
    <x v="65"/>
    <x v="5"/>
    <x v="2"/>
    <x v="202"/>
  </r>
  <r>
    <x v="4"/>
    <x v="4"/>
    <x v="4"/>
    <x v="65"/>
    <s v="0511"/>
    <x v="65"/>
    <x v="5"/>
    <x v="3"/>
    <x v="316"/>
  </r>
  <r>
    <x v="4"/>
    <x v="4"/>
    <x v="4"/>
    <x v="65"/>
    <s v="0511"/>
    <x v="65"/>
    <x v="5"/>
    <x v="4"/>
    <x v="200"/>
  </r>
  <r>
    <x v="4"/>
    <x v="4"/>
    <x v="4"/>
    <x v="65"/>
    <s v="0511"/>
    <x v="65"/>
    <x v="5"/>
    <x v="5"/>
    <x v="199"/>
  </r>
  <r>
    <x v="4"/>
    <x v="4"/>
    <x v="4"/>
    <x v="65"/>
    <s v="0511"/>
    <x v="65"/>
    <x v="5"/>
    <x v="6"/>
    <x v="195"/>
  </r>
  <r>
    <x v="4"/>
    <x v="4"/>
    <x v="4"/>
    <x v="65"/>
    <s v="0511"/>
    <x v="65"/>
    <x v="5"/>
    <x v="7"/>
    <x v="195"/>
  </r>
  <r>
    <x v="4"/>
    <x v="4"/>
    <x v="4"/>
    <x v="65"/>
    <s v="0511"/>
    <x v="65"/>
    <x v="6"/>
    <x v="0"/>
    <x v="132"/>
  </r>
  <r>
    <x v="4"/>
    <x v="4"/>
    <x v="4"/>
    <x v="65"/>
    <s v="0511"/>
    <x v="65"/>
    <x v="6"/>
    <x v="1"/>
    <x v="320"/>
  </r>
  <r>
    <x v="4"/>
    <x v="4"/>
    <x v="4"/>
    <x v="65"/>
    <s v="0511"/>
    <x v="65"/>
    <x v="6"/>
    <x v="2"/>
    <x v="203"/>
  </r>
  <r>
    <x v="4"/>
    <x v="4"/>
    <x v="4"/>
    <x v="65"/>
    <s v="0511"/>
    <x v="65"/>
    <x v="6"/>
    <x v="3"/>
    <x v="320"/>
  </r>
  <r>
    <x v="4"/>
    <x v="4"/>
    <x v="4"/>
    <x v="65"/>
    <s v="0511"/>
    <x v="65"/>
    <x v="6"/>
    <x v="4"/>
    <x v="320"/>
  </r>
  <r>
    <x v="4"/>
    <x v="4"/>
    <x v="4"/>
    <x v="65"/>
    <s v="0511"/>
    <x v="65"/>
    <x v="6"/>
    <x v="5"/>
    <x v="130"/>
  </r>
  <r>
    <x v="4"/>
    <x v="4"/>
    <x v="4"/>
    <x v="65"/>
    <s v="0511"/>
    <x v="65"/>
    <x v="6"/>
    <x v="6"/>
    <x v="131"/>
  </r>
  <r>
    <x v="4"/>
    <x v="4"/>
    <x v="4"/>
    <x v="65"/>
    <s v="0511"/>
    <x v="65"/>
    <x v="6"/>
    <x v="7"/>
    <x v="129"/>
  </r>
  <r>
    <x v="4"/>
    <x v="4"/>
    <x v="4"/>
    <x v="65"/>
    <s v="0511"/>
    <x v="65"/>
    <x v="7"/>
    <x v="0"/>
    <x v="501"/>
  </r>
  <r>
    <x v="4"/>
    <x v="4"/>
    <x v="4"/>
    <x v="65"/>
    <s v="0511"/>
    <x v="65"/>
    <x v="7"/>
    <x v="1"/>
    <x v="55"/>
  </r>
  <r>
    <x v="4"/>
    <x v="4"/>
    <x v="4"/>
    <x v="65"/>
    <s v="0511"/>
    <x v="65"/>
    <x v="7"/>
    <x v="2"/>
    <x v="371"/>
  </r>
  <r>
    <x v="4"/>
    <x v="4"/>
    <x v="4"/>
    <x v="65"/>
    <s v="0511"/>
    <x v="65"/>
    <x v="7"/>
    <x v="3"/>
    <x v="59"/>
  </r>
  <r>
    <x v="4"/>
    <x v="4"/>
    <x v="4"/>
    <x v="65"/>
    <s v="0511"/>
    <x v="65"/>
    <x v="7"/>
    <x v="4"/>
    <x v="576"/>
  </r>
  <r>
    <x v="4"/>
    <x v="4"/>
    <x v="4"/>
    <x v="65"/>
    <s v="0511"/>
    <x v="65"/>
    <x v="7"/>
    <x v="5"/>
    <x v="1309"/>
  </r>
  <r>
    <x v="4"/>
    <x v="4"/>
    <x v="4"/>
    <x v="65"/>
    <s v="0511"/>
    <x v="65"/>
    <x v="7"/>
    <x v="6"/>
    <x v="1310"/>
  </r>
  <r>
    <x v="4"/>
    <x v="4"/>
    <x v="4"/>
    <x v="65"/>
    <s v="0511"/>
    <x v="65"/>
    <x v="7"/>
    <x v="7"/>
    <x v="315"/>
  </r>
  <r>
    <x v="4"/>
    <x v="4"/>
    <x v="4"/>
    <x v="65"/>
    <s v="0511"/>
    <x v="65"/>
    <x v="8"/>
    <x v="0"/>
    <x v="127"/>
  </r>
  <r>
    <x v="4"/>
    <x v="4"/>
    <x v="4"/>
    <x v="65"/>
    <s v="0511"/>
    <x v="65"/>
    <x v="8"/>
    <x v="1"/>
    <x v="130"/>
  </r>
  <r>
    <x v="4"/>
    <x v="4"/>
    <x v="4"/>
    <x v="65"/>
    <s v="0511"/>
    <x v="65"/>
    <x v="8"/>
    <x v="2"/>
    <x v="131"/>
  </r>
  <r>
    <x v="4"/>
    <x v="4"/>
    <x v="4"/>
    <x v="65"/>
    <s v="0511"/>
    <x v="65"/>
    <x v="8"/>
    <x v="3"/>
    <x v="65"/>
  </r>
  <r>
    <x v="4"/>
    <x v="4"/>
    <x v="4"/>
    <x v="65"/>
    <s v="0511"/>
    <x v="65"/>
    <x v="8"/>
    <x v="4"/>
    <x v="131"/>
  </r>
  <r>
    <x v="4"/>
    <x v="4"/>
    <x v="4"/>
    <x v="65"/>
    <s v="0511"/>
    <x v="65"/>
    <x v="8"/>
    <x v="5"/>
    <x v="64"/>
  </r>
  <r>
    <x v="4"/>
    <x v="4"/>
    <x v="4"/>
    <x v="65"/>
    <s v="0511"/>
    <x v="65"/>
    <x v="8"/>
    <x v="6"/>
    <x v="132"/>
  </r>
  <r>
    <x v="4"/>
    <x v="4"/>
    <x v="4"/>
    <x v="65"/>
    <s v="0511"/>
    <x v="65"/>
    <x v="8"/>
    <x v="7"/>
    <x v="64"/>
  </r>
  <r>
    <x v="4"/>
    <x v="4"/>
    <x v="4"/>
    <x v="65"/>
    <s v="0511"/>
    <x v="65"/>
    <x v="9"/>
    <x v="0"/>
    <x v="304"/>
  </r>
  <r>
    <x v="4"/>
    <x v="4"/>
    <x v="4"/>
    <x v="65"/>
    <s v="0511"/>
    <x v="65"/>
    <x v="9"/>
    <x v="1"/>
    <x v="304"/>
  </r>
  <r>
    <x v="4"/>
    <x v="4"/>
    <x v="4"/>
    <x v="65"/>
    <s v="0511"/>
    <x v="65"/>
    <x v="9"/>
    <x v="2"/>
    <x v="304"/>
  </r>
  <r>
    <x v="4"/>
    <x v="4"/>
    <x v="4"/>
    <x v="65"/>
    <s v="0511"/>
    <x v="65"/>
    <x v="9"/>
    <x v="3"/>
    <x v="304"/>
  </r>
  <r>
    <x v="4"/>
    <x v="4"/>
    <x v="4"/>
    <x v="65"/>
    <s v="0511"/>
    <x v="65"/>
    <x v="9"/>
    <x v="4"/>
    <x v="304"/>
  </r>
  <r>
    <x v="4"/>
    <x v="4"/>
    <x v="4"/>
    <x v="65"/>
    <s v="0511"/>
    <x v="65"/>
    <x v="9"/>
    <x v="5"/>
    <x v="304"/>
  </r>
  <r>
    <x v="4"/>
    <x v="4"/>
    <x v="4"/>
    <x v="65"/>
    <s v="0511"/>
    <x v="65"/>
    <x v="9"/>
    <x v="6"/>
    <x v="304"/>
  </r>
  <r>
    <x v="4"/>
    <x v="4"/>
    <x v="4"/>
    <x v="65"/>
    <s v="0511"/>
    <x v="65"/>
    <x v="9"/>
    <x v="7"/>
    <x v="304"/>
  </r>
  <r>
    <x v="4"/>
    <x v="4"/>
    <x v="4"/>
    <x v="66"/>
    <s v="0512"/>
    <x v="66"/>
    <x v="0"/>
    <x v="0"/>
    <x v="58"/>
  </r>
  <r>
    <x v="4"/>
    <x v="4"/>
    <x v="4"/>
    <x v="66"/>
    <s v="0512"/>
    <x v="66"/>
    <x v="0"/>
    <x v="1"/>
    <x v="370"/>
  </r>
  <r>
    <x v="4"/>
    <x v="4"/>
    <x v="4"/>
    <x v="66"/>
    <s v="0512"/>
    <x v="66"/>
    <x v="0"/>
    <x v="2"/>
    <x v="952"/>
  </r>
  <r>
    <x v="4"/>
    <x v="4"/>
    <x v="4"/>
    <x v="66"/>
    <s v="0512"/>
    <x v="66"/>
    <x v="0"/>
    <x v="3"/>
    <x v="531"/>
  </r>
  <r>
    <x v="4"/>
    <x v="4"/>
    <x v="4"/>
    <x v="66"/>
    <s v="0512"/>
    <x v="66"/>
    <x v="0"/>
    <x v="4"/>
    <x v="626"/>
  </r>
  <r>
    <x v="4"/>
    <x v="4"/>
    <x v="4"/>
    <x v="66"/>
    <s v="0512"/>
    <x v="66"/>
    <x v="0"/>
    <x v="5"/>
    <x v="372"/>
  </r>
  <r>
    <x v="4"/>
    <x v="4"/>
    <x v="4"/>
    <x v="66"/>
    <s v="0512"/>
    <x v="66"/>
    <x v="0"/>
    <x v="6"/>
    <x v="487"/>
  </r>
  <r>
    <x v="4"/>
    <x v="4"/>
    <x v="4"/>
    <x v="66"/>
    <s v="0512"/>
    <x v="66"/>
    <x v="0"/>
    <x v="7"/>
    <x v="368"/>
  </r>
  <r>
    <x v="4"/>
    <x v="4"/>
    <x v="4"/>
    <x v="66"/>
    <s v="0512"/>
    <x v="66"/>
    <x v="1"/>
    <x v="0"/>
    <x v="328"/>
  </r>
  <r>
    <x v="4"/>
    <x v="4"/>
    <x v="4"/>
    <x v="66"/>
    <s v="0512"/>
    <x v="66"/>
    <x v="1"/>
    <x v="1"/>
    <x v="798"/>
  </r>
  <r>
    <x v="4"/>
    <x v="4"/>
    <x v="4"/>
    <x v="66"/>
    <s v="0512"/>
    <x v="66"/>
    <x v="1"/>
    <x v="2"/>
    <x v="260"/>
  </r>
  <r>
    <x v="4"/>
    <x v="4"/>
    <x v="4"/>
    <x v="66"/>
    <s v="0512"/>
    <x v="66"/>
    <x v="1"/>
    <x v="3"/>
    <x v="562"/>
  </r>
  <r>
    <x v="4"/>
    <x v="4"/>
    <x v="4"/>
    <x v="66"/>
    <s v="0512"/>
    <x v="66"/>
    <x v="1"/>
    <x v="4"/>
    <x v="447"/>
  </r>
  <r>
    <x v="4"/>
    <x v="4"/>
    <x v="4"/>
    <x v="66"/>
    <s v="0512"/>
    <x v="66"/>
    <x v="1"/>
    <x v="5"/>
    <x v="328"/>
  </r>
  <r>
    <x v="4"/>
    <x v="4"/>
    <x v="4"/>
    <x v="66"/>
    <s v="0512"/>
    <x v="66"/>
    <x v="1"/>
    <x v="6"/>
    <x v="563"/>
  </r>
  <r>
    <x v="4"/>
    <x v="4"/>
    <x v="4"/>
    <x v="66"/>
    <s v="0512"/>
    <x v="66"/>
    <x v="1"/>
    <x v="7"/>
    <x v="345"/>
  </r>
  <r>
    <x v="4"/>
    <x v="4"/>
    <x v="4"/>
    <x v="66"/>
    <s v="0512"/>
    <x v="66"/>
    <x v="2"/>
    <x v="0"/>
    <x v="50"/>
  </r>
  <r>
    <x v="4"/>
    <x v="4"/>
    <x v="4"/>
    <x v="66"/>
    <s v="0512"/>
    <x v="66"/>
    <x v="2"/>
    <x v="1"/>
    <x v="281"/>
  </r>
  <r>
    <x v="4"/>
    <x v="4"/>
    <x v="4"/>
    <x v="66"/>
    <s v="0512"/>
    <x v="66"/>
    <x v="2"/>
    <x v="2"/>
    <x v="354"/>
  </r>
  <r>
    <x v="4"/>
    <x v="4"/>
    <x v="4"/>
    <x v="66"/>
    <s v="0512"/>
    <x v="66"/>
    <x v="2"/>
    <x v="3"/>
    <x v="50"/>
  </r>
  <r>
    <x v="4"/>
    <x v="4"/>
    <x v="4"/>
    <x v="66"/>
    <s v="0512"/>
    <x v="66"/>
    <x v="2"/>
    <x v="4"/>
    <x v="63"/>
  </r>
  <r>
    <x v="4"/>
    <x v="4"/>
    <x v="4"/>
    <x v="66"/>
    <s v="0512"/>
    <x v="66"/>
    <x v="2"/>
    <x v="5"/>
    <x v="281"/>
  </r>
  <r>
    <x v="4"/>
    <x v="4"/>
    <x v="4"/>
    <x v="66"/>
    <s v="0512"/>
    <x v="66"/>
    <x v="2"/>
    <x v="6"/>
    <x v="399"/>
  </r>
  <r>
    <x v="4"/>
    <x v="4"/>
    <x v="4"/>
    <x v="66"/>
    <s v="0512"/>
    <x v="66"/>
    <x v="2"/>
    <x v="7"/>
    <x v="50"/>
  </r>
  <r>
    <x v="4"/>
    <x v="4"/>
    <x v="4"/>
    <x v="66"/>
    <s v="0512"/>
    <x v="66"/>
    <x v="3"/>
    <x v="0"/>
    <x v="399"/>
  </r>
  <r>
    <x v="4"/>
    <x v="4"/>
    <x v="4"/>
    <x v="66"/>
    <s v="0512"/>
    <x v="66"/>
    <x v="3"/>
    <x v="1"/>
    <x v="63"/>
  </r>
  <r>
    <x v="4"/>
    <x v="4"/>
    <x v="4"/>
    <x v="66"/>
    <s v="0512"/>
    <x v="66"/>
    <x v="3"/>
    <x v="2"/>
    <x v="121"/>
  </r>
  <r>
    <x v="4"/>
    <x v="4"/>
    <x v="4"/>
    <x v="66"/>
    <s v="0512"/>
    <x v="66"/>
    <x v="3"/>
    <x v="3"/>
    <x v="354"/>
  </r>
  <r>
    <x v="4"/>
    <x v="4"/>
    <x v="4"/>
    <x v="66"/>
    <s v="0512"/>
    <x v="66"/>
    <x v="3"/>
    <x v="4"/>
    <x v="115"/>
  </r>
  <r>
    <x v="4"/>
    <x v="4"/>
    <x v="4"/>
    <x v="66"/>
    <s v="0512"/>
    <x v="66"/>
    <x v="3"/>
    <x v="5"/>
    <x v="339"/>
  </r>
  <r>
    <x v="4"/>
    <x v="4"/>
    <x v="4"/>
    <x v="66"/>
    <s v="0512"/>
    <x v="66"/>
    <x v="3"/>
    <x v="6"/>
    <x v="49"/>
  </r>
  <r>
    <x v="4"/>
    <x v="4"/>
    <x v="4"/>
    <x v="66"/>
    <s v="0512"/>
    <x v="66"/>
    <x v="3"/>
    <x v="7"/>
    <x v="504"/>
  </r>
  <r>
    <x v="4"/>
    <x v="4"/>
    <x v="4"/>
    <x v="66"/>
    <s v="0512"/>
    <x v="66"/>
    <x v="4"/>
    <x v="0"/>
    <x v="1510"/>
  </r>
  <r>
    <x v="4"/>
    <x v="4"/>
    <x v="4"/>
    <x v="66"/>
    <s v="0512"/>
    <x v="66"/>
    <x v="4"/>
    <x v="1"/>
    <x v="269"/>
  </r>
  <r>
    <x v="4"/>
    <x v="4"/>
    <x v="4"/>
    <x v="66"/>
    <s v="0512"/>
    <x v="66"/>
    <x v="4"/>
    <x v="2"/>
    <x v="563"/>
  </r>
  <r>
    <x v="4"/>
    <x v="4"/>
    <x v="4"/>
    <x v="66"/>
    <s v="0512"/>
    <x v="66"/>
    <x v="4"/>
    <x v="3"/>
    <x v="349"/>
  </r>
  <r>
    <x v="4"/>
    <x v="4"/>
    <x v="4"/>
    <x v="66"/>
    <s v="0512"/>
    <x v="66"/>
    <x v="4"/>
    <x v="4"/>
    <x v="251"/>
  </r>
  <r>
    <x v="4"/>
    <x v="4"/>
    <x v="4"/>
    <x v="66"/>
    <s v="0512"/>
    <x v="66"/>
    <x v="4"/>
    <x v="5"/>
    <x v="501"/>
  </r>
  <r>
    <x v="4"/>
    <x v="4"/>
    <x v="4"/>
    <x v="66"/>
    <s v="0512"/>
    <x v="66"/>
    <x v="4"/>
    <x v="6"/>
    <x v="345"/>
  </r>
  <r>
    <x v="4"/>
    <x v="4"/>
    <x v="4"/>
    <x v="66"/>
    <s v="0512"/>
    <x v="66"/>
    <x v="4"/>
    <x v="7"/>
    <x v="187"/>
  </r>
  <r>
    <x v="4"/>
    <x v="4"/>
    <x v="4"/>
    <x v="66"/>
    <s v="0512"/>
    <x v="66"/>
    <x v="5"/>
    <x v="0"/>
    <x v="129"/>
  </r>
  <r>
    <x v="4"/>
    <x v="4"/>
    <x v="4"/>
    <x v="66"/>
    <s v="0512"/>
    <x v="66"/>
    <x v="5"/>
    <x v="1"/>
    <x v="264"/>
  </r>
  <r>
    <x v="4"/>
    <x v="4"/>
    <x v="4"/>
    <x v="66"/>
    <s v="0512"/>
    <x v="66"/>
    <x v="5"/>
    <x v="2"/>
    <x v="198"/>
  </r>
  <r>
    <x v="4"/>
    <x v="4"/>
    <x v="4"/>
    <x v="66"/>
    <s v="0512"/>
    <x v="66"/>
    <x v="5"/>
    <x v="3"/>
    <x v="301"/>
  </r>
  <r>
    <x v="4"/>
    <x v="4"/>
    <x v="4"/>
    <x v="66"/>
    <s v="0512"/>
    <x v="66"/>
    <x v="5"/>
    <x v="4"/>
    <x v="129"/>
  </r>
  <r>
    <x v="4"/>
    <x v="4"/>
    <x v="4"/>
    <x v="66"/>
    <s v="0512"/>
    <x v="66"/>
    <x v="5"/>
    <x v="5"/>
    <x v="263"/>
  </r>
  <r>
    <x v="4"/>
    <x v="4"/>
    <x v="4"/>
    <x v="66"/>
    <s v="0512"/>
    <x v="66"/>
    <x v="5"/>
    <x v="6"/>
    <x v="350"/>
  </r>
  <r>
    <x v="4"/>
    <x v="4"/>
    <x v="4"/>
    <x v="66"/>
    <s v="0512"/>
    <x v="66"/>
    <x v="5"/>
    <x v="7"/>
    <x v="198"/>
  </r>
  <r>
    <x v="4"/>
    <x v="4"/>
    <x v="4"/>
    <x v="66"/>
    <s v="0512"/>
    <x v="66"/>
    <x v="6"/>
    <x v="0"/>
    <x v="64"/>
  </r>
  <r>
    <x v="4"/>
    <x v="4"/>
    <x v="4"/>
    <x v="66"/>
    <s v="0512"/>
    <x v="66"/>
    <x v="6"/>
    <x v="1"/>
    <x v="131"/>
  </r>
  <r>
    <x v="4"/>
    <x v="4"/>
    <x v="4"/>
    <x v="66"/>
    <s v="0512"/>
    <x v="66"/>
    <x v="6"/>
    <x v="2"/>
    <x v="130"/>
  </r>
  <r>
    <x v="4"/>
    <x v="4"/>
    <x v="4"/>
    <x v="66"/>
    <s v="0512"/>
    <x v="66"/>
    <x v="6"/>
    <x v="3"/>
    <x v="64"/>
  </r>
  <r>
    <x v="4"/>
    <x v="4"/>
    <x v="4"/>
    <x v="66"/>
    <s v="0512"/>
    <x v="66"/>
    <x v="6"/>
    <x v="4"/>
    <x v="67"/>
  </r>
  <r>
    <x v="4"/>
    <x v="4"/>
    <x v="4"/>
    <x v="66"/>
    <s v="0512"/>
    <x v="66"/>
    <x v="6"/>
    <x v="5"/>
    <x v="66"/>
  </r>
  <r>
    <x v="4"/>
    <x v="4"/>
    <x v="4"/>
    <x v="66"/>
    <s v="0512"/>
    <x v="66"/>
    <x v="6"/>
    <x v="6"/>
    <x v="67"/>
  </r>
  <r>
    <x v="4"/>
    <x v="4"/>
    <x v="4"/>
    <x v="66"/>
    <s v="0512"/>
    <x v="66"/>
    <x v="6"/>
    <x v="7"/>
    <x v="129"/>
  </r>
  <r>
    <x v="4"/>
    <x v="4"/>
    <x v="4"/>
    <x v="66"/>
    <s v="0512"/>
    <x v="66"/>
    <x v="7"/>
    <x v="0"/>
    <x v="631"/>
  </r>
  <r>
    <x v="4"/>
    <x v="4"/>
    <x v="4"/>
    <x v="66"/>
    <s v="0512"/>
    <x v="66"/>
    <x v="7"/>
    <x v="1"/>
    <x v="327"/>
  </r>
  <r>
    <x v="4"/>
    <x v="4"/>
    <x v="4"/>
    <x v="66"/>
    <s v="0512"/>
    <x v="66"/>
    <x v="7"/>
    <x v="2"/>
    <x v="499"/>
  </r>
  <r>
    <x v="4"/>
    <x v="4"/>
    <x v="4"/>
    <x v="66"/>
    <s v="0512"/>
    <x v="66"/>
    <x v="7"/>
    <x v="3"/>
    <x v="259"/>
  </r>
  <r>
    <x v="4"/>
    <x v="4"/>
    <x v="4"/>
    <x v="66"/>
    <s v="0512"/>
    <x v="66"/>
    <x v="7"/>
    <x v="4"/>
    <x v="467"/>
  </r>
  <r>
    <x v="4"/>
    <x v="4"/>
    <x v="4"/>
    <x v="66"/>
    <s v="0512"/>
    <x v="66"/>
    <x v="7"/>
    <x v="5"/>
    <x v="503"/>
  </r>
  <r>
    <x v="4"/>
    <x v="4"/>
    <x v="4"/>
    <x v="66"/>
    <s v="0512"/>
    <x v="66"/>
    <x v="7"/>
    <x v="6"/>
    <x v="448"/>
  </r>
  <r>
    <x v="4"/>
    <x v="4"/>
    <x v="4"/>
    <x v="66"/>
    <s v="0512"/>
    <x v="66"/>
    <x v="7"/>
    <x v="7"/>
    <x v="58"/>
  </r>
  <r>
    <x v="4"/>
    <x v="4"/>
    <x v="4"/>
    <x v="66"/>
    <s v="0512"/>
    <x v="66"/>
    <x v="8"/>
    <x v="0"/>
    <x v="66"/>
  </r>
  <r>
    <x v="4"/>
    <x v="4"/>
    <x v="4"/>
    <x v="66"/>
    <s v="0512"/>
    <x v="66"/>
    <x v="8"/>
    <x v="1"/>
    <x v="66"/>
  </r>
  <r>
    <x v="4"/>
    <x v="4"/>
    <x v="4"/>
    <x v="66"/>
    <s v="0512"/>
    <x v="66"/>
    <x v="8"/>
    <x v="2"/>
    <x v="66"/>
  </r>
  <r>
    <x v="4"/>
    <x v="4"/>
    <x v="4"/>
    <x v="66"/>
    <s v="0512"/>
    <x v="66"/>
    <x v="8"/>
    <x v="3"/>
    <x v="64"/>
  </r>
  <r>
    <x v="4"/>
    <x v="4"/>
    <x v="4"/>
    <x v="66"/>
    <s v="0512"/>
    <x v="66"/>
    <x v="8"/>
    <x v="4"/>
    <x v="64"/>
  </r>
  <r>
    <x v="4"/>
    <x v="4"/>
    <x v="4"/>
    <x v="66"/>
    <s v="0512"/>
    <x v="66"/>
    <x v="8"/>
    <x v="5"/>
    <x v="131"/>
  </r>
  <r>
    <x v="4"/>
    <x v="4"/>
    <x v="4"/>
    <x v="66"/>
    <s v="0512"/>
    <x v="66"/>
    <x v="8"/>
    <x v="6"/>
    <x v="131"/>
  </r>
  <r>
    <x v="4"/>
    <x v="4"/>
    <x v="4"/>
    <x v="66"/>
    <s v="0512"/>
    <x v="66"/>
    <x v="8"/>
    <x v="7"/>
    <x v="66"/>
  </r>
  <r>
    <x v="4"/>
    <x v="4"/>
    <x v="4"/>
    <x v="66"/>
    <s v="0512"/>
    <x v="66"/>
    <x v="9"/>
    <x v="0"/>
    <x v="305"/>
  </r>
  <r>
    <x v="4"/>
    <x v="4"/>
    <x v="4"/>
    <x v="66"/>
    <s v="0512"/>
    <x v="66"/>
    <x v="9"/>
    <x v="1"/>
    <x v="305"/>
  </r>
  <r>
    <x v="4"/>
    <x v="4"/>
    <x v="4"/>
    <x v="66"/>
    <s v="0512"/>
    <x v="66"/>
    <x v="9"/>
    <x v="2"/>
    <x v="304"/>
  </r>
  <r>
    <x v="4"/>
    <x v="4"/>
    <x v="4"/>
    <x v="66"/>
    <s v="0512"/>
    <x v="66"/>
    <x v="9"/>
    <x v="3"/>
    <x v="304"/>
  </r>
  <r>
    <x v="4"/>
    <x v="4"/>
    <x v="4"/>
    <x v="66"/>
    <s v="0512"/>
    <x v="66"/>
    <x v="9"/>
    <x v="4"/>
    <x v="304"/>
  </r>
  <r>
    <x v="4"/>
    <x v="4"/>
    <x v="4"/>
    <x v="66"/>
    <s v="0512"/>
    <x v="66"/>
    <x v="9"/>
    <x v="5"/>
    <x v="304"/>
  </r>
  <r>
    <x v="4"/>
    <x v="4"/>
    <x v="4"/>
    <x v="66"/>
    <s v="0512"/>
    <x v="66"/>
    <x v="9"/>
    <x v="6"/>
    <x v="304"/>
  </r>
  <r>
    <x v="4"/>
    <x v="4"/>
    <x v="4"/>
    <x v="66"/>
    <s v="0512"/>
    <x v="66"/>
    <x v="9"/>
    <x v="7"/>
    <x v="304"/>
  </r>
  <r>
    <x v="4"/>
    <x v="4"/>
    <x v="4"/>
    <x v="67"/>
    <s v="0513"/>
    <x v="67"/>
    <x v="0"/>
    <x v="0"/>
    <x v="495"/>
  </r>
  <r>
    <x v="4"/>
    <x v="4"/>
    <x v="4"/>
    <x v="67"/>
    <s v="0513"/>
    <x v="67"/>
    <x v="0"/>
    <x v="1"/>
    <x v="429"/>
  </r>
  <r>
    <x v="4"/>
    <x v="4"/>
    <x v="4"/>
    <x v="67"/>
    <s v="0513"/>
    <x v="67"/>
    <x v="0"/>
    <x v="2"/>
    <x v="358"/>
  </r>
  <r>
    <x v="4"/>
    <x v="4"/>
    <x v="4"/>
    <x v="67"/>
    <s v="0513"/>
    <x v="67"/>
    <x v="0"/>
    <x v="3"/>
    <x v="488"/>
  </r>
  <r>
    <x v="4"/>
    <x v="4"/>
    <x v="4"/>
    <x v="67"/>
    <s v="0513"/>
    <x v="67"/>
    <x v="0"/>
    <x v="4"/>
    <x v="629"/>
  </r>
  <r>
    <x v="4"/>
    <x v="4"/>
    <x v="4"/>
    <x v="67"/>
    <s v="0513"/>
    <x v="67"/>
    <x v="0"/>
    <x v="5"/>
    <x v="429"/>
  </r>
  <r>
    <x v="4"/>
    <x v="4"/>
    <x v="4"/>
    <x v="67"/>
    <s v="0513"/>
    <x v="67"/>
    <x v="0"/>
    <x v="6"/>
    <x v="512"/>
  </r>
  <r>
    <x v="4"/>
    <x v="4"/>
    <x v="4"/>
    <x v="67"/>
    <s v="0513"/>
    <x v="67"/>
    <x v="0"/>
    <x v="7"/>
    <x v="495"/>
  </r>
  <r>
    <x v="4"/>
    <x v="4"/>
    <x v="4"/>
    <x v="67"/>
    <s v="0513"/>
    <x v="67"/>
    <x v="1"/>
    <x v="0"/>
    <x v="1246"/>
  </r>
  <r>
    <x v="4"/>
    <x v="4"/>
    <x v="4"/>
    <x v="67"/>
    <s v="0513"/>
    <x v="67"/>
    <x v="1"/>
    <x v="1"/>
    <x v="258"/>
  </r>
  <r>
    <x v="4"/>
    <x v="4"/>
    <x v="4"/>
    <x v="67"/>
    <s v="0513"/>
    <x v="67"/>
    <x v="1"/>
    <x v="2"/>
    <x v="631"/>
  </r>
  <r>
    <x v="4"/>
    <x v="4"/>
    <x v="4"/>
    <x v="67"/>
    <s v="0513"/>
    <x v="67"/>
    <x v="1"/>
    <x v="3"/>
    <x v="358"/>
  </r>
  <r>
    <x v="4"/>
    <x v="4"/>
    <x v="4"/>
    <x v="67"/>
    <s v="0513"/>
    <x v="67"/>
    <x v="1"/>
    <x v="4"/>
    <x v="629"/>
  </r>
  <r>
    <x v="4"/>
    <x v="4"/>
    <x v="4"/>
    <x v="67"/>
    <s v="0513"/>
    <x v="67"/>
    <x v="1"/>
    <x v="5"/>
    <x v="489"/>
  </r>
  <r>
    <x v="4"/>
    <x v="4"/>
    <x v="4"/>
    <x v="67"/>
    <s v="0513"/>
    <x v="67"/>
    <x v="1"/>
    <x v="6"/>
    <x v="488"/>
  </r>
  <r>
    <x v="4"/>
    <x v="4"/>
    <x v="4"/>
    <x v="67"/>
    <s v="0513"/>
    <x v="67"/>
    <x v="1"/>
    <x v="7"/>
    <x v="496"/>
  </r>
  <r>
    <x v="4"/>
    <x v="4"/>
    <x v="4"/>
    <x v="67"/>
    <s v="0513"/>
    <x v="67"/>
    <x v="2"/>
    <x v="0"/>
    <x v="281"/>
  </r>
  <r>
    <x v="4"/>
    <x v="4"/>
    <x v="4"/>
    <x v="67"/>
    <s v="0513"/>
    <x v="67"/>
    <x v="2"/>
    <x v="1"/>
    <x v="115"/>
  </r>
  <r>
    <x v="4"/>
    <x v="4"/>
    <x v="4"/>
    <x v="67"/>
    <s v="0513"/>
    <x v="67"/>
    <x v="2"/>
    <x v="2"/>
    <x v="513"/>
  </r>
  <r>
    <x v="4"/>
    <x v="4"/>
    <x v="4"/>
    <x v="67"/>
    <s v="0513"/>
    <x v="67"/>
    <x v="2"/>
    <x v="3"/>
    <x v="286"/>
  </r>
  <r>
    <x v="4"/>
    <x v="4"/>
    <x v="4"/>
    <x v="67"/>
    <s v="0513"/>
    <x v="67"/>
    <x v="2"/>
    <x v="4"/>
    <x v="202"/>
  </r>
  <r>
    <x v="4"/>
    <x v="4"/>
    <x v="4"/>
    <x v="67"/>
    <s v="0513"/>
    <x v="67"/>
    <x v="2"/>
    <x v="5"/>
    <x v="308"/>
  </r>
  <r>
    <x v="4"/>
    <x v="4"/>
    <x v="4"/>
    <x v="67"/>
    <s v="0513"/>
    <x v="67"/>
    <x v="2"/>
    <x v="6"/>
    <x v="309"/>
  </r>
  <r>
    <x v="4"/>
    <x v="4"/>
    <x v="4"/>
    <x v="67"/>
    <s v="0513"/>
    <x v="67"/>
    <x v="2"/>
    <x v="7"/>
    <x v="60"/>
  </r>
  <r>
    <x v="4"/>
    <x v="4"/>
    <x v="4"/>
    <x v="67"/>
    <s v="0513"/>
    <x v="67"/>
    <x v="3"/>
    <x v="0"/>
    <x v="339"/>
  </r>
  <r>
    <x v="4"/>
    <x v="4"/>
    <x v="4"/>
    <x v="67"/>
    <s v="0513"/>
    <x v="67"/>
    <x v="3"/>
    <x v="1"/>
    <x v="49"/>
  </r>
  <r>
    <x v="4"/>
    <x v="4"/>
    <x v="4"/>
    <x v="67"/>
    <s v="0513"/>
    <x v="67"/>
    <x v="3"/>
    <x v="2"/>
    <x v="504"/>
  </r>
  <r>
    <x v="4"/>
    <x v="4"/>
    <x v="4"/>
    <x v="67"/>
    <s v="0513"/>
    <x v="67"/>
    <x v="3"/>
    <x v="3"/>
    <x v="63"/>
  </r>
  <r>
    <x v="4"/>
    <x v="4"/>
    <x v="4"/>
    <x v="67"/>
    <s v="0513"/>
    <x v="67"/>
    <x v="3"/>
    <x v="4"/>
    <x v="339"/>
  </r>
  <r>
    <x v="4"/>
    <x v="4"/>
    <x v="4"/>
    <x v="67"/>
    <s v="0513"/>
    <x v="67"/>
    <x v="3"/>
    <x v="5"/>
    <x v="612"/>
  </r>
  <r>
    <x v="4"/>
    <x v="4"/>
    <x v="4"/>
    <x v="67"/>
    <s v="0513"/>
    <x v="67"/>
    <x v="3"/>
    <x v="6"/>
    <x v="340"/>
  </r>
  <r>
    <x v="4"/>
    <x v="4"/>
    <x v="4"/>
    <x v="67"/>
    <s v="0513"/>
    <x v="67"/>
    <x v="3"/>
    <x v="7"/>
    <x v="51"/>
  </r>
  <r>
    <x v="4"/>
    <x v="4"/>
    <x v="4"/>
    <x v="67"/>
    <s v="0513"/>
    <x v="67"/>
    <x v="4"/>
    <x v="0"/>
    <x v="1510"/>
  </r>
  <r>
    <x v="4"/>
    <x v="4"/>
    <x v="4"/>
    <x v="67"/>
    <s v="0513"/>
    <x v="67"/>
    <x v="4"/>
    <x v="1"/>
    <x v="561"/>
  </r>
  <r>
    <x v="4"/>
    <x v="4"/>
    <x v="4"/>
    <x v="67"/>
    <s v="0513"/>
    <x v="67"/>
    <x v="4"/>
    <x v="2"/>
    <x v="1038"/>
  </r>
  <r>
    <x v="4"/>
    <x v="4"/>
    <x v="4"/>
    <x v="67"/>
    <s v="0513"/>
    <x v="67"/>
    <x v="4"/>
    <x v="3"/>
    <x v="194"/>
  </r>
  <r>
    <x v="4"/>
    <x v="4"/>
    <x v="4"/>
    <x v="67"/>
    <s v="0513"/>
    <x v="67"/>
    <x v="4"/>
    <x v="4"/>
    <x v="539"/>
  </r>
  <r>
    <x v="4"/>
    <x v="4"/>
    <x v="4"/>
    <x v="67"/>
    <s v="0513"/>
    <x v="67"/>
    <x v="4"/>
    <x v="5"/>
    <x v="253"/>
  </r>
  <r>
    <x v="4"/>
    <x v="4"/>
    <x v="4"/>
    <x v="67"/>
    <s v="0513"/>
    <x v="67"/>
    <x v="4"/>
    <x v="6"/>
    <x v="253"/>
  </r>
  <r>
    <x v="4"/>
    <x v="4"/>
    <x v="4"/>
    <x v="67"/>
    <s v="0513"/>
    <x v="67"/>
    <x v="4"/>
    <x v="7"/>
    <x v="253"/>
  </r>
  <r>
    <x v="4"/>
    <x v="4"/>
    <x v="4"/>
    <x v="67"/>
    <s v="0513"/>
    <x v="67"/>
    <x v="5"/>
    <x v="0"/>
    <x v="197"/>
  </r>
  <r>
    <x v="4"/>
    <x v="4"/>
    <x v="4"/>
    <x v="67"/>
    <s v="0513"/>
    <x v="67"/>
    <x v="5"/>
    <x v="1"/>
    <x v="200"/>
  </r>
  <r>
    <x v="4"/>
    <x v="4"/>
    <x v="4"/>
    <x v="67"/>
    <s v="0513"/>
    <x v="67"/>
    <x v="5"/>
    <x v="2"/>
    <x v="196"/>
  </r>
  <r>
    <x v="4"/>
    <x v="4"/>
    <x v="4"/>
    <x v="67"/>
    <s v="0513"/>
    <x v="67"/>
    <x v="5"/>
    <x v="3"/>
    <x v="196"/>
  </r>
  <r>
    <x v="4"/>
    <x v="4"/>
    <x v="4"/>
    <x v="67"/>
    <s v="0513"/>
    <x v="67"/>
    <x v="5"/>
    <x v="4"/>
    <x v="302"/>
  </r>
  <r>
    <x v="4"/>
    <x v="4"/>
    <x v="4"/>
    <x v="67"/>
    <s v="0513"/>
    <x v="67"/>
    <x v="5"/>
    <x v="5"/>
    <x v="201"/>
  </r>
  <r>
    <x v="4"/>
    <x v="4"/>
    <x v="4"/>
    <x v="67"/>
    <s v="0513"/>
    <x v="67"/>
    <x v="5"/>
    <x v="6"/>
    <x v="310"/>
  </r>
  <r>
    <x v="4"/>
    <x v="4"/>
    <x v="4"/>
    <x v="67"/>
    <s v="0513"/>
    <x v="67"/>
    <x v="5"/>
    <x v="7"/>
    <x v="307"/>
  </r>
  <r>
    <x v="4"/>
    <x v="4"/>
    <x v="4"/>
    <x v="67"/>
    <s v="0513"/>
    <x v="67"/>
    <x v="6"/>
    <x v="0"/>
    <x v="128"/>
  </r>
  <r>
    <x v="4"/>
    <x v="4"/>
    <x v="4"/>
    <x v="67"/>
    <s v="0513"/>
    <x v="67"/>
    <x v="6"/>
    <x v="1"/>
    <x v="301"/>
  </r>
  <r>
    <x v="4"/>
    <x v="4"/>
    <x v="4"/>
    <x v="67"/>
    <s v="0513"/>
    <x v="67"/>
    <x v="6"/>
    <x v="2"/>
    <x v="129"/>
  </r>
  <r>
    <x v="4"/>
    <x v="4"/>
    <x v="4"/>
    <x v="67"/>
    <s v="0513"/>
    <x v="67"/>
    <x v="6"/>
    <x v="3"/>
    <x v="128"/>
  </r>
  <r>
    <x v="4"/>
    <x v="4"/>
    <x v="4"/>
    <x v="67"/>
    <s v="0513"/>
    <x v="67"/>
    <x v="6"/>
    <x v="4"/>
    <x v="301"/>
  </r>
  <r>
    <x v="4"/>
    <x v="4"/>
    <x v="4"/>
    <x v="67"/>
    <s v="0513"/>
    <x v="67"/>
    <x v="6"/>
    <x v="5"/>
    <x v="203"/>
  </r>
  <r>
    <x v="4"/>
    <x v="4"/>
    <x v="4"/>
    <x v="67"/>
    <s v="0513"/>
    <x v="67"/>
    <x v="6"/>
    <x v="6"/>
    <x v="129"/>
  </r>
  <r>
    <x v="4"/>
    <x v="4"/>
    <x v="4"/>
    <x v="67"/>
    <s v="0513"/>
    <x v="67"/>
    <x v="6"/>
    <x v="7"/>
    <x v="198"/>
  </r>
  <r>
    <x v="4"/>
    <x v="4"/>
    <x v="4"/>
    <x v="67"/>
    <s v="0513"/>
    <x v="67"/>
    <x v="7"/>
    <x v="0"/>
    <x v="272"/>
  </r>
  <r>
    <x v="4"/>
    <x v="4"/>
    <x v="4"/>
    <x v="67"/>
    <s v="0513"/>
    <x v="67"/>
    <x v="7"/>
    <x v="1"/>
    <x v="562"/>
  </r>
  <r>
    <x v="4"/>
    <x v="4"/>
    <x v="4"/>
    <x v="67"/>
    <s v="0513"/>
    <x v="67"/>
    <x v="7"/>
    <x v="2"/>
    <x v="990"/>
  </r>
  <r>
    <x v="4"/>
    <x v="4"/>
    <x v="4"/>
    <x v="67"/>
    <s v="0513"/>
    <x v="67"/>
    <x v="7"/>
    <x v="3"/>
    <x v="448"/>
  </r>
  <r>
    <x v="4"/>
    <x v="4"/>
    <x v="4"/>
    <x v="67"/>
    <s v="0513"/>
    <x v="67"/>
    <x v="7"/>
    <x v="4"/>
    <x v="502"/>
  </r>
  <r>
    <x v="4"/>
    <x v="4"/>
    <x v="4"/>
    <x v="67"/>
    <s v="0513"/>
    <x v="67"/>
    <x v="7"/>
    <x v="5"/>
    <x v="56"/>
  </r>
  <r>
    <x v="4"/>
    <x v="4"/>
    <x v="4"/>
    <x v="67"/>
    <s v="0513"/>
    <x v="67"/>
    <x v="7"/>
    <x v="6"/>
    <x v="54"/>
  </r>
  <r>
    <x v="4"/>
    <x v="4"/>
    <x v="4"/>
    <x v="67"/>
    <s v="0513"/>
    <x v="67"/>
    <x v="7"/>
    <x v="7"/>
    <x v="529"/>
  </r>
  <r>
    <x v="4"/>
    <x v="4"/>
    <x v="4"/>
    <x v="67"/>
    <s v="0513"/>
    <x v="67"/>
    <x v="8"/>
    <x v="0"/>
    <x v="128"/>
  </r>
  <r>
    <x v="4"/>
    <x v="4"/>
    <x v="4"/>
    <x v="67"/>
    <s v="0513"/>
    <x v="67"/>
    <x v="8"/>
    <x v="1"/>
    <x v="130"/>
  </r>
  <r>
    <x v="4"/>
    <x v="4"/>
    <x v="4"/>
    <x v="67"/>
    <s v="0513"/>
    <x v="67"/>
    <x v="8"/>
    <x v="2"/>
    <x v="320"/>
  </r>
  <r>
    <x v="4"/>
    <x v="4"/>
    <x v="4"/>
    <x v="67"/>
    <s v="0513"/>
    <x v="67"/>
    <x v="8"/>
    <x v="3"/>
    <x v="128"/>
  </r>
  <r>
    <x v="4"/>
    <x v="4"/>
    <x v="4"/>
    <x v="67"/>
    <s v="0513"/>
    <x v="67"/>
    <x v="8"/>
    <x v="4"/>
    <x v="320"/>
  </r>
  <r>
    <x v="4"/>
    <x v="4"/>
    <x v="4"/>
    <x v="67"/>
    <s v="0513"/>
    <x v="67"/>
    <x v="8"/>
    <x v="5"/>
    <x v="131"/>
  </r>
  <r>
    <x v="4"/>
    <x v="4"/>
    <x v="4"/>
    <x v="67"/>
    <s v="0513"/>
    <x v="67"/>
    <x v="8"/>
    <x v="6"/>
    <x v="130"/>
  </r>
  <r>
    <x v="4"/>
    <x v="4"/>
    <x v="4"/>
    <x v="67"/>
    <s v="0513"/>
    <x v="67"/>
    <x v="8"/>
    <x v="7"/>
    <x v="128"/>
  </r>
  <r>
    <x v="4"/>
    <x v="4"/>
    <x v="4"/>
    <x v="67"/>
    <s v="0513"/>
    <x v="67"/>
    <x v="9"/>
    <x v="0"/>
    <x v="304"/>
  </r>
  <r>
    <x v="4"/>
    <x v="4"/>
    <x v="4"/>
    <x v="67"/>
    <s v="0513"/>
    <x v="67"/>
    <x v="9"/>
    <x v="1"/>
    <x v="304"/>
  </r>
  <r>
    <x v="4"/>
    <x v="4"/>
    <x v="4"/>
    <x v="67"/>
    <s v="0513"/>
    <x v="67"/>
    <x v="9"/>
    <x v="2"/>
    <x v="305"/>
  </r>
  <r>
    <x v="4"/>
    <x v="4"/>
    <x v="4"/>
    <x v="67"/>
    <s v="0513"/>
    <x v="67"/>
    <x v="9"/>
    <x v="3"/>
    <x v="304"/>
  </r>
  <r>
    <x v="4"/>
    <x v="4"/>
    <x v="4"/>
    <x v="67"/>
    <s v="0513"/>
    <x v="67"/>
    <x v="9"/>
    <x v="4"/>
    <x v="304"/>
  </r>
  <r>
    <x v="4"/>
    <x v="4"/>
    <x v="4"/>
    <x v="67"/>
    <s v="0513"/>
    <x v="67"/>
    <x v="9"/>
    <x v="5"/>
    <x v="304"/>
  </r>
  <r>
    <x v="4"/>
    <x v="4"/>
    <x v="4"/>
    <x v="67"/>
    <s v="0513"/>
    <x v="67"/>
    <x v="9"/>
    <x v="6"/>
    <x v="304"/>
  </r>
  <r>
    <x v="4"/>
    <x v="4"/>
    <x v="4"/>
    <x v="67"/>
    <s v="0513"/>
    <x v="67"/>
    <x v="9"/>
    <x v="7"/>
    <x v="304"/>
  </r>
  <r>
    <x v="4"/>
    <x v="4"/>
    <x v="4"/>
    <x v="68"/>
    <s v="0514"/>
    <x v="68"/>
    <x v="0"/>
    <x v="0"/>
    <x v="259"/>
  </r>
  <r>
    <x v="4"/>
    <x v="4"/>
    <x v="4"/>
    <x v="68"/>
    <s v="0514"/>
    <x v="68"/>
    <x v="0"/>
    <x v="1"/>
    <x v="1520"/>
  </r>
  <r>
    <x v="4"/>
    <x v="4"/>
    <x v="4"/>
    <x v="68"/>
    <s v="0514"/>
    <x v="68"/>
    <x v="0"/>
    <x v="2"/>
    <x v="499"/>
  </r>
  <r>
    <x v="4"/>
    <x v="4"/>
    <x v="4"/>
    <x v="68"/>
    <s v="0514"/>
    <x v="68"/>
    <x v="0"/>
    <x v="3"/>
    <x v="260"/>
  </r>
  <r>
    <x v="4"/>
    <x v="4"/>
    <x v="4"/>
    <x v="68"/>
    <s v="0514"/>
    <x v="68"/>
    <x v="0"/>
    <x v="4"/>
    <x v="566"/>
  </r>
  <r>
    <x v="4"/>
    <x v="4"/>
    <x v="4"/>
    <x v="68"/>
    <s v="0514"/>
    <x v="68"/>
    <x v="0"/>
    <x v="5"/>
    <x v="1037"/>
  </r>
  <r>
    <x v="4"/>
    <x v="4"/>
    <x v="4"/>
    <x v="68"/>
    <s v="0514"/>
    <x v="68"/>
    <x v="0"/>
    <x v="6"/>
    <x v="560"/>
  </r>
  <r>
    <x v="4"/>
    <x v="4"/>
    <x v="4"/>
    <x v="68"/>
    <s v="0514"/>
    <x v="68"/>
    <x v="0"/>
    <x v="7"/>
    <x v="560"/>
  </r>
  <r>
    <x v="4"/>
    <x v="4"/>
    <x v="4"/>
    <x v="68"/>
    <s v="0514"/>
    <x v="68"/>
    <x v="1"/>
    <x v="0"/>
    <x v="1000"/>
  </r>
  <r>
    <x v="4"/>
    <x v="4"/>
    <x v="4"/>
    <x v="68"/>
    <s v="0514"/>
    <x v="68"/>
    <x v="1"/>
    <x v="1"/>
    <x v="507"/>
  </r>
  <r>
    <x v="4"/>
    <x v="4"/>
    <x v="4"/>
    <x v="68"/>
    <s v="0514"/>
    <x v="68"/>
    <x v="1"/>
    <x v="2"/>
    <x v="926"/>
  </r>
  <r>
    <x v="4"/>
    <x v="4"/>
    <x v="4"/>
    <x v="68"/>
    <s v="0514"/>
    <x v="68"/>
    <x v="1"/>
    <x v="3"/>
    <x v="280"/>
  </r>
  <r>
    <x v="4"/>
    <x v="4"/>
    <x v="4"/>
    <x v="68"/>
    <s v="0514"/>
    <x v="68"/>
    <x v="1"/>
    <x v="4"/>
    <x v="188"/>
  </r>
  <r>
    <x v="4"/>
    <x v="4"/>
    <x v="4"/>
    <x v="68"/>
    <s v="0514"/>
    <x v="68"/>
    <x v="1"/>
    <x v="5"/>
    <x v="1382"/>
  </r>
  <r>
    <x v="4"/>
    <x v="4"/>
    <x v="4"/>
    <x v="68"/>
    <s v="0514"/>
    <x v="68"/>
    <x v="1"/>
    <x v="6"/>
    <x v="1308"/>
  </r>
  <r>
    <x v="4"/>
    <x v="4"/>
    <x v="4"/>
    <x v="68"/>
    <s v="0514"/>
    <x v="68"/>
    <x v="1"/>
    <x v="7"/>
    <x v="596"/>
  </r>
  <r>
    <x v="4"/>
    <x v="4"/>
    <x v="4"/>
    <x v="68"/>
    <s v="0514"/>
    <x v="68"/>
    <x v="2"/>
    <x v="0"/>
    <x v="62"/>
  </r>
  <r>
    <x v="4"/>
    <x v="4"/>
    <x v="4"/>
    <x v="68"/>
    <s v="0514"/>
    <x v="68"/>
    <x v="2"/>
    <x v="1"/>
    <x v="61"/>
  </r>
  <r>
    <x v="4"/>
    <x v="4"/>
    <x v="4"/>
    <x v="68"/>
    <s v="0514"/>
    <x v="68"/>
    <x v="2"/>
    <x v="2"/>
    <x v="47"/>
  </r>
  <r>
    <x v="4"/>
    <x v="4"/>
    <x v="4"/>
    <x v="68"/>
    <s v="0514"/>
    <x v="68"/>
    <x v="2"/>
    <x v="3"/>
    <x v="47"/>
  </r>
  <r>
    <x v="4"/>
    <x v="4"/>
    <x v="4"/>
    <x v="68"/>
    <s v="0514"/>
    <x v="68"/>
    <x v="2"/>
    <x v="4"/>
    <x v="355"/>
  </r>
  <r>
    <x v="4"/>
    <x v="4"/>
    <x v="4"/>
    <x v="68"/>
    <s v="0514"/>
    <x v="68"/>
    <x v="2"/>
    <x v="5"/>
    <x v="121"/>
  </r>
  <r>
    <x v="4"/>
    <x v="4"/>
    <x v="4"/>
    <x v="68"/>
    <s v="0514"/>
    <x v="68"/>
    <x v="2"/>
    <x v="6"/>
    <x v="355"/>
  </r>
  <r>
    <x v="4"/>
    <x v="4"/>
    <x v="4"/>
    <x v="68"/>
    <s v="0514"/>
    <x v="68"/>
    <x v="2"/>
    <x v="7"/>
    <x v="62"/>
  </r>
  <r>
    <x v="4"/>
    <x v="4"/>
    <x v="4"/>
    <x v="68"/>
    <s v="0514"/>
    <x v="68"/>
    <x v="3"/>
    <x v="0"/>
    <x v="184"/>
  </r>
  <r>
    <x v="4"/>
    <x v="4"/>
    <x v="4"/>
    <x v="68"/>
    <s v="0514"/>
    <x v="68"/>
    <x v="3"/>
    <x v="1"/>
    <x v="312"/>
  </r>
  <r>
    <x v="4"/>
    <x v="4"/>
    <x v="4"/>
    <x v="68"/>
    <s v="0514"/>
    <x v="68"/>
    <x v="3"/>
    <x v="2"/>
    <x v="282"/>
  </r>
  <r>
    <x v="4"/>
    <x v="4"/>
    <x v="4"/>
    <x v="68"/>
    <s v="0514"/>
    <x v="68"/>
    <x v="3"/>
    <x v="3"/>
    <x v="342"/>
  </r>
  <r>
    <x v="4"/>
    <x v="4"/>
    <x v="4"/>
    <x v="68"/>
    <s v="0514"/>
    <x v="68"/>
    <x v="3"/>
    <x v="4"/>
    <x v="410"/>
  </r>
  <r>
    <x v="4"/>
    <x v="4"/>
    <x v="4"/>
    <x v="68"/>
    <s v="0514"/>
    <x v="68"/>
    <x v="3"/>
    <x v="5"/>
    <x v="334"/>
  </r>
  <r>
    <x v="4"/>
    <x v="4"/>
    <x v="4"/>
    <x v="68"/>
    <s v="0514"/>
    <x v="68"/>
    <x v="3"/>
    <x v="6"/>
    <x v="313"/>
  </r>
  <r>
    <x v="4"/>
    <x v="4"/>
    <x v="4"/>
    <x v="68"/>
    <s v="0514"/>
    <x v="68"/>
    <x v="3"/>
    <x v="7"/>
    <x v="312"/>
  </r>
  <r>
    <x v="4"/>
    <x v="4"/>
    <x v="4"/>
    <x v="68"/>
    <s v="0514"/>
    <x v="68"/>
    <x v="4"/>
    <x v="0"/>
    <x v="327"/>
  </r>
  <r>
    <x v="4"/>
    <x v="4"/>
    <x v="4"/>
    <x v="68"/>
    <s v="0514"/>
    <x v="68"/>
    <x v="4"/>
    <x v="1"/>
    <x v="357"/>
  </r>
  <r>
    <x v="4"/>
    <x v="4"/>
    <x v="4"/>
    <x v="68"/>
    <s v="0514"/>
    <x v="68"/>
    <x v="4"/>
    <x v="2"/>
    <x v="607"/>
  </r>
  <r>
    <x v="4"/>
    <x v="4"/>
    <x v="4"/>
    <x v="68"/>
    <s v="0514"/>
    <x v="68"/>
    <x v="4"/>
    <x v="3"/>
    <x v="1537"/>
  </r>
  <r>
    <x v="4"/>
    <x v="4"/>
    <x v="4"/>
    <x v="68"/>
    <s v="0514"/>
    <x v="68"/>
    <x v="4"/>
    <x v="4"/>
    <x v="939"/>
  </r>
  <r>
    <x v="4"/>
    <x v="4"/>
    <x v="4"/>
    <x v="68"/>
    <s v="0514"/>
    <x v="68"/>
    <x v="4"/>
    <x v="5"/>
    <x v="348"/>
  </r>
  <r>
    <x v="4"/>
    <x v="4"/>
    <x v="4"/>
    <x v="68"/>
    <s v="0514"/>
    <x v="68"/>
    <x v="4"/>
    <x v="6"/>
    <x v="491"/>
  </r>
  <r>
    <x v="4"/>
    <x v="4"/>
    <x v="4"/>
    <x v="68"/>
    <s v="0514"/>
    <x v="68"/>
    <x v="4"/>
    <x v="7"/>
    <x v="259"/>
  </r>
  <r>
    <x v="4"/>
    <x v="4"/>
    <x v="4"/>
    <x v="68"/>
    <s v="0514"/>
    <x v="68"/>
    <x v="5"/>
    <x v="0"/>
    <x v="311"/>
  </r>
  <r>
    <x v="4"/>
    <x v="4"/>
    <x v="4"/>
    <x v="68"/>
    <s v="0514"/>
    <x v="68"/>
    <x v="5"/>
    <x v="1"/>
    <x v="310"/>
  </r>
  <r>
    <x v="4"/>
    <x v="4"/>
    <x v="4"/>
    <x v="68"/>
    <s v="0514"/>
    <x v="68"/>
    <x v="5"/>
    <x v="2"/>
    <x v="308"/>
  </r>
  <r>
    <x v="4"/>
    <x v="4"/>
    <x v="4"/>
    <x v="68"/>
    <s v="0514"/>
    <x v="68"/>
    <x v="5"/>
    <x v="3"/>
    <x v="306"/>
  </r>
  <r>
    <x v="4"/>
    <x v="4"/>
    <x v="4"/>
    <x v="68"/>
    <s v="0514"/>
    <x v="68"/>
    <x v="5"/>
    <x v="4"/>
    <x v="449"/>
  </r>
  <r>
    <x v="4"/>
    <x v="4"/>
    <x v="4"/>
    <x v="68"/>
    <s v="0514"/>
    <x v="68"/>
    <x v="5"/>
    <x v="5"/>
    <x v="47"/>
  </r>
  <r>
    <x v="4"/>
    <x v="4"/>
    <x v="4"/>
    <x v="68"/>
    <s v="0514"/>
    <x v="68"/>
    <x v="5"/>
    <x v="6"/>
    <x v="575"/>
  </r>
  <r>
    <x v="4"/>
    <x v="4"/>
    <x v="4"/>
    <x v="68"/>
    <s v="0514"/>
    <x v="68"/>
    <x v="5"/>
    <x v="7"/>
    <x v="309"/>
  </r>
  <r>
    <x v="4"/>
    <x v="4"/>
    <x v="4"/>
    <x v="68"/>
    <s v="0514"/>
    <x v="68"/>
    <x v="6"/>
    <x v="0"/>
    <x v="132"/>
  </r>
  <r>
    <x v="4"/>
    <x v="4"/>
    <x v="4"/>
    <x v="68"/>
    <s v="0514"/>
    <x v="68"/>
    <x v="6"/>
    <x v="1"/>
    <x v="131"/>
  </r>
  <r>
    <x v="4"/>
    <x v="4"/>
    <x v="4"/>
    <x v="68"/>
    <s v="0514"/>
    <x v="68"/>
    <x v="6"/>
    <x v="2"/>
    <x v="127"/>
  </r>
  <r>
    <x v="4"/>
    <x v="4"/>
    <x v="4"/>
    <x v="68"/>
    <s v="0514"/>
    <x v="68"/>
    <x v="6"/>
    <x v="3"/>
    <x v="131"/>
  </r>
  <r>
    <x v="4"/>
    <x v="4"/>
    <x v="4"/>
    <x v="68"/>
    <s v="0514"/>
    <x v="68"/>
    <x v="6"/>
    <x v="4"/>
    <x v="128"/>
  </r>
  <r>
    <x v="4"/>
    <x v="4"/>
    <x v="4"/>
    <x v="68"/>
    <s v="0514"/>
    <x v="68"/>
    <x v="6"/>
    <x v="5"/>
    <x v="127"/>
  </r>
  <r>
    <x v="4"/>
    <x v="4"/>
    <x v="4"/>
    <x v="68"/>
    <s v="0514"/>
    <x v="68"/>
    <x v="6"/>
    <x v="6"/>
    <x v="130"/>
  </r>
  <r>
    <x v="4"/>
    <x v="4"/>
    <x v="4"/>
    <x v="68"/>
    <s v="0514"/>
    <x v="68"/>
    <x v="6"/>
    <x v="7"/>
    <x v="303"/>
  </r>
  <r>
    <x v="4"/>
    <x v="4"/>
    <x v="4"/>
    <x v="68"/>
    <s v="0514"/>
    <x v="68"/>
    <x v="7"/>
    <x v="0"/>
    <x v="539"/>
  </r>
  <r>
    <x v="4"/>
    <x v="4"/>
    <x v="4"/>
    <x v="68"/>
    <s v="0514"/>
    <x v="68"/>
    <x v="7"/>
    <x v="1"/>
    <x v="467"/>
  </r>
  <r>
    <x v="4"/>
    <x v="4"/>
    <x v="4"/>
    <x v="68"/>
    <s v="0514"/>
    <x v="68"/>
    <x v="7"/>
    <x v="2"/>
    <x v="797"/>
  </r>
  <r>
    <x v="4"/>
    <x v="4"/>
    <x v="4"/>
    <x v="68"/>
    <s v="0514"/>
    <x v="68"/>
    <x v="7"/>
    <x v="3"/>
    <x v="468"/>
  </r>
  <r>
    <x v="4"/>
    <x v="4"/>
    <x v="4"/>
    <x v="68"/>
    <s v="0514"/>
    <x v="68"/>
    <x v="7"/>
    <x v="4"/>
    <x v="501"/>
  </r>
  <r>
    <x v="4"/>
    <x v="4"/>
    <x v="4"/>
    <x v="68"/>
    <s v="0514"/>
    <x v="68"/>
    <x v="7"/>
    <x v="5"/>
    <x v="1478"/>
  </r>
  <r>
    <x v="4"/>
    <x v="4"/>
    <x v="4"/>
    <x v="68"/>
    <s v="0514"/>
    <x v="68"/>
    <x v="7"/>
    <x v="6"/>
    <x v="670"/>
  </r>
  <r>
    <x v="4"/>
    <x v="4"/>
    <x v="4"/>
    <x v="68"/>
    <s v="0514"/>
    <x v="68"/>
    <x v="7"/>
    <x v="7"/>
    <x v="797"/>
  </r>
  <r>
    <x v="4"/>
    <x v="4"/>
    <x v="4"/>
    <x v="68"/>
    <s v="0514"/>
    <x v="68"/>
    <x v="8"/>
    <x v="0"/>
    <x v="128"/>
  </r>
  <r>
    <x v="4"/>
    <x v="4"/>
    <x v="4"/>
    <x v="68"/>
    <s v="0514"/>
    <x v="68"/>
    <x v="8"/>
    <x v="1"/>
    <x v="127"/>
  </r>
  <r>
    <x v="4"/>
    <x v="4"/>
    <x v="4"/>
    <x v="68"/>
    <s v="0514"/>
    <x v="68"/>
    <x v="8"/>
    <x v="2"/>
    <x v="132"/>
  </r>
  <r>
    <x v="4"/>
    <x v="4"/>
    <x v="4"/>
    <x v="68"/>
    <s v="0514"/>
    <x v="68"/>
    <x v="8"/>
    <x v="3"/>
    <x v="132"/>
  </r>
  <r>
    <x v="4"/>
    <x v="4"/>
    <x v="4"/>
    <x v="68"/>
    <s v="0514"/>
    <x v="68"/>
    <x v="8"/>
    <x v="4"/>
    <x v="64"/>
  </r>
  <r>
    <x v="4"/>
    <x v="4"/>
    <x v="4"/>
    <x v="68"/>
    <s v="0514"/>
    <x v="68"/>
    <x v="8"/>
    <x v="5"/>
    <x v="64"/>
  </r>
  <r>
    <x v="4"/>
    <x v="4"/>
    <x v="4"/>
    <x v="68"/>
    <s v="0514"/>
    <x v="68"/>
    <x v="8"/>
    <x v="6"/>
    <x v="131"/>
  </r>
  <r>
    <x v="4"/>
    <x v="4"/>
    <x v="4"/>
    <x v="68"/>
    <s v="0514"/>
    <x v="68"/>
    <x v="8"/>
    <x v="7"/>
    <x v="132"/>
  </r>
  <r>
    <x v="4"/>
    <x v="4"/>
    <x v="4"/>
    <x v="68"/>
    <s v="0514"/>
    <x v="68"/>
    <x v="9"/>
    <x v="0"/>
    <x v="304"/>
  </r>
  <r>
    <x v="4"/>
    <x v="4"/>
    <x v="4"/>
    <x v="68"/>
    <s v="0514"/>
    <x v="68"/>
    <x v="9"/>
    <x v="1"/>
    <x v="304"/>
  </r>
  <r>
    <x v="4"/>
    <x v="4"/>
    <x v="4"/>
    <x v="68"/>
    <s v="0514"/>
    <x v="68"/>
    <x v="9"/>
    <x v="2"/>
    <x v="304"/>
  </r>
  <r>
    <x v="4"/>
    <x v="4"/>
    <x v="4"/>
    <x v="68"/>
    <s v="0514"/>
    <x v="68"/>
    <x v="9"/>
    <x v="3"/>
    <x v="304"/>
  </r>
  <r>
    <x v="4"/>
    <x v="4"/>
    <x v="4"/>
    <x v="68"/>
    <s v="0514"/>
    <x v="68"/>
    <x v="9"/>
    <x v="4"/>
    <x v="304"/>
  </r>
  <r>
    <x v="4"/>
    <x v="4"/>
    <x v="4"/>
    <x v="68"/>
    <s v="0514"/>
    <x v="68"/>
    <x v="9"/>
    <x v="5"/>
    <x v="304"/>
  </r>
  <r>
    <x v="4"/>
    <x v="4"/>
    <x v="4"/>
    <x v="68"/>
    <s v="0514"/>
    <x v="68"/>
    <x v="9"/>
    <x v="6"/>
    <x v="304"/>
  </r>
  <r>
    <x v="4"/>
    <x v="4"/>
    <x v="4"/>
    <x v="68"/>
    <s v="0514"/>
    <x v="68"/>
    <x v="9"/>
    <x v="7"/>
    <x v="304"/>
  </r>
  <r>
    <x v="4"/>
    <x v="4"/>
    <x v="4"/>
    <x v="69"/>
    <s v="0515"/>
    <x v="69"/>
    <x v="0"/>
    <x v="0"/>
    <x v="366"/>
  </r>
  <r>
    <x v="4"/>
    <x v="4"/>
    <x v="4"/>
    <x v="69"/>
    <s v="0515"/>
    <x v="69"/>
    <x v="0"/>
    <x v="1"/>
    <x v="367"/>
  </r>
  <r>
    <x v="4"/>
    <x v="4"/>
    <x v="4"/>
    <x v="69"/>
    <s v="0515"/>
    <x v="69"/>
    <x v="0"/>
    <x v="2"/>
    <x v="1247"/>
  </r>
  <r>
    <x v="4"/>
    <x v="4"/>
    <x v="4"/>
    <x v="69"/>
    <s v="0515"/>
    <x v="69"/>
    <x v="0"/>
    <x v="3"/>
    <x v="747"/>
  </r>
  <r>
    <x v="4"/>
    <x v="4"/>
    <x v="4"/>
    <x v="69"/>
    <s v="0515"/>
    <x v="69"/>
    <x v="0"/>
    <x v="4"/>
    <x v="367"/>
  </r>
  <r>
    <x v="4"/>
    <x v="4"/>
    <x v="4"/>
    <x v="69"/>
    <s v="0515"/>
    <x v="69"/>
    <x v="0"/>
    <x v="5"/>
    <x v="747"/>
  </r>
  <r>
    <x v="4"/>
    <x v="4"/>
    <x v="4"/>
    <x v="69"/>
    <s v="0515"/>
    <x v="69"/>
    <x v="0"/>
    <x v="6"/>
    <x v="1000"/>
  </r>
  <r>
    <x v="4"/>
    <x v="4"/>
    <x v="4"/>
    <x v="69"/>
    <s v="0515"/>
    <x v="69"/>
    <x v="0"/>
    <x v="7"/>
    <x v="377"/>
  </r>
  <r>
    <x v="4"/>
    <x v="4"/>
    <x v="4"/>
    <x v="69"/>
    <s v="0515"/>
    <x v="69"/>
    <x v="1"/>
    <x v="0"/>
    <x v="1013"/>
  </r>
  <r>
    <x v="4"/>
    <x v="4"/>
    <x v="4"/>
    <x v="69"/>
    <s v="0515"/>
    <x v="69"/>
    <x v="1"/>
    <x v="1"/>
    <x v="42"/>
  </r>
  <r>
    <x v="4"/>
    <x v="4"/>
    <x v="4"/>
    <x v="69"/>
    <s v="0515"/>
    <x v="69"/>
    <x v="1"/>
    <x v="2"/>
    <x v="1013"/>
  </r>
  <r>
    <x v="4"/>
    <x v="4"/>
    <x v="4"/>
    <x v="69"/>
    <s v="0515"/>
    <x v="69"/>
    <x v="1"/>
    <x v="3"/>
    <x v="108"/>
  </r>
  <r>
    <x v="4"/>
    <x v="4"/>
    <x v="4"/>
    <x v="69"/>
    <s v="0515"/>
    <x v="69"/>
    <x v="1"/>
    <x v="4"/>
    <x v="1000"/>
  </r>
  <r>
    <x v="4"/>
    <x v="4"/>
    <x v="4"/>
    <x v="69"/>
    <s v="0515"/>
    <x v="69"/>
    <x v="1"/>
    <x v="5"/>
    <x v="639"/>
  </r>
  <r>
    <x v="4"/>
    <x v="4"/>
    <x v="4"/>
    <x v="69"/>
    <s v="0515"/>
    <x v="69"/>
    <x v="1"/>
    <x v="6"/>
    <x v="1606"/>
  </r>
  <r>
    <x v="4"/>
    <x v="4"/>
    <x v="4"/>
    <x v="69"/>
    <s v="0515"/>
    <x v="69"/>
    <x v="1"/>
    <x v="7"/>
    <x v="969"/>
  </r>
  <r>
    <x v="4"/>
    <x v="4"/>
    <x v="4"/>
    <x v="69"/>
    <s v="0515"/>
    <x v="69"/>
    <x v="2"/>
    <x v="0"/>
    <x v="184"/>
  </r>
  <r>
    <x v="4"/>
    <x v="4"/>
    <x v="4"/>
    <x v="69"/>
    <s v="0515"/>
    <x v="69"/>
    <x v="2"/>
    <x v="1"/>
    <x v="318"/>
  </r>
  <r>
    <x v="4"/>
    <x v="4"/>
    <x v="4"/>
    <x v="69"/>
    <s v="0515"/>
    <x v="69"/>
    <x v="2"/>
    <x v="2"/>
    <x v="318"/>
  </r>
  <r>
    <x v="4"/>
    <x v="4"/>
    <x v="4"/>
    <x v="69"/>
    <s v="0515"/>
    <x v="69"/>
    <x v="2"/>
    <x v="3"/>
    <x v="401"/>
  </r>
  <r>
    <x v="4"/>
    <x v="4"/>
    <x v="4"/>
    <x v="69"/>
    <s v="0515"/>
    <x v="69"/>
    <x v="2"/>
    <x v="4"/>
    <x v="318"/>
  </r>
  <r>
    <x v="4"/>
    <x v="4"/>
    <x v="4"/>
    <x v="69"/>
    <s v="0515"/>
    <x v="69"/>
    <x v="2"/>
    <x v="5"/>
    <x v="286"/>
  </r>
  <r>
    <x v="4"/>
    <x v="4"/>
    <x v="4"/>
    <x v="69"/>
    <s v="0515"/>
    <x v="69"/>
    <x v="2"/>
    <x v="6"/>
    <x v="286"/>
  </r>
  <r>
    <x v="4"/>
    <x v="4"/>
    <x v="4"/>
    <x v="69"/>
    <s v="0515"/>
    <x v="69"/>
    <x v="2"/>
    <x v="7"/>
    <x v="48"/>
  </r>
  <r>
    <x v="4"/>
    <x v="4"/>
    <x v="4"/>
    <x v="69"/>
    <s v="0515"/>
    <x v="69"/>
    <x v="3"/>
    <x v="0"/>
    <x v="715"/>
  </r>
  <r>
    <x v="4"/>
    <x v="4"/>
    <x v="4"/>
    <x v="69"/>
    <s v="0515"/>
    <x v="69"/>
    <x v="3"/>
    <x v="1"/>
    <x v="313"/>
  </r>
  <r>
    <x v="4"/>
    <x v="4"/>
    <x v="4"/>
    <x v="69"/>
    <s v="0515"/>
    <x v="69"/>
    <x v="3"/>
    <x v="2"/>
    <x v="314"/>
  </r>
  <r>
    <x v="4"/>
    <x v="4"/>
    <x v="4"/>
    <x v="69"/>
    <s v="0515"/>
    <x v="69"/>
    <x v="3"/>
    <x v="3"/>
    <x v="1112"/>
  </r>
  <r>
    <x v="4"/>
    <x v="4"/>
    <x v="4"/>
    <x v="69"/>
    <s v="0515"/>
    <x v="69"/>
    <x v="3"/>
    <x v="4"/>
    <x v="335"/>
  </r>
  <r>
    <x v="4"/>
    <x v="4"/>
    <x v="4"/>
    <x v="69"/>
    <s v="0515"/>
    <x v="69"/>
    <x v="3"/>
    <x v="5"/>
    <x v="184"/>
  </r>
  <r>
    <x v="4"/>
    <x v="4"/>
    <x v="4"/>
    <x v="69"/>
    <s v="0515"/>
    <x v="69"/>
    <x v="3"/>
    <x v="6"/>
    <x v="284"/>
  </r>
  <r>
    <x v="4"/>
    <x v="4"/>
    <x v="4"/>
    <x v="69"/>
    <s v="0515"/>
    <x v="69"/>
    <x v="3"/>
    <x v="7"/>
    <x v="182"/>
  </r>
  <r>
    <x v="4"/>
    <x v="4"/>
    <x v="4"/>
    <x v="69"/>
    <s v="0515"/>
    <x v="69"/>
    <x v="4"/>
    <x v="0"/>
    <x v="293"/>
  </r>
  <r>
    <x v="4"/>
    <x v="4"/>
    <x v="4"/>
    <x v="69"/>
    <s v="0515"/>
    <x v="69"/>
    <x v="4"/>
    <x v="1"/>
    <x v="544"/>
  </r>
  <r>
    <x v="4"/>
    <x v="4"/>
    <x v="4"/>
    <x v="69"/>
    <s v="0515"/>
    <x v="69"/>
    <x v="4"/>
    <x v="2"/>
    <x v="1607"/>
  </r>
  <r>
    <x v="4"/>
    <x v="4"/>
    <x v="4"/>
    <x v="69"/>
    <s v="0515"/>
    <x v="69"/>
    <x v="4"/>
    <x v="3"/>
    <x v="544"/>
  </r>
  <r>
    <x v="4"/>
    <x v="4"/>
    <x v="4"/>
    <x v="69"/>
    <s v="0515"/>
    <x v="69"/>
    <x v="4"/>
    <x v="4"/>
    <x v="543"/>
  </r>
  <r>
    <x v="4"/>
    <x v="4"/>
    <x v="4"/>
    <x v="69"/>
    <s v="0515"/>
    <x v="69"/>
    <x v="4"/>
    <x v="5"/>
    <x v="38"/>
  </r>
  <r>
    <x v="4"/>
    <x v="4"/>
    <x v="4"/>
    <x v="69"/>
    <s v="0515"/>
    <x v="69"/>
    <x v="4"/>
    <x v="6"/>
    <x v="1011"/>
  </r>
  <r>
    <x v="4"/>
    <x v="4"/>
    <x v="4"/>
    <x v="69"/>
    <s v="0515"/>
    <x v="69"/>
    <x v="4"/>
    <x v="7"/>
    <x v="378"/>
  </r>
  <r>
    <x v="4"/>
    <x v="4"/>
    <x v="4"/>
    <x v="69"/>
    <s v="0515"/>
    <x v="69"/>
    <x v="5"/>
    <x v="0"/>
    <x v="61"/>
  </r>
  <r>
    <x v="4"/>
    <x v="4"/>
    <x v="4"/>
    <x v="69"/>
    <s v="0515"/>
    <x v="69"/>
    <x v="5"/>
    <x v="1"/>
    <x v="47"/>
  </r>
  <r>
    <x v="4"/>
    <x v="4"/>
    <x v="4"/>
    <x v="69"/>
    <s v="0515"/>
    <x v="69"/>
    <x v="5"/>
    <x v="2"/>
    <x v="49"/>
  </r>
  <r>
    <x v="4"/>
    <x v="4"/>
    <x v="4"/>
    <x v="69"/>
    <s v="0515"/>
    <x v="69"/>
    <x v="5"/>
    <x v="3"/>
    <x v="63"/>
  </r>
  <r>
    <x v="4"/>
    <x v="4"/>
    <x v="4"/>
    <x v="69"/>
    <s v="0515"/>
    <x v="69"/>
    <x v="5"/>
    <x v="4"/>
    <x v="121"/>
  </r>
  <r>
    <x v="4"/>
    <x v="4"/>
    <x v="4"/>
    <x v="69"/>
    <s v="0515"/>
    <x v="69"/>
    <x v="5"/>
    <x v="5"/>
    <x v="504"/>
  </r>
  <r>
    <x v="4"/>
    <x v="4"/>
    <x v="4"/>
    <x v="69"/>
    <s v="0515"/>
    <x v="69"/>
    <x v="5"/>
    <x v="6"/>
    <x v="121"/>
  </r>
  <r>
    <x v="4"/>
    <x v="4"/>
    <x v="4"/>
    <x v="69"/>
    <s v="0515"/>
    <x v="69"/>
    <x v="5"/>
    <x v="7"/>
    <x v="125"/>
  </r>
  <r>
    <x v="4"/>
    <x v="4"/>
    <x v="4"/>
    <x v="69"/>
    <s v="0515"/>
    <x v="69"/>
    <x v="6"/>
    <x v="0"/>
    <x v="130"/>
  </r>
  <r>
    <x v="4"/>
    <x v="4"/>
    <x v="4"/>
    <x v="69"/>
    <s v="0515"/>
    <x v="69"/>
    <x v="6"/>
    <x v="1"/>
    <x v="321"/>
  </r>
  <r>
    <x v="4"/>
    <x v="4"/>
    <x v="4"/>
    <x v="69"/>
    <s v="0515"/>
    <x v="69"/>
    <x v="6"/>
    <x v="2"/>
    <x v="266"/>
  </r>
  <r>
    <x v="4"/>
    <x v="4"/>
    <x v="4"/>
    <x v="69"/>
    <s v="0515"/>
    <x v="69"/>
    <x v="6"/>
    <x v="3"/>
    <x v="320"/>
  </r>
  <r>
    <x v="4"/>
    <x v="4"/>
    <x v="4"/>
    <x v="69"/>
    <s v="0515"/>
    <x v="69"/>
    <x v="6"/>
    <x v="4"/>
    <x v="320"/>
  </r>
  <r>
    <x v="4"/>
    <x v="4"/>
    <x v="4"/>
    <x v="69"/>
    <s v="0515"/>
    <x v="69"/>
    <x v="6"/>
    <x v="5"/>
    <x v="128"/>
  </r>
  <r>
    <x v="4"/>
    <x v="4"/>
    <x v="4"/>
    <x v="69"/>
    <s v="0515"/>
    <x v="69"/>
    <x v="6"/>
    <x v="6"/>
    <x v="130"/>
  </r>
  <r>
    <x v="4"/>
    <x v="4"/>
    <x v="4"/>
    <x v="69"/>
    <s v="0515"/>
    <x v="69"/>
    <x v="6"/>
    <x v="7"/>
    <x v="130"/>
  </r>
  <r>
    <x v="4"/>
    <x v="4"/>
    <x v="4"/>
    <x v="69"/>
    <s v="0515"/>
    <x v="69"/>
    <x v="7"/>
    <x v="0"/>
    <x v="1605"/>
  </r>
  <r>
    <x v="4"/>
    <x v="4"/>
    <x v="4"/>
    <x v="69"/>
    <s v="0515"/>
    <x v="69"/>
    <x v="7"/>
    <x v="1"/>
    <x v="1475"/>
  </r>
  <r>
    <x v="4"/>
    <x v="4"/>
    <x v="4"/>
    <x v="69"/>
    <s v="0515"/>
    <x v="69"/>
    <x v="7"/>
    <x v="2"/>
    <x v="1253"/>
  </r>
  <r>
    <x v="4"/>
    <x v="4"/>
    <x v="4"/>
    <x v="69"/>
    <s v="0515"/>
    <x v="69"/>
    <x v="7"/>
    <x v="3"/>
    <x v="1536"/>
  </r>
  <r>
    <x v="4"/>
    <x v="4"/>
    <x v="4"/>
    <x v="69"/>
    <s v="0515"/>
    <x v="69"/>
    <x v="7"/>
    <x v="4"/>
    <x v="268"/>
  </r>
  <r>
    <x v="4"/>
    <x v="4"/>
    <x v="4"/>
    <x v="69"/>
    <s v="0515"/>
    <x v="69"/>
    <x v="7"/>
    <x v="5"/>
    <x v="347"/>
  </r>
  <r>
    <x v="4"/>
    <x v="4"/>
    <x v="4"/>
    <x v="69"/>
    <s v="0515"/>
    <x v="69"/>
    <x v="7"/>
    <x v="6"/>
    <x v="344"/>
  </r>
  <r>
    <x v="4"/>
    <x v="4"/>
    <x v="4"/>
    <x v="69"/>
    <s v="0515"/>
    <x v="69"/>
    <x v="7"/>
    <x v="7"/>
    <x v="254"/>
  </r>
  <r>
    <x v="4"/>
    <x v="4"/>
    <x v="4"/>
    <x v="69"/>
    <s v="0515"/>
    <x v="69"/>
    <x v="8"/>
    <x v="0"/>
    <x v="304"/>
  </r>
  <r>
    <x v="4"/>
    <x v="4"/>
    <x v="4"/>
    <x v="69"/>
    <s v="0515"/>
    <x v="69"/>
    <x v="8"/>
    <x v="1"/>
    <x v="305"/>
  </r>
  <r>
    <x v="4"/>
    <x v="4"/>
    <x v="4"/>
    <x v="69"/>
    <s v="0515"/>
    <x v="69"/>
    <x v="8"/>
    <x v="2"/>
    <x v="305"/>
  </r>
  <r>
    <x v="4"/>
    <x v="4"/>
    <x v="4"/>
    <x v="69"/>
    <s v="0515"/>
    <x v="69"/>
    <x v="8"/>
    <x v="3"/>
    <x v="304"/>
  </r>
  <r>
    <x v="4"/>
    <x v="4"/>
    <x v="4"/>
    <x v="69"/>
    <s v="0515"/>
    <x v="69"/>
    <x v="8"/>
    <x v="4"/>
    <x v="304"/>
  </r>
  <r>
    <x v="4"/>
    <x v="4"/>
    <x v="4"/>
    <x v="69"/>
    <s v="0515"/>
    <x v="69"/>
    <x v="8"/>
    <x v="5"/>
    <x v="133"/>
  </r>
  <r>
    <x v="4"/>
    <x v="4"/>
    <x v="4"/>
    <x v="69"/>
    <s v="0515"/>
    <x v="69"/>
    <x v="8"/>
    <x v="6"/>
    <x v="65"/>
  </r>
  <r>
    <x v="4"/>
    <x v="4"/>
    <x v="4"/>
    <x v="69"/>
    <s v="0515"/>
    <x v="69"/>
    <x v="8"/>
    <x v="7"/>
    <x v="132"/>
  </r>
  <r>
    <x v="4"/>
    <x v="4"/>
    <x v="4"/>
    <x v="69"/>
    <s v="0515"/>
    <x v="69"/>
    <x v="9"/>
    <x v="0"/>
    <x v="304"/>
  </r>
  <r>
    <x v="4"/>
    <x v="4"/>
    <x v="4"/>
    <x v="69"/>
    <s v="0515"/>
    <x v="69"/>
    <x v="9"/>
    <x v="1"/>
    <x v="304"/>
  </r>
  <r>
    <x v="4"/>
    <x v="4"/>
    <x v="4"/>
    <x v="69"/>
    <s v="0515"/>
    <x v="69"/>
    <x v="9"/>
    <x v="2"/>
    <x v="133"/>
  </r>
  <r>
    <x v="4"/>
    <x v="4"/>
    <x v="4"/>
    <x v="69"/>
    <s v="0515"/>
    <x v="69"/>
    <x v="9"/>
    <x v="3"/>
    <x v="304"/>
  </r>
  <r>
    <x v="4"/>
    <x v="4"/>
    <x v="4"/>
    <x v="69"/>
    <s v="0515"/>
    <x v="69"/>
    <x v="9"/>
    <x v="4"/>
    <x v="304"/>
  </r>
  <r>
    <x v="4"/>
    <x v="4"/>
    <x v="4"/>
    <x v="69"/>
    <s v="0515"/>
    <x v="69"/>
    <x v="9"/>
    <x v="5"/>
    <x v="304"/>
  </r>
  <r>
    <x v="4"/>
    <x v="4"/>
    <x v="4"/>
    <x v="69"/>
    <s v="0515"/>
    <x v="69"/>
    <x v="9"/>
    <x v="6"/>
    <x v="304"/>
  </r>
  <r>
    <x v="4"/>
    <x v="4"/>
    <x v="4"/>
    <x v="69"/>
    <s v="0515"/>
    <x v="69"/>
    <x v="9"/>
    <x v="7"/>
    <x v="304"/>
  </r>
  <r>
    <x v="4"/>
    <x v="4"/>
    <x v="4"/>
    <x v="70"/>
    <s v="0516"/>
    <x v="70"/>
    <x v="0"/>
    <x v="0"/>
    <x v="662"/>
  </r>
  <r>
    <x v="4"/>
    <x v="4"/>
    <x v="4"/>
    <x v="70"/>
    <s v="0516"/>
    <x v="70"/>
    <x v="0"/>
    <x v="1"/>
    <x v="1608"/>
  </r>
  <r>
    <x v="4"/>
    <x v="4"/>
    <x v="4"/>
    <x v="70"/>
    <s v="0516"/>
    <x v="70"/>
    <x v="0"/>
    <x v="2"/>
    <x v="1609"/>
  </r>
  <r>
    <x v="4"/>
    <x v="4"/>
    <x v="4"/>
    <x v="70"/>
    <s v="0516"/>
    <x v="70"/>
    <x v="0"/>
    <x v="3"/>
    <x v="396"/>
  </r>
  <r>
    <x v="4"/>
    <x v="4"/>
    <x v="4"/>
    <x v="70"/>
    <s v="0516"/>
    <x v="70"/>
    <x v="0"/>
    <x v="4"/>
    <x v="1610"/>
  </r>
  <r>
    <x v="4"/>
    <x v="4"/>
    <x v="4"/>
    <x v="70"/>
    <s v="0516"/>
    <x v="70"/>
    <x v="0"/>
    <x v="5"/>
    <x v="1461"/>
  </r>
  <r>
    <x v="4"/>
    <x v="4"/>
    <x v="4"/>
    <x v="70"/>
    <s v="0516"/>
    <x v="70"/>
    <x v="0"/>
    <x v="6"/>
    <x v="980"/>
  </r>
  <r>
    <x v="4"/>
    <x v="4"/>
    <x v="4"/>
    <x v="70"/>
    <s v="0516"/>
    <x v="70"/>
    <x v="0"/>
    <x v="7"/>
    <x v="662"/>
  </r>
  <r>
    <x v="4"/>
    <x v="4"/>
    <x v="4"/>
    <x v="70"/>
    <s v="0516"/>
    <x v="70"/>
    <x v="1"/>
    <x v="0"/>
    <x v="584"/>
  </r>
  <r>
    <x v="4"/>
    <x v="4"/>
    <x v="4"/>
    <x v="70"/>
    <s v="0516"/>
    <x v="70"/>
    <x v="1"/>
    <x v="1"/>
    <x v="1516"/>
  </r>
  <r>
    <x v="4"/>
    <x v="4"/>
    <x v="4"/>
    <x v="70"/>
    <s v="0516"/>
    <x v="70"/>
    <x v="1"/>
    <x v="2"/>
    <x v="923"/>
  </r>
  <r>
    <x v="4"/>
    <x v="4"/>
    <x v="4"/>
    <x v="70"/>
    <s v="0516"/>
    <x v="70"/>
    <x v="1"/>
    <x v="3"/>
    <x v="1329"/>
  </r>
  <r>
    <x v="4"/>
    <x v="4"/>
    <x v="4"/>
    <x v="70"/>
    <s v="0516"/>
    <x v="70"/>
    <x v="1"/>
    <x v="4"/>
    <x v="1022"/>
  </r>
  <r>
    <x v="4"/>
    <x v="4"/>
    <x v="4"/>
    <x v="70"/>
    <s v="0516"/>
    <x v="70"/>
    <x v="1"/>
    <x v="5"/>
    <x v="21"/>
  </r>
  <r>
    <x v="4"/>
    <x v="4"/>
    <x v="4"/>
    <x v="70"/>
    <s v="0516"/>
    <x v="70"/>
    <x v="1"/>
    <x v="6"/>
    <x v="1495"/>
  </r>
  <r>
    <x v="4"/>
    <x v="4"/>
    <x v="4"/>
    <x v="70"/>
    <s v="0516"/>
    <x v="70"/>
    <x v="1"/>
    <x v="7"/>
    <x v="1611"/>
  </r>
  <r>
    <x v="4"/>
    <x v="4"/>
    <x v="4"/>
    <x v="70"/>
    <s v="0516"/>
    <x v="70"/>
    <x v="2"/>
    <x v="0"/>
    <x v="334"/>
  </r>
  <r>
    <x v="4"/>
    <x v="4"/>
    <x v="4"/>
    <x v="70"/>
    <s v="0516"/>
    <x v="70"/>
    <x v="2"/>
    <x v="1"/>
    <x v="715"/>
  </r>
  <r>
    <x v="4"/>
    <x v="4"/>
    <x v="4"/>
    <x v="70"/>
    <s v="0516"/>
    <x v="70"/>
    <x v="2"/>
    <x v="2"/>
    <x v="315"/>
  </r>
  <r>
    <x v="4"/>
    <x v="4"/>
    <x v="4"/>
    <x v="70"/>
    <s v="0516"/>
    <x v="70"/>
    <x v="2"/>
    <x v="3"/>
    <x v="353"/>
  </r>
  <r>
    <x v="4"/>
    <x v="4"/>
    <x v="4"/>
    <x v="70"/>
    <s v="0516"/>
    <x v="70"/>
    <x v="2"/>
    <x v="4"/>
    <x v="353"/>
  </r>
  <r>
    <x v="4"/>
    <x v="4"/>
    <x v="4"/>
    <x v="70"/>
    <s v="0516"/>
    <x v="70"/>
    <x v="2"/>
    <x v="5"/>
    <x v="404"/>
  </r>
  <r>
    <x v="4"/>
    <x v="4"/>
    <x v="4"/>
    <x v="70"/>
    <s v="0516"/>
    <x v="70"/>
    <x v="2"/>
    <x v="6"/>
    <x v="351"/>
  </r>
  <r>
    <x v="4"/>
    <x v="4"/>
    <x v="4"/>
    <x v="70"/>
    <s v="0516"/>
    <x v="70"/>
    <x v="2"/>
    <x v="7"/>
    <x v="1029"/>
  </r>
  <r>
    <x v="4"/>
    <x v="4"/>
    <x v="4"/>
    <x v="70"/>
    <s v="0516"/>
    <x v="70"/>
    <x v="3"/>
    <x v="0"/>
    <x v="332"/>
  </r>
  <r>
    <x v="4"/>
    <x v="4"/>
    <x v="4"/>
    <x v="70"/>
    <s v="0516"/>
    <x v="70"/>
    <x v="3"/>
    <x v="1"/>
    <x v="542"/>
  </r>
  <r>
    <x v="4"/>
    <x v="4"/>
    <x v="4"/>
    <x v="70"/>
    <s v="0516"/>
    <x v="70"/>
    <x v="3"/>
    <x v="2"/>
    <x v="323"/>
  </r>
  <r>
    <x v="4"/>
    <x v="4"/>
    <x v="4"/>
    <x v="70"/>
    <s v="0516"/>
    <x v="70"/>
    <x v="3"/>
    <x v="3"/>
    <x v="542"/>
  </r>
  <r>
    <x v="4"/>
    <x v="4"/>
    <x v="4"/>
    <x v="70"/>
    <s v="0516"/>
    <x v="70"/>
    <x v="3"/>
    <x v="4"/>
    <x v="330"/>
  </r>
  <r>
    <x v="4"/>
    <x v="4"/>
    <x v="4"/>
    <x v="70"/>
    <s v="0516"/>
    <x v="70"/>
    <x v="3"/>
    <x v="5"/>
    <x v="1612"/>
  </r>
  <r>
    <x v="4"/>
    <x v="4"/>
    <x v="4"/>
    <x v="70"/>
    <s v="0516"/>
    <x v="70"/>
    <x v="3"/>
    <x v="6"/>
    <x v="1612"/>
  </r>
  <r>
    <x v="4"/>
    <x v="4"/>
    <x v="4"/>
    <x v="70"/>
    <s v="0516"/>
    <x v="70"/>
    <x v="3"/>
    <x v="7"/>
    <x v="1613"/>
  </r>
  <r>
    <x v="4"/>
    <x v="4"/>
    <x v="4"/>
    <x v="70"/>
    <s v="0516"/>
    <x v="70"/>
    <x v="4"/>
    <x v="0"/>
    <x v="748"/>
  </r>
  <r>
    <x v="4"/>
    <x v="4"/>
    <x v="4"/>
    <x v="70"/>
    <s v="0516"/>
    <x v="70"/>
    <x v="4"/>
    <x v="1"/>
    <x v="1614"/>
  </r>
  <r>
    <x v="4"/>
    <x v="4"/>
    <x v="4"/>
    <x v="70"/>
    <s v="0516"/>
    <x v="70"/>
    <x v="4"/>
    <x v="2"/>
    <x v="409"/>
  </r>
  <r>
    <x v="4"/>
    <x v="4"/>
    <x v="4"/>
    <x v="70"/>
    <s v="0516"/>
    <x v="70"/>
    <x v="4"/>
    <x v="3"/>
    <x v="1240"/>
  </r>
  <r>
    <x v="4"/>
    <x v="4"/>
    <x v="4"/>
    <x v="70"/>
    <s v="0516"/>
    <x v="70"/>
    <x v="4"/>
    <x v="4"/>
    <x v="568"/>
  </r>
  <r>
    <x v="4"/>
    <x v="4"/>
    <x v="4"/>
    <x v="70"/>
    <s v="0516"/>
    <x v="70"/>
    <x v="4"/>
    <x v="5"/>
    <x v="774"/>
  </r>
  <r>
    <x v="4"/>
    <x v="4"/>
    <x v="4"/>
    <x v="70"/>
    <s v="0516"/>
    <x v="70"/>
    <x v="4"/>
    <x v="6"/>
    <x v="569"/>
  </r>
  <r>
    <x v="4"/>
    <x v="4"/>
    <x v="4"/>
    <x v="70"/>
    <s v="0516"/>
    <x v="70"/>
    <x v="4"/>
    <x v="7"/>
    <x v="1074"/>
  </r>
  <r>
    <x v="4"/>
    <x v="4"/>
    <x v="4"/>
    <x v="70"/>
    <s v="0516"/>
    <x v="70"/>
    <x v="5"/>
    <x v="0"/>
    <x v="288"/>
  </r>
  <r>
    <x v="4"/>
    <x v="4"/>
    <x v="4"/>
    <x v="70"/>
    <s v="0516"/>
    <x v="70"/>
    <x v="5"/>
    <x v="1"/>
    <x v="287"/>
  </r>
  <r>
    <x v="4"/>
    <x v="4"/>
    <x v="4"/>
    <x v="70"/>
    <s v="0516"/>
    <x v="70"/>
    <x v="5"/>
    <x v="2"/>
    <x v="286"/>
  </r>
  <r>
    <x v="4"/>
    <x v="4"/>
    <x v="4"/>
    <x v="70"/>
    <s v="0516"/>
    <x v="70"/>
    <x v="5"/>
    <x v="3"/>
    <x v="334"/>
  </r>
  <r>
    <x v="4"/>
    <x v="4"/>
    <x v="4"/>
    <x v="70"/>
    <s v="0516"/>
    <x v="70"/>
    <x v="5"/>
    <x v="4"/>
    <x v="611"/>
  </r>
  <r>
    <x v="4"/>
    <x v="4"/>
    <x v="4"/>
    <x v="70"/>
    <s v="0516"/>
    <x v="70"/>
    <x v="5"/>
    <x v="5"/>
    <x v="312"/>
  </r>
  <r>
    <x v="4"/>
    <x v="4"/>
    <x v="4"/>
    <x v="70"/>
    <s v="0516"/>
    <x v="70"/>
    <x v="5"/>
    <x v="6"/>
    <x v="513"/>
  </r>
  <r>
    <x v="4"/>
    <x v="4"/>
    <x v="4"/>
    <x v="70"/>
    <s v="0516"/>
    <x v="70"/>
    <x v="5"/>
    <x v="7"/>
    <x v="185"/>
  </r>
  <r>
    <x v="4"/>
    <x v="4"/>
    <x v="4"/>
    <x v="70"/>
    <s v="0516"/>
    <x v="70"/>
    <x v="6"/>
    <x v="0"/>
    <x v="263"/>
  </r>
  <r>
    <x v="4"/>
    <x v="4"/>
    <x v="4"/>
    <x v="70"/>
    <s v="0516"/>
    <x v="70"/>
    <x v="6"/>
    <x v="1"/>
    <x v="263"/>
  </r>
  <r>
    <x v="4"/>
    <x v="4"/>
    <x v="4"/>
    <x v="70"/>
    <s v="0516"/>
    <x v="70"/>
    <x v="6"/>
    <x v="2"/>
    <x v="199"/>
  </r>
  <r>
    <x v="4"/>
    <x v="4"/>
    <x v="4"/>
    <x v="70"/>
    <s v="0516"/>
    <x v="70"/>
    <x v="6"/>
    <x v="3"/>
    <x v="262"/>
  </r>
  <r>
    <x v="4"/>
    <x v="4"/>
    <x v="4"/>
    <x v="70"/>
    <s v="0516"/>
    <x v="70"/>
    <x v="6"/>
    <x v="4"/>
    <x v="302"/>
  </r>
  <r>
    <x v="4"/>
    <x v="4"/>
    <x v="4"/>
    <x v="70"/>
    <s v="0516"/>
    <x v="70"/>
    <x v="6"/>
    <x v="5"/>
    <x v="265"/>
  </r>
  <r>
    <x v="4"/>
    <x v="4"/>
    <x v="4"/>
    <x v="70"/>
    <s v="0516"/>
    <x v="70"/>
    <x v="6"/>
    <x v="6"/>
    <x v="198"/>
  </r>
  <r>
    <x v="4"/>
    <x v="4"/>
    <x v="4"/>
    <x v="70"/>
    <s v="0516"/>
    <x v="70"/>
    <x v="6"/>
    <x v="7"/>
    <x v="309"/>
  </r>
  <r>
    <x v="4"/>
    <x v="4"/>
    <x v="4"/>
    <x v="70"/>
    <s v="0516"/>
    <x v="70"/>
    <x v="7"/>
    <x v="0"/>
    <x v="357"/>
  </r>
  <r>
    <x v="4"/>
    <x v="4"/>
    <x v="4"/>
    <x v="70"/>
    <s v="0516"/>
    <x v="70"/>
    <x v="7"/>
    <x v="1"/>
    <x v="495"/>
  </r>
  <r>
    <x v="4"/>
    <x v="4"/>
    <x v="4"/>
    <x v="70"/>
    <s v="0516"/>
    <x v="70"/>
    <x v="7"/>
    <x v="2"/>
    <x v="489"/>
  </r>
  <r>
    <x v="4"/>
    <x v="4"/>
    <x v="4"/>
    <x v="70"/>
    <s v="0516"/>
    <x v="70"/>
    <x v="7"/>
    <x v="3"/>
    <x v="497"/>
  </r>
  <r>
    <x v="4"/>
    <x v="4"/>
    <x v="4"/>
    <x v="70"/>
    <s v="0516"/>
    <x v="70"/>
    <x v="7"/>
    <x v="4"/>
    <x v="491"/>
  </r>
  <r>
    <x v="4"/>
    <x v="4"/>
    <x v="4"/>
    <x v="70"/>
    <s v="0516"/>
    <x v="70"/>
    <x v="7"/>
    <x v="5"/>
    <x v="564"/>
  </r>
  <r>
    <x v="4"/>
    <x v="4"/>
    <x v="4"/>
    <x v="70"/>
    <s v="0516"/>
    <x v="70"/>
    <x v="7"/>
    <x v="6"/>
    <x v="566"/>
  </r>
  <r>
    <x v="4"/>
    <x v="4"/>
    <x v="4"/>
    <x v="70"/>
    <s v="0516"/>
    <x v="70"/>
    <x v="7"/>
    <x v="7"/>
    <x v="344"/>
  </r>
  <r>
    <x v="4"/>
    <x v="4"/>
    <x v="4"/>
    <x v="70"/>
    <s v="0516"/>
    <x v="70"/>
    <x v="8"/>
    <x v="0"/>
    <x v="301"/>
  </r>
  <r>
    <x v="4"/>
    <x v="4"/>
    <x v="4"/>
    <x v="70"/>
    <s v="0516"/>
    <x v="70"/>
    <x v="8"/>
    <x v="1"/>
    <x v="266"/>
  </r>
  <r>
    <x v="4"/>
    <x v="4"/>
    <x v="4"/>
    <x v="70"/>
    <s v="0516"/>
    <x v="70"/>
    <x v="8"/>
    <x v="2"/>
    <x v="263"/>
  </r>
  <r>
    <x v="4"/>
    <x v="4"/>
    <x v="4"/>
    <x v="70"/>
    <s v="0516"/>
    <x v="70"/>
    <x v="8"/>
    <x v="3"/>
    <x v="264"/>
  </r>
  <r>
    <x v="4"/>
    <x v="4"/>
    <x v="4"/>
    <x v="70"/>
    <s v="0516"/>
    <x v="70"/>
    <x v="8"/>
    <x v="4"/>
    <x v="201"/>
  </r>
  <r>
    <x v="4"/>
    <x v="4"/>
    <x v="4"/>
    <x v="70"/>
    <s v="0516"/>
    <x v="70"/>
    <x v="8"/>
    <x v="5"/>
    <x v="298"/>
  </r>
  <r>
    <x v="4"/>
    <x v="4"/>
    <x v="4"/>
    <x v="70"/>
    <s v="0516"/>
    <x v="70"/>
    <x v="8"/>
    <x v="6"/>
    <x v="124"/>
  </r>
  <r>
    <x v="4"/>
    <x v="4"/>
    <x v="4"/>
    <x v="70"/>
    <s v="0516"/>
    <x v="70"/>
    <x v="8"/>
    <x v="7"/>
    <x v="262"/>
  </r>
  <r>
    <x v="4"/>
    <x v="4"/>
    <x v="4"/>
    <x v="70"/>
    <s v="0516"/>
    <x v="70"/>
    <x v="9"/>
    <x v="0"/>
    <x v="304"/>
  </r>
  <r>
    <x v="4"/>
    <x v="4"/>
    <x v="4"/>
    <x v="70"/>
    <s v="0516"/>
    <x v="70"/>
    <x v="9"/>
    <x v="1"/>
    <x v="133"/>
  </r>
  <r>
    <x v="4"/>
    <x v="4"/>
    <x v="4"/>
    <x v="70"/>
    <s v="0516"/>
    <x v="70"/>
    <x v="9"/>
    <x v="2"/>
    <x v="67"/>
  </r>
  <r>
    <x v="4"/>
    <x v="4"/>
    <x v="4"/>
    <x v="70"/>
    <s v="0516"/>
    <x v="70"/>
    <x v="9"/>
    <x v="3"/>
    <x v="67"/>
  </r>
  <r>
    <x v="4"/>
    <x v="4"/>
    <x v="4"/>
    <x v="70"/>
    <s v="0516"/>
    <x v="70"/>
    <x v="9"/>
    <x v="4"/>
    <x v="133"/>
  </r>
  <r>
    <x v="4"/>
    <x v="4"/>
    <x v="4"/>
    <x v="70"/>
    <s v="0516"/>
    <x v="70"/>
    <x v="9"/>
    <x v="5"/>
    <x v="305"/>
  </r>
  <r>
    <x v="4"/>
    <x v="4"/>
    <x v="4"/>
    <x v="70"/>
    <s v="0516"/>
    <x v="70"/>
    <x v="9"/>
    <x v="6"/>
    <x v="305"/>
  </r>
  <r>
    <x v="4"/>
    <x v="4"/>
    <x v="4"/>
    <x v="70"/>
    <s v="0516"/>
    <x v="70"/>
    <x v="9"/>
    <x v="7"/>
    <x v="304"/>
  </r>
  <r>
    <x v="4"/>
    <x v="4"/>
    <x v="4"/>
    <x v="71"/>
    <s v="0517"/>
    <x v="71"/>
    <x v="0"/>
    <x v="0"/>
    <x v="1615"/>
  </r>
  <r>
    <x v="4"/>
    <x v="4"/>
    <x v="4"/>
    <x v="71"/>
    <s v="0517"/>
    <x v="71"/>
    <x v="0"/>
    <x v="1"/>
    <x v="1616"/>
  </r>
  <r>
    <x v="4"/>
    <x v="4"/>
    <x v="4"/>
    <x v="71"/>
    <s v="0517"/>
    <x v="71"/>
    <x v="0"/>
    <x v="2"/>
    <x v="1008"/>
  </r>
  <r>
    <x v="4"/>
    <x v="4"/>
    <x v="4"/>
    <x v="71"/>
    <s v="0517"/>
    <x v="71"/>
    <x v="0"/>
    <x v="3"/>
    <x v="1006"/>
  </r>
  <r>
    <x v="4"/>
    <x v="4"/>
    <x v="4"/>
    <x v="71"/>
    <s v="0517"/>
    <x v="71"/>
    <x v="0"/>
    <x v="4"/>
    <x v="825"/>
  </r>
  <r>
    <x v="4"/>
    <x v="4"/>
    <x v="4"/>
    <x v="71"/>
    <s v="0517"/>
    <x v="71"/>
    <x v="0"/>
    <x v="5"/>
    <x v="436"/>
  </r>
  <r>
    <x v="4"/>
    <x v="4"/>
    <x v="4"/>
    <x v="71"/>
    <s v="0517"/>
    <x v="71"/>
    <x v="0"/>
    <x v="6"/>
    <x v="1617"/>
  </r>
  <r>
    <x v="4"/>
    <x v="4"/>
    <x v="4"/>
    <x v="71"/>
    <s v="0517"/>
    <x v="71"/>
    <x v="0"/>
    <x v="7"/>
    <x v="435"/>
  </r>
  <r>
    <x v="4"/>
    <x v="4"/>
    <x v="4"/>
    <x v="71"/>
    <s v="0517"/>
    <x v="71"/>
    <x v="1"/>
    <x v="0"/>
    <x v="1618"/>
  </r>
  <r>
    <x v="4"/>
    <x v="4"/>
    <x v="4"/>
    <x v="71"/>
    <s v="0517"/>
    <x v="71"/>
    <x v="1"/>
    <x v="1"/>
    <x v="931"/>
  </r>
  <r>
    <x v="4"/>
    <x v="4"/>
    <x v="4"/>
    <x v="71"/>
    <s v="0517"/>
    <x v="71"/>
    <x v="1"/>
    <x v="2"/>
    <x v="1619"/>
  </r>
  <r>
    <x v="4"/>
    <x v="4"/>
    <x v="4"/>
    <x v="71"/>
    <s v="0517"/>
    <x v="71"/>
    <x v="1"/>
    <x v="3"/>
    <x v="1620"/>
  </r>
  <r>
    <x v="4"/>
    <x v="4"/>
    <x v="4"/>
    <x v="71"/>
    <s v="0517"/>
    <x v="71"/>
    <x v="1"/>
    <x v="4"/>
    <x v="1621"/>
  </r>
  <r>
    <x v="4"/>
    <x v="4"/>
    <x v="4"/>
    <x v="71"/>
    <s v="0517"/>
    <x v="71"/>
    <x v="1"/>
    <x v="5"/>
    <x v="1622"/>
  </r>
  <r>
    <x v="4"/>
    <x v="4"/>
    <x v="4"/>
    <x v="71"/>
    <s v="0517"/>
    <x v="71"/>
    <x v="1"/>
    <x v="6"/>
    <x v="1623"/>
  </r>
  <r>
    <x v="4"/>
    <x v="4"/>
    <x v="4"/>
    <x v="71"/>
    <s v="0517"/>
    <x v="71"/>
    <x v="1"/>
    <x v="7"/>
    <x v="1217"/>
  </r>
  <r>
    <x v="4"/>
    <x v="4"/>
    <x v="4"/>
    <x v="71"/>
    <s v="0517"/>
    <x v="71"/>
    <x v="2"/>
    <x v="0"/>
    <x v="352"/>
  </r>
  <r>
    <x v="4"/>
    <x v="4"/>
    <x v="4"/>
    <x v="71"/>
    <s v="0517"/>
    <x v="71"/>
    <x v="2"/>
    <x v="1"/>
    <x v="951"/>
  </r>
  <r>
    <x v="4"/>
    <x v="4"/>
    <x v="4"/>
    <x v="71"/>
    <s v="0517"/>
    <x v="71"/>
    <x v="2"/>
    <x v="2"/>
    <x v="352"/>
  </r>
  <r>
    <x v="4"/>
    <x v="4"/>
    <x v="4"/>
    <x v="71"/>
    <s v="0517"/>
    <x v="71"/>
    <x v="2"/>
    <x v="3"/>
    <x v="530"/>
  </r>
  <r>
    <x v="4"/>
    <x v="4"/>
    <x v="4"/>
    <x v="71"/>
    <s v="0517"/>
    <x v="71"/>
    <x v="2"/>
    <x v="4"/>
    <x v="950"/>
  </r>
  <r>
    <x v="4"/>
    <x v="4"/>
    <x v="4"/>
    <x v="71"/>
    <s v="0517"/>
    <x v="71"/>
    <x v="2"/>
    <x v="5"/>
    <x v="672"/>
  </r>
  <r>
    <x v="4"/>
    <x v="4"/>
    <x v="4"/>
    <x v="71"/>
    <s v="0517"/>
    <x v="71"/>
    <x v="2"/>
    <x v="6"/>
    <x v="352"/>
  </r>
  <r>
    <x v="4"/>
    <x v="4"/>
    <x v="4"/>
    <x v="71"/>
    <s v="0517"/>
    <x v="71"/>
    <x v="2"/>
    <x v="7"/>
    <x v="52"/>
  </r>
  <r>
    <x v="4"/>
    <x v="4"/>
    <x v="4"/>
    <x v="71"/>
    <s v="0517"/>
    <x v="71"/>
    <x v="3"/>
    <x v="0"/>
    <x v="745"/>
  </r>
  <r>
    <x v="4"/>
    <x v="4"/>
    <x v="4"/>
    <x v="71"/>
    <s v="0517"/>
    <x v="71"/>
    <x v="3"/>
    <x v="1"/>
    <x v="488"/>
  </r>
  <r>
    <x v="4"/>
    <x v="4"/>
    <x v="4"/>
    <x v="71"/>
    <s v="0517"/>
    <x v="71"/>
    <x v="3"/>
    <x v="2"/>
    <x v="512"/>
  </r>
  <r>
    <x v="4"/>
    <x v="4"/>
    <x v="4"/>
    <x v="71"/>
    <s v="0517"/>
    <x v="71"/>
    <x v="3"/>
    <x v="3"/>
    <x v="1604"/>
  </r>
  <r>
    <x v="4"/>
    <x v="4"/>
    <x v="4"/>
    <x v="71"/>
    <s v="0517"/>
    <x v="71"/>
    <x v="3"/>
    <x v="4"/>
    <x v="332"/>
  </r>
  <r>
    <x v="4"/>
    <x v="4"/>
    <x v="4"/>
    <x v="71"/>
    <s v="0517"/>
    <x v="71"/>
    <x v="3"/>
    <x v="5"/>
    <x v="488"/>
  </r>
  <r>
    <x v="4"/>
    <x v="4"/>
    <x v="4"/>
    <x v="71"/>
    <s v="0517"/>
    <x v="71"/>
    <x v="3"/>
    <x v="6"/>
    <x v="512"/>
  </r>
  <r>
    <x v="4"/>
    <x v="4"/>
    <x v="4"/>
    <x v="71"/>
    <s v="0517"/>
    <x v="71"/>
    <x v="3"/>
    <x v="7"/>
    <x v="428"/>
  </r>
  <r>
    <x v="4"/>
    <x v="4"/>
    <x v="4"/>
    <x v="71"/>
    <s v="0517"/>
    <x v="71"/>
    <x v="4"/>
    <x v="0"/>
    <x v="1073"/>
  </r>
  <r>
    <x v="4"/>
    <x v="4"/>
    <x v="4"/>
    <x v="71"/>
    <s v="0517"/>
    <x v="71"/>
    <x v="4"/>
    <x v="1"/>
    <x v="1055"/>
  </r>
  <r>
    <x v="4"/>
    <x v="4"/>
    <x v="4"/>
    <x v="71"/>
    <s v="0517"/>
    <x v="71"/>
    <x v="4"/>
    <x v="2"/>
    <x v="1624"/>
  </r>
  <r>
    <x v="4"/>
    <x v="4"/>
    <x v="4"/>
    <x v="71"/>
    <s v="0517"/>
    <x v="71"/>
    <x v="4"/>
    <x v="3"/>
    <x v="785"/>
  </r>
  <r>
    <x v="4"/>
    <x v="4"/>
    <x v="4"/>
    <x v="71"/>
    <s v="0517"/>
    <x v="71"/>
    <x v="4"/>
    <x v="4"/>
    <x v="384"/>
  </r>
  <r>
    <x v="4"/>
    <x v="4"/>
    <x v="4"/>
    <x v="71"/>
    <s v="0517"/>
    <x v="71"/>
    <x v="4"/>
    <x v="5"/>
    <x v="385"/>
  </r>
  <r>
    <x v="4"/>
    <x v="4"/>
    <x v="4"/>
    <x v="71"/>
    <s v="0517"/>
    <x v="71"/>
    <x v="4"/>
    <x v="6"/>
    <x v="385"/>
  </r>
  <r>
    <x v="4"/>
    <x v="4"/>
    <x v="4"/>
    <x v="71"/>
    <s v="0517"/>
    <x v="71"/>
    <x v="4"/>
    <x v="7"/>
    <x v="1414"/>
  </r>
  <r>
    <x v="4"/>
    <x v="4"/>
    <x v="4"/>
    <x v="71"/>
    <s v="0517"/>
    <x v="71"/>
    <x v="5"/>
    <x v="0"/>
    <x v="611"/>
  </r>
  <r>
    <x v="4"/>
    <x v="4"/>
    <x v="4"/>
    <x v="71"/>
    <s v="0517"/>
    <x v="71"/>
    <x v="5"/>
    <x v="1"/>
    <x v="184"/>
  </r>
  <r>
    <x v="4"/>
    <x v="4"/>
    <x v="4"/>
    <x v="71"/>
    <s v="0517"/>
    <x v="71"/>
    <x v="5"/>
    <x v="2"/>
    <x v="611"/>
  </r>
  <r>
    <x v="4"/>
    <x v="4"/>
    <x v="4"/>
    <x v="71"/>
    <s v="0517"/>
    <x v="71"/>
    <x v="5"/>
    <x v="3"/>
    <x v="116"/>
  </r>
  <r>
    <x v="4"/>
    <x v="4"/>
    <x v="4"/>
    <x v="71"/>
    <s v="0517"/>
    <x v="71"/>
    <x v="5"/>
    <x v="4"/>
    <x v="185"/>
  </r>
  <r>
    <x v="4"/>
    <x v="4"/>
    <x v="4"/>
    <x v="71"/>
    <s v="0517"/>
    <x v="71"/>
    <x v="5"/>
    <x v="5"/>
    <x v="411"/>
  </r>
  <r>
    <x v="4"/>
    <x v="4"/>
    <x v="4"/>
    <x v="71"/>
    <s v="0517"/>
    <x v="71"/>
    <x v="5"/>
    <x v="6"/>
    <x v="411"/>
  </r>
  <r>
    <x v="4"/>
    <x v="4"/>
    <x v="4"/>
    <x v="71"/>
    <s v="0517"/>
    <x v="71"/>
    <x v="5"/>
    <x v="7"/>
    <x v="121"/>
  </r>
  <r>
    <x v="4"/>
    <x v="4"/>
    <x v="4"/>
    <x v="71"/>
    <s v="0517"/>
    <x v="71"/>
    <x v="6"/>
    <x v="0"/>
    <x v="129"/>
  </r>
  <r>
    <x v="4"/>
    <x v="4"/>
    <x v="4"/>
    <x v="71"/>
    <s v="0517"/>
    <x v="71"/>
    <x v="6"/>
    <x v="1"/>
    <x v="129"/>
  </r>
  <r>
    <x v="4"/>
    <x v="4"/>
    <x v="4"/>
    <x v="71"/>
    <s v="0517"/>
    <x v="71"/>
    <x v="6"/>
    <x v="2"/>
    <x v="316"/>
  </r>
  <r>
    <x v="4"/>
    <x v="4"/>
    <x v="4"/>
    <x v="71"/>
    <s v="0517"/>
    <x v="71"/>
    <x v="6"/>
    <x v="3"/>
    <x v="265"/>
  </r>
  <r>
    <x v="4"/>
    <x v="4"/>
    <x v="4"/>
    <x v="71"/>
    <s v="0517"/>
    <x v="71"/>
    <x v="6"/>
    <x v="4"/>
    <x v="262"/>
  </r>
  <r>
    <x v="4"/>
    <x v="4"/>
    <x v="4"/>
    <x v="71"/>
    <s v="0517"/>
    <x v="71"/>
    <x v="6"/>
    <x v="5"/>
    <x v="265"/>
  </r>
  <r>
    <x v="4"/>
    <x v="4"/>
    <x v="4"/>
    <x v="71"/>
    <s v="0517"/>
    <x v="71"/>
    <x v="6"/>
    <x v="6"/>
    <x v="263"/>
  </r>
  <r>
    <x v="4"/>
    <x v="4"/>
    <x v="4"/>
    <x v="71"/>
    <s v="0517"/>
    <x v="71"/>
    <x v="6"/>
    <x v="7"/>
    <x v="307"/>
  </r>
  <r>
    <x v="4"/>
    <x v="4"/>
    <x v="4"/>
    <x v="71"/>
    <s v="0517"/>
    <x v="71"/>
    <x v="7"/>
    <x v="0"/>
    <x v="1037"/>
  </r>
  <r>
    <x v="4"/>
    <x v="4"/>
    <x v="4"/>
    <x v="71"/>
    <s v="0517"/>
    <x v="71"/>
    <x v="7"/>
    <x v="1"/>
    <x v="54"/>
  </r>
  <r>
    <x v="4"/>
    <x v="4"/>
    <x v="4"/>
    <x v="71"/>
    <s v="0517"/>
    <x v="71"/>
    <x v="7"/>
    <x v="2"/>
    <x v="58"/>
  </r>
  <r>
    <x v="4"/>
    <x v="4"/>
    <x v="4"/>
    <x v="71"/>
    <s v="0517"/>
    <x v="71"/>
    <x v="7"/>
    <x v="3"/>
    <x v="1310"/>
  </r>
  <r>
    <x v="4"/>
    <x v="4"/>
    <x v="4"/>
    <x v="71"/>
    <s v="0517"/>
    <x v="71"/>
    <x v="7"/>
    <x v="4"/>
    <x v="1309"/>
  </r>
  <r>
    <x v="4"/>
    <x v="4"/>
    <x v="4"/>
    <x v="71"/>
    <s v="0517"/>
    <x v="71"/>
    <x v="7"/>
    <x v="5"/>
    <x v="183"/>
  </r>
  <r>
    <x v="4"/>
    <x v="4"/>
    <x v="4"/>
    <x v="71"/>
    <s v="0517"/>
    <x v="71"/>
    <x v="7"/>
    <x v="6"/>
    <x v="614"/>
  </r>
  <r>
    <x v="4"/>
    <x v="4"/>
    <x v="4"/>
    <x v="71"/>
    <s v="0517"/>
    <x v="71"/>
    <x v="7"/>
    <x v="7"/>
    <x v="746"/>
  </r>
  <r>
    <x v="4"/>
    <x v="4"/>
    <x v="4"/>
    <x v="71"/>
    <s v="0517"/>
    <x v="71"/>
    <x v="8"/>
    <x v="0"/>
    <x v="303"/>
  </r>
  <r>
    <x v="4"/>
    <x v="4"/>
    <x v="4"/>
    <x v="71"/>
    <s v="0517"/>
    <x v="71"/>
    <x v="8"/>
    <x v="1"/>
    <x v="320"/>
  </r>
  <r>
    <x v="4"/>
    <x v="4"/>
    <x v="4"/>
    <x v="71"/>
    <s v="0517"/>
    <x v="71"/>
    <x v="8"/>
    <x v="2"/>
    <x v="131"/>
  </r>
  <r>
    <x v="4"/>
    <x v="4"/>
    <x v="4"/>
    <x v="71"/>
    <s v="0517"/>
    <x v="71"/>
    <x v="8"/>
    <x v="3"/>
    <x v="203"/>
  </r>
  <r>
    <x v="4"/>
    <x v="4"/>
    <x v="4"/>
    <x v="71"/>
    <s v="0517"/>
    <x v="71"/>
    <x v="8"/>
    <x v="4"/>
    <x v="203"/>
  </r>
  <r>
    <x v="4"/>
    <x v="4"/>
    <x v="4"/>
    <x v="71"/>
    <s v="0517"/>
    <x v="71"/>
    <x v="8"/>
    <x v="5"/>
    <x v="266"/>
  </r>
  <r>
    <x v="4"/>
    <x v="4"/>
    <x v="4"/>
    <x v="71"/>
    <s v="0517"/>
    <x v="71"/>
    <x v="8"/>
    <x v="6"/>
    <x v="264"/>
  </r>
  <r>
    <x v="4"/>
    <x v="4"/>
    <x v="4"/>
    <x v="71"/>
    <s v="0517"/>
    <x v="71"/>
    <x v="8"/>
    <x v="7"/>
    <x v="127"/>
  </r>
  <r>
    <x v="4"/>
    <x v="4"/>
    <x v="4"/>
    <x v="71"/>
    <s v="0517"/>
    <x v="71"/>
    <x v="9"/>
    <x v="0"/>
    <x v="133"/>
  </r>
  <r>
    <x v="4"/>
    <x v="4"/>
    <x v="4"/>
    <x v="71"/>
    <s v="0517"/>
    <x v="71"/>
    <x v="9"/>
    <x v="1"/>
    <x v="133"/>
  </r>
  <r>
    <x v="4"/>
    <x v="4"/>
    <x v="4"/>
    <x v="71"/>
    <s v="0517"/>
    <x v="71"/>
    <x v="9"/>
    <x v="2"/>
    <x v="133"/>
  </r>
  <r>
    <x v="4"/>
    <x v="4"/>
    <x v="4"/>
    <x v="71"/>
    <s v="0517"/>
    <x v="71"/>
    <x v="9"/>
    <x v="3"/>
    <x v="133"/>
  </r>
  <r>
    <x v="4"/>
    <x v="4"/>
    <x v="4"/>
    <x v="71"/>
    <s v="0517"/>
    <x v="71"/>
    <x v="9"/>
    <x v="4"/>
    <x v="304"/>
  </r>
  <r>
    <x v="4"/>
    <x v="4"/>
    <x v="4"/>
    <x v="71"/>
    <s v="0517"/>
    <x v="71"/>
    <x v="9"/>
    <x v="5"/>
    <x v="305"/>
  </r>
  <r>
    <x v="4"/>
    <x v="4"/>
    <x v="4"/>
    <x v="71"/>
    <s v="0517"/>
    <x v="71"/>
    <x v="9"/>
    <x v="6"/>
    <x v="305"/>
  </r>
  <r>
    <x v="4"/>
    <x v="4"/>
    <x v="4"/>
    <x v="71"/>
    <s v="0517"/>
    <x v="71"/>
    <x v="9"/>
    <x v="7"/>
    <x v="305"/>
  </r>
  <r>
    <x v="4"/>
    <x v="4"/>
    <x v="4"/>
    <x v="72"/>
    <s v="0519"/>
    <x v="72"/>
    <x v="0"/>
    <x v="0"/>
    <x v="671"/>
  </r>
  <r>
    <x v="4"/>
    <x v="4"/>
    <x v="4"/>
    <x v="72"/>
    <s v="0519"/>
    <x v="72"/>
    <x v="0"/>
    <x v="1"/>
    <x v="560"/>
  </r>
  <r>
    <x v="4"/>
    <x v="4"/>
    <x v="4"/>
    <x v="72"/>
    <s v="0519"/>
    <x v="72"/>
    <x v="0"/>
    <x v="2"/>
    <x v="193"/>
  </r>
  <r>
    <x v="4"/>
    <x v="4"/>
    <x v="4"/>
    <x v="72"/>
    <s v="0519"/>
    <x v="72"/>
    <x v="0"/>
    <x v="3"/>
    <x v="797"/>
  </r>
  <r>
    <x v="4"/>
    <x v="4"/>
    <x v="4"/>
    <x v="72"/>
    <s v="0519"/>
    <x v="72"/>
    <x v="0"/>
    <x v="4"/>
    <x v="193"/>
  </r>
  <r>
    <x v="4"/>
    <x v="4"/>
    <x v="4"/>
    <x v="72"/>
    <s v="0519"/>
    <x v="72"/>
    <x v="0"/>
    <x v="5"/>
    <x v="193"/>
  </r>
  <r>
    <x v="4"/>
    <x v="4"/>
    <x v="4"/>
    <x v="72"/>
    <s v="0519"/>
    <x v="72"/>
    <x v="0"/>
    <x v="6"/>
    <x v="1209"/>
  </r>
  <r>
    <x v="4"/>
    <x v="4"/>
    <x v="4"/>
    <x v="72"/>
    <s v="0519"/>
    <x v="72"/>
    <x v="0"/>
    <x v="7"/>
    <x v="798"/>
  </r>
  <r>
    <x v="4"/>
    <x v="4"/>
    <x v="4"/>
    <x v="72"/>
    <s v="0519"/>
    <x v="72"/>
    <x v="1"/>
    <x v="0"/>
    <x v="1625"/>
  </r>
  <r>
    <x v="4"/>
    <x v="4"/>
    <x v="4"/>
    <x v="72"/>
    <s v="0519"/>
    <x v="72"/>
    <x v="1"/>
    <x v="1"/>
    <x v="39"/>
  </r>
  <r>
    <x v="4"/>
    <x v="4"/>
    <x v="4"/>
    <x v="72"/>
    <s v="0519"/>
    <x v="72"/>
    <x v="1"/>
    <x v="2"/>
    <x v="295"/>
  </r>
  <r>
    <x v="4"/>
    <x v="4"/>
    <x v="4"/>
    <x v="72"/>
    <s v="0519"/>
    <x v="72"/>
    <x v="1"/>
    <x v="3"/>
    <x v="1210"/>
  </r>
  <r>
    <x v="4"/>
    <x v="4"/>
    <x v="4"/>
    <x v="72"/>
    <s v="0519"/>
    <x v="72"/>
    <x v="1"/>
    <x v="4"/>
    <x v="332"/>
  </r>
  <r>
    <x v="4"/>
    <x v="4"/>
    <x v="4"/>
    <x v="72"/>
    <s v="0519"/>
    <x v="72"/>
    <x v="1"/>
    <x v="5"/>
    <x v="1626"/>
  </r>
  <r>
    <x v="4"/>
    <x v="4"/>
    <x v="4"/>
    <x v="72"/>
    <s v="0519"/>
    <x v="72"/>
    <x v="1"/>
    <x v="6"/>
    <x v="1627"/>
  </r>
  <r>
    <x v="4"/>
    <x v="4"/>
    <x v="4"/>
    <x v="72"/>
    <s v="0519"/>
    <x v="72"/>
    <x v="1"/>
    <x v="7"/>
    <x v="1475"/>
  </r>
  <r>
    <x v="4"/>
    <x v="4"/>
    <x v="4"/>
    <x v="72"/>
    <s v="0519"/>
    <x v="72"/>
    <x v="2"/>
    <x v="0"/>
    <x v="281"/>
  </r>
  <r>
    <x v="4"/>
    <x v="4"/>
    <x v="4"/>
    <x v="72"/>
    <s v="0519"/>
    <x v="72"/>
    <x v="2"/>
    <x v="1"/>
    <x v="836"/>
  </r>
  <r>
    <x v="4"/>
    <x v="4"/>
    <x v="4"/>
    <x v="72"/>
    <s v="0519"/>
    <x v="72"/>
    <x v="2"/>
    <x v="2"/>
    <x v="283"/>
  </r>
  <r>
    <x v="4"/>
    <x v="4"/>
    <x v="4"/>
    <x v="72"/>
    <s v="0519"/>
    <x v="72"/>
    <x v="2"/>
    <x v="3"/>
    <x v="283"/>
  </r>
  <r>
    <x v="4"/>
    <x v="4"/>
    <x v="4"/>
    <x v="72"/>
    <s v="0519"/>
    <x v="72"/>
    <x v="2"/>
    <x v="4"/>
    <x v="513"/>
  </r>
  <r>
    <x v="4"/>
    <x v="4"/>
    <x v="4"/>
    <x v="72"/>
    <s v="0519"/>
    <x v="72"/>
    <x v="2"/>
    <x v="5"/>
    <x v="285"/>
  </r>
  <r>
    <x v="4"/>
    <x v="4"/>
    <x v="4"/>
    <x v="72"/>
    <s v="0519"/>
    <x v="72"/>
    <x v="2"/>
    <x v="6"/>
    <x v="117"/>
  </r>
  <r>
    <x v="4"/>
    <x v="4"/>
    <x v="4"/>
    <x v="72"/>
    <s v="0519"/>
    <x v="72"/>
    <x v="2"/>
    <x v="7"/>
    <x v="612"/>
  </r>
  <r>
    <x v="4"/>
    <x v="4"/>
    <x v="4"/>
    <x v="72"/>
    <s v="0519"/>
    <x v="72"/>
    <x v="3"/>
    <x v="0"/>
    <x v="118"/>
  </r>
  <r>
    <x v="4"/>
    <x v="4"/>
    <x v="4"/>
    <x v="72"/>
    <s v="0519"/>
    <x v="72"/>
    <x v="3"/>
    <x v="1"/>
    <x v="411"/>
  </r>
  <r>
    <x v="4"/>
    <x v="4"/>
    <x v="4"/>
    <x v="72"/>
    <s v="0519"/>
    <x v="72"/>
    <x v="3"/>
    <x v="2"/>
    <x v="505"/>
  </r>
  <r>
    <x v="4"/>
    <x v="4"/>
    <x v="4"/>
    <x v="72"/>
    <s v="0519"/>
    <x v="72"/>
    <x v="3"/>
    <x v="3"/>
    <x v="505"/>
  </r>
  <r>
    <x v="4"/>
    <x v="4"/>
    <x v="4"/>
    <x v="72"/>
    <s v="0519"/>
    <x v="72"/>
    <x v="3"/>
    <x v="4"/>
    <x v="334"/>
  </r>
  <r>
    <x v="4"/>
    <x v="4"/>
    <x v="4"/>
    <x v="72"/>
    <s v="0519"/>
    <x v="72"/>
    <x v="3"/>
    <x v="5"/>
    <x v="410"/>
  </r>
  <r>
    <x v="4"/>
    <x v="4"/>
    <x v="4"/>
    <x v="72"/>
    <s v="0519"/>
    <x v="72"/>
    <x v="3"/>
    <x v="6"/>
    <x v="116"/>
  </r>
  <r>
    <x v="4"/>
    <x v="4"/>
    <x v="4"/>
    <x v="72"/>
    <s v="0519"/>
    <x v="72"/>
    <x v="3"/>
    <x v="7"/>
    <x v="411"/>
  </r>
  <r>
    <x v="4"/>
    <x v="4"/>
    <x v="4"/>
    <x v="72"/>
    <s v="0519"/>
    <x v="72"/>
    <x v="4"/>
    <x v="0"/>
    <x v="1628"/>
  </r>
  <r>
    <x v="4"/>
    <x v="4"/>
    <x v="4"/>
    <x v="72"/>
    <s v="0519"/>
    <x v="72"/>
    <x v="4"/>
    <x v="1"/>
    <x v="630"/>
  </r>
  <r>
    <x v="4"/>
    <x v="4"/>
    <x v="4"/>
    <x v="72"/>
    <s v="0519"/>
    <x v="72"/>
    <x v="4"/>
    <x v="2"/>
    <x v="1030"/>
  </r>
  <r>
    <x v="4"/>
    <x v="4"/>
    <x v="4"/>
    <x v="72"/>
    <s v="0519"/>
    <x v="72"/>
    <x v="4"/>
    <x v="3"/>
    <x v="607"/>
  </r>
  <r>
    <x v="4"/>
    <x v="4"/>
    <x v="4"/>
    <x v="72"/>
    <s v="0519"/>
    <x v="72"/>
    <x v="4"/>
    <x v="4"/>
    <x v="427"/>
  </r>
  <r>
    <x v="4"/>
    <x v="4"/>
    <x v="4"/>
    <x v="72"/>
    <s v="0519"/>
    <x v="72"/>
    <x v="4"/>
    <x v="5"/>
    <x v="940"/>
  </r>
  <r>
    <x v="4"/>
    <x v="4"/>
    <x v="4"/>
    <x v="72"/>
    <s v="0519"/>
    <x v="72"/>
    <x v="4"/>
    <x v="6"/>
    <x v="1477"/>
  </r>
  <r>
    <x v="4"/>
    <x v="4"/>
    <x v="4"/>
    <x v="72"/>
    <s v="0519"/>
    <x v="72"/>
    <x v="4"/>
    <x v="7"/>
    <x v="496"/>
  </r>
  <r>
    <x v="4"/>
    <x v="4"/>
    <x v="4"/>
    <x v="72"/>
    <s v="0519"/>
    <x v="72"/>
    <x v="5"/>
    <x v="0"/>
    <x v="265"/>
  </r>
  <r>
    <x v="4"/>
    <x v="4"/>
    <x v="4"/>
    <x v="72"/>
    <s v="0519"/>
    <x v="72"/>
    <x v="5"/>
    <x v="1"/>
    <x v="307"/>
  </r>
  <r>
    <x v="4"/>
    <x v="4"/>
    <x v="4"/>
    <x v="72"/>
    <s v="0519"/>
    <x v="72"/>
    <x v="5"/>
    <x v="2"/>
    <x v="310"/>
  </r>
  <r>
    <x v="4"/>
    <x v="4"/>
    <x v="4"/>
    <x v="72"/>
    <s v="0519"/>
    <x v="72"/>
    <x v="5"/>
    <x v="3"/>
    <x v="298"/>
  </r>
  <r>
    <x v="4"/>
    <x v="4"/>
    <x v="4"/>
    <x v="72"/>
    <s v="0519"/>
    <x v="72"/>
    <x v="5"/>
    <x v="4"/>
    <x v="350"/>
  </r>
  <r>
    <x v="4"/>
    <x v="4"/>
    <x v="4"/>
    <x v="72"/>
    <s v="0519"/>
    <x v="72"/>
    <x v="5"/>
    <x v="5"/>
    <x v="350"/>
  </r>
  <r>
    <x v="4"/>
    <x v="4"/>
    <x v="4"/>
    <x v="72"/>
    <s v="0519"/>
    <x v="72"/>
    <x v="5"/>
    <x v="6"/>
    <x v="316"/>
  </r>
  <r>
    <x v="4"/>
    <x v="4"/>
    <x v="4"/>
    <x v="72"/>
    <s v="0519"/>
    <x v="72"/>
    <x v="5"/>
    <x v="7"/>
    <x v="124"/>
  </r>
  <r>
    <x v="4"/>
    <x v="4"/>
    <x v="4"/>
    <x v="72"/>
    <s v="0519"/>
    <x v="72"/>
    <x v="6"/>
    <x v="0"/>
    <x v="65"/>
  </r>
  <r>
    <x v="4"/>
    <x v="4"/>
    <x v="4"/>
    <x v="72"/>
    <s v="0519"/>
    <x v="72"/>
    <x v="6"/>
    <x v="1"/>
    <x v="65"/>
  </r>
  <r>
    <x v="4"/>
    <x v="4"/>
    <x v="4"/>
    <x v="72"/>
    <s v="0519"/>
    <x v="72"/>
    <x v="6"/>
    <x v="2"/>
    <x v="131"/>
  </r>
  <r>
    <x v="4"/>
    <x v="4"/>
    <x v="4"/>
    <x v="72"/>
    <s v="0519"/>
    <x v="72"/>
    <x v="6"/>
    <x v="3"/>
    <x v="64"/>
  </r>
  <r>
    <x v="4"/>
    <x v="4"/>
    <x v="4"/>
    <x v="72"/>
    <s v="0519"/>
    <x v="72"/>
    <x v="6"/>
    <x v="4"/>
    <x v="64"/>
  </r>
  <r>
    <x v="4"/>
    <x v="4"/>
    <x v="4"/>
    <x v="72"/>
    <s v="0519"/>
    <x v="72"/>
    <x v="6"/>
    <x v="5"/>
    <x v="131"/>
  </r>
  <r>
    <x v="4"/>
    <x v="4"/>
    <x v="4"/>
    <x v="72"/>
    <s v="0519"/>
    <x v="72"/>
    <x v="6"/>
    <x v="6"/>
    <x v="131"/>
  </r>
  <r>
    <x v="4"/>
    <x v="4"/>
    <x v="4"/>
    <x v="72"/>
    <s v="0519"/>
    <x v="72"/>
    <x v="6"/>
    <x v="7"/>
    <x v="321"/>
  </r>
  <r>
    <x v="4"/>
    <x v="4"/>
    <x v="4"/>
    <x v="72"/>
    <s v="0519"/>
    <x v="72"/>
    <x v="7"/>
    <x v="0"/>
    <x v="797"/>
  </r>
  <r>
    <x v="4"/>
    <x v="4"/>
    <x v="4"/>
    <x v="72"/>
    <s v="0519"/>
    <x v="72"/>
    <x v="7"/>
    <x v="1"/>
    <x v="54"/>
  </r>
  <r>
    <x v="4"/>
    <x v="4"/>
    <x v="4"/>
    <x v="72"/>
    <s v="0519"/>
    <x v="72"/>
    <x v="7"/>
    <x v="2"/>
    <x v="951"/>
  </r>
  <r>
    <x v="4"/>
    <x v="4"/>
    <x v="4"/>
    <x v="72"/>
    <s v="0519"/>
    <x v="72"/>
    <x v="7"/>
    <x v="3"/>
    <x v="669"/>
  </r>
  <r>
    <x v="4"/>
    <x v="4"/>
    <x v="4"/>
    <x v="72"/>
    <s v="0519"/>
    <x v="72"/>
    <x v="7"/>
    <x v="4"/>
    <x v="54"/>
  </r>
  <r>
    <x v="4"/>
    <x v="4"/>
    <x v="4"/>
    <x v="72"/>
    <s v="0519"/>
    <x v="72"/>
    <x v="7"/>
    <x v="5"/>
    <x v="486"/>
  </r>
  <r>
    <x v="4"/>
    <x v="4"/>
    <x v="4"/>
    <x v="72"/>
    <s v="0519"/>
    <x v="72"/>
    <x v="7"/>
    <x v="6"/>
    <x v="55"/>
  </r>
  <r>
    <x v="4"/>
    <x v="4"/>
    <x v="4"/>
    <x v="72"/>
    <s v="0519"/>
    <x v="72"/>
    <x v="7"/>
    <x v="7"/>
    <x v="669"/>
  </r>
  <r>
    <x v="4"/>
    <x v="4"/>
    <x v="4"/>
    <x v="72"/>
    <s v="0519"/>
    <x v="72"/>
    <x v="8"/>
    <x v="0"/>
    <x v="66"/>
  </r>
  <r>
    <x v="4"/>
    <x v="4"/>
    <x v="4"/>
    <x v="72"/>
    <s v="0519"/>
    <x v="72"/>
    <x v="8"/>
    <x v="1"/>
    <x v="131"/>
  </r>
  <r>
    <x v="4"/>
    <x v="4"/>
    <x v="4"/>
    <x v="72"/>
    <s v="0519"/>
    <x v="72"/>
    <x v="8"/>
    <x v="2"/>
    <x v="127"/>
  </r>
  <r>
    <x v="4"/>
    <x v="4"/>
    <x v="4"/>
    <x v="72"/>
    <s v="0519"/>
    <x v="72"/>
    <x v="8"/>
    <x v="3"/>
    <x v="127"/>
  </r>
  <r>
    <x v="4"/>
    <x v="4"/>
    <x v="4"/>
    <x v="72"/>
    <s v="0519"/>
    <x v="72"/>
    <x v="8"/>
    <x v="4"/>
    <x v="130"/>
  </r>
  <r>
    <x v="4"/>
    <x v="4"/>
    <x v="4"/>
    <x v="72"/>
    <s v="0519"/>
    <x v="72"/>
    <x v="8"/>
    <x v="5"/>
    <x v="131"/>
  </r>
  <r>
    <x v="4"/>
    <x v="4"/>
    <x v="4"/>
    <x v="72"/>
    <s v="0519"/>
    <x v="72"/>
    <x v="8"/>
    <x v="6"/>
    <x v="131"/>
  </r>
  <r>
    <x v="4"/>
    <x v="4"/>
    <x v="4"/>
    <x v="72"/>
    <s v="0519"/>
    <x v="72"/>
    <x v="8"/>
    <x v="7"/>
    <x v="64"/>
  </r>
  <r>
    <x v="4"/>
    <x v="4"/>
    <x v="4"/>
    <x v="72"/>
    <s v="0519"/>
    <x v="72"/>
    <x v="9"/>
    <x v="0"/>
    <x v="304"/>
  </r>
  <r>
    <x v="4"/>
    <x v="4"/>
    <x v="4"/>
    <x v="72"/>
    <s v="0519"/>
    <x v="72"/>
    <x v="9"/>
    <x v="1"/>
    <x v="304"/>
  </r>
  <r>
    <x v="4"/>
    <x v="4"/>
    <x v="4"/>
    <x v="72"/>
    <s v="0519"/>
    <x v="72"/>
    <x v="9"/>
    <x v="2"/>
    <x v="304"/>
  </r>
  <r>
    <x v="4"/>
    <x v="4"/>
    <x v="4"/>
    <x v="72"/>
    <s v="0519"/>
    <x v="72"/>
    <x v="9"/>
    <x v="3"/>
    <x v="304"/>
  </r>
  <r>
    <x v="4"/>
    <x v="4"/>
    <x v="4"/>
    <x v="72"/>
    <s v="0519"/>
    <x v="72"/>
    <x v="9"/>
    <x v="4"/>
    <x v="304"/>
  </r>
  <r>
    <x v="4"/>
    <x v="4"/>
    <x v="4"/>
    <x v="72"/>
    <s v="0519"/>
    <x v="72"/>
    <x v="9"/>
    <x v="5"/>
    <x v="304"/>
  </r>
  <r>
    <x v="4"/>
    <x v="4"/>
    <x v="4"/>
    <x v="72"/>
    <s v="0519"/>
    <x v="72"/>
    <x v="9"/>
    <x v="6"/>
    <x v="305"/>
  </r>
  <r>
    <x v="4"/>
    <x v="4"/>
    <x v="4"/>
    <x v="72"/>
    <s v="0519"/>
    <x v="72"/>
    <x v="9"/>
    <x v="7"/>
    <x v="305"/>
  </r>
  <r>
    <x v="4"/>
    <x v="4"/>
    <x v="4"/>
    <x v="73"/>
    <s v="0520"/>
    <x v="73"/>
    <x v="0"/>
    <x v="0"/>
    <x v="1629"/>
  </r>
  <r>
    <x v="4"/>
    <x v="4"/>
    <x v="4"/>
    <x v="73"/>
    <s v="0520"/>
    <x v="73"/>
    <x v="0"/>
    <x v="1"/>
    <x v="434"/>
  </r>
  <r>
    <x v="4"/>
    <x v="4"/>
    <x v="4"/>
    <x v="73"/>
    <s v="0520"/>
    <x v="73"/>
    <x v="0"/>
    <x v="2"/>
    <x v="435"/>
  </r>
  <r>
    <x v="4"/>
    <x v="4"/>
    <x v="4"/>
    <x v="73"/>
    <s v="0520"/>
    <x v="73"/>
    <x v="0"/>
    <x v="3"/>
    <x v="535"/>
  </r>
  <r>
    <x v="4"/>
    <x v="4"/>
    <x v="4"/>
    <x v="73"/>
    <s v="0520"/>
    <x v="73"/>
    <x v="0"/>
    <x v="4"/>
    <x v="1036"/>
  </r>
  <r>
    <x v="4"/>
    <x v="4"/>
    <x v="4"/>
    <x v="73"/>
    <s v="0520"/>
    <x v="73"/>
    <x v="0"/>
    <x v="5"/>
    <x v="548"/>
  </r>
  <r>
    <x v="4"/>
    <x v="4"/>
    <x v="4"/>
    <x v="73"/>
    <s v="0520"/>
    <x v="73"/>
    <x v="0"/>
    <x v="6"/>
    <x v="1630"/>
  </r>
  <r>
    <x v="4"/>
    <x v="4"/>
    <x v="4"/>
    <x v="73"/>
    <s v="0520"/>
    <x v="73"/>
    <x v="0"/>
    <x v="7"/>
    <x v="1006"/>
  </r>
  <r>
    <x v="4"/>
    <x v="4"/>
    <x v="4"/>
    <x v="73"/>
    <s v="0520"/>
    <x v="73"/>
    <x v="1"/>
    <x v="0"/>
    <x v="1436"/>
  </r>
  <r>
    <x v="4"/>
    <x v="4"/>
    <x v="4"/>
    <x v="73"/>
    <s v="0520"/>
    <x v="73"/>
    <x v="1"/>
    <x v="1"/>
    <x v="1631"/>
  </r>
  <r>
    <x v="4"/>
    <x v="4"/>
    <x v="4"/>
    <x v="73"/>
    <s v="0520"/>
    <x v="73"/>
    <x v="1"/>
    <x v="2"/>
    <x v="662"/>
  </r>
  <r>
    <x v="4"/>
    <x v="4"/>
    <x v="4"/>
    <x v="73"/>
    <s v="0520"/>
    <x v="73"/>
    <x v="1"/>
    <x v="3"/>
    <x v="538"/>
  </r>
  <r>
    <x v="4"/>
    <x v="4"/>
    <x v="4"/>
    <x v="73"/>
    <s v="0520"/>
    <x v="73"/>
    <x v="1"/>
    <x v="4"/>
    <x v="16"/>
  </r>
  <r>
    <x v="4"/>
    <x v="4"/>
    <x v="4"/>
    <x v="73"/>
    <s v="0520"/>
    <x v="73"/>
    <x v="1"/>
    <x v="5"/>
    <x v="1031"/>
  </r>
  <r>
    <x v="4"/>
    <x v="4"/>
    <x v="4"/>
    <x v="73"/>
    <s v="0520"/>
    <x v="73"/>
    <x v="1"/>
    <x v="6"/>
    <x v="979"/>
  </r>
  <r>
    <x v="4"/>
    <x v="4"/>
    <x v="4"/>
    <x v="73"/>
    <s v="0520"/>
    <x v="73"/>
    <x v="1"/>
    <x v="7"/>
    <x v="1632"/>
  </r>
  <r>
    <x v="4"/>
    <x v="4"/>
    <x v="4"/>
    <x v="73"/>
    <s v="0520"/>
    <x v="73"/>
    <x v="2"/>
    <x v="0"/>
    <x v="505"/>
  </r>
  <r>
    <x v="4"/>
    <x v="4"/>
    <x v="4"/>
    <x v="73"/>
    <s v="0520"/>
    <x v="73"/>
    <x v="2"/>
    <x v="1"/>
    <x v="313"/>
  </r>
  <r>
    <x v="4"/>
    <x v="4"/>
    <x v="4"/>
    <x v="73"/>
    <s v="0520"/>
    <x v="73"/>
    <x v="2"/>
    <x v="2"/>
    <x v="287"/>
  </r>
  <r>
    <x v="4"/>
    <x v="4"/>
    <x v="4"/>
    <x v="73"/>
    <s v="0520"/>
    <x v="73"/>
    <x v="2"/>
    <x v="3"/>
    <x v="287"/>
  </r>
  <r>
    <x v="4"/>
    <x v="4"/>
    <x v="4"/>
    <x v="73"/>
    <s v="0520"/>
    <x v="73"/>
    <x v="2"/>
    <x v="4"/>
    <x v="284"/>
  </r>
  <r>
    <x v="4"/>
    <x v="4"/>
    <x v="4"/>
    <x v="73"/>
    <s v="0520"/>
    <x v="73"/>
    <x v="2"/>
    <x v="5"/>
    <x v="399"/>
  </r>
  <r>
    <x v="4"/>
    <x v="4"/>
    <x v="4"/>
    <x v="73"/>
    <s v="0520"/>
    <x v="73"/>
    <x v="2"/>
    <x v="6"/>
    <x v="49"/>
  </r>
  <r>
    <x v="4"/>
    <x v="4"/>
    <x v="4"/>
    <x v="73"/>
    <s v="0520"/>
    <x v="73"/>
    <x v="2"/>
    <x v="7"/>
    <x v="355"/>
  </r>
  <r>
    <x v="4"/>
    <x v="4"/>
    <x v="4"/>
    <x v="73"/>
    <s v="0520"/>
    <x v="73"/>
    <x v="3"/>
    <x v="0"/>
    <x v="181"/>
  </r>
  <r>
    <x v="4"/>
    <x v="4"/>
    <x v="4"/>
    <x v="73"/>
    <s v="0520"/>
    <x v="73"/>
    <x v="3"/>
    <x v="1"/>
    <x v="181"/>
  </r>
  <r>
    <x v="4"/>
    <x v="4"/>
    <x v="4"/>
    <x v="73"/>
    <s v="0520"/>
    <x v="73"/>
    <x v="3"/>
    <x v="2"/>
    <x v="529"/>
  </r>
  <r>
    <x v="4"/>
    <x v="4"/>
    <x v="4"/>
    <x v="73"/>
    <s v="0520"/>
    <x v="73"/>
    <x v="3"/>
    <x v="3"/>
    <x v="672"/>
  </r>
  <r>
    <x v="4"/>
    <x v="4"/>
    <x v="4"/>
    <x v="73"/>
    <s v="0520"/>
    <x v="73"/>
    <x v="3"/>
    <x v="4"/>
    <x v="633"/>
  </r>
  <r>
    <x v="4"/>
    <x v="4"/>
    <x v="4"/>
    <x v="73"/>
    <s v="0520"/>
    <x v="73"/>
    <x v="3"/>
    <x v="5"/>
    <x v="382"/>
  </r>
  <r>
    <x v="4"/>
    <x v="4"/>
    <x v="4"/>
    <x v="73"/>
    <s v="0520"/>
    <x v="73"/>
    <x v="3"/>
    <x v="6"/>
    <x v="672"/>
  </r>
  <r>
    <x v="4"/>
    <x v="4"/>
    <x v="4"/>
    <x v="73"/>
    <s v="0520"/>
    <x v="73"/>
    <x v="3"/>
    <x v="7"/>
    <x v="402"/>
  </r>
  <r>
    <x v="4"/>
    <x v="4"/>
    <x v="4"/>
    <x v="73"/>
    <s v="0520"/>
    <x v="73"/>
    <x v="4"/>
    <x v="0"/>
    <x v="1457"/>
  </r>
  <r>
    <x v="4"/>
    <x v="4"/>
    <x v="4"/>
    <x v="73"/>
    <s v="0520"/>
    <x v="73"/>
    <x v="4"/>
    <x v="1"/>
    <x v="971"/>
  </r>
  <r>
    <x v="4"/>
    <x v="4"/>
    <x v="4"/>
    <x v="73"/>
    <s v="0520"/>
    <x v="73"/>
    <x v="4"/>
    <x v="2"/>
    <x v="1633"/>
  </r>
  <r>
    <x v="4"/>
    <x v="4"/>
    <x v="4"/>
    <x v="73"/>
    <s v="0520"/>
    <x v="73"/>
    <x v="4"/>
    <x v="3"/>
    <x v="1003"/>
  </r>
  <r>
    <x v="4"/>
    <x v="4"/>
    <x v="4"/>
    <x v="73"/>
    <s v="0520"/>
    <x v="73"/>
    <x v="4"/>
    <x v="4"/>
    <x v="111"/>
  </r>
  <r>
    <x v="4"/>
    <x v="4"/>
    <x v="4"/>
    <x v="73"/>
    <s v="0520"/>
    <x v="73"/>
    <x v="4"/>
    <x v="5"/>
    <x v="969"/>
  </r>
  <r>
    <x v="4"/>
    <x v="4"/>
    <x v="4"/>
    <x v="73"/>
    <s v="0520"/>
    <x v="73"/>
    <x v="4"/>
    <x v="6"/>
    <x v="635"/>
  </r>
  <r>
    <x v="4"/>
    <x v="4"/>
    <x v="4"/>
    <x v="73"/>
    <s v="0520"/>
    <x v="73"/>
    <x v="4"/>
    <x v="7"/>
    <x v="969"/>
  </r>
  <r>
    <x v="4"/>
    <x v="4"/>
    <x v="4"/>
    <x v="73"/>
    <s v="0520"/>
    <x v="73"/>
    <x v="5"/>
    <x v="0"/>
    <x v="60"/>
  </r>
  <r>
    <x v="4"/>
    <x v="4"/>
    <x v="4"/>
    <x v="73"/>
    <s v="0520"/>
    <x v="73"/>
    <x v="5"/>
    <x v="1"/>
    <x v="286"/>
  </r>
  <r>
    <x v="4"/>
    <x v="4"/>
    <x v="4"/>
    <x v="73"/>
    <s v="0520"/>
    <x v="73"/>
    <x v="5"/>
    <x v="2"/>
    <x v="312"/>
  </r>
  <r>
    <x v="4"/>
    <x v="4"/>
    <x v="4"/>
    <x v="73"/>
    <s v="0520"/>
    <x v="73"/>
    <x v="5"/>
    <x v="3"/>
    <x v="289"/>
  </r>
  <r>
    <x v="4"/>
    <x v="4"/>
    <x v="4"/>
    <x v="73"/>
    <s v="0520"/>
    <x v="73"/>
    <x v="5"/>
    <x v="4"/>
    <x v="1112"/>
  </r>
  <r>
    <x v="4"/>
    <x v="4"/>
    <x v="4"/>
    <x v="73"/>
    <s v="0520"/>
    <x v="73"/>
    <x v="5"/>
    <x v="5"/>
    <x v="284"/>
  </r>
  <r>
    <x v="4"/>
    <x v="4"/>
    <x v="4"/>
    <x v="73"/>
    <s v="0520"/>
    <x v="73"/>
    <x v="5"/>
    <x v="6"/>
    <x v="411"/>
  </r>
  <r>
    <x v="4"/>
    <x v="4"/>
    <x v="4"/>
    <x v="73"/>
    <s v="0520"/>
    <x v="73"/>
    <x v="5"/>
    <x v="7"/>
    <x v="117"/>
  </r>
  <r>
    <x v="4"/>
    <x v="4"/>
    <x v="4"/>
    <x v="73"/>
    <s v="0520"/>
    <x v="73"/>
    <x v="6"/>
    <x v="0"/>
    <x v="321"/>
  </r>
  <r>
    <x v="4"/>
    <x v="4"/>
    <x v="4"/>
    <x v="73"/>
    <s v="0520"/>
    <x v="73"/>
    <x v="6"/>
    <x v="1"/>
    <x v="301"/>
  </r>
  <r>
    <x v="4"/>
    <x v="4"/>
    <x v="4"/>
    <x v="73"/>
    <s v="0520"/>
    <x v="73"/>
    <x v="6"/>
    <x v="2"/>
    <x v="303"/>
  </r>
  <r>
    <x v="4"/>
    <x v="4"/>
    <x v="4"/>
    <x v="73"/>
    <s v="0520"/>
    <x v="73"/>
    <x v="6"/>
    <x v="3"/>
    <x v="263"/>
  </r>
  <r>
    <x v="4"/>
    <x v="4"/>
    <x v="4"/>
    <x v="73"/>
    <s v="0520"/>
    <x v="73"/>
    <x v="6"/>
    <x v="4"/>
    <x v="266"/>
  </r>
  <r>
    <x v="4"/>
    <x v="4"/>
    <x v="4"/>
    <x v="73"/>
    <s v="0520"/>
    <x v="73"/>
    <x v="6"/>
    <x v="5"/>
    <x v="129"/>
  </r>
  <r>
    <x v="4"/>
    <x v="4"/>
    <x v="4"/>
    <x v="73"/>
    <s v="0520"/>
    <x v="73"/>
    <x v="6"/>
    <x v="6"/>
    <x v="129"/>
  </r>
  <r>
    <x v="4"/>
    <x v="4"/>
    <x v="4"/>
    <x v="73"/>
    <s v="0520"/>
    <x v="73"/>
    <x v="6"/>
    <x v="7"/>
    <x v="262"/>
  </r>
  <r>
    <x v="4"/>
    <x v="4"/>
    <x v="4"/>
    <x v="73"/>
    <s v="0520"/>
    <x v="73"/>
    <x v="7"/>
    <x v="0"/>
    <x v="1604"/>
  </r>
  <r>
    <x v="4"/>
    <x v="4"/>
    <x v="4"/>
    <x v="73"/>
    <s v="0520"/>
    <x v="73"/>
    <x v="7"/>
    <x v="1"/>
    <x v="783"/>
  </r>
  <r>
    <x v="4"/>
    <x v="4"/>
    <x v="4"/>
    <x v="73"/>
    <s v="0520"/>
    <x v="73"/>
    <x v="7"/>
    <x v="2"/>
    <x v="630"/>
  </r>
  <r>
    <x v="4"/>
    <x v="4"/>
    <x v="4"/>
    <x v="73"/>
    <s v="0520"/>
    <x v="73"/>
    <x v="7"/>
    <x v="3"/>
    <x v="493"/>
  </r>
  <r>
    <x v="4"/>
    <x v="4"/>
    <x v="4"/>
    <x v="73"/>
    <s v="0520"/>
    <x v="73"/>
    <x v="7"/>
    <x v="4"/>
    <x v="1605"/>
  </r>
  <r>
    <x v="4"/>
    <x v="4"/>
    <x v="4"/>
    <x v="73"/>
    <s v="0520"/>
    <x v="73"/>
    <x v="7"/>
    <x v="5"/>
    <x v="564"/>
  </r>
  <r>
    <x v="4"/>
    <x v="4"/>
    <x v="4"/>
    <x v="73"/>
    <s v="0520"/>
    <x v="73"/>
    <x v="7"/>
    <x v="6"/>
    <x v="271"/>
  </r>
  <r>
    <x v="4"/>
    <x v="4"/>
    <x v="4"/>
    <x v="73"/>
    <s v="0520"/>
    <x v="73"/>
    <x v="7"/>
    <x v="7"/>
    <x v="346"/>
  </r>
  <r>
    <x v="4"/>
    <x v="4"/>
    <x v="4"/>
    <x v="73"/>
    <s v="0520"/>
    <x v="73"/>
    <x v="8"/>
    <x v="0"/>
    <x v="321"/>
  </r>
  <r>
    <x v="4"/>
    <x v="4"/>
    <x v="4"/>
    <x v="73"/>
    <s v="0520"/>
    <x v="73"/>
    <x v="8"/>
    <x v="1"/>
    <x v="303"/>
  </r>
  <r>
    <x v="4"/>
    <x v="4"/>
    <x v="4"/>
    <x v="73"/>
    <s v="0520"/>
    <x v="73"/>
    <x v="8"/>
    <x v="2"/>
    <x v="303"/>
  </r>
  <r>
    <x v="4"/>
    <x v="4"/>
    <x v="4"/>
    <x v="73"/>
    <s v="0520"/>
    <x v="73"/>
    <x v="8"/>
    <x v="3"/>
    <x v="129"/>
  </r>
  <r>
    <x v="4"/>
    <x v="4"/>
    <x v="4"/>
    <x v="73"/>
    <s v="0520"/>
    <x v="73"/>
    <x v="8"/>
    <x v="4"/>
    <x v="129"/>
  </r>
  <r>
    <x v="4"/>
    <x v="4"/>
    <x v="4"/>
    <x v="73"/>
    <s v="0520"/>
    <x v="73"/>
    <x v="8"/>
    <x v="5"/>
    <x v="321"/>
  </r>
  <r>
    <x v="4"/>
    <x v="4"/>
    <x v="4"/>
    <x v="73"/>
    <s v="0520"/>
    <x v="73"/>
    <x v="8"/>
    <x v="6"/>
    <x v="321"/>
  </r>
  <r>
    <x v="4"/>
    <x v="4"/>
    <x v="4"/>
    <x v="73"/>
    <s v="0520"/>
    <x v="73"/>
    <x v="8"/>
    <x v="7"/>
    <x v="129"/>
  </r>
  <r>
    <x v="4"/>
    <x v="4"/>
    <x v="4"/>
    <x v="73"/>
    <s v="0520"/>
    <x v="73"/>
    <x v="9"/>
    <x v="0"/>
    <x v="304"/>
  </r>
  <r>
    <x v="4"/>
    <x v="4"/>
    <x v="4"/>
    <x v="73"/>
    <s v="0520"/>
    <x v="73"/>
    <x v="9"/>
    <x v="1"/>
    <x v="304"/>
  </r>
  <r>
    <x v="4"/>
    <x v="4"/>
    <x v="4"/>
    <x v="73"/>
    <s v="0520"/>
    <x v="73"/>
    <x v="9"/>
    <x v="2"/>
    <x v="304"/>
  </r>
  <r>
    <x v="4"/>
    <x v="4"/>
    <x v="4"/>
    <x v="73"/>
    <s v="0520"/>
    <x v="73"/>
    <x v="9"/>
    <x v="3"/>
    <x v="304"/>
  </r>
  <r>
    <x v="4"/>
    <x v="4"/>
    <x v="4"/>
    <x v="73"/>
    <s v="0520"/>
    <x v="73"/>
    <x v="9"/>
    <x v="4"/>
    <x v="304"/>
  </r>
  <r>
    <x v="4"/>
    <x v="4"/>
    <x v="4"/>
    <x v="73"/>
    <s v="0520"/>
    <x v="73"/>
    <x v="9"/>
    <x v="5"/>
    <x v="305"/>
  </r>
  <r>
    <x v="4"/>
    <x v="4"/>
    <x v="4"/>
    <x v="73"/>
    <s v="0520"/>
    <x v="73"/>
    <x v="9"/>
    <x v="6"/>
    <x v="304"/>
  </r>
  <r>
    <x v="4"/>
    <x v="4"/>
    <x v="4"/>
    <x v="73"/>
    <s v="0520"/>
    <x v="73"/>
    <x v="9"/>
    <x v="7"/>
    <x v="304"/>
  </r>
  <r>
    <x v="4"/>
    <x v="4"/>
    <x v="4"/>
    <x v="74"/>
    <s v="0521"/>
    <x v="74"/>
    <x v="0"/>
    <x v="0"/>
    <x v="1056"/>
  </r>
  <r>
    <x v="4"/>
    <x v="4"/>
    <x v="4"/>
    <x v="74"/>
    <s v="0521"/>
    <x v="74"/>
    <x v="0"/>
    <x v="1"/>
    <x v="1634"/>
  </r>
  <r>
    <x v="4"/>
    <x v="4"/>
    <x v="4"/>
    <x v="74"/>
    <s v="0521"/>
    <x v="74"/>
    <x v="0"/>
    <x v="2"/>
    <x v="712"/>
  </r>
  <r>
    <x v="4"/>
    <x v="4"/>
    <x v="4"/>
    <x v="74"/>
    <s v="0521"/>
    <x v="74"/>
    <x v="0"/>
    <x v="3"/>
    <x v="710"/>
  </r>
  <r>
    <x v="4"/>
    <x v="4"/>
    <x v="4"/>
    <x v="74"/>
    <s v="0521"/>
    <x v="74"/>
    <x v="0"/>
    <x v="4"/>
    <x v="1240"/>
  </r>
  <r>
    <x v="4"/>
    <x v="4"/>
    <x v="4"/>
    <x v="74"/>
    <s v="0521"/>
    <x v="74"/>
    <x v="0"/>
    <x v="5"/>
    <x v="1140"/>
  </r>
  <r>
    <x v="4"/>
    <x v="4"/>
    <x v="4"/>
    <x v="74"/>
    <s v="0521"/>
    <x v="74"/>
    <x v="0"/>
    <x v="6"/>
    <x v="366"/>
  </r>
  <r>
    <x v="4"/>
    <x v="4"/>
    <x v="4"/>
    <x v="74"/>
    <s v="0521"/>
    <x v="74"/>
    <x v="0"/>
    <x v="7"/>
    <x v="112"/>
  </r>
  <r>
    <x v="4"/>
    <x v="4"/>
    <x v="4"/>
    <x v="74"/>
    <s v="0521"/>
    <x v="74"/>
    <x v="1"/>
    <x v="0"/>
    <x v="1333"/>
  </r>
  <r>
    <x v="4"/>
    <x v="4"/>
    <x v="4"/>
    <x v="74"/>
    <s v="0521"/>
    <x v="74"/>
    <x v="1"/>
    <x v="1"/>
    <x v="1635"/>
  </r>
  <r>
    <x v="4"/>
    <x v="4"/>
    <x v="4"/>
    <x v="74"/>
    <s v="0521"/>
    <x v="74"/>
    <x v="1"/>
    <x v="2"/>
    <x v="389"/>
  </r>
  <r>
    <x v="4"/>
    <x v="4"/>
    <x v="4"/>
    <x v="74"/>
    <s v="0521"/>
    <x v="74"/>
    <x v="1"/>
    <x v="3"/>
    <x v="1201"/>
  </r>
  <r>
    <x v="4"/>
    <x v="4"/>
    <x v="4"/>
    <x v="74"/>
    <s v="0521"/>
    <x v="74"/>
    <x v="1"/>
    <x v="4"/>
    <x v="785"/>
  </r>
  <r>
    <x v="4"/>
    <x v="4"/>
    <x v="4"/>
    <x v="74"/>
    <s v="0521"/>
    <x v="74"/>
    <x v="1"/>
    <x v="5"/>
    <x v="789"/>
  </r>
  <r>
    <x v="4"/>
    <x v="4"/>
    <x v="4"/>
    <x v="74"/>
    <s v="0521"/>
    <x v="74"/>
    <x v="1"/>
    <x v="6"/>
    <x v="789"/>
  </r>
  <r>
    <x v="4"/>
    <x v="4"/>
    <x v="4"/>
    <x v="74"/>
    <s v="0521"/>
    <x v="74"/>
    <x v="1"/>
    <x v="7"/>
    <x v="624"/>
  </r>
  <r>
    <x v="4"/>
    <x v="4"/>
    <x v="4"/>
    <x v="74"/>
    <s v="0521"/>
    <x v="74"/>
    <x v="2"/>
    <x v="0"/>
    <x v="116"/>
  </r>
  <r>
    <x v="4"/>
    <x v="4"/>
    <x v="4"/>
    <x v="74"/>
    <s v="0521"/>
    <x v="74"/>
    <x v="2"/>
    <x v="1"/>
    <x v="1112"/>
  </r>
  <r>
    <x v="4"/>
    <x v="4"/>
    <x v="4"/>
    <x v="74"/>
    <s v="0521"/>
    <x v="74"/>
    <x v="2"/>
    <x v="2"/>
    <x v="450"/>
  </r>
  <r>
    <x v="4"/>
    <x v="4"/>
    <x v="4"/>
    <x v="74"/>
    <s v="0521"/>
    <x v="74"/>
    <x v="2"/>
    <x v="3"/>
    <x v="313"/>
  </r>
  <r>
    <x v="4"/>
    <x v="4"/>
    <x v="4"/>
    <x v="74"/>
    <s v="0521"/>
    <x v="74"/>
    <x v="2"/>
    <x v="4"/>
    <x v="315"/>
  </r>
  <r>
    <x v="4"/>
    <x v="4"/>
    <x v="4"/>
    <x v="74"/>
    <s v="0521"/>
    <x v="74"/>
    <x v="2"/>
    <x v="5"/>
    <x v="353"/>
  </r>
  <r>
    <x v="4"/>
    <x v="4"/>
    <x v="4"/>
    <x v="74"/>
    <s v="0521"/>
    <x v="74"/>
    <x v="2"/>
    <x v="6"/>
    <x v="715"/>
  </r>
  <r>
    <x v="4"/>
    <x v="4"/>
    <x v="4"/>
    <x v="74"/>
    <s v="0521"/>
    <x v="74"/>
    <x v="2"/>
    <x v="7"/>
    <x v="317"/>
  </r>
  <r>
    <x v="4"/>
    <x v="4"/>
    <x v="4"/>
    <x v="74"/>
    <s v="0521"/>
    <x v="74"/>
    <x v="3"/>
    <x v="0"/>
    <x v="402"/>
  </r>
  <r>
    <x v="4"/>
    <x v="4"/>
    <x v="4"/>
    <x v="74"/>
    <s v="0521"/>
    <x v="74"/>
    <x v="3"/>
    <x v="1"/>
    <x v="382"/>
  </r>
  <r>
    <x v="4"/>
    <x v="4"/>
    <x v="4"/>
    <x v="74"/>
    <s v="0521"/>
    <x v="74"/>
    <x v="3"/>
    <x v="2"/>
    <x v="352"/>
  </r>
  <r>
    <x v="4"/>
    <x v="4"/>
    <x v="4"/>
    <x v="74"/>
    <s v="0521"/>
    <x v="74"/>
    <x v="3"/>
    <x v="3"/>
    <x v="368"/>
  </r>
  <r>
    <x v="4"/>
    <x v="4"/>
    <x v="4"/>
    <x v="74"/>
    <s v="0521"/>
    <x v="74"/>
    <x v="3"/>
    <x v="4"/>
    <x v="951"/>
  </r>
  <r>
    <x v="4"/>
    <x v="4"/>
    <x v="4"/>
    <x v="74"/>
    <s v="0521"/>
    <x v="74"/>
    <x v="3"/>
    <x v="5"/>
    <x v="56"/>
  </r>
  <r>
    <x v="4"/>
    <x v="4"/>
    <x v="4"/>
    <x v="74"/>
    <s v="0521"/>
    <x v="74"/>
    <x v="3"/>
    <x v="6"/>
    <x v="58"/>
  </r>
  <r>
    <x v="4"/>
    <x v="4"/>
    <x v="4"/>
    <x v="74"/>
    <s v="0521"/>
    <x v="74"/>
    <x v="3"/>
    <x v="7"/>
    <x v="351"/>
  </r>
  <r>
    <x v="4"/>
    <x v="4"/>
    <x v="4"/>
    <x v="74"/>
    <s v="0521"/>
    <x v="74"/>
    <x v="4"/>
    <x v="0"/>
    <x v="1128"/>
  </r>
  <r>
    <x v="4"/>
    <x v="4"/>
    <x v="4"/>
    <x v="74"/>
    <s v="0521"/>
    <x v="74"/>
    <x v="4"/>
    <x v="1"/>
    <x v="1148"/>
  </r>
  <r>
    <x v="4"/>
    <x v="4"/>
    <x v="4"/>
    <x v="74"/>
    <s v="0521"/>
    <x v="74"/>
    <x v="4"/>
    <x v="2"/>
    <x v="1147"/>
  </r>
  <r>
    <x v="4"/>
    <x v="4"/>
    <x v="4"/>
    <x v="74"/>
    <s v="0521"/>
    <x v="74"/>
    <x v="4"/>
    <x v="3"/>
    <x v="544"/>
  </r>
  <r>
    <x v="4"/>
    <x v="4"/>
    <x v="4"/>
    <x v="74"/>
    <s v="0521"/>
    <x v="74"/>
    <x v="4"/>
    <x v="4"/>
    <x v="596"/>
  </r>
  <r>
    <x v="4"/>
    <x v="4"/>
    <x v="4"/>
    <x v="74"/>
    <s v="0521"/>
    <x v="74"/>
    <x v="4"/>
    <x v="5"/>
    <x v="1607"/>
  </r>
  <r>
    <x v="4"/>
    <x v="4"/>
    <x v="4"/>
    <x v="74"/>
    <s v="0521"/>
    <x v="74"/>
    <x v="4"/>
    <x v="6"/>
    <x v="542"/>
  </r>
  <r>
    <x v="4"/>
    <x v="4"/>
    <x v="4"/>
    <x v="74"/>
    <s v="0521"/>
    <x v="74"/>
    <x v="4"/>
    <x v="7"/>
    <x v="40"/>
  </r>
  <r>
    <x v="4"/>
    <x v="4"/>
    <x v="4"/>
    <x v="74"/>
    <s v="0521"/>
    <x v="74"/>
    <x v="5"/>
    <x v="0"/>
    <x v="381"/>
  </r>
  <r>
    <x v="4"/>
    <x v="4"/>
    <x v="4"/>
    <x v="74"/>
    <s v="0521"/>
    <x v="74"/>
    <x v="5"/>
    <x v="1"/>
    <x v="317"/>
  </r>
  <r>
    <x v="4"/>
    <x v="4"/>
    <x v="4"/>
    <x v="74"/>
    <s v="0521"/>
    <x v="74"/>
    <x v="5"/>
    <x v="2"/>
    <x v="183"/>
  </r>
  <r>
    <x v="4"/>
    <x v="4"/>
    <x v="4"/>
    <x v="74"/>
    <s v="0521"/>
    <x v="74"/>
    <x v="5"/>
    <x v="3"/>
    <x v="611"/>
  </r>
  <r>
    <x v="4"/>
    <x v="4"/>
    <x v="4"/>
    <x v="74"/>
    <s v="0521"/>
    <x v="74"/>
    <x v="5"/>
    <x v="4"/>
    <x v="352"/>
  </r>
  <r>
    <x v="4"/>
    <x v="4"/>
    <x v="4"/>
    <x v="74"/>
    <s v="0521"/>
    <x v="74"/>
    <x v="5"/>
    <x v="5"/>
    <x v="1112"/>
  </r>
  <r>
    <x v="4"/>
    <x v="4"/>
    <x v="4"/>
    <x v="74"/>
    <s v="0521"/>
    <x v="74"/>
    <x v="5"/>
    <x v="6"/>
    <x v="513"/>
  </r>
  <r>
    <x v="4"/>
    <x v="4"/>
    <x v="4"/>
    <x v="74"/>
    <s v="0521"/>
    <x v="74"/>
    <x v="5"/>
    <x v="7"/>
    <x v="338"/>
  </r>
  <r>
    <x v="4"/>
    <x v="4"/>
    <x v="4"/>
    <x v="74"/>
    <s v="0521"/>
    <x v="74"/>
    <x v="6"/>
    <x v="0"/>
    <x v="303"/>
  </r>
  <r>
    <x v="4"/>
    <x v="4"/>
    <x v="4"/>
    <x v="74"/>
    <s v="0521"/>
    <x v="74"/>
    <x v="6"/>
    <x v="1"/>
    <x v="303"/>
  </r>
  <r>
    <x v="4"/>
    <x v="4"/>
    <x v="4"/>
    <x v="74"/>
    <s v="0521"/>
    <x v="74"/>
    <x v="6"/>
    <x v="2"/>
    <x v="264"/>
  </r>
  <r>
    <x v="4"/>
    <x v="4"/>
    <x v="4"/>
    <x v="74"/>
    <s v="0521"/>
    <x v="74"/>
    <x v="6"/>
    <x v="3"/>
    <x v="129"/>
  </r>
  <r>
    <x v="4"/>
    <x v="4"/>
    <x v="4"/>
    <x v="74"/>
    <s v="0521"/>
    <x v="74"/>
    <x v="6"/>
    <x v="4"/>
    <x v="301"/>
  </r>
  <r>
    <x v="4"/>
    <x v="4"/>
    <x v="4"/>
    <x v="74"/>
    <s v="0521"/>
    <x v="74"/>
    <x v="6"/>
    <x v="5"/>
    <x v="203"/>
  </r>
  <r>
    <x v="4"/>
    <x v="4"/>
    <x v="4"/>
    <x v="74"/>
    <s v="0521"/>
    <x v="74"/>
    <x v="6"/>
    <x v="6"/>
    <x v="128"/>
  </r>
  <r>
    <x v="4"/>
    <x v="4"/>
    <x v="4"/>
    <x v="74"/>
    <s v="0521"/>
    <x v="74"/>
    <x v="6"/>
    <x v="7"/>
    <x v="129"/>
  </r>
  <r>
    <x v="4"/>
    <x v="4"/>
    <x v="4"/>
    <x v="74"/>
    <s v="0521"/>
    <x v="74"/>
    <x v="7"/>
    <x v="0"/>
    <x v="401"/>
  </r>
  <r>
    <x v="4"/>
    <x v="4"/>
    <x v="4"/>
    <x v="74"/>
    <s v="0521"/>
    <x v="74"/>
    <x v="7"/>
    <x v="1"/>
    <x v="351"/>
  </r>
  <r>
    <x v="4"/>
    <x v="4"/>
    <x v="4"/>
    <x v="74"/>
    <s v="0521"/>
    <x v="74"/>
    <x v="7"/>
    <x v="2"/>
    <x v="315"/>
  </r>
  <r>
    <x v="4"/>
    <x v="4"/>
    <x v="4"/>
    <x v="74"/>
    <s v="0521"/>
    <x v="74"/>
    <x v="7"/>
    <x v="3"/>
    <x v="182"/>
  </r>
  <r>
    <x v="4"/>
    <x v="4"/>
    <x v="4"/>
    <x v="74"/>
    <s v="0521"/>
    <x v="74"/>
    <x v="7"/>
    <x v="4"/>
    <x v="313"/>
  </r>
  <r>
    <x v="4"/>
    <x v="4"/>
    <x v="4"/>
    <x v="74"/>
    <s v="0521"/>
    <x v="74"/>
    <x v="7"/>
    <x v="5"/>
    <x v="335"/>
  </r>
  <r>
    <x v="4"/>
    <x v="4"/>
    <x v="4"/>
    <x v="74"/>
    <s v="0521"/>
    <x v="74"/>
    <x v="7"/>
    <x v="6"/>
    <x v="184"/>
  </r>
  <r>
    <x v="4"/>
    <x v="4"/>
    <x v="4"/>
    <x v="74"/>
    <s v="0521"/>
    <x v="74"/>
    <x v="7"/>
    <x v="7"/>
    <x v="334"/>
  </r>
  <r>
    <x v="4"/>
    <x v="4"/>
    <x v="4"/>
    <x v="74"/>
    <s v="0521"/>
    <x v="74"/>
    <x v="8"/>
    <x v="0"/>
    <x v="198"/>
  </r>
  <r>
    <x v="4"/>
    <x v="4"/>
    <x v="4"/>
    <x v="74"/>
    <s v="0521"/>
    <x v="74"/>
    <x v="8"/>
    <x v="1"/>
    <x v="262"/>
  </r>
  <r>
    <x v="4"/>
    <x v="4"/>
    <x v="4"/>
    <x v="74"/>
    <s v="0521"/>
    <x v="74"/>
    <x v="8"/>
    <x v="2"/>
    <x v="266"/>
  </r>
  <r>
    <x v="4"/>
    <x v="4"/>
    <x v="4"/>
    <x v="74"/>
    <s v="0521"/>
    <x v="74"/>
    <x v="8"/>
    <x v="3"/>
    <x v="262"/>
  </r>
  <r>
    <x v="4"/>
    <x v="4"/>
    <x v="4"/>
    <x v="74"/>
    <s v="0521"/>
    <x v="74"/>
    <x v="8"/>
    <x v="4"/>
    <x v="265"/>
  </r>
  <r>
    <x v="4"/>
    <x v="4"/>
    <x v="4"/>
    <x v="74"/>
    <s v="0521"/>
    <x v="74"/>
    <x v="8"/>
    <x v="5"/>
    <x v="265"/>
  </r>
  <r>
    <x v="4"/>
    <x v="4"/>
    <x v="4"/>
    <x v="74"/>
    <s v="0521"/>
    <x v="74"/>
    <x v="8"/>
    <x v="6"/>
    <x v="197"/>
  </r>
  <r>
    <x v="4"/>
    <x v="4"/>
    <x v="4"/>
    <x v="74"/>
    <s v="0521"/>
    <x v="74"/>
    <x v="8"/>
    <x v="7"/>
    <x v="350"/>
  </r>
  <r>
    <x v="4"/>
    <x v="4"/>
    <x v="4"/>
    <x v="74"/>
    <s v="0521"/>
    <x v="74"/>
    <x v="9"/>
    <x v="0"/>
    <x v="304"/>
  </r>
  <r>
    <x v="4"/>
    <x v="4"/>
    <x v="4"/>
    <x v="74"/>
    <s v="0521"/>
    <x v="74"/>
    <x v="9"/>
    <x v="1"/>
    <x v="304"/>
  </r>
  <r>
    <x v="4"/>
    <x v="4"/>
    <x v="4"/>
    <x v="74"/>
    <s v="0521"/>
    <x v="74"/>
    <x v="9"/>
    <x v="2"/>
    <x v="304"/>
  </r>
  <r>
    <x v="4"/>
    <x v="4"/>
    <x v="4"/>
    <x v="74"/>
    <s v="0521"/>
    <x v="74"/>
    <x v="9"/>
    <x v="3"/>
    <x v="304"/>
  </r>
  <r>
    <x v="4"/>
    <x v="4"/>
    <x v="4"/>
    <x v="74"/>
    <s v="0521"/>
    <x v="74"/>
    <x v="9"/>
    <x v="4"/>
    <x v="304"/>
  </r>
  <r>
    <x v="4"/>
    <x v="4"/>
    <x v="4"/>
    <x v="74"/>
    <s v="0521"/>
    <x v="74"/>
    <x v="9"/>
    <x v="5"/>
    <x v="304"/>
  </r>
  <r>
    <x v="4"/>
    <x v="4"/>
    <x v="4"/>
    <x v="74"/>
    <s v="0521"/>
    <x v="74"/>
    <x v="9"/>
    <x v="6"/>
    <x v="304"/>
  </r>
  <r>
    <x v="4"/>
    <x v="4"/>
    <x v="4"/>
    <x v="74"/>
    <s v="0521"/>
    <x v="74"/>
    <x v="9"/>
    <x v="7"/>
    <x v="304"/>
  </r>
  <r>
    <x v="4"/>
    <x v="4"/>
    <x v="4"/>
    <x v="75"/>
    <s v="0522"/>
    <x v="75"/>
    <x v="0"/>
    <x v="0"/>
    <x v="474"/>
  </r>
  <r>
    <x v="4"/>
    <x v="4"/>
    <x v="4"/>
    <x v="75"/>
    <s v="0522"/>
    <x v="75"/>
    <x v="0"/>
    <x v="1"/>
    <x v="1226"/>
  </r>
  <r>
    <x v="4"/>
    <x v="4"/>
    <x v="4"/>
    <x v="75"/>
    <s v="0522"/>
    <x v="75"/>
    <x v="0"/>
    <x v="2"/>
    <x v="1636"/>
  </r>
  <r>
    <x v="4"/>
    <x v="4"/>
    <x v="4"/>
    <x v="75"/>
    <s v="0522"/>
    <x v="75"/>
    <x v="0"/>
    <x v="3"/>
    <x v="658"/>
  </r>
  <r>
    <x v="4"/>
    <x v="4"/>
    <x v="4"/>
    <x v="75"/>
    <s v="0522"/>
    <x v="75"/>
    <x v="0"/>
    <x v="4"/>
    <x v="17"/>
  </r>
  <r>
    <x v="4"/>
    <x v="4"/>
    <x v="4"/>
    <x v="75"/>
    <s v="0522"/>
    <x v="75"/>
    <x v="0"/>
    <x v="5"/>
    <x v="1637"/>
  </r>
  <r>
    <x v="4"/>
    <x v="4"/>
    <x v="4"/>
    <x v="75"/>
    <s v="0522"/>
    <x v="75"/>
    <x v="0"/>
    <x v="6"/>
    <x v="1638"/>
  </r>
  <r>
    <x v="4"/>
    <x v="4"/>
    <x v="4"/>
    <x v="75"/>
    <s v="0522"/>
    <x v="75"/>
    <x v="0"/>
    <x v="7"/>
    <x v="993"/>
  </r>
  <r>
    <x v="4"/>
    <x v="4"/>
    <x v="4"/>
    <x v="75"/>
    <s v="0522"/>
    <x v="75"/>
    <x v="1"/>
    <x v="0"/>
    <x v="534"/>
  </r>
  <r>
    <x v="4"/>
    <x v="4"/>
    <x v="4"/>
    <x v="75"/>
    <s v="0522"/>
    <x v="75"/>
    <x v="1"/>
    <x v="1"/>
    <x v="1635"/>
  </r>
  <r>
    <x v="4"/>
    <x v="4"/>
    <x v="4"/>
    <x v="75"/>
    <s v="0522"/>
    <x v="75"/>
    <x v="1"/>
    <x v="2"/>
    <x v="1639"/>
  </r>
  <r>
    <x v="4"/>
    <x v="4"/>
    <x v="4"/>
    <x v="75"/>
    <s v="0522"/>
    <x v="75"/>
    <x v="1"/>
    <x v="3"/>
    <x v="1640"/>
  </r>
  <r>
    <x v="4"/>
    <x v="4"/>
    <x v="4"/>
    <x v="75"/>
    <s v="0522"/>
    <x v="75"/>
    <x v="1"/>
    <x v="4"/>
    <x v="437"/>
  </r>
  <r>
    <x v="4"/>
    <x v="4"/>
    <x v="4"/>
    <x v="75"/>
    <s v="0522"/>
    <x v="75"/>
    <x v="1"/>
    <x v="5"/>
    <x v="573"/>
  </r>
  <r>
    <x v="4"/>
    <x v="4"/>
    <x v="4"/>
    <x v="75"/>
    <s v="0522"/>
    <x v="75"/>
    <x v="1"/>
    <x v="6"/>
    <x v="1511"/>
  </r>
  <r>
    <x v="4"/>
    <x v="4"/>
    <x v="4"/>
    <x v="75"/>
    <s v="0522"/>
    <x v="75"/>
    <x v="1"/>
    <x v="7"/>
    <x v="1055"/>
  </r>
  <r>
    <x v="4"/>
    <x v="4"/>
    <x v="4"/>
    <x v="75"/>
    <s v="0522"/>
    <x v="75"/>
    <x v="2"/>
    <x v="0"/>
    <x v="119"/>
  </r>
  <r>
    <x v="4"/>
    <x v="4"/>
    <x v="4"/>
    <x v="75"/>
    <s v="0522"/>
    <x v="75"/>
    <x v="2"/>
    <x v="1"/>
    <x v="314"/>
  </r>
  <r>
    <x v="4"/>
    <x v="4"/>
    <x v="4"/>
    <x v="75"/>
    <s v="0522"/>
    <x v="75"/>
    <x v="2"/>
    <x v="2"/>
    <x v="186"/>
  </r>
  <r>
    <x v="4"/>
    <x v="4"/>
    <x v="4"/>
    <x v="75"/>
    <s v="0522"/>
    <x v="75"/>
    <x v="2"/>
    <x v="3"/>
    <x v="400"/>
  </r>
  <r>
    <x v="4"/>
    <x v="4"/>
    <x v="4"/>
    <x v="75"/>
    <s v="0522"/>
    <x v="75"/>
    <x v="2"/>
    <x v="4"/>
    <x v="402"/>
  </r>
  <r>
    <x v="4"/>
    <x v="4"/>
    <x v="4"/>
    <x v="75"/>
    <s v="0522"/>
    <x v="75"/>
    <x v="2"/>
    <x v="5"/>
    <x v="615"/>
  </r>
  <r>
    <x v="4"/>
    <x v="4"/>
    <x v="4"/>
    <x v="75"/>
    <s v="0522"/>
    <x v="75"/>
    <x v="2"/>
    <x v="6"/>
    <x v="977"/>
  </r>
  <r>
    <x v="4"/>
    <x v="4"/>
    <x v="4"/>
    <x v="75"/>
    <s v="0522"/>
    <x v="75"/>
    <x v="2"/>
    <x v="7"/>
    <x v="530"/>
  </r>
  <r>
    <x v="4"/>
    <x v="4"/>
    <x v="4"/>
    <x v="75"/>
    <s v="0522"/>
    <x v="75"/>
    <x v="3"/>
    <x v="0"/>
    <x v="348"/>
  </r>
  <r>
    <x v="4"/>
    <x v="4"/>
    <x v="4"/>
    <x v="75"/>
    <s v="0522"/>
    <x v="75"/>
    <x v="3"/>
    <x v="1"/>
    <x v="564"/>
  </r>
  <r>
    <x v="4"/>
    <x v="4"/>
    <x v="4"/>
    <x v="75"/>
    <s v="0522"/>
    <x v="75"/>
    <x v="3"/>
    <x v="2"/>
    <x v="253"/>
  </r>
  <r>
    <x v="4"/>
    <x v="4"/>
    <x v="4"/>
    <x v="75"/>
    <s v="0522"/>
    <x v="75"/>
    <x v="3"/>
    <x v="3"/>
    <x v="562"/>
  </r>
  <r>
    <x v="4"/>
    <x v="4"/>
    <x v="4"/>
    <x v="75"/>
    <s v="0522"/>
    <x v="75"/>
    <x v="3"/>
    <x v="4"/>
    <x v="448"/>
  </r>
  <r>
    <x v="4"/>
    <x v="4"/>
    <x v="4"/>
    <x v="75"/>
    <s v="0522"/>
    <x v="75"/>
    <x v="3"/>
    <x v="5"/>
    <x v="270"/>
  </r>
  <r>
    <x v="4"/>
    <x v="4"/>
    <x v="4"/>
    <x v="75"/>
    <s v="0522"/>
    <x v="75"/>
    <x v="3"/>
    <x v="6"/>
    <x v="1253"/>
  </r>
  <r>
    <x v="4"/>
    <x v="4"/>
    <x v="4"/>
    <x v="75"/>
    <s v="0522"/>
    <x v="75"/>
    <x v="3"/>
    <x v="7"/>
    <x v="191"/>
  </r>
  <r>
    <x v="4"/>
    <x v="4"/>
    <x v="4"/>
    <x v="75"/>
    <s v="0522"/>
    <x v="75"/>
    <x v="4"/>
    <x v="0"/>
    <x v="472"/>
  </r>
  <r>
    <x v="4"/>
    <x v="4"/>
    <x v="4"/>
    <x v="75"/>
    <s v="0522"/>
    <x v="75"/>
    <x v="4"/>
    <x v="1"/>
    <x v="972"/>
  </r>
  <r>
    <x v="4"/>
    <x v="4"/>
    <x v="4"/>
    <x v="75"/>
    <s v="0522"/>
    <x v="75"/>
    <x v="4"/>
    <x v="2"/>
    <x v="1641"/>
  </r>
  <r>
    <x v="4"/>
    <x v="4"/>
    <x v="4"/>
    <x v="75"/>
    <s v="0522"/>
    <x v="75"/>
    <x v="4"/>
    <x v="3"/>
    <x v="1642"/>
  </r>
  <r>
    <x v="4"/>
    <x v="4"/>
    <x v="4"/>
    <x v="75"/>
    <s v="0522"/>
    <x v="75"/>
    <x v="4"/>
    <x v="4"/>
    <x v="1144"/>
  </r>
  <r>
    <x v="4"/>
    <x v="4"/>
    <x v="4"/>
    <x v="75"/>
    <s v="0522"/>
    <x v="75"/>
    <x v="4"/>
    <x v="5"/>
    <x v="1634"/>
  </r>
  <r>
    <x v="4"/>
    <x v="4"/>
    <x v="4"/>
    <x v="75"/>
    <s v="0522"/>
    <x v="75"/>
    <x v="4"/>
    <x v="6"/>
    <x v="573"/>
  </r>
  <r>
    <x v="4"/>
    <x v="4"/>
    <x v="4"/>
    <x v="75"/>
    <s v="0522"/>
    <x v="75"/>
    <x v="4"/>
    <x v="7"/>
    <x v="1511"/>
  </r>
  <r>
    <x v="4"/>
    <x v="4"/>
    <x v="4"/>
    <x v="75"/>
    <s v="0522"/>
    <x v="75"/>
    <x v="5"/>
    <x v="0"/>
    <x v="836"/>
  </r>
  <r>
    <x v="4"/>
    <x v="4"/>
    <x v="4"/>
    <x v="75"/>
    <s v="0522"/>
    <x v="75"/>
    <x v="5"/>
    <x v="1"/>
    <x v="60"/>
  </r>
  <r>
    <x v="4"/>
    <x v="4"/>
    <x v="4"/>
    <x v="75"/>
    <s v="0522"/>
    <x v="75"/>
    <x v="5"/>
    <x v="2"/>
    <x v="60"/>
  </r>
  <r>
    <x v="4"/>
    <x v="4"/>
    <x v="4"/>
    <x v="75"/>
    <s v="0522"/>
    <x v="75"/>
    <x v="5"/>
    <x v="3"/>
    <x v="310"/>
  </r>
  <r>
    <x v="4"/>
    <x v="4"/>
    <x v="4"/>
    <x v="75"/>
    <s v="0522"/>
    <x v="75"/>
    <x v="5"/>
    <x v="4"/>
    <x v="311"/>
  </r>
  <r>
    <x v="4"/>
    <x v="4"/>
    <x v="4"/>
    <x v="75"/>
    <s v="0522"/>
    <x v="75"/>
    <x v="5"/>
    <x v="5"/>
    <x v="201"/>
  </r>
  <r>
    <x v="4"/>
    <x v="4"/>
    <x v="4"/>
    <x v="75"/>
    <s v="0522"/>
    <x v="75"/>
    <x v="5"/>
    <x v="6"/>
    <x v="308"/>
  </r>
  <r>
    <x v="4"/>
    <x v="4"/>
    <x v="4"/>
    <x v="75"/>
    <s v="0522"/>
    <x v="75"/>
    <x v="5"/>
    <x v="7"/>
    <x v="299"/>
  </r>
  <r>
    <x v="4"/>
    <x v="4"/>
    <x v="4"/>
    <x v="75"/>
    <s v="0522"/>
    <x v="75"/>
    <x v="6"/>
    <x v="0"/>
    <x v="320"/>
  </r>
  <r>
    <x v="4"/>
    <x v="4"/>
    <x v="4"/>
    <x v="75"/>
    <s v="0522"/>
    <x v="75"/>
    <x v="6"/>
    <x v="1"/>
    <x v="128"/>
  </r>
  <r>
    <x v="4"/>
    <x v="4"/>
    <x v="4"/>
    <x v="75"/>
    <s v="0522"/>
    <x v="75"/>
    <x v="6"/>
    <x v="2"/>
    <x v="302"/>
  </r>
  <r>
    <x v="4"/>
    <x v="4"/>
    <x v="4"/>
    <x v="75"/>
    <s v="0522"/>
    <x v="75"/>
    <x v="6"/>
    <x v="3"/>
    <x v="264"/>
  </r>
  <r>
    <x v="4"/>
    <x v="4"/>
    <x v="4"/>
    <x v="75"/>
    <s v="0522"/>
    <x v="75"/>
    <x v="6"/>
    <x v="4"/>
    <x v="127"/>
  </r>
  <r>
    <x v="4"/>
    <x v="4"/>
    <x v="4"/>
    <x v="75"/>
    <s v="0522"/>
    <x v="75"/>
    <x v="6"/>
    <x v="5"/>
    <x v="321"/>
  </r>
  <r>
    <x v="4"/>
    <x v="4"/>
    <x v="4"/>
    <x v="75"/>
    <s v="0522"/>
    <x v="75"/>
    <x v="6"/>
    <x v="6"/>
    <x v="130"/>
  </r>
  <r>
    <x v="4"/>
    <x v="4"/>
    <x v="4"/>
    <x v="75"/>
    <s v="0522"/>
    <x v="75"/>
    <x v="6"/>
    <x v="7"/>
    <x v="195"/>
  </r>
  <r>
    <x v="4"/>
    <x v="4"/>
    <x v="4"/>
    <x v="75"/>
    <s v="0522"/>
    <x v="75"/>
    <x v="7"/>
    <x v="0"/>
    <x v="366"/>
  </r>
  <r>
    <x v="4"/>
    <x v="4"/>
    <x v="4"/>
    <x v="75"/>
    <s v="0522"/>
    <x v="75"/>
    <x v="7"/>
    <x v="1"/>
    <x v="109"/>
  </r>
  <r>
    <x v="4"/>
    <x v="4"/>
    <x v="4"/>
    <x v="75"/>
    <s v="0522"/>
    <x v="75"/>
    <x v="7"/>
    <x v="2"/>
    <x v="1140"/>
  </r>
  <r>
    <x v="4"/>
    <x v="4"/>
    <x v="4"/>
    <x v="75"/>
    <s v="0522"/>
    <x v="75"/>
    <x v="7"/>
    <x v="3"/>
    <x v="1247"/>
  </r>
  <r>
    <x v="4"/>
    <x v="4"/>
    <x v="4"/>
    <x v="75"/>
    <s v="0522"/>
    <x v="75"/>
    <x v="7"/>
    <x v="4"/>
    <x v="361"/>
  </r>
  <r>
    <x v="4"/>
    <x v="4"/>
    <x v="4"/>
    <x v="75"/>
    <s v="0522"/>
    <x v="75"/>
    <x v="7"/>
    <x v="5"/>
    <x v="1626"/>
  </r>
  <r>
    <x v="4"/>
    <x v="4"/>
    <x v="4"/>
    <x v="75"/>
    <s v="0522"/>
    <x v="75"/>
    <x v="7"/>
    <x v="6"/>
    <x v="330"/>
  </r>
  <r>
    <x v="4"/>
    <x v="4"/>
    <x v="4"/>
    <x v="75"/>
    <s v="0522"/>
    <x v="75"/>
    <x v="7"/>
    <x v="7"/>
    <x v="489"/>
  </r>
  <r>
    <x v="4"/>
    <x v="4"/>
    <x v="4"/>
    <x v="75"/>
    <s v="0522"/>
    <x v="75"/>
    <x v="8"/>
    <x v="0"/>
    <x v="201"/>
  </r>
  <r>
    <x v="4"/>
    <x v="4"/>
    <x v="4"/>
    <x v="75"/>
    <s v="0522"/>
    <x v="75"/>
    <x v="8"/>
    <x v="1"/>
    <x v="199"/>
  </r>
  <r>
    <x v="4"/>
    <x v="4"/>
    <x v="4"/>
    <x v="75"/>
    <s v="0522"/>
    <x v="75"/>
    <x v="8"/>
    <x v="2"/>
    <x v="350"/>
  </r>
  <r>
    <x v="4"/>
    <x v="4"/>
    <x v="4"/>
    <x v="75"/>
    <s v="0522"/>
    <x v="75"/>
    <x v="8"/>
    <x v="3"/>
    <x v="265"/>
  </r>
  <r>
    <x v="4"/>
    <x v="4"/>
    <x v="4"/>
    <x v="75"/>
    <s v="0522"/>
    <x v="75"/>
    <x v="8"/>
    <x v="4"/>
    <x v="196"/>
  </r>
  <r>
    <x v="4"/>
    <x v="4"/>
    <x v="4"/>
    <x v="75"/>
    <s v="0522"/>
    <x v="75"/>
    <x v="8"/>
    <x v="5"/>
    <x v="307"/>
  </r>
  <r>
    <x v="4"/>
    <x v="4"/>
    <x v="4"/>
    <x v="75"/>
    <s v="0522"/>
    <x v="75"/>
    <x v="8"/>
    <x v="6"/>
    <x v="124"/>
  </r>
  <r>
    <x v="4"/>
    <x v="4"/>
    <x v="4"/>
    <x v="75"/>
    <s v="0522"/>
    <x v="75"/>
    <x v="8"/>
    <x v="7"/>
    <x v="265"/>
  </r>
  <r>
    <x v="4"/>
    <x v="4"/>
    <x v="4"/>
    <x v="75"/>
    <s v="0522"/>
    <x v="75"/>
    <x v="9"/>
    <x v="0"/>
    <x v="304"/>
  </r>
  <r>
    <x v="4"/>
    <x v="4"/>
    <x v="4"/>
    <x v="75"/>
    <s v="0522"/>
    <x v="75"/>
    <x v="9"/>
    <x v="1"/>
    <x v="305"/>
  </r>
  <r>
    <x v="4"/>
    <x v="4"/>
    <x v="4"/>
    <x v="75"/>
    <s v="0522"/>
    <x v="75"/>
    <x v="9"/>
    <x v="2"/>
    <x v="305"/>
  </r>
  <r>
    <x v="4"/>
    <x v="4"/>
    <x v="4"/>
    <x v="75"/>
    <s v="0522"/>
    <x v="75"/>
    <x v="9"/>
    <x v="3"/>
    <x v="305"/>
  </r>
  <r>
    <x v="4"/>
    <x v="4"/>
    <x v="4"/>
    <x v="75"/>
    <s v="0522"/>
    <x v="75"/>
    <x v="9"/>
    <x v="4"/>
    <x v="305"/>
  </r>
  <r>
    <x v="4"/>
    <x v="4"/>
    <x v="4"/>
    <x v="75"/>
    <s v="0522"/>
    <x v="75"/>
    <x v="9"/>
    <x v="5"/>
    <x v="305"/>
  </r>
  <r>
    <x v="4"/>
    <x v="4"/>
    <x v="4"/>
    <x v="75"/>
    <s v="0522"/>
    <x v="75"/>
    <x v="9"/>
    <x v="6"/>
    <x v="305"/>
  </r>
  <r>
    <x v="4"/>
    <x v="4"/>
    <x v="4"/>
    <x v="75"/>
    <s v="0522"/>
    <x v="75"/>
    <x v="9"/>
    <x v="7"/>
    <x v="305"/>
  </r>
  <r>
    <x v="4"/>
    <x v="4"/>
    <x v="4"/>
    <x v="76"/>
    <s v="0528"/>
    <x v="76"/>
    <x v="0"/>
    <x v="0"/>
    <x v="721"/>
  </r>
  <r>
    <x v="4"/>
    <x v="4"/>
    <x v="4"/>
    <x v="76"/>
    <s v="0528"/>
    <x v="76"/>
    <x v="0"/>
    <x v="1"/>
    <x v="766"/>
  </r>
  <r>
    <x v="4"/>
    <x v="4"/>
    <x v="4"/>
    <x v="76"/>
    <s v="0528"/>
    <x v="76"/>
    <x v="0"/>
    <x v="2"/>
    <x v="247"/>
  </r>
  <r>
    <x v="4"/>
    <x v="4"/>
    <x v="4"/>
    <x v="76"/>
    <s v="0528"/>
    <x v="76"/>
    <x v="0"/>
    <x v="3"/>
    <x v="666"/>
  </r>
  <r>
    <x v="4"/>
    <x v="4"/>
    <x v="4"/>
    <x v="76"/>
    <s v="0528"/>
    <x v="76"/>
    <x v="0"/>
    <x v="4"/>
    <x v="666"/>
  </r>
  <r>
    <x v="4"/>
    <x v="4"/>
    <x v="4"/>
    <x v="76"/>
    <s v="0528"/>
    <x v="76"/>
    <x v="0"/>
    <x v="5"/>
    <x v="247"/>
  </r>
  <r>
    <x v="4"/>
    <x v="4"/>
    <x v="4"/>
    <x v="76"/>
    <s v="0528"/>
    <x v="76"/>
    <x v="0"/>
    <x v="6"/>
    <x v="1024"/>
  </r>
  <r>
    <x v="4"/>
    <x v="4"/>
    <x v="4"/>
    <x v="76"/>
    <s v="0528"/>
    <x v="76"/>
    <x v="0"/>
    <x v="7"/>
    <x v="1061"/>
  </r>
  <r>
    <x v="4"/>
    <x v="4"/>
    <x v="4"/>
    <x v="76"/>
    <s v="0528"/>
    <x v="76"/>
    <x v="1"/>
    <x v="0"/>
    <x v="1643"/>
  </r>
  <r>
    <x v="4"/>
    <x v="4"/>
    <x v="4"/>
    <x v="76"/>
    <s v="0528"/>
    <x v="76"/>
    <x v="1"/>
    <x v="1"/>
    <x v="1644"/>
  </r>
  <r>
    <x v="4"/>
    <x v="4"/>
    <x v="4"/>
    <x v="76"/>
    <s v="0528"/>
    <x v="76"/>
    <x v="1"/>
    <x v="2"/>
    <x v="1645"/>
  </r>
  <r>
    <x v="4"/>
    <x v="4"/>
    <x v="4"/>
    <x v="76"/>
    <s v="0528"/>
    <x v="76"/>
    <x v="1"/>
    <x v="3"/>
    <x v="1646"/>
  </r>
  <r>
    <x v="4"/>
    <x v="4"/>
    <x v="4"/>
    <x v="76"/>
    <s v="0528"/>
    <x v="76"/>
    <x v="1"/>
    <x v="4"/>
    <x v="1647"/>
  </r>
  <r>
    <x v="4"/>
    <x v="4"/>
    <x v="4"/>
    <x v="76"/>
    <s v="0528"/>
    <x v="76"/>
    <x v="1"/>
    <x v="5"/>
    <x v="1648"/>
  </r>
  <r>
    <x v="4"/>
    <x v="4"/>
    <x v="4"/>
    <x v="76"/>
    <s v="0528"/>
    <x v="76"/>
    <x v="1"/>
    <x v="6"/>
    <x v="1649"/>
  </r>
  <r>
    <x v="4"/>
    <x v="4"/>
    <x v="4"/>
    <x v="76"/>
    <s v="0528"/>
    <x v="76"/>
    <x v="1"/>
    <x v="7"/>
    <x v="1134"/>
  </r>
  <r>
    <x v="4"/>
    <x v="4"/>
    <x v="4"/>
    <x v="76"/>
    <s v="0528"/>
    <x v="76"/>
    <x v="2"/>
    <x v="0"/>
    <x v="991"/>
  </r>
  <r>
    <x v="4"/>
    <x v="4"/>
    <x v="4"/>
    <x v="76"/>
    <s v="0528"/>
    <x v="76"/>
    <x v="2"/>
    <x v="1"/>
    <x v="628"/>
  </r>
  <r>
    <x v="4"/>
    <x v="4"/>
    <x v="4"/>
    <x v="76"/>
    <s v="0528"/>
    <x v="76"/>
    <x v="2"/>
    <x v="2"/>
    <x v="447"/>
  </r>
  <r>
    <x v="4"/>
    <x v="4"/>
    <x v="4"/>
    <x v="76"/>
    <s v="0528"/>
    <x v="76"/>
    <x v="2"/>
    <x v="3"/>
    <x v="1253"/>
  </r>
  <r>
    <x v="4"/>
    <x v="4"/>
    <x v="4"/>
    <x v="76"/>
    <s v="0528"/>
    <x v="76"/>
    <x v="2"/>
    <x v="4"/>
    <x v="192"/>
  </r>
  <r>
    <x v="4"/>
    <x v="4"/>
    <x v="4"/>
    <x v="76"/>
    <s v="0528"/>
    <x v="76"/>
    <x v="2"/>
    <x v="5"/>
    <x v="1520"/>
  </r>
  <r>
    <x v="4"/>
    <x v="4"/>
    <x v="4"/>
    <x v="76"/>
    <s v="0528"/>
    <x v="76"/>
    <x v="2"/>
    <x v="6"/>
    <x v="271"/>
  </r>
  <r>
    <x v="4"/>
    <x v="4"/>
    <x v="4"/>
    <x v="76"/>
    <s v="0528"/>
    <x v="76"/>
    <x v="2"/>
    <x v="7"/>
    <x v="346"/>
  </r>
  <r>
    <x v="4"/>
    <x v="4"/>
    <x v="4"/>
    <x v="76"/>
    <s v="0528"/>
    <x v="76"/>
    <x v="3"/>
    <x v="0"/>
    <x v="1058"/>
  </r>
  <r>
    <x v="4"/>
    <x v="4"/>
    <x v="4"/>
    <x v="76"/>
    <s v="0528"/>
    <x v="76"/>
    <x v="3"/>
    <x v="1"/>
    <x v="1058"/>
  </r>
  <r>
    <x v="4"/>
    <x v="4"/>
    <x v="4"/>
    <x v="76"/>
    <s v="0528"/>
    <x v="76"/>
    <x v="3"/>
    <x v="2"/>
    <x v="1228"/>
  </r>
  <r>
    <x v="4"/>
    <x v="4"/>
    <x v="4"/>
    <x v="76"/>
    <s v="0528"/>
    <x v="76"/>
    <x v="3"/>
    <x v="3"/>
    <x v="1650"/>
  </r>
  <r>
    <x v="4"/>
    <x v="4"/>
    <x v="4"/>
    <x v="76"/>
    <s v="0528"/>
    <x v="76"/>
    <x v="3"/>
    <x v="4"/>
    <x v="622"/>
  </r>
  <r>
    <x v="4"/>
    <x v="4"/>
    <x v="4"/>
    <x v="76"/>
    <s v="0528"/>
    <x v="76"/>
    <x v="3"/>
    <x v="5"/>
    <x v="1228"/>
  </r>
  <r>
    <x v="4"/>
    <x v="4"/>
    <x v="4"/>
    <x v="76"/>
    <s v="0528"/>
    <x v="76"/>
    <x v="3"/>
    <x v="6"/>
    <x v="1437"/>
  </r>
  <r>
    <x v="4"/>
    <x v="4"/>
    <x v="4"/>
    <x v="76"/>
    <s v="0528"/>
    <x v="76"/>
    <x v="3"/>
    <x v="7"/>
    <x v="1651"/>
  </r>
  <r>
    <x v="4"/>
    <x v="4"/>
    <x v="4"/>
    <x v="76"/>
    <s v="0528"/>
    <x v="76"/>
    <x v="4"/>
    <x v="0"/>
    <x v="1652"/>
  </r>
  <r>
    <x v="4"/>
    <x v="4"/>
    <x v="4"/>
    <x v="76"/>
    <s v="0528"/>
    <x v="76"/>
    <x v="4"/>
    <x v="1"/>
    <x v="1653"/>
  </r>
  <r>
    <x v="4"/>
    <x v="4"/>
    <x v="4"/>
    <x v="76"/>
    <s v="0528"/>
    <x v="76"/>
    <x v="4"/>
    <x v="2"/>
    <x v="1654"/>
  </r>
  <r>
    <x v="4"/>
    <x v="4"/>
    <x v="4"/>
    <x v="76"/>
    <s v="0528"/>
    <x v="76"/>
    <x v="4"/>
    <x v="3"/>
    <x v="1655"/>
  </r>
  <r>
    <x v="4"/>
    <x v="4"/>
    <x v="4"/>
    <x v="76"/>
    <s v="0528"/>
    <x v="76"/>
    <x v="4"/>
    <x v="4"/>
    <x v="1656"/>
  </r>
  <r>
    <x v="4"/>
    <x v="4"/>
    <x v="4"/>
    <x v="76"/>
    <s v="0528"/>
    <x v="76"/>
    <x v="4"/>
    <x v="5"/>
    <x v="249"/>
  </r>
  <r>
    <x v="4"/>
    <x v="4"/>
    <x v="4"/>
    <x v="76"/>
    <s v="0528"/>
    <x v="76"/>
    <x v="4"/>
    <x v="6"/>
    <x v="1618"/>
  </r>
  <r>
    <x v="4"/>
    <x v="4"/>
    <x v="4"/>
    <x v="76"/>
    <s v="0528"/>
    <x v="76"/>
    <x v="4"/>
    <x v="7"/>
    <x v="28"/>
  </r>
  <r>
    <x v="4"/>
    <x v="4"/>
    <x v="4"/>
    <x v="76"/>
    <s v="0528"/>
    <x v="76"/>
    <x v="5"/>
    <x v="0"/>
    <x v="290"/>
  </r>
  <r>
    <x v="4"/>
    <x v="4"/>
    <x v="4"/>
    <x v="76"/>
    <s v="0528"/>
    <x v="76"/>
    <x v="5"/>
    <x v="1"/>
    <x v="495"/>
  </r>
  <r>
    <x v="4"/>
    <x v="4"/>
    <x v="4"/>
    <x v="76"/>
    <s v="0528"/>
    <x v="76"/>
    <x v="5"/>
    <x v="2"/>
    <x v="258"/>
  </r>
  <r>
    <x v="4"/>
    <x v="4"/>
    <x v="4"/>
    <x v="76"/>
    <s v="0528"/>
    <x v="76"/>
    <x v="5"/>
    <x v="3"/>
    <x v="495"/>
  </r>
  <r>
    <x v="4"/>
    <x v="4"/>
    <x v="4"/>
    <x v="76"/>
    <s v="0528"/>
    <x v="76"/>
    <x v="5"/>
    <x v="4"/>
    <x v="1628"/>
  </r>
  <r>
    <x v="4"/>
    <x v="4"/>
    <x v="4"/>
    <x v="76"/>
    <s v="0528"/>
    <x v="76"/>
    <x v="5"/>
    <x v="5"/>
    <x v="1186"/>
  </r>
  <r>
    <x v="4"/>
    <x v="4"/>
    <x v="4"/>
    <x v="76"/>
    <s v="0528"/>
    <x v="76"/>
    <x v="5"/>
    <x v="6"/>
    <x v="352"/>
  </r>
  <r>
    <x v="4"/>
    <x v="4"/>
    <x v="4"/>
    <x v="76"/>
    <s v="0528"/>
    <x v="76"/>
    <x v="5"/>
    <x v="7"/>
    <x v="1029"/>
  </r>
  <r>
    <x v="4"/>
    <x v="4"/>
    <x v="4"/>
    <x v="76"/>
    <s v="0528"/>
    <x v="76"/>
    <x v="6"/>
    <x v="0"/>
    <x v="195"/>
  </r>
  <r>
    <x v="4"/>
    <x v="4"/>
    <x v="4"/>
    <x v="76"/>
    <s v="0528"/>
    <x v="76"/>
    <x v="6"/>
    <x v="1"/>
    <x v="298"/>
  </r>
  <r>
    <x v="4"/>
    <x v="4"/>
    <x v="4"/>
    <x v="76"/>
    <s v="0528"/>
    <x v="76"/>
    <x v="6"/>
    <x v="2"/>
    <x v="309"/>
  </r>
  <r>
    <x v="4"/>
    <x v="4"/>
    <x v="4"/>
    <x v="76"/>
    <s v="0528"/>
    <x v="76"/>
    <x v="6"/>
    <x v="3"/>
    <x v="298"/>
  </r>
  <r>
    <x v="4"/>
    <x v="4"/>
    <x v="4"/>
    <x v="76"/>
    <s v="0528"/>
    <x v="76"/>
    <x v="6"/>
    <x v="4"/>
    <x v="310"/>
  </r>
  <r>
    <x v="4"/>
    <x v="4"/>
    <x v="4"/>
    <x v="76"/>
    <s v="0528"/>
    <x v="76"/>
    <x v="6"/>
    <x v="5"/>
    <x v="122"/>
  </r>
  <r>
    <x v="4"/>
    <x v="4"/>
    <x v="4"/>
    <x v="76"/>
    <s v="0528"/>
    <x v="76"/>
    <x v="6"/>
    <x v="6"/>
    <x v="356"/>
  </r>
  <r>
    <x v="4"/>
    <x v="4"/>
    <x v="4"/>
    <x v="76"/>
    <s v="0528"/>
    <x v="76"/>
    <x v="6"/>
    <x v="7"/>
    <x v="115"/>
  </r>
  <r>
    <x v="4"/>
    <x v="4"/>
    <x v="4"/>
    <x v="76"/>
    <s v="0528"/>
    <x v="76"/>
    <x v="7"/>
    <x v="0"/>
    <x v="1657"/>
  </r>
  <r>
    <x v="4"/>
    <x v="4"/>
    <x v="4"/>
    <x v="76"/>
    <s v="0528"/>
    <x v="76"/>
    <x v="7"/>
    <x v="1"/>
    <x v="773"/>
  </r>
  <r>
    <x v="4"/>
    <x v="4"/>
    <x v="4"/>
    <x v="76"/>
    <s v="0528"/>
    <x v="76"/>
    <x v="7"/>
    <x v="2"/>
    <x v="638"/>
  </r>
  <r>
    <x v="4"/>
    <x v="4"/>
    <x v="4"/>
    <x v="76"/>
    <s v="0528"/>
    <x v="76"/>
    <x v="7"/>
    <x v="3"/>
    <x v="773"/>
  </r>
  <r>
    <x v="4"/>
    <x v="4"/>
    <x v="4"/>
    <x v="76"/>
    <s v="0528"/>
    <x v="76"/>
    <x v="7"/>
    <x v="4"/>
    <x v="1002"/>
  </r>
  <r>
    <x v="4"/>
    <x v="4"/>
    <x v="4"/>
    <x v="76"/>
    <s v="0528"/>
    <x v="76"/>
    <x v="7"/>
    <x v="5"/>
    <x v="279"/>
  </r>
  <r>
    <x v="4"/>
    <x v="4"/>
    <x v="4"/>
    <x v="76"/>
    <s v="0528"/>
    <x v="76"/>
    <x v="7"/>
    <x v="6"/>
    <x v="278"/>
  </r>
  <r>
    <x v="4"/>
    <x v="4"/>
    <x v="4"/>
    <x v="76"/>
    <s v="0528"/>
    <x v="76"/>
    <x v="7"/>
    <x v="7"/>
    <x v="41"/>
  </r>
  <r>
    <x v="4"/>
    <x v="4"/>
    <x v="4"/>
    <x v="76"/>
    <s v="0528"/>
    <x v="76"/>
    <x v="8"/>
    <x v="0"/>
    <x v="300"/>
  </r>
  <r>
    <x v="4"/>
    <x v="4"/>
    <x v="4"/>
    <x v="76"/>
    <s v="0528"/>
    <x v="76"/>
    <x v="8"/>
    <x v="1"/>
    <x v="308"/>
  </r>
  <r>
    <x v="4"/>
    <x v="4"/>
    <x v="4"/>
    <x v="76"/>
    <s v="0528"/>
    <x v="76"/>
    <x v="8"/>
    <x v="2"/>
    <x v="308"/>
  </r>
  <r>
    <x v="4"/>
    <x v="4"/>
    <x v="4"/>
    <x v="76"/>
    <s v="0528"/>
    <x v="76"/>
    <x v="8"/>
    <x v="3"/>
    <x v="298"/>
  </r>
  <r>
    <x v="4"/>
    <x v="4"/>
    <x v="4"/>
    <x v="76"/>
    <s v="0528"/>
    <x v="76"/>
    <x v="8"/>
    <x v="4"/>
    <x v="299"/>
  </r>
  <r>
    <x v="4"/>
    <x v="4"/>
    <x v="4"/>
    <x v="76"/>
    <s v="0528"/>
    <x v="76"/>
    <x v="8"/>
    <x v="5"/>
    <x v="311"/>
  </r>
  <r>
    <x v="4"/>
    <x v="4"/>
    <x v="4"/>
    <x v="76"/>
    <s v="0528"/>
    <x v="76"/>
    <x v="8"/>
    <x v="6"/>
    <x v="124"/>
  </r>
  <r>
    <x v="4"/>
    <x v="4"/>
    <x v="4"/>
    <x v="76"/>
    <s v="0528"/>
    <x v="76"/>
    <x v="8"/>
    <x v="7"/>
    <x v="196"/>
  </r>
  <r>
    <x v="4"/>
    <x v="4"/>
    <x v="4"/>
    <x v="76"/>
    <s v="0528"/>
    <x v="76"/>
    <x v="9"/>
    <x v="0"/>
    <x v="305"/>
  </r>
  <r>
    <x v="4"/>
    <x v="4"/>
    <x v="4"/>
    <x v="76"/>
    <s v="0528"/>
    <x v="76"/>
    <x v="9"/>
    <x v="1"/>
    <x v="304"/>
  </r>
  <r>
    <x v="4"/>
    <x v="4"/>
    <x v="4"/>
    <x v="76"/>
    <s v="0528"/>
    <x v="76"/>
    <x v="9"/>
    <x v="2"/>
    <x v="304"/>
  </r>
  <r>
    <x v="4"/>
    <x v="4"/>
    <x v="4"/>
    <x v="76"/>
    <s v="0528"/>
    <x v="76"/>
    <x v="9"/>
    <x v="3"/>
    <x v="304"/>
  </r>
  <r>
    <x v="4"/>
    <x v="4"/>
    <x v="4"/>
    <x v="76"/>
    <s v="0528"/>
    <x v="76"/>
    <x v="9"/>
    <x v="4"/>
    <x v="304"/>
  </r>
  <r>
    <x v="4"/>
    <x v="4"/>
    <x v="4"/>
    <x v="76"/>
    <s v="0528"/>
    <x v="76"/>
    <x v="9"/>
    <x v="5"/>
    <x v="305"/>
  </r>
  <r>
    <x v="4"/>
    <x v="4"/>
    <x v="4"/>
    <x v="76"/>
    <s v="0528"/>
    <x v="76"/>
    <x v="9"/>
    <x v="6"/>
    <x v="304"/>
  </r>
  <r>
    <x v="4"/>
    <x v="4"/>
    <x v="4"/>
    <x v="76"/>
    <s v="0528"/>
    <x v="76"/>
    <x v="9"/>
    <x v="7"/>
    <x v="304"/>
  </r>
  <r>
    <x v="4"/>
    <x v="4"/>
    <x v="4"/>
    <x v="77"/>
    <s v="0529"/>
    <x v="77"/>
    <x v="0"/>
    <x v="0"/>
    <x v="1658"/>
  </r>
  <r>
    <x v="4"/>
    <x v="4"/>
    <x v="4"/>
    <x v="77"/>
    <s v="0529"/>
    <x v="77"/>
    <x v="0"/>
    <x v="1"/>
    <x v="1659"/>
  </r>
  <r>
    <x v="4"/>
    <x v="4"/>
    <x v="4"/>
    <x v="77"/>
    <s v="0529"/>
    <x v="77"/>
    <x v="0"/>
    <x v="2"/>
    <x v="74"/>
  </r>
  <r>
    <x v="4"/>
    <x v="4"/>
    <x v="4"/>
    <x v="77"/>
    <s v="0529"/>
    <x v="77"/>
    <x v="0"/>
    <x v="3"/>
    <x v="1660"/>
  </r>
  <r>
    <x v="4"/>
    <x v="4"/>
    <x v="4"/>
    <x v="77"/>
    <s v="0529"/>
    <x v="77"/>
    <x v="0"/>
    <x v="4"/>
    <x v="1506"/>
  </r>
  <r>
    <x v="4"/>
    <x v="4"/>
    <x v="4"/>
    <x v="77"/>
    <s v="0529"/>
    <x v="77"/>
    <x v="0"/>
    <x v="5"/>
    <x v="1661"/>
  </r>
  <r>
    <x v="4"/>
    <x v="4"/>
    <x v="4"/>
    <x v="77"/>
    <s v="0529"/>
    <x v="77"/>
    <x v="0"/>
    <x v="6"/>
    <x v="1662"/>
  </r>
  <r>
    <x v="4"/>
    <x v="4"/>
    <x v="4"/>
    <x v="77"/>
    <s v="0529"/>
    <x v="77"/>
    <x v="0"/>
    <x v="7"/>
    <x v="1663"/>
  </r>
  <r>
    <x v="4"/>
    <x v="4"/>
    <x v="4"/>
    <x v="77"/>
    <s v="0529"/>
    <x v="77"/>
    <x v="1"/>
    <x v="0"/>
    <x v="518"/>
  </r>
  <r>
    <x v="4"/>
    <x v="4"/>
    <x v="4"/>
    <x v="77"/>
    <s v="0529"/>
    <x v="77"/>
    <x v="1"/>
    <x v="1"/>
    <x v="1664"/>
  </r>
  <r>
    <x v="4"/>
    <x v="4"/>
    <x v="4"/>
    <x v="77"/>
    <s v="0529"/>
    <x v="77"/>
    <x v="1"/>
    <x v="2"/>
    <x v="1403"/>
  </r>
  <r>
    <x v="4"/>
    <x v="4"/>
    <x v="4"/>
    <x v="77"/>
    <s v="0529"/>
    <x v="77"/>
    <x v="1"/>
    <x v="3"/>
    <x v="516"/>
  </r>
  <r>
    <x v="4"/>
    <x v="4"/>
    <x v="4"/>
    <x v="77"/>
    <s v="0529"/>
    <x v="77"/>
    <x v="1"/>
    <x v="4"/>
    <x v="84"/>
  </r>
  <r>
    <x v="4"/>
    <x v="4"/>
    <x v="4"/>
    <x v="77"/>
    <s v="0529"/>
    <x v="77"/>
    <x v="1"/>
    <x v="5"/>
    <x v="954"/>
  </r>
  <r>
    <x v="4"/>
    <x v="4"/>
    <x v="4"/>
    <x v="77"/>
    <s v="0529"/>
    <x v="77"/>
    <x v="1"/>
    <x v="6"/>
    <x v="1665"/>
  </r>
  <r>
    <x v="4"/>
    <x v="4"/>
    <x v="4"/>
    <x v="77"/>
    <s v="0529"/>
    <x v="77"/>
    <x v="1"/>
    <x v="7"/>
    <x v="1623"/>
  </r>
  <r>
    <x v="4"/>
    <x v="4"/>
    <x v="4"/>
    <x v="77"/>
    <s v="0529"/>
    <x v="77"/>
    <x v="2"/>
    <x v="0"/>
    <x v="267"/>
  </r>
  <r>
    <x v="4"/>
    <x v="4"/>
    <x v="4"/>
    <x v="77"/>
    <s v="0529"/>
    <x v="77"/>
    <x v="2"/>
    <x v="1"/>
    <x v="447"/>
  </r>
  <r>
    <x v="4"/>
    <x v="4"/>
    <x v="4"/>
    <x v="77"/>
    <s v="0529"/>
    <x v="77"/>
    <x v="2"/>
    <x v="2"/>
    <x v="349"/>
  </r>
  <r>
    <x v="4"/>
    <x v="4"/>
    <x v="4"/>
    <x v="77"/>
    <s v="0529"/>
    <x v="77"/>
    <x v="2"/>
    <x v="3"/>
    <x v="539"/>
  </r>
  <r>
    <x v="4"/>
    <x v="4"/>
    <x v="4"/>
    <x v="77"/>
    <s v="0529"/>
    <x v="77"/>
    <x v="2"/>
    <x v="4"/>
    <x v="447"/>
  </r>
  <r>
    <x v="4"/>
    <x v="4"/>
    <x v="4"/>
    <x v="77"/>
    <s v="0529"/>
    <x v="77"/>
    <x v="2"/>
    <x v="5"/>
    <x v="562"/>
  </r>
  <r>
    <x v="4"/>
    <x v="4"/>
    <x v="4"/>
    <x v="77"/>
    <s v="0529"/>
    <x v="77"/>
    <x v="2"/>
    <x v="6"/>
    <x v="448"/>
  </r>
  <r>
    <x v="4"/>
    <x v="4"/>
    <x v="4"/>
    <x v="77"/>
    <s v="0529"/>
    <x v="77"/>
    <x v="2"/>
    <x v="7"/>
    <x v="269"/>
  </r>
  <r>
    <x v="4"/>
    <x v="4"/>
    <x v="4"/>
    <x v="77"/>
    <s v="0529"/>
    <x v="77"/>
    <x v="3"/>
    <x v="0"/>
    <x v="275"/>
  </r>
  <r>
    <x v="4"/>
    <x v="4"/>
    <x v="4"/>
    <x v="77"/>
    <s v="0529"/>
    <x v="77"/>
    <x v="3"/>
    <x v="1"/>
    <x v="757"/>
  </r>
  <r>
    <x v="4"/>
    <x v="4"/>
    <x v="4"/>
    <x v="77"/>
    <s v="0529"/>
    <x v="77"/>
    <x v="3"/>
    <x v="2"/>
    <x v="772"/>
  </r>
  <r>
    <x v="4"/>
    <x v="4"/>
    <x v="4"/>
    <x v="77"/>
    <s v="0529"/>
    <x v="77"/>
    <x v="3"/>
    <x v="3"/>
    <x v="749"/>
  </r>
  <r>
    <x v="4"/>
    <x v="4"/>
    <x v="4"/>
    <x v="77"/>
    <s v="0529"/>
    <x v="77"/>
    <x v="3"/>
    <x v="4"/>
    <x v="470"/>
  </r>
  <r>
    <x v="4"/>
    <x v="4"/>
    <x v="4"/>
    <x v="77"/>
    <s v="0529"/>
    <x v="77"/>
    <x v="3"/>
    <x v="5"/>
    <x v="1666"/>
  </r>
  <r>
    <x v="4"/>
    <x v="4"/>
    <x v="4"/>
    <x v="77"/>
    <s v="0529"/>
    <x v="77"/>
    <x v="3"/>
    <x v="6"/>
    <x v="407"/>
  </r>
  <r>
    <x v="4"/>
    <x v="4"/>
    <x v="4"/>
    <x v="77"/>
    <s v="0529"/>
    <x v="77"/>
    <x v="3"/>
    <x v="7"/>
    <x v="971"/>
  </r>
  <r>
    <x v="4"/>
    <x v="4"/>
    <x v="4"/>
    <x v="77"/>
    <s v="0529"/>
    <x v="77"/>
    <x v="4"/>
    <x v="0"/>
    <x v="1667"/>
  </r>
  <r>
    <x v="4"/>
    <x v="4"/>
    <x v="4"/>
    <x v="77"/>
    <s v="0529"/>
    <x v="77"/>
    <x v="4"/>
    <x v="1"/>
    <x v="1205"/>
  </r>
  <r>
    <x v="4"/>
    <x v="4"/>
    <x v="4"/>
    <x v="77"/>
    <s v="0529"/>
    <x v="77"/>
    <x v="4"/>
    <x v="2"/>
    <x v="1668"/>
  </r>
  <r>
    <x v="4"/>
    <x v="4"/>
    <x v="4"/>
    <x v="77"/>
    <s v="0529"/>
    <x v="77"/>
    <x v="4"/>
    <x v="3"/>
    <x v="1669"/>
  </r>
  <r>
    <x v="4"/>
    <x v="4"/>
    <x v="4"/>
    <x v="77"/>
    <s v="0529"/>
    <x v="77"/>
    <x v="4"/>
    <x v="4"/>
    <x v="1643"/>
  </r>
  <r>
    <x v="4"/>
    <x v="4"/>
    <x v="4"/>
    <x v="77"/>
    <s v="0529"/>
    <x v="77"/>
    <x v="4"/>
    <x v="5"/>
    <x v="1364"/>
  </r>
  <r>
    <x v="4"/>
    <x v="4"/>
    <x v="4"/>
    <x v="77"/>
    <s v="0529"/>
    <x v="77"/>
    <x v="4"/>
    <x v="6"/>
    <x v="1670"/>
  </r>
  <r>
    <x v="4"/>
    <x v="4"/>
    <x v="4"/>
    <x v="77"/>
    <s v="0529"/>
    <x v="77"/>
    <x v="4"/>
    <x v="7"/>
    <x v="1671"/>
  </r>
  <r>
    <x v="4"/>
    <x v="4"/>
    <x v="4"/>
    <x v="77"/>
    <s v="0529"/>
    <x v="77"/>
    <x v="5"/>
    <x v="0"/>
    <x v="57"/>
  </r>
  <r>
    <x v="4"/>
    <x v="4"/>
    <x v="4"/>
    <x v="77"/>
    <s v="0529"/>
    <x v="77"/>
    <x v="5"/>
    <x v="1"/>
    <x v="797"/>
  </r>
  <r>
    <x v="4"/>
    <x v="4"/>
    <x v="4"/>
    <x v="77"/>
    <s v="0529"/>
    <x v="77"/>
    <x v="5"/>
    <x v="2"/>
    <x v="446"/>
  </r>
  <r>
    <x v="4"/>
    <x v="4"/>
    <x v="4"/>
    <x v="77"/>
    <s v="0529"/>
    <x v="77"/>
    <x v="5"/>
    <x v="3"/>
    <x v="468"/>
  </r>
  <r>
    <x v="4"/>
    <x v="4"/>
    <x v="4"/>
    <x v="77"/>
    <s v="0529"/>
    <x v="77"/>
    <x v="5"/>
    <x v="4"/>
    <x v="671"/>
  </r>
  <r>
    <x v="4"/>
    <x v="4"/>
    <x v="4"/>
    <x v="77"/>
    <s v="0529"/>
    <x v="77"/>
    <x v="5"/>
    <x v="5"/>
    <x v="468"/>
  </r>
  <r>
    <x v="4"/>
    <x v="4"/>
    <x v="4"/>
    <x v="77"/>
    <s v="0529"/>
    <x v="77"/>
    <x v="5"/>
    <x v="6"/>
    <x v="194"/>
  </r>
  <r>
    <x v="4"/>
    <x v="4"/>
    <x v="4"/>
    <x v="77"/>
    <s v="0529"/>
    <x v="77"/>
    <x v="5"/>
    <x v="7"/>
    <x v="371"/>
  </r>
  <r>
    <x v="4"/>
    <x v="4"/>
    <x v="4"/>
    <x v="77"/>
    <s v="0529"/>
    <x v="77"/>
    <x v="6"/>
    <x v="0"/>
    <x v="198"/>
  </r>
  <r>
    <x v="4"/>
    <x v="4"/>
    <x v="4"/>
    <x v="77"/>
    <s v="0529"/>
    <x v="77"/>
    <x v="6"/>
    <x v="1"/>
    <x v="301"/>
  </r>
  <r>
    <x v="4"/>
    <x v="4"/>
    <x v="4"/>
    <x v="77"/>
    <s v="0529"/>
    <x v="77"/>
    <x v="6"/>
    <x v="2"/>
    <x v="199"/>
  </r>
  <r>
    <x v="4"/>
    <x v="4"/>
    <x v="4"/>
    <x v="77"/>
    <s v="0529"/>
    <x v="77"/>
    <x v="6"/>
    <x v="3"/>
    <x v="195"/>
  </r>
  <r>
    <x v="4"/>
    <x v="4"/>
    <x v="4"/>
    <x v="77"/>
    <s v="0529"/>
    <x v="77"/>
    <x v="6"/>
    <x v="4"/>
    <x v="201"/>
  </r>
  <r>
    <x v="4"/>
    <x v="4"/>
    <x v="4"/>
    <x v="77"/>
    <s v="0529"/>
    <x v="77"/>
    <x v="6"/>
    <x v="5"/>
    <x v="195"/>
  </r>
  <r>
    <x v="4"/>
    <x v="4"/>
    <x v="4"/>
    <x v="77"/>
    <s v="0529"/>
    <x v="77"/>
    <x v="6"/>
    <x v="6"/>
    <x v="196"/>
  </r>
  <r>
    <x v="4"/>
    <x v="4"/>
    <x v="4"/>
    <x v="77"/>
    <s v="0529"/>
    <x v="77"/>
    <x v="6"/>
    <x v="7"/>
    <x v="61"/>
  </r>
  <r>
    <x v="4"/>
    <x v="4"/>
    <x v="4"/>
    <x v="77"/>
    <s v="0529"/>
    <x v="77"/>
    <x v="7"/>
    <x v="0"/>
    <x v="268"/>
  </r>
  <r>
    <x v="4"/>
    <x v="4"/>
    <x v="4"/>
    <x v="77"/>
    <s v="0529"/>
    <x v="77"/>
    <x v="7"/>
    <x v="1"/>
    <x v="608"/>
  </r>
  <r>
    <x v="4"/>
    <x v="4"/>
    <x v="4"/>
    <x v="77"/>
    <s v="0529"/>
    <x v="77"/>
    <x v="7"/>
    <x v="2"/>
    <x v="1672"/>
  </r>
  <r>
    <x v="4"/>
    <x v="4"/>
    <x v="4"/>
    <x v="77"/>
    <s v="0529"/>
    <x v="77"/>
    <x v="7"/>
    <x v="3"/>
    <x v="343"/>
  </r>
  <r>
    <x v="4"/>
    <x v="4"/>
    <x v="4"/>
    <x v="77"/>
    <s v="0529"/>
    <x v="77"/>
    <x v="7"/>
    <x v="4"/>
    <x v="499"/>
  </r>
  <r>
    <x v="4"/>
    <x v="4"/>
    <x v="4"/>
    <x v="77"/>
    <s v="0529"/>
    <x v="77"/>
    <x v="7"/>
    <x v="5"/>
    <x v="1520"/>
  </r>
  <r>
    <x v="4"/>
    <x v="4"/>
    <x v="4"/>
    <x v="77"/>
    <s v="0529"/>
    <x v="77"/>
    <x v="7"/>
    <x v="6"/>
    <x v="271"/>
  </r>
  <r>
    <x v="4"/>
    <x v="4"/>
    <x v="4"/>
    <x v="77"/>
    <s v="0529"/>
    <x v="77"/>
    <x v="7"/>
    <x v="7"/>
    <x v="1038"/>
  </r>
  <r>
    <x v="4"/>
    <x v="4"/>
    <x v="4"/>
    <x v="77"/>
    <s v="0529"/>
    <x v="77"/>
    <x v="8"/>
    <x v="0"/>
    <x v="201"/>
  </r>
  <r>
    <x v="4"/>
    <x v="4"/>
    <x v="4"/>
    <x v="77"/>
    <s v="0529"/>
    <x v="77"/>
    <x v="8"/>
    <x v="1"/>
    <x v="202"/>
  </r>
  <r>
    <x v="4"/>
    <x v="4"/>
    <x v="4"/>
    <x v="77"/>
    <s v="0529"/>
    <x v="77"/>
    <x v="8"/>
    <x v="2"/>
    <x v="307"/>
  </r>
  <r>
    <x v="4"/>
    <x v="4"/>
    <x v="4"/>
    <x v="77"/>
    <s v="0529"/>
    <x v="77"/>
    <x v="8"/>
    <x v="3"/>
    <x v="262"/>
  </r>
  <r>
    <x v="4"/>
    <x v="4"/>
    <x v="4"/>
    <x v="77"/>
    <s v="0529"/>
    <x v="77"/>
    <x v="8"/>
    <x v="4"/>
    <x v="310"/>
  </r>
  <r>
    <x v="4"/>
    <x v="4"/>
    <x v="4"/>
    <x v="77"/>
    <s v="0529"/>
    <x v="77"/>
    <x v="8"/>
    <x v="5"/>
    <x v="199"/>
  </r>
  <r>
    <x v="4"/>
    <x v="4"/>
    <x v="4"/>
    <x v="77"/>
    <s v="0529"/>
    <x v="77"/>
    <x v="8"/>
    <x v="6"/>
    <x v="199"/>
  </r>
  <r>
    <x v="4"/>
    <x v="4"/>
    <x v="4"/>
    <x v="77"/>
    <s v="0529"/>
    <x v="77"/>
    <x v="8"/>
    <x v="7"/>
    <x v="201"/>
  </r>
  <r>
    <x v="4"/>
    <x v="4"/>
    <x v="4"/>
    <x v="77"/>
    <s v="0529"/>
    <x v="77"/>
    <x v="9"/>
    <x v="0"/>
    <x v="132"/>
  </r>
  <r>
    <x v="4"/>
    <x v="4"/>
    <x v="4"/>
    <x v="77"/>
    <s v="0529"/>
    <x v="77"/>
    <x v="9"/>
    <x v="1"/>
    <x v="304"/>
  </r>
  <r>
    <x v="4"/>
    <x v="4"/>
    <x v="4"/>
    <x v="77"/>
    <s v="0529"/>
    <x v="77"/>
    <x v="9"/>
    <x v="2"/>
    <x v="304"/>
  </r>
  <r>
    <x v="4"/>
    <x v="4"/>
    <x v="4"/>
    <x v="77"/>
    <s v="0529"/>
    <x v="77"/>
    <x v="9"/>
    <x v="3"/>
    <x v="304"/>
  </r>
  <r>
    <x v="4"/>
    <x v="4"/>
    <x v="4"/>
    <x v="77"/>
    <s v="0529"/>
    <x v="77"/>
    <x v="9"/>
    <x v="4"/>
    <x v="304"/>
  </r>
  <r>
    <x v="4"/>
    <x v="4"/>
    <x v="4"/>
    <x v="77"/>
    <s v="0529"/>
    <x v="77"/>
    <x v="9"/>
    <x v="5"/>
    <x v="304"/>
  </r>
  <r>
    <x v="4"/>
    <x v="4"/>
    <x v="4"/>
    <x v="77"/>
    <s v="0529"/>
    <x v="77"/>
    <x v="9"/>
    <x v="6"/>
    <x v="304"/>
  </r>
  <r>
    <x v="4"/>
    <x v="4"/>
    <x v="4"/>
    <x v="77"/>
    <s v="0529"/>
    <x v="77"/>
    <x v="9"/>
    <x v="7"/>
    <x v="304"/>
  </r>
  <r>
    <x v="4"/>
    <x v="4"/>
    <x v="4"/>
    <x v="78"/>
    <s v="0532"/>
    <x v="78"/>
    <x v="0"/>
    <x v="0"/>
    <x v="1673"/>
  </r>
  <r>
    <x v="4"/>
    <x v="4"/>
    <x v="4"/>
    <x v="78"/>
    <s v="0532"/>
    <x v="78"/>
    <x v="0"/>
    <x v="1"/>
    <x v="1674"/>
  </r>
  <r>
    <x v="4"/>
    <x v="4"/>
    <x v="4"/>
    <x v="78"/>
    <s v="0532"/>
    <x v="78"/>
    <x v="0"/>
    <x v="2"/>
    <x v="1675"/>
  </r>
  <r>
    <x v="4"/>
    <x v="4"/>
    <x v="4"/>
    <x v="78"/>
    <s v="0532"/>
    <x v="78"/>
    <x v="0"/>
    <x v="3"/>
    <x v="1414"/>
  </r>
  <r>
    <x v="4"/>
    <x v="4"/>
    <x v="4"/>
    <x v="78"/>
    <s v="0532"/>
    <x v="78"/>
    <x v="0"/>
    <x v="4"/>
    <x v="1676"/>
  </r>
  <r>
    <x v="4"/>
    <x v="4"/>
    <x v="4"/>
    <x v="78"/>
    <s v="0532"/>
    <x v="78"/>
    <x v="0"/>
    <x v="5"/>
    <x v="388"/>
  </r>
  <r>
    <x v="4"/>
    <x v="4"/>
    <x v="4"/>
    <x v="78"/>
    <s v="0532"/>
    <x v="78"/>
    <x v="0"/>
    <x v="6"/>
    <x v="1610"/>
  </r>
  <r>
    <x v="4"/>
    <x v="4"/>
    <x v="4"/>
    <x v="78"/>
    <s v="0532"/>
    <x v="78"/>
    <x v="0"/>
    <x v="7"/>
    <x v="384"/>
  </r>
  <r>
    <x v="4"/>
    <x v="4"/>
    <x v="4"/>
    <x v="78"/>
    <s v="0532"/>
    <x v="78"/>
    <x v="1"/>
    <x v="0"/>
    <x v="1132"/>
  </r>
  <r>
    <x v="4"/>
    <x v="4"/>
    <x v="4"/>
    <x v="78"/>
    <s v="0532"/>
    <x v="78"/>
    <x v="1"/>
    <x v="1"/>
    <x v="1416"/>
  </r>
  <r>
    <x v="4"/>
    <x v="4"/>
    <x v="4"/>
    <x v="78"/>
    <s v="0532"/>
    <x v="78"/>
    <x v="1"/>
    <x v="2"/>
    <x v="1677"/>
  </r>
  <r>
    <x v="4"/>
    <x v="4"/>
    <x v="4"/>
    <x v="78"/>
    <s v="0532"/>
    <x v="78"/>
    <x v="1"/>
    <x v="3"/>
    <x v="994"/>
  </r>
  <r>
    <x v="4"/>
    <x v="4"/>
    <x v="4"/>
    <x v="78"/>
    <s v="0532"/>
    <x v="78"/>
    <x v="1"/>
    <x v="4"/>
    <x v="535"/>
  </r>
  <r>
    <x v="4"/>
    <x v="4"/>
    <x v="4"/>
    <x v="78"/>
    <s v="0532"/>
    <x v="78"/>
    <x v="1"/>
    <x v="5"/>
    <x v="659"/>
  </r>
  <r>
    <x v="4"/>
    <x v="4"/>
    <x v="4"/>
    <x v="78"/>
    <s v="0532"/>
    <x v="78"/>
    <x v="1"/>
    <x v="6"/>
    <x v="1678"/>
  </r>
  <r>
    <x v="4"/>
    <x v="4"/>
    <x v="4"/>
    <x v="78"/>
    <s v="0532"/>
    <x v="78"/>
    <x v="1"/>
    <x v="7"/>
    <x v="763"/>
  </r>
  <r>
    <x v="4"/>
    <x v="4"/>
    <x v="4"/>
    <x v="78"/>
    <s v="0532"/>
    <x v="78"/>
    <x v="2"/>
    <x v="0"/>
    <x v="185"/>
  </r>
  <r>
    <x v="4"/>
    <x v="4"/>
    <x v="4"/>
    <x v="78"/>
    <s v="0532"/>
    <x v="78"/>
    <x v="2"/>
    <x v="1"/>
    <x v="746"/>
  </r>
  <r>
    <x v="4"/>
    <x v="4"/>
    <x v="4"/>
    <x v="78"/>
    <s v="0532"/>
    <x v="78"/>
    <x v="2"/>
    <x v="2"/>
    <x v="318"/>
  </r>
  <r>
    <x v="4"/>
    <x v="4"/>
    <x v="4"/>
    <x v="78"/>
    <s v="0532"/>
    <x v="78"/>
    <x v="2"/>
    <x v="3"/>
    <x v="401"/>
  </r>
  <r>
    <x v="4"/>
    <x v="4"/>
    <x v="4"/>
    <x v="78"/>
    <s v="0532"/>
    <x v="78"/>
    <x v="2"/>
    <x v="4"/>
    <x v="530"/>
  </r>
  <r>
    <x v="4"/>
    <x v="4"/>
    <x v="4"/>
    <x v="78"/>
    <s v="0532"/>
    <x v="78"/>
    <x v="2"/>
    <x v="5"/>
    <x v="614"/>
  </r>
  <r>
    <x v="4"/>
    <x v="4"/>
    <x v="4"/>
    <x v="78"/>
    <s v="0532"/>
    <x v="78"/>
    <x v="2"/>
    <x v="6"/>
    <x v="977"/>
  </r>
  <r>
    <x v="4"/>
    <x v="4"/>
    <x v="4"/>
    <x v="78"/>
    <s v="0532"/>
    <x v="78"/>
    <x v="2"/>
    <x v="7"/>
    <x v="404"/>
  </r>
  <r>
    <x v="4"/>
    <x v="4"/>
    <x v="4"/>
    <x v="78"/>
    <s v="0532"/>
    <x v="78"/>
    <x v="3"/>
    <x v="0"/>
    <x v="977"/>
  </r>
  <r>
    <x v="4"/>
    <x v="4"/>
    <x v="4"/>
    <x v="78"/>
    <s v="0532"/>
    <x v="78"/>
    <x v="3"/>
    <x v="1"/>
    <x v="616"/>
  </r>
  <r>
    <x v="4"/>
    <x v="4"/>
    <x v="4"/>
    <x v="78"/>
    <s v="0532"/>
    <x v="78"/>
    <x v="3"/>
    <x v="2"/>
    <x v="672"/>
  </r>
  <r>
    <x v="4"/>
    <x v="4"/>
    <x v="4"/>
    <x v="78"/>
    <s v="0532"/>
    <x v="78"/>
    <x v="3"/>
    <x v="3"/>
    <x v="374"/>
  </r>
  <r>
    <x v="4"/>
    <x v="4"/>
    <x v="4"/>
    <x v="78"/>
    <s v="0532"/>
    <x v="78"/>
    <x v="3"/>
    <x v="4"/>
    <x v="1309"/>
  </r>
  <r>
    <x v="4"/>
    <x v="4"/>
    <x v="4"/>
    <x v="78"/>
    <s v="0532"/>
    <x v="78"/>
    <x v="3"/>
    <x v="5"/>
    <x v="183"/>
  </r>
  <r>
    <x v="4"/>
    <x v="4"/>
    <x v="4"/>
    <x v="78"/>
    <s v="0532"/>
    <x v="78"/>
    <x v="3"/>
    <x v="6"/>
    <x v="576"/>
  </r>
  <r>
    <x v="4"/>
    <x v="4"/>
    <x v="4"/>
    <x v="78"/>
    <s v="0532"/>
    <x v="78"/>
    <x v="3"/>
    <x v="7"/>
    <x v="1309"/>
  </r>
  <r>
    <x v="4"/>
    <x v="4"/>
    <x v="4"/>
    <x v="78"/>
    <s v="0532"/>
    <x v="78"/>
    <x v="4"/>
    <x v="0"/>
    <x v="1141"/>
  </r>
  <r>
    <x v="4"/>
    <x v="4"/>
    <x v="4"/>
    <x v="78"/>
    <s v="0532"/>
    <x v="78"/>
    <x v="4"/>
    <x v="1"/>
    <x v="1073"/>
  </r>
  <r>
    <x v="4"/>
    <x v="4"/>
    <x v="4"/>
    <x v="78"/>
    <s v="0532"/>
    <x v="78"/>
    <x v="4"/>
    <x v="2"/>
    <x v="568"/>
  </r>
  <r>
    <x v="4"/>
    <x v="4"/>
    <x v="4"/>
    <x v="78"/>
    <s v="0532"/>
    <x v="78"/>
    <x v="4"/>
    <x v="3"/>
    <x v="1073"/>
  </r>
  <r>
    <x v="4"/>
    <x v="4"/>
    <x v="4"/>
    <x v="78"/>
    <s v="0532"/>
    <x v="78"/>
    <x v="4"/>
    <x v="4"/>
    <x v="1457"/>
  </r>
  <r>
    <x v="4"/>
    <x v="4"/>
    <x v="4"/>
    <x v="78"/>
    <s v="0532"/>
    <x v="78"/>
    <x v="4"/>
    <x v="5"/>
    <x v="570"/>
  </r>
  <r>
    <x v="4"/>
    <x v="4"/>
    <x v="4"/>
    <x v="78"/>
    <s v="0532"/>
    <x v="78"/>
    <x v="4"/>
    <x v="6"/>
    <x v="710"/>
  </r>
  <r>
    <x v="4"/>
    <x v="4"/>
    <x v="4"/>
    <x v="78"/>
    <s v="0532"/>
    <x v="78"/>
    <x v="4"/>
    <x v="7"/>
    <x v="711"/>
  </r>
  <r>
    <x v="4"/>
    <x v="4"/>
    <x v="4"/>
    <x v="78"/>
    <s v="0532"/>
    <x v="78"/>
    <x v="5"/>
    <x v="0"/>
    <x v="46"/>
  </r>
  <r>
    <x v="4"/>
    <x v="4"/>
    <x v="4"/>
    <x v="78"/>
    <s v="0532"/>
    <x v="78"/>
    <x v="5"/>
    <x v="1"/>
    <x v="513"/>
  </r>
  <r>
    <x v="4"/>
    <x v="4"/>
    <x v="4"/>
    <x v="78"/>
    <s v="0532"/>
    <x v="78"/>
    <x v="5"/>
    <x v="2"/>
    <x v="284"/>
  </r>
  <r>
    <x v="4"/>
    <x v="4"/>
    <x v="4"/>
    <x v="78"/>
    <s v="0532"/>
    <x v="78"/>
    <x v="5"/>
    <x v="3"/>
    <x v="48"/>
  </r>
  <r>
    <x v="4"/>
    <x v="4"/>
    <x v="4"/>
    <x v="78"/>
    <s v="0532"/>
    <x v="78"/>
    <x v="5"/>
    <x v="4"/>
    <x v="51"/>
  </r>
  <r>
    <x v="4"/>
    <x v="4"/>
    <x v="4"/>
    <x v="78"/>
    <s v="0532"/>
    <x v="78"/>
    <x v="5"/>
    <x v="5"/>
    <x v="399"/>
  </r>
  <r>
    <x v="4"/>
    <x v="4"/>
    <x v="4"/>
    <x v="78"/>
    <s v="0532"/>
    <x v="78"/>
    <x v="5"/>
    <x v="6"/>
    <x v="399"/>
  </r>
  <r>
    <x v="4"/>
    <x v="4"/>
    <x v="4"/>
    <x v="78"/>
    <s v="0532"/>
    <x v="78"/>
    <x v="5"/>
    <x v="7"/>
    <x v="117"/>
  </r>
  <r>
    <x v="4"/>
    <x v="4"/>
    <x v="4"/>
    <x v="78"/>
    <s v="0532"/>
    <x v="78"/>
    <x v="6"/>
    <x v="0"/>
    <x v="203"/>
  </r>
  <r>
    <x v="4"/>
    <x v="4"/>
    <x v="4"/>
    <x v="78"/>
    <s v="0532"/>
    <x v="78"/>
    <x v="6"/>
    <x v="1"/>
    <x v="64"/>
  </r>
  <r>
    <x v="4"/>
    <x v="4"/>
    <x v="4"/>
    <x v="78"/>
    <s v="0532"/>
    <x v="78"/>
    <x v="6"/>
    <x v="2"/>
    <x v="266"/>
  </r>
  <r>
    <x v="4"/>
    <x v="4"/>
    <x v="4"/>
    <x v="78"/>
    <s v="0532"/>
    <x v="78"/>
    <x v="6"/>
    <x v="3"/>
    <x v="129"/>
  </r>
  <r>
    <x v="4"/>
    <x v="4"/>
    <x v="4"/>
    <x v="78"/>
    <s v="0532"/>
    <x v="78"/>
    <x v="6"/>
    <x v="4"/>
    <x v="203"/>
  </r>
  <r>
    <x v="4"/>
    <x v="4"/>
    <x v="4"/>
    <x v="78"/>
    <s v="0532"/>
    <x v="78"/>
    <x v="6"/>
    <x v="5"/>
    <x v="128"/>
  </r>
  <r>
    <x v="4"/>
    <x v="4"/>
    <x v="4"/>
    <x v="78"/>
    <s v="0532"/>
    <x v="78"/>
    <x v="6"/>
    <x v="6"/>
    <x v="320"/>
  </r>
  <r>
    <x v="4"/>
    <x v="4"/>
    <x v="4"/>
    <x v="78"/>
    <s v="0532"/>
    <x v="78"/>
    <x v="6"/>
    <x v="7"/>
    <x v="201"/>
  </r>
  <r>
    <x v="4"/>
    <x v="4"/>
    <x v="4"/>
    <x v="78"/>
    <s v="0532"/>
    <x v="78"/>
    <x v="7"/>
    <x v="0"/>
    <x v="283"/>
  </r>
  <r>
    <x v="4"/>
    <x v="4"/>
    <x v="4"/>
    <x v="78"/>
    <s v="0532"/>
    <x v="78"/>
    <x v="7"/>
    <x v="1"/>
    <x v="49"/>
  </r>
  <r>
    <x v="4"/>
    <x v="4"/>
    <x v="4"/>
    <x v="78"/>
    <s v="0532"/>
    <x v="78"/>
    <x v="7"/>
    <x v="2"/>
    <x v="120"/>
  </r>
  <r>
    <x v="4"/>
    <x v="4"/>
    <x v="4"/>
    <x v="78"/>
    <s v="0532"/>
    <x v="78"/>
    <x v="7"/>
    <x v="3"/>
    <x v="504"/>
  </r>
  <r>
    <x v="4"/>
    <x v="4"/>
    <x v="4"/>
    <x v="78"/>
    <s v="0532"/>
    <x v="78"/>
    <x v="7"/>
    <x v="4"/>
    <x v="281"/>
  </r>
  <r>
    <x v="4"/>
    <x v="4"/>
    <x v="4"/>
    <x v="78"/>
    <s v="0532"/>
    <x v="78"/>
    <x v="7"/>
    <x v="5"/>
    <x v="121"/>
  </r>
  <r>
    <x v="4"/>
    <x v="4"/>
    <x v="4"/>
    <x v="78"/>
    <s v="0532"/>
    <x v="78"/>
    <x v="7"/>
    <x v="6"/>
    <x v="46"/>
  </r>
  <r>
    <x v="4"/>
    <x v="4"/>
    <x v="4"/>
    <x v="78"/>
    <s v="0532"/>
    <x v="78"/>
    <x v="7"/>
    <x v="7"/>
    <x v="310"/>
  </r>
  <r>
    <x v="4"/>
    <x v="4"/>
    <x v="4"/>
    <x v="78"/>
    <s v="0532"/>
    <x v="78"/>
    <x v="8"/>
    <x v="0"/>
    <x v="198"/>
  </r>
  <r>
    <x v="4"/>
    <x v="4"/>
    <x v="4"/>
    <x v="78"/>
    <s v="0532"/>
    <x v="78"/>
    <x v="8"/>
    <x v="1"/>
    <x v="303"/>
  </r>
  <r>
    <x v="4"/>
    <x v="4"/>
    <x v="4"/>
    <x v="78"/>
    <s v="0532"/>
    <x v="78"/>
    <x v="8"/>
    <x v="2"/>
    <x v="265"/>
  </r>
  <r>
    <x v="4"/>
    <x v="4"/>
    <x v="4"/>
    <x v="78"/>
    <s v="0532"/>
    <x v="78"/>
    <x v="8"/>
    <x v="3"/>
    <x v="263"/>
  </r>
  <r>
    <x v="4"/>
    <x v="4"/>
    <x v="4"/>
    <x v="78"/>
    <s v="0532"/>
    <x v="78"/>
    <x v="8"/>
    <x v="4"/>
    <x v="350"/>
  </r>
  <r>
    <x v="4"/>
    <x v="4"/>
    <x v="4"/>
    <x v="78"/>
    <s v="0532"/>
    <x v="78"/>
    <x v="8"/>
    <x v="5"/>
    <x v="350"/>
  </r>
  <r>
    <x v="4"/>
    <x v="4"/>
    <x v="4"/>
    <x v="78"/>
    <s v="0532"/>
    <x v="78"/>
    <x v="8"/>
    <x v="6"/>
    <x v="201"/>
  </r>
  <r>
    <x v="4"/>
    <x v="4"/>
    <x v="4"/>
    <x v="78"/>
    <s v="0532"/>
    <x v="78"/>
    <x v="8"/>
    <x v="7"/>
    <x v="307"/>
  </r>
  <r>
    <x v="4"/>
    <x v="4"/>
    <x v="4"/>
    <x v="78"/>
    <s v="0532"/>
    <x v="78"/>
    <x v="9"/>
    <x v="0"/>
    <x v="305"/>
  </r>
  <r>
    <x v="4"/>
    <x v="4"/>
    <x v="4"/>
    <x v="78"/>
    <s v="0532"/>
    <x v="78"/>
    <x v="9"/>
    <x v="1"/>
    <x v="305"/>
  </r>
  <r>
    <x v="4"/>
    <x v="4"/>
    <x v="4"/>
    <x v="78"/>
    <s v="0532"/>
    <x v="78"/>
    <x v="9"/>
    <x v="2"/>
    <x v="305"/>
  </r>
  <r>
    <x v="4"/>
    <x v="4"/>
    <x v="4"/>
    <x v="78"/>
    <s v="0532"/>
    <x v="78"/>
    <x v="9"/>
    <x v="3"/>
    <x v="304"/>
  </r>
  <r>
    <x v="4"/>
    <x v="4"/>
    <x v="4"/>
    <x v="78"/>
    <s v="0532"/>
    <x v="78"/>
    <x v="9"/>
    <x v="4"/>
    <x v="305"/>
  </r>
  <r>
    <x v="4"/>
    <x v="4"/>
    <x v="4"/>
    <x v="78"/>
    <s v="0532"/>
    <x v="78"/>
    <x v="9"/>
    <x v="5"/>
    <x v="305"/>
  </r>
  <r>
    <x v="4"/>
    <x v="4"/>
    <x v="4"/>
    <x v="78"/>
    <s v="0532"/>
    <x v="78"/>
    <x v="9"/>
    <x v="6"/>
    <x v="305"/>
  </r>
  <r>
    <x v="4"/>
    <x v="4"/>
    <x v="4"/>
    <x v="78"/>
    <s v="0532"/>
    <x v="78"/>
    <x v="9"/>
    <x v="7"/>
    <x v="304"/>
  </r>
  <r>
    <x v="4"/>
    <x v="4"/>
    <x v="4"/>
    <x v="79"/>
    <s v="0533"/>
    <x v="79"/>
    <x v="0"/>
    <x v="0"/>
    <x v="968"/>
  </r>
  <r>
    <x v="4"/>
    <x v="4"/>
    <x v="4"/>
    <x v="79"/>
    <s v="0533"/>
    <x v="79"/>
    <x v="0"/>
    <x v="1"/>
    <x v="296"/>
  </r>
  <r>
    <x v="4"/>
    <x v="4"/>
    <x v="4"/>
    <x v="79"/>
    <s v="0533"/>
    <x v="79"/>
    <x v="0"/>
    <x v="2"/>
    <x v="296"/>
  </r>
  <r>
    <x v="4"/>
    <x v="4"/>
    <x v="4"/>
    <x v="79"/>
    <s v="0533"/>
    <x v="79"/>
    <x v="0"/>
    <x v="3"/>
    <x v="1524"/>
  </r>
  <r>
    <x v="4"/>
    <x v="4"/>
    <x v="4"/>
    <x v="79"/>
    <s v="0533"/>
    <x v="79"/>
    <x v="0"/>
    <x v="4"/>
    <x v="1001"/>
  </r>
  <r>
    <x v="4"/>
    <x v="4"/>
    <x v="4"/>
    <x v="79"/>
    <s v="0533"/>
    <x v="79"/>
    <x v="0"/>
    <x v="5"/>
    <x v="1625"/>
  </r>
  <r>
    <x v="4"/>
    <x v="4"/>
    <x v="4"/>
    <x v="79"/>
    <s v="0533"/>
    <x v="79"/>
    <x v="0"/>
    <x v="6"/>
    <x v="595"/>
  </r>
  <r>
    <x v="4"/>
    <x v="4"/>
    <x v="4"/>
    <x v="79"/>
    <s v="0533"/>
    <x v="79"/>
    <x v="0"/>
    <x v="7"/>
    <x v="819"/>
  </r>
  <r>
    <x v="4"/>
    <x v="4"/>
    <x v="4"/>
    <x v="79"/>
    <s v="0533"/>
    <x v="79"/>
    <x v="1"/>
    <x v="0"/>
    <x v="1455"/>
  </r>
  <r>
    <x v="4"/>
    <x v="4"/>
    <x v="4"/>
    <x v="79"/>
    <s v="0533"/>
    <x v="79"/>
    <x v="1"/>
    <x v="1"/>
    <x v="389"/>
  </r>
  <r>
    <x v="4"/>
    <x v="4"/>
    <x v="4"/>
    <x v="79"/>
    <s v="0533"/>
    <x v="79"/>
    <x v="1"/>
    <x v="2"/>
    <x v="1460"/>
  </r>
  <r>
    <x v="4"/>
    <x v="4"/>
    <x v="4"/>
    <x v="79"/>
    <s v="0533"/>
    <x v="79"/>
    <x v="1"/>
    <x v="3"/>
    <x v="1399"/>
  </r>
  <r>
    <x v="4"/>
    <x v="4"/>
    <x v="4"/>
    <x v="79"/>
    <s v="0533"/>
    <x v="79"/>
    <x v="1"/>
    <x v="4"/>
    <x v="623"/>
  </r>
  <r>
    <x v="4"/>
    <x v="4"/>
    <x v="4"/>
    <x v="79"/>
    <s v="0533"/>
    <x v="79"/>
    <x v="1"/>
    <x v="5"/>
    <x v="474"/>
  </r>
  <r>
    <x v="4"/>
    <x v="4"/>
    <x v="4"/>
    <x v="79"/>
    <s v="0533"/>
    <x v="79"/>
    <x v="1"/>
    <x v="6"/>
    <x v="1131"/>
  </r>
  <r>
    <x v="4"/>
    <x v="4"/>
    <x v="4"/>
    <x v="79"/>
    <s v="0533"/>
    <x v="79"/>
    <x v="1"/>
    <x v="7"/>
    <x v="1636"/>
  </r>
  <r>
    <x v="4"/>
    <x v="4"/>
    <x v="4"/>
    <x v="79"/>
    <s v="0533"/>
    <x v="79"/>
    <x v="2"/>
    <x v="0"/>
    <x v="403"/>
  </r>
  <r>
    <x v="4"/>
    <x v="4"/>
    <x v="4"/>
    <x v="79"/>
    <s v="0533"/>
    <x v="79"/>
    <x v="2"/>
    <x v="1"/>
    <x v="403"/>
  </r>
  <r>
    <x v="4"/>
    <x v="4"/>
    <x v="4"/>
    <x v="79"/>
    <s v="0533"/>
    <x v="79"/>
    <x v="2"/>
    <x v="2"/>
    <x v="402"/>
  </r>
  <r>
    <x v="4"/>
    <x v="4"/>
    <x v="4"/>
    <x v="79"/>
    <s v="0533"/>
    <x v="79"/>
    <x v="2"/>
    <x v="3"/>
    <x v="382"/>
  </r>
  <r>
    <x v="4"/>
    <x v="4"/>
    <x v="4"/>
    <x v="79"/>
    <s v="0533"/>
    <x v="79"/>
    <x v="2"/>
    <x v="4"/>
    <x v="561"/>
  </r>
  <r>
    <x v="4"/>
    <x v="4"/>
    <x v="4"/>
    <x v="79"/>
    <s v="0533"/>
    <x v="79"/>
    <x v="2"/>
    <x v="5"/>
    <x v="605"/>
  </r>
  <r>
    <x v="4"/>
    <x v="4"/>
    <x v="4"/>
    <x v="79"/>
    <s v="0533"/>
    <x v="79"/>
    <x v="2"/>
    <x v="6"/>
    <x v="1478"/>
  </r>
  <r>
    <x v="4"/>
    <x v="4"/>
    <x v="4"/>
    <x v="79"/>
    <s v="0533"/>
    <x v="79"/>
    <x v="2"/>
    <x v="7"/>
    <x v="59"/>
  </r>
  <r>
    <x v="4"/>
    <x v="4"/>
    <x v="4"/>
    <x v="79"/>
    <s v="0533"/>
    <x v="79"/>
    <x v="3"/>
    <x v="0"/>
    <x v="488"/>
  </r>
  <r>
    <x v="4"/>
    <x v="4"/>
    <x v="4"/>
    <x v="79"/>
    <s v="0533"/>
    <x v="79"/>
    <x v="3"/>
    <x v="1"/>
    <x v="1185"/>
  </r>
  <r>
    <x v="4"/>
    <x v="4"/>
    <x v="4"/>
    <x v="79"/>
    <s v="0533"/>
    <x v="79"/>
    <x v="3"/>
    <x v="2"/>
    <x v="257"/>
  </r>
  <r>
    <x v="4"/>
    <x v="4"/>
    <x v="4"/>
    <x v="79"/>
    <s v="0533"/>
    <x v="79"/>
    <x v="3"/>
    <x v="3"/>
    <x v="191"/>
  </r>
  <r>
    <x v="4"/>
    <x v="4"/>
    <x v="4"/>
    <x v="79"/>
    <s v="0533"/>
    <x v="79"/>
    <x v="3"/>
    <x v="4"/>
    <x v="497"/>
  </r>
  <r>
    <x v="4"/>
    <x v="4"/>
    <x v="4"/>
    <x v="79"/>
    <s v="0533"/>
    <x v="79"/>
    <x v="3"/>
    <x v="5"/>
    <x v="1253"/>
  </r>
  <r>
    <x v="4"/>
    <x v="4"/>
    <x v="4"/>
    <x v="79"/>
    <s v="0533"/>
    <x v="79"/>
    <x v="3"/>
    <x v="6"/>
    <x v="260"/>
  </r>
  <r>
    <x v="4"/>
    <x v="4"/>
    <x v="4"/>
    <x v="79"/>
    <s v="0533"/>
    <x v="79"/>
    <x v="3"/>
    <x v="7"/>
    <x v="564"/>
  </r>
  <r>
    <x v="4"/>
    <x v="4"/>
    <x v="4"/>
    <x v="79"/>
    <s v="0533"/>
    <x v="79"/>
    <x v="4"/>
    <x v="0"/>
    <x v="1031"/>
  </r>
  <r>
    <x v="4"/>
    <x v="4"/>
    <x v="4"/>
    <x v="79"/>
    <s v="0533"/>
    <x v="79"/>
    <x v="4"/>
    <x v="1"/>
    <x v="536"/>
  </r>
  <r>
    <x v="4"/>
    <x v="4"/>
    <x v="4"/>
    <x v="79"/>
    <s v="0533"/>
    <x v="79"/>
    <x v="4"/>
    <x v="2"/>
    <x v="1416"/>
  </r>
  <r>
    <x v="4"/>
    <x v="4"/>
    <x v="4"/>
    <x v="79"/>
    <s v="0533"/>
    <x v="79"/>
    <x v="4"/>
    <x v="3"/>
    <x v="1331"/>
  </r>
  <r>
    <x v="4"/>
    <x v="4"/>
    <x v="4"/>
    <x v="79"/>
    <s v="0533"/>
    <x v="79"/>
    <x v="4"/>
    <x v="4"/>
    <x v="546"/>
  </r>
  <r>
    <x v="4"/>
    <x v="4"/>
    <x v="4"/>
    <x v="79"/>
    <s v="0533"/>
    <x v="79"/>
    <x v="4"/>
    <x v="5"/>
    <x v="1200"/>
  </r>
  <r>
    <x v="4"/>
    <x v="4"/>
    <x v="4"/>
    <x v="79"/>
    <s v="0533"/>
    <x v="79"/>
    <x v="4"/>
    <x v="6"/>
    <x v="1201"/>
  </r>
  <r>
    <x v="4"/>
    <x v="4"/>
    <x v="4"/>
    <x v="79"/>
    <s v="0533"/>
    <x v="79"/>
    <x v="4"/>
    <x v="7"/>
    <x v="1249"/>
  </r>
  <r>
    <x v="4"/>
    <x v="4"/>
    <x v="4"/>
    <x v="79"/>
    <s v="0533"/>
    <x v="79"/>
    <x v="5"/>
    <x v="0"/>
    <x v="50"/>
  </r>
  <r>
    <x v="4"/>
    <x v="4"/>
    <x v="4"/>
    <x v="79"/>
    <s v="0533"/>
    <x v="79"/>
    <x v="5"/>
    <x v="1"/>
    <x v="120"/>
  </r>
  <r>
    <x v="4"/>
    <x v="4"/>
    <x v="4"/>
    <x v="79"/>
    <s v="0533"/>
    <x v="79"/>
    <x v="5"/>
    <x v="2"/>
    <x v="340"/>
  </r>
  <r>
    <x v="4"/>
    <x v="4"/>
    <x v="4"/>
    <x v="79"/>
    <s v="0533"/>
    <x v="79"/>
    <x v="5"/>
    <x v="3"/>
    <x v="51"/>
  </r>
  <r>
    <x v="4"/>
    <x v="4"/>
    <x v="4"/>
    <x v="79"/>
    <s v="0533"/>
    <x v="79"/>
    <x v="5"/>
    <x v="4"/>
    <x v="285"/>
  </r>
  <r>
    <x v="4"/>
    <x v="4"/>
    <x v="4"/>
    <x v="79"/>
    <s v="0533"/>
    <x v="79"/>
    <x v="5"/>
    <x v="5"/>
    <x v="50"/>
  </r>
  <r>
    <x v="4"/>
    <x v="4"/>
    <x v="4"/>
    <x v="79"/>
    <s v="0533"/>
    <x v="79"/>
    <x v="5"/>
    <x v="6"/>
    <x v="354"/>
  </r>
  <r>
    <x v="4"/>
    <x v="4"/>
    <x v="4"/>
    <x v="79"/>
    <s v="0533"/>
    <x v="79"/>
    <x v="5"/>
    <x v="7"/>
    <x v="49"/>
  </r>
  <r>
    <x v="4"/>
    <x v="4"/>
    <x v="4"/>
    <x v="79"/>
    <s v="0533"/>
    <x v="79"/>
    <x v="6"/>
    <x v="0"/>
    <x v="316"/>
  </r>
  <r>
    <x v="4"/>
    <x v="4"/>
    <x v="4"/>
    <x v="79"/>
    <s v="0533"/>
    <x v="79"/>
    <x v="6"/>
    <x v="1"/>
    <x v="196"/>
  </r>
  <r>
    <x v="4"/>
    <x v="4"/>
    <x v="4"/>
    <x v="79"/>
    <s v="0533"/>
    <x v="79"/>
    <x v="6"/>
    <x v="2"/>
    <x v="350"/>
  </r>
  <r>
    <x v="4"/>
    <x v="4"/>
    <x v="4"/>
    <x v="79"/>
    <s v="0533"/>
    <x v="79"/>
    <x v="6"/>
    <x v="3"/>
    <x v="262"/>
  </r>
  <r>
    <x v="4"/>
    <x v="4"/>
    <x v="4"/>
    <x v="79"/>
    <s v="0533"/>
    <x v="79"/>
    <x v="6"/>
    <x v="4"/>
    <x v="263"/>
  </r>
  <r>
    <x v="4"/>
    <x v="4"/>
    <x v="4"/>
    <x v="79"/>
    <s v="0533"/>
    <x v="79"/>
    <x v="6"/>
    <x v="5"/>
    <x v="264"/>
  </r>
  <r>
    <x v="4"/>
    <x v="4"/>
    <x v="4"/>
    <x v="79"/>
    <s v="0533"/>
    <x v="79"/>
    <x v="6"/>
    <x v="6"/>
    <x v="198"/>
  </r>
  <r>
    <x v="4"/>
    <x v="4"/>
    <x v="4"/>
    <x v="79"/>
    <s v="0533"/>
    <x v="79"/>
    <x v="6"/>
    <x v="7"/>
    <x v="122"/>
  </r>
  <r>
    <x v="4"/>
    <x v="4"/>
    <x v="4"/>
    <x v="79"/>
    <s v="0533"/>
    <x v="79"/>
    <x v="7"/>
    <x v="0"/>
    <x v="410"/>
  </r>
  <r>
    <x v="4"/>
    <x v="4"/>
    <x v="4"/>
    <x v="79"/>
    <s v="0533"/>
    <x v="79"/>
    <x v="7"/>
    <x v="1"/>
    <x v="411"/>
  </r>
  <r>
    <x v="4"/>
    <x v="4"/>
    <x v="4"/>
    <x v="79"/>
    <s v="0533"/>
    <x v="79"/>
    <x v="7"/>
    <x v="2"/>
    <x v="283"/>
  </r>
  <r>
    <x v="4"/>
    <x v="4"/>
    <x v="4"/>
    <x v="79"/>
    <s v="0533"/>
    <x v="79"/>
    <x v="7"/>
    <x v="3"/>
    <x v="63"/>
  </r>
  <r>
    <x v="4"/>
    <x v="4"/>
    <x v="4"/>
    <x v="79"/>
    <s v="0533"/>
    <x v="79"/>
    <x v="7"/>
    <x v="4"/>
    <x v="281"/>
  </r>
  <r>
    <x v="4"/>
    <x v="4"/>
    <x v="4"/>
    <x v="79"/>
    <s v="0533"/>
    <x v="79"/>
    <x v="7"/>
    <x v="5"/>
    <x v="51"/>
  </r>
  <r>
    <x v="4"/>
    <x v="4"/>
    <x v="4"/>
    <x v="79"/>
    <s v="0533"/>
    <x v="79"/>
    <x v="7"/>
    <x v="6"/>
    <x v="51"/>
  </r>
  <r>
    <x v="4"/>
    <x v="4"/>
    <x v="4"/>
    <x v="79"/>
    <s v="0533"/>
    <x v="79"/>
    <x v="7"/>
    <x v="7"/>
    <x v="339"/>
  </r>
  <r>
    <x v="4"/>
    <x v="4"/>
    <x v="4"/>
    <x v="79"/>
    <s v="0533"/>
    <x v="79"/>
    <x v="8"/>
    <x v="0"/>
    <x v="303"/>
  </r>
  <r>
    <x v="4"/>
    <x v="4"/>
    <x v="4"/>
    <x v="79"/>
    <s v="0533"/>
    <x v="79"/>
    <x v="8"/>
    <x v="1"/>
    <x v="129"/>
  </r>
  <r>
    <x v="4"/>
    <x v="4"/>
    <x v="4"/>
    <x v="79"/>
    <s v="0533"/>
    <x v="79"/>
    <x v="8"/>
    <x v="2"/>
    <x v="303"/>
  </r>
  <r>
    <x v="4"/>
    <x v="4"/>
    <x v="4"/>
    <x v="79"/>
    <s v="0533"/>
    <x v="79"/>
    <x v="8"/>
    <x v="3"/>
    <x v="129"/>
  </r>
  <r>
    <x v="4"/>
    <x v="4"/>
    <x v="4"/>
    <x v="79"/>
    <s v="0533"/>
    <x v="79"/>
    <x v="8"/>
    <x v="4"/>
    <x v="301"/>
  </r>
  <r>
    <x v="4"/>
    <x v="4"/>
    <x v="4"/>
    <x v="79"/>
    <s v="0533"/>
    <x v="79"/>
    <x v="8"/>
    <x v="5"/>
    <x v="321"/>
  </r>
  <r>
    <x v="4"/>
    <x v="4"/>
    <x v="4"/>
    <x v="79"/>
    <s v="0533"/>
    <x v="79"/>
    <x v="8"/>
    <x v="6"/>
    <x v="129"/>
  </r>
  <r>
    <x v="4"/>
    <x v="4"/>
    <x v="4"/>
    <x v="79"/>
    <s v="0533"/>
    <x v="79"/>
    <x v="8"/>
    <x v="7"/>
    <x v="303"/>
  </r>
  <r>
    <x v="4"/>
    <x v="4"/>
    <x v="4"/>
    <x v="79"/>
    <s v="0533"/>
    <x v="79"/>
    <x v="9"/>
    <x v="0"/>
    <x v="304"/>
  </r>
  <r>
    <x v="4"/>
    <x v="4"/>
    <x v="4"/>
    <x v="79"/>
    <s v="0533"/>
    <x v="79"/>
    <x v="9"/>
    <x v="1"/>
    <x v="304"/>
  </r>
  <r>
    <x v="4"/>
    <x v="4"/>
    <x v="4"/>
    <x v="79"/>
    <s v="0533"/>
    <x v="79"/>
    <x v="9"/>
    <x v="2"/>
    <x v="304"/>
  </r>
  <r>
    <x v="4"/>
    <x v="4"/>
    <x v="4"/>
    <x v="79"/>
    <s v="0533"/>
    <x v="79"/>
    <x v="9"/>
    <x v="3"/>
    <x v="304"/>
  </r>
  <r>
    <x v="4"/>
    <x v="4"/>
    <x v="4"/>
    <x v="79"/>
    <s v="0533"/>
    <x v="79"/>
    <x v="9"/>
    <x v="4"/>
    <x v="304"/>
  </r>
  <r>
    <x v="4"/>
    <x v="4"/>
    <x v="4"/>
    <x v="79"/>
    <s v="0533"/>
    <x v="79"/>
    <x v="9"/>
    <x v="5"/>
    <x v="304"/>
  </r>
  <r>
    <x v="4"/>
    <x v="4"/>
    <x v="4"/>
    <x v="79"/>
    <s v="0533"/>
    <x v="79"/>
    <x v="9"/>
    <x v="6"/>
    <x v="304"/>
  </r>
  <r>
    <x v="4"/>
    <x v="4"/>
    <x v="4"/>
    <x v="79"/>
    <s v="0533"/>
    <x v="79"/>
    <x v="9"/>
    <x v="7"/>
    <x v="304"/>
  </r>
  <r>
    <x v="4"/>
    <x v="4"/>
    <x v="4"/>
    <x v="80"/>
    <s v="0534"/>
    <x v="80"/>
    <x v="0"/>
    <x v="0"/>
    <x v="1109"/>
  </r>
  <r>
    <x v="4"/>
    <x v="4"/>
    <x v="4"/>
    <x v="80"/>
    <s v="0534"/>
    <x v="80"/>
    <x v="0"/>
    <x v="1"/>
    <x v="1679"/>
  </r>
  <r>
    <x v="4"/>
    <x v="4"/>
    <x v="4"/>
    <x v="80"/>
    <s v="0534"/>
    <x v="80"/>
    <x v="0"/>
    <x v="2"/>
    <x v="1330"/>
  </r>
  <r>
    <x v="4"/>
    <x v="4"/>
    <x v="4"/>
    <x v="80"/>
    <s v="0534"/>
    <x v="80"/>
    <x v="0"/>
    <x v="3"/>
    <x v="85"/>
  </r>
  <r>
    <x v="4"/>
    <x v="4"/>
    <x v="4"/>
    <x v="80"/>
    <s v="0534"/>
    <x v="80"/>
    <x v="0"/>
    <x v="4"/>
    <x v="1111"/>
  </r>
  <r>
    <x v="4"/>
    <x v="4"/>
    <x v="4"/>
    <x v="80"/>
    <s v="0534"/>
    <x v="80"/>
    <x v="0"/>
    <x v="5"/>
    <x v="413"/>
  </r>
  <r>
    <x v="4"/>
    <x v="4"/>
    <x v="4"/>
    <x v="80"/>
    <s v="0534"/>
    <x v="80"/>
    <x v="0"/>
    <x v="6"/>
    <x v="89"/>
  </r>
  <r>
    <x v="4"/>
    <x v="4"/>
    <x v="4"/>
    <x v="80"/>
    <s v="0534"/>
    <x v="80"/>
    <x v="0"/>
    <x v="7"/>
    <x v="1330"/>
  </r>
  <r>
    <x v="4"/>
    <x v="4"/>
    <x v="4"/>
    <x v="80"/>
    <s v="0534"/>
    <x v="80"/>
    <x v="1"/>
    <x v="0"/>
    <x v="1680"/>
  </r>
  <r>
    <x v="4"/>
    <x v="4"/>
    <x v="4"/>
    <x v="80"/>
    <s v="0534"/>
    <x v="80"/>
    <x v="1"/>
    <x v="1"/>
    <x v="1681"/>
  </r>
  <r>
    <x v="4"/>
    <x v="4"/>
    <x v="4"/>
    <x v="80"/>
    <s v="0534"/>
    <x v="80"/>
    <x v="1"/>
    <x v="2"/>
    <x v="1682"/>
  </r>
  <r>
    <x v="4"/>
    <x v="4"/>
    <x v="4"/>
    <x v="80"/>
    <s v="0534"/>
    <x v="80"/>
    <x v="1"/>
    <x v="3"/>
    <x v="1683"/>
  </r>
  <r>
    <x v="4"/>
    <x v="4"/>
    <x v="4"/>
    <x v="80"/>
    <s v="0534"/>
    <x v="80"/>
    <x v="1"/>
    <x v="4"/>
    <x v="1684"/>
  </r>
  <r>
    <x v="4"/>
    <x v="4"/>
    <x v="4"/>
    <x v="80"/>
    <s v="0534"/>
    <x v="80"/>
    <x v="1"/>
    <x v="5"/>
    <x v="1685"/>
  </r>
  <r>
    <x v="4"/>
    <x v="4"/>
    <x v="4"/>
    <x v="80"/>
    <s v="0534"/>
    <x v="80"/>
    <x v="1"/>
    <x v="6"/>
    <x v="1686"/>
  </r>
  <r>
    <x v="4"/>
    <x v="4"/>
    <x v="4"/>
    <x v="80"/>
    <s v="0534"/>
    <x v="80"/>
    <x v="1"/>
    <x v="7"/>
    <x v="1687"/>
  </r>
  <r>
    <x v="4"/>
    <x v="4"/>
    <x v="4"/>
    <x v="80"/>
    <s v="0534"/>
    <x v="80"/>
    <x v="2"/>
    <x v="0"/>
    <x v="430"/>
  </r>
  <r>
    <x v="4"/>
    <x v="4"/>
    <x v="4"/>
    <x v="80"/>
    <s v="0534"/>
    <x v="80"/>
    <x v="2"/>
    <x v="1"/>
    <x v="38"/>
  </r>
  <r>
    <x v="4"/>
    <x v="4"/>
    <x v="4"/>
    <x v="80"/>
    <s v="0534"/>
    <x v="80"/>
    <x v="2"/>
    <x v="2"/>
    <x v="1011"/>
  </r>
  <r>
    <x v="4"/>
    <x v="4"/>
    <x v="4"/>
    <x v="80"/>
    <s v="0534"/>
    <x v="80"/>
    <x v="2"/>
    <x v="3"/>
    <x v="1139"/>
  </r>
  <r>
    <x v="4"/>
    <x v="4"/>
    <x v="4"/>
    <x v="80"/>
    <s v="0534"/>
    <x v="80"/>
    <x v="2"/>
    <x v="4"/>
    <x v="926"/>
  </r>
  <r>
    <x v="4"/>
    <x v="4"/>
    <x v="4"/>
    <x v="80"/>
    <s v="0534"/>
    <x v="80"/>
    <x v="2"/>
    <x v="5"/>
    <x v="508"/>
  </r>
  <r>
    <x v="4"/>
    <x v="4"/>
    <x v="4"/>
    <x v="80"/>
    <s v="0534"/>
    <x v="80"/>
    <x v="2"/>
    <x v="6"/>
    <x v="731"/>
  </r>
  <r>
    <x v="4"/>
    <x v="4"/>
    <x v="4"/>
    <x v="80"/>
    <s v="0534"/>
    <x v="80"/>
    <x v="2"/>
    <x v="7"/>
    <x v="1146"/>
  </r>
  <r>
    <x v="4"/>
    <x v="4"/>
    <x v="4"/>
    <x v="80"/>
    <s v="0534"/>
    <x v="80"/>
    <x v="3"/>
    <x v="0"/>
    <x v="366"/>
  </r>
  <r>
    <x v="4"/>
    <x v="4"/>
    <x v="4"/>
    <x v="80"/>
    <s v="0534"/>
    <x v="80"/>
    <x v="3"/>
    <x v="1"/>
    <x v="1003"/>
  </r>
  <r>
    <x v="4"/>
    <x v="4"/>
    <x v="4"/>
    <x v="80"/>
    <s v="0534"/>
    <x v="80"/>
    <x v="3"/>
    <x v="2"/>
    <x v="757"/>
  </r>
  <r>
    <x v="4"/>
    <x v="4"/>
    <x v="4"/>
    <x v="80"/>
    <s v="0534"/>
    <x v="80"/>
    <x v="3"/>
    <x v="3"/>
    <x v="1129"/>
  </r>
  <r>
    <x v="4"/>
    <x v="4"/>
    <x v="4"/>
    <x v="80"/>
    <s v="0534"/>
    <x v="80"/>
    <x v="3"/>
    <x v="4"/>
    <x v="618"/>
  </r>
  <r>
    <x v="4"/>
    <x v="4"/>
    <x v="4"/>
    <x v="80"/>
    <s v="0534"/>
    <x v="80"/>
    <x v="3"/>
    <x v="5"/>
    <x v="1227"/>
  </r>
  <r>
    <x v="4"/>
    <x v="4"/>
    <x v="4"/>
    <x v="80"/>
    <s v="0534"/>
    <x v="80"/>
    <x v="3"/>
    <x v="6"/>
    <x v="1624"/>
  </r>
  <r>
    <x v="4"/>
    <x v="4"/>
    <x v="4"/>
    <x v="80"/>
    <s v="0534"/>
    <x v="80"/>
    <x v="3"/>
    <x v="7"/>
    <x v="1072"/>
  </r>
  <r>
    <x v="4"/>
    <x v="4"/>
    <x v="4"/>
    <x v="80"/>
    <s v="0534"/>
    <x v="80"/>
    <x v="4"/>
    <x v="0"/>
    <x v="1688"/>
  </r>
  <r>
    <x v="4"/>
    <x v="4"/>
    <x v="4"/>
    <x v="80"/>
    <s v="0534"/>
    <x v="80"/>
    <x v="4"/>
    <x v="1"/>
    <x v="1194"/>
  </r>
  <r>
    <x v="4"/>
    <x v="4"/>
    <x v="4"/>
    <x v="80"/>
    <s v="0534"/>
    <x v="80"/>
    <x v="4"/>
    <x v="2"/>
    <x v="875"/>
  </r>
  <r>
    <x v="4"/>
    <x v="4"/>
    <x v="4"/>
    <x v="80"/>
    <s v="0534"/>
    <x v="80"/>
    <x v="4"/>
    <x v="3"/>
    <x v="1689"/>
  </r>
  <r>
    <x v="4"/>
    <x v="4"/>
    <x v="4"/>
    <x v="80"/>
    <s v="0534"/>
    <x v="80"/>
    <x v="4"/>
    <x v="4"/>
    <x v="1690"/>
  </r>
  <r>
    <x v="4"/>
    <x v="4"/>
    <x v="4"/>
    <x v="80"/>
    <s v="0534"/>
    <x v="80"/>
    <x v="4"/>
    <x v="5"/>
    <x v="1691"/>
  </r>
  <r>
    <x v="4"/>
    <x v="4"/>
    <x v="4"/>
    <x v="80"/>
    <s v="0534"/>
    <x v="80"/>
    <x v="4"/>
    <x v="6"/>
    <x v="1692"/>
  </r>
  <r>
    <x v="4"/>
    <x v="4"/>
    <x v="4"/>
    <x v="80"/>
    <s v="0534"/>
    <x v="80"/>
    <x v="4"/>
    <x v="7"/>
    <x v="1692"/>
  </r>
  <r>
    <x v="4"/>
    <x v="4"/>
    <x v="4"/>
    <x v="80"/>
    <s v="0534"/>
    <x v="80"/>
    <x v="5"/>
    <x v="0"/>
    <x v="57"/>
  </r>
  <r>
    <x v="4"/>
    <x v="4"/>
    <x v="4"/>
    <x v="80"/>
    <s v="0534"/>
    <x v="80"/>
    <x v="5"/>
    <x v="1"/>
    <x v="627"/>
  </r>
  <r>
    <x v="4"/>
    <x v="4"/>
    <x v="4"/>
    <x v="80"/>
    <s v="0534"/>
    <x v="80"/>
    <x v="5"/>
    <x v="2"/>
    <x v="1038"/>
  </r>
  <r>
    <x v="4"/>
    <x v="4"/>
    <x v="4"/>
    <x v="80"/>
    <s v="0534"/>
    <x v="80"/>
    <x v="5"/>
    <x v="3"/>
    <x v="604"/>
  </r>
  <r>
    <x v="4"/>
    <x v="4"/>
    <x v="4"/>
    <x v="80"/>
    <s v="0534"/>
    <x v="80"/>
    <x v="5"/>
    <x v="4"/>
    <x v="503"/>
  </r>
  <r>
    <x v="4"/>
    <x v="4"/>
    <x v="4"/>
    <x v="80"/>
    <s v="0534"/>
    <x v="80"/>
    <x v="5"/>
    <x v="5"/>
    <x v="193"/>
  </r>
  <r>
    <x v="4"/>
    <x v="4"/>
    <x v="4"/>
    <x v="80"/>
    <s v="0534"/>
    <x v="80"/>
    <x v="5"/>
    <x v="6"/>
    <x v="328"/>
  </r>
  <r>
    <x v="4"/>
    <x v="4"/>
    <x v="4"/>
    <x v="80"/>
    <s v="0534"/>
    <x v="80"/>
    <x v="5"/>
    <x v="7"/>
    <x v="269"/>
  </r>
  <r>
    <x v="4"/>
    <x v="4"/>
    <x v="4"/>
    <x v="80"/>
    <s v="0534"/>
    <x v="80"/>
    <x v="6"/>
    <x v="0"/>
    <x v="61"/>
  </r>
  <r>
    <x v="4"/>
    <x v="4"/>
    <x v="4"/>
    <x v="80"/>
    <s v="0534"/>
    <x v="80"/>
    <x v="6"/>
    <x v="1"/>
    <x v="124"/>
  </r>
  <r>
    <x v="4"/>
    <x v="4"/>
    <x v="4"/>
    <x v="80"/>
    <s v="0534"/>
    <x v="80"/>
    <x v="6"/>
    <x v="2"/>
    <x v="449"/>
  </r>
  <r>
    <x v="4"/>
    <x v="4"/>
    <x v="4"/>
    <x v="80"/>
    <s v="0534"/>
    <x v="80"/>
    <x v="6"/>
    <x v="3"/>
    <x v="300"/>
  </r>
  <r>
    <x v="4"/>
    <x v="4"/>
    <x v="4"/>
    <x v="80"/>
    <s v="0534"/>
    <x v="80"/>
    <x v="6"/>
    <x v="4"/>
    <x v="308"/>
  </r>
  <r>
    <x v="4"/>
    <x v="4"/>
    <x v="4"/>
    <x v="80"/>
    <s v="0534"/>
    <x v="80"/>
    <x v="6"/>
    <x v="5"/>
    <x v="311"/>
  </r>
  <r>
    <x v="4"/>
    <x v="4"/>
    <x v="4"/>
    <x v="80"/>
    <s v="0534"/>
    <x v="80"/>
    <x v="6"/>
    <x v="6"/>
    <x v="356"/>
  </r>
  <r>
    <x v="4"/>
    <x v="4"/>
    <x v="4"/>
    <x v="80"/>
    <s v="0534"/>
    <x v="80"/>
    <x v="6"/>
    <x v="7"/>
    <x v="51"/>
  </r>
  <r>
    <x v="4"/>
    <x v="4"/>
    <x v="4"/>
    <x v="80"/>
    <s v="0534"/>
    <x v="80"/>
    <x v="7"/>
    <x v="0"/>
    <x v="630"/>
  </r>
  <r>
    <x v="4"/>
    <x v="4"/>
    <x v="4"/>
    <x v="80"/>
    <s v="0534"/>
    <x v="80"/>
    <x v="7"/>
    <x v="1"/>
    <x v="1475"/>
  </r>
  <r>
    <x v="4"/>
    <x v="4"/>
    <x v="4"/>
    <x v="80"/>
    <s v="0534"/>
    <x v="80"/>
    <x v="7"/>
    <x v="2"/>
    <x v="1537"/>
  </r>
  <r>
    <x v="4"/>
    <x v="4"/>
    <x v="4"/>
    <x v="80"/>
    <s v="0534"/>
    <x v="80"/>
    <x v="7"/>
    <x v="3"/>
    <x v="270"/>
  </r>
  <r>
    <x v="4"/>
    <x v="4"/>
    <x v="4"/>
    <x v="80"/>
    <s v="0534"/>
    <x v="80"/>
    <x v="7"/>
    <x v="4"/>
    <x v="1239"/>
  </r>
  <r>
    <x v="4"/>
    <x v="4"/>
    <x v="4"/>
    <x v="80"/>
    <s v="0534"/>
    <x v="80"/>
    <x v="7"/>
    <x v="5"/>
    <x v="1693"/>
  </r>
  <r>
    <x v="4"/>
    <x v="4"/>
    <x v="4"/>
    <x v="80"/>
    <s v="0534"/>
    <x v="80"/>
    <x v="7"/>
    <x v="6"/>
    <x v="446"/>
  </r>
  <r>
    <x v="4"/>
    <x v="4"/>
    <x v="4"/>
    <x v="80"/>
    <s v="0534"/>
    <x v="80"/>
    <x v="7"/>
    <x v="7"/>
    <x v="625"/>
  </r>
  <r>
    <x v="4"/>
    <x v="4"/>
    <x v="4"/>
    <x v="80"/>
    <s v="0534"/>
    <x v="80"/>
    <x v="8"/>
    <x v="0"/>
    <x v="287"/>
  </r>
  <r>
    <x v="4"/>
    <x v="4"/>
    <x v="4"/>
    <x v="80"/>
    <s v="0534"/>
    <x v="80"/>
    <x v="8"/>
    <x v="1"/>
    <x v="116"/>
  </r>
  <r>
    <x v="4"/>
    <x v="4"/>
    <x v="4"/>
    <x v="80"/>
    <s v="0534"/>
    <x v="80"/>
    <x v="8"/>
    <x v="2"/>
    <x v="283"/>
  </r>
  <r>
    <x v="4"/>
    <x v="4"/>
    <x v="4"/>
    <x v="80"/>
    <s v="0534"/>
    <x v="80"/>
    <x v="8"/>
    <x v="3"/>
    <x v="285"/>
  </r>
  <r>
    <x v="4"/>
    <x v="4"/>
    <x v="4"/>
    <x v="80"/>
    <s v="0534"/>
    <x v="80"/>
    <x v="8"/>
    <x v="4"/>
    <x v="342"/>
  </r>
  <r>
    <x v="4"/>
    <x v="4"/>
    <x v="4"/>
    <x v="80"/>
    <s v="0534"/>
    <x v="80"/>
    <x v="8"/>
    <x v="5"/>
    <x v="836"/>
  </r>
  <r>
    <x v="4"/>
    <x v="4"/>
    <x v="4"/>
    <x v="80"/>
    <s v="0534"/>
    <x v="80"/>
    <x v="8"/>
    <x v="6"/>
    <x v="340"/>
  </r>
  <r>
    <x v="4"/>
    <x v="4"/>
    <x v="4"/>
    <x v="80"/>
    <s v="0534"/>
    <x v="80"/>
    <x v="8"/>
    <x v="7"/>
    <x v="354"/>
  </r>
  <r>
    <x v="4"/>
    <x v="4"/>
    <x v="4"/>
    <x v="80"/>
    <s v="0534"/>
    <x v="80"/>
    <x v="9"/>
    <x v="0"/>
    <x v="304"/>
  </r>
  <r>
    <x v="4"/>
    <x v="4"/>
    <x v="4"/>
    <x v="80"/>
    <s v="0534"/>
    <x v="80"/>
    <x v="9"/>
    <x v="1"/>
    <x v="305"/>
  </r>
  <r>
    <x v="4"/>
    <x v="4"/>
    <x v="4"/>
    <x v="80"/>
    <s v="0534"/>
    <x v="80"/>
    <x v="9"/>
    <x v="2"/>
    <x v="305"/>
  </r>
  <r>
    <x v="4"/>
    <x v="4"/>
    <x v="4"/>
    <x v="80"/>
    <s v="0534"/>
    <x v="80"/>
    <x v="9"/>
    <x v="3"/>
    <x v="304"/>
  </r>
  <r>
    <x v="4"/>
    <x v="4"/>
    <x v="4"/>
    <x v="80"/>
    <s v="0534"/>
    <x v="80"/>
    <x v="9"/>
    <x v="4"/>
    <x v="304"/>
  </r>
  <r>
    <x v="4"/>
    <x v="4"/>
    <x v="4"/>
    <x v="80"/>
    <s v="0534"/>
    <x v="80"/>
    <x v="9"/>
    <x v="5"/>
    <x v="304"/>
  </r>
  <r>
    <x v="4"/>
    <x v="4"/>
    <x v="4"/>
    <x v="80"/>
    <s v="0534"/>
    <x v="80"/>
    <x v="9"/>
    <x v="6"/>
    <x v="304"/>
  </r>
  <r>
    <x v="4"/>
    <x v="4"/>
    <x v="4"/>
    <x v="80"/>
    <s v="0534"/>
    <x v="80"/>
    <x v="9"/>
    <x v="7"/>
    <x v="304"/>
  </r>
  <r>
    <x v="4"/>
    <x v="4"/>
    <x v="4"/>
    <x v="81"/>
    <s v="0536"/>
    <x v="81"/>
    <x v="0"/>
    <x v="0"/>
    <x v="359"/>
  </r>
  <r>
    <x v="4"/>
    <x v="4"/>
    <x v="4"/>
    <x v="81"/>
    <s v="0536"/>
    <x v="81"/>
    <x v="0"/>
    <x v="1"/>
    <x v="496"/>
  </r>
  <r>
    <x v="4"/>
    <x v="4"/>
    <x v="4"/>
    <x v="81"/>
    <s v="0536"/>
    <x v="81"/>
    <x v="0"/>
    <x v="2"/>
    <x v="1537"/>
  </r>
  <r>
    <x v="4"/>
    <x v="4"/>
    <x v="4"/>
    <x v="81"/>
    <s v="0536"/>
    <x v="81"/>
    <x v="0"/>
    <x v="3"/>
    <x v="190"/>
  </r>
  <r>
    <x v="4"/>
    <x v="4"/>
    <x v="4"/>
    <x v="81"/>
    <s v="0536"/>
    <x v="81"/>
    <x v="0"/>
    <x v="4"/>
    <x v="1475"/>
  </r>
  <r>
    <x v="4"/>
    <x v="4"/>
    <x v="4"/>
    <x v="81"/>
    <s v="0536"/>
    <x v="81"/>
    <x v="0"/>
    <x v="5"/>
    <x v="269"/>
  </r>
  <r>
    <x v="4"/>
    <x v="4"/>
    <x v="4"/>
    <x v="81"/>
    <s v="0536"/>
    <x v="81"/>
    <x v="0"/>
    <x v="6"/>
    <x v="347"/>
  </r>
  <r>
    <x v="4"/>
    <x v="4"/>
    <x v="4"/>
    <x v="81"/>
    <s v="0536"/>
    <x v="81"/>
    <x v="0"/>
    <x v="7"/>
    <x v="1475"/>
  </r>
  <r>
    <x v="4"/>
    <x v="4"/>
    <x v="4"/>
    <x v="81"/>
    <s v="0536"/>
    <x v="81"/>
    <x v="1"/>
    <x v="0"/>
    <x v="361"/>
  </r>
  <r>
    <x v="4"/>
    <x v="4"/>
    <x v="4"/>
    <x v="81"/>
    <s v="0536"/>
    <x v="81"/>
    <x v="1"/>
    <x v="1"/>
    <x v="835"/>
  </r>
  <r>
    <x v="4"/>
    <x v="4"/>
    <x v="4"/>
    <x v="81"/>
    <s v="0536"/>
    <x v="81"/>
    <x v="1"/>
    <x v="2"/>
    <x v="488"/>
  </r>
  <r>
    <x v="4"/>
    <x v="4"/>
    <x v="4"/>
    <x v="81"/>
    <s v="0536"/>
    <x v="81"/>
    <x v="1"/>
    <x v="3"/>
    <x v="1694"/>
  </r>
  <r>
    <x v="4"/>
    <x v="4"/>
    <x v="4"/>
    <x v="81"/>
    <s v="0536"/>
    <x v="81"/>
    <x v="1"/>
    <x v="4"/>
    <x v="488"/>
  </r>
  <r>
    <x v="4"/>
    <x v="4"/>
    <x v="4"/>
    <x v="81"/>
    <s v="0536"/>
    <x v="81"/>
    <x v="1"/>
    <x v="5"/>
    <x v="255"/>
  </r>
  <r>
    <x v="4"/>
    <x v="4"/>
    <x v="4"/>
    <x v="81"/>
    <s v="0536"/>
    <x v="81"/>
    <x v="1"/>
    <x v="6"/>
    <x v="1694"/>
  </r>
  <r>
    <x v="4"/>
    <x v="4"/>
    <x v="4"/>
    <x v="81"/>
    <s v="0536"/>
    <x v="81"/>
    <x v="1"/>
    <x v="7"/>
    <x v="609"/>
  </r>
  <r>
    <x v="4"/>
    <x v="4"/>
    <x v="4"/>
    <x v="81"/>
    <s v="0536"/>
    <x v="81"/>
    <x v="2"/>
    <x v="0"/>
    <x v="334"/>
  </r>
  <r>
    <x v="4"/>
    <x v="4"/>
    <x v="4"/>
    <x v="81"/>
    <s v="0536"/>
    <x v="81"/>
    <x v="2"/>
    <x v="1"/>
    <x v="289"/>
  </r>
  <r>
    <x v="4"/>
    <x v="4"/>
    <x v="4"/>
    <x v="81"/>
    <s v="0536"/>
    <x v="81"/>
    <x v="2"/>
    <x v="2"/>
    <x v="505"/>
  </r>
  <r>
    <x v="4"/>
    <x v="4"/>
    <x v="4"/>
    <x v="81"/>
    <s v="0536"/>
    <x v="81"/>
    <x v="2"/>
    <x v="3"/>
    <x v="287"/>
  </r>
  <r>
    <x v="4"/>
    <x v="4"/>
    <x v="4"/>
    <x v="81"/>
    <s v="0536"/>
    <x v="81"/>
    <x v="2"/>
    <x v="4"/>
    <x v="282"/>
  </r>
  <r>
    <x v="4"/>
    <x v="4"/>
    <x v="4"/>
    <x v="81"/>
    <s v="0536"/>
    <x v="81"/>
    <x v="2"/>
    <x v="5"/>
    <x v="312"/>
  </r>
  <r>
    <x v="4"/>
    <x v="4"/>
    <x v="4"/>
    <x v="81"/>
    <s v="0536"/>
    <x v="81"/>
    <x v="2"/>
    <x v="6"/>
    <x v="284"/>
  </r>
  <r>
    <x v="4"/>
    <x v="4"/>
    <x v="4"/>
    <x v="81"/>
    <s v="0536"/>
    <x v="81"/>
    <x v="2"/>
    <x v="7"/>
    <x v="411"/>
  </r>
  <r>
    <x v="4"/>
    <x v="4"/>
    <x v="4"/>
    <x v="81"/>
    <s v="0536"/>
    <x v="81"/>
    <x v="3"/>
    <x v="0"/>
    <x v="950"/>
  </r>
  <r>
    <x v="4"/>
    <x v="4"/>
    <x v="4"/>
    <x v="81"/>
    <s v="0536"/>
    <x v="81"/>
    <x v="3"/>
    <x v="1"/>
    <x v="1029"/>
  </r>
  <r>
    <x v="4"/>
    <x v="4"/>
    <x v="4"/>
    <x v="81"/>
    <s v="0536"/>
    <x v="81"/>
    <x v="3"/>
    <x v="2"/>
    <x v="368"/>
  </r>
  <r>
    <x v="4"/>
    <x v="4"/>
    <x v="4"/>
    <x v="81"/>
    <s v="0536"/>
    <x v="81"/>
    <x v="3"/>
    <x v="3"/>
    <x v="952"/>
  </r>
  <r>
    <x v="4"/>
    <x v="4"/>
    <x v="4"/>
    <x v="81"/>
    <s v="0536"/>
    <x v="81"/>
    <x v="3"/>
    <x v="4"/>
    <x v="576"/>
  </r>
  <r>
    <x v="4"/>
    <x v="4"/>
    <x v="4"/>
    <x v="81"/>
    <s v="0536"/>
    <x v="81"/>
    <x v="3"/>
    <x v="5"/>
    <x v="527"/>
  </r>
  <r>
    <x v="4"/>
    <x v="4"/>
    <x v="4"/>
    <x v="81"/>
    <s v="0536"/>
    <x v="81"/>
    <x v="3"/>
    <x v="6"/>
    <x v="1029"/>
  </r>
  <r>
    <x v="4"/>
    <x v="4"/>
    <x v="4"/>
    <x v="81"/>
    <s v="0536"/>
    <x v="81"/>
    <x v="3"/>
    <x v="7"/>
    <x v="529"/>
  </r>
  <r>
    <x v="4"/>
    <x v="4"/>
    <x v="4"/>
    <x v="81"/>
    <s v="0536"/>
    <x v="81"/>
    <x v="4"/>
    <x v="0"/>
    <x v="19"/>
  </r>
  <r>
    <x v="4"/>
    <x v="4"/>
    <x v="4"/>
    <x v="81"/>
    <s v="0536"/>
    <x v="81"/>
    <x v="4"/>
    <x v="1"/>
    <x v="1695"/>
  </r>
  <r>
    <x v="4"/>
    <x v="4"/>
    <x v="4"/>
    <x v="81"/>
    <s v="0536"/>
    <x v="81"/>
    <x v="4"/>
    <x v="2"/>
    <x v="1535"/>
  </r>
  <r>
    <x v="4"/>
    <x v="4"/>
    <x v="4"/>
    <x v="81"/>
    <s v="0536"/>
    <x v="81"/>
    <x v="4"/>
    <x v="3"/>
    <x v="699"/>
  </r>
  <r>
    <x v="4"/>
    <x v="4"/>
    <x v="4"/>
    <x v="81"/>
    <s v="0536"/>
    <x v="81"/>
    <x v="4"/>
    <x v="4"/>
    <x v="921"/>
  </r>
  <r>
    <x v="4"/>
    <x v="4"/>
    <x v="4"/>
    <x v="81"/>
    <s v="0536"/>
    <x v="81"/>
    <x v="4"/>
    <x v="5"/>
    <x v="179"/>
  </r>
  <r>
    <x v="4"/>
    <x v="4"/>
    <x v="4"/>
    <x v="81"/>
    <s v="0536"/>
    <x v="81"/>
    <x v="4"/>
    <x v="6"/>
    <x v="1696"/>
  </r>
  <r>
    <x v="4"/>
    <x v="4"/>
    <x v="4"/>
    <x v="81"/>
    <s v="0536"/>
    <x v="81"/>
    <x v="4"/>
    <x v="7"/>
    <x v="1697"/>
  </r>
  <r>
    <x v="4"/>
    <x v="4"/>
    <x v="4"/>
    <x v="81"/>
    <s v="0536"/>
    <x v="81"/>
    <x v="5"/>
    <x v="0"/>
    <x v="201"/>
  </r>
  <r>
    <x v="4"/>
    <x v="4"/>
    <x v="4"/>
    <x v="81"/>
    <s v="0536"/>
    <x v="81"/>
    <x v="5"/>
    <x v="1"/>
    <x v="199"/>
  </r>
  <r>
    <x v="4"/>
    <x v="4"/>
    <x v="4"/>
    <x v="81"/>
    <s v="0536"/>
    <x v="81"/>
    <x v="5"/>
    <x v="2"/>
    <x v="196"/>
  </r>
  <r>
    <x v="4"/>
    <x v="4"/>
    <x v="4"/>
    <x v="81"/>
    <s v="0536"/>
    <x v="81"/>
    <x v="5"/>
    <x v="3"/>
    <x v="307"/>
  </r>
  <r>
    <x v="4"/>
    <x v="4"/>
    <x v="4"/>
    <x v="81"/>
    <s v="0536"/>
    <x v="81"/>
    <x v="5"/>
    <x v="4"/>
    <x v="310"/>
  </r>
  <r>
    <x v="4"/>
    <x v="4"/>
    <x v="4"/>
    <x v="81"/>
    <s v="0536"/>
    <x v="81"/>
    <x v="5"/>
    <x v="5"/>
    <x v="309"/>
  </r>
  <r>
    <x v="4"/>
    <x v="4"/>
    <x v="4"/>
    <x v="81"/>
    <s v="0536"/>
    <x v="81"/>
    <x v="5"/>
    <x v="6"/>
    <x v="310"/>
  </r>
  <r>
    <x v="4"/>
    <x v="4"/>
    <x v="4"/>
    <x v="81"/>
    <s v="0536"/>
    <x v="81"/>
    <x v="5"/>
    <x v="7"/>
    <x v="201"/>
  </r>
  <r>
    <x v="4"/>
    <x v="4"/>
    <x v="4"/>
    <x v="81"/>
    <s v="0536"/>
    <x v="81"/>
    <x v="6"/>
    <x v="0"/>
    <x v="321"/>
  </r>
  <r>
    <x v="4"/>
    <x v="4"/>
    <x v="4"/>
    <x v="81"/>
    <s v="0536"/>
    <x v="81"/>
    <x v="6"/>
    <x v="1"/>
    <x v="303"/>
  </r>
  <r>
    <x v="4"/>
    <x v="4"/>
    <x v="4"/>
    <x v="81"/>
    <s v="0536"/>
    <x v="81"/>
    <x v="6"/>
    <x v="2"/>
    <x v="129"/>
  </r>
  <r>
    <x v="4"/>
    <x v="4"/>
    <x v="4"/>
    <x v="81"/>
    <s v="0536"/>
    <x v="81"/>
    <x v="6"/>
    <x v="3"/>
    <x v="131"/>
  </r>
  <r>
    <x v="4"/>
    <x v="4"/>
    <x v="4"/>
    <x v="81"/>
    <s v="0536"/>
    <x v="81"/>
    <x v="6"/>
    <x v="4"/>
    <x v="130"/>
  </r>
  <r>
    <x v="4"/>
    <x v="4"/>
    <x v="4"/>
    <x v="81"/>
    <s v="0536"/>
    <x v="81"/>
    <x v="6"/>
    <x v="5"/>
    <x v="127"/>
  </r>
  <r>
    <x v="4"/>
    <x v="4"/>
    <x v="4"/>
    <x v="81"/>
    <s v="0536"/>
    <x v="81"/>
    <x v="6"/>
    <x v="6"/>
    <x v="203"/>
  </r>
  <r>
    <x v="4"/>
    <x v="4"/>
    <x v="4"/>
    <x v="81"/>
    <s v="0536"/>
    <x v="81"/>
    <x v="6"/>
    <x v="7"/>
    <x v="200"/>
  </r>
  <r>
    <x v="4"/>
    <x v="4"/>
    <x v="4"/>
    <x v="81"/>
    <s v="0536"/>
    <x v="81"/>
    <x v="7"/>
    <x v="0"/>
    <x v="184"/>
  </r>
  <r>
    <x v="4"/>
    <x v="4"/>
    <x v="4"/>
    <x v="81"/>
    <s v="0536"/>
    <x v="81"/>
    <x v="7"/>
    <x v="1"/>
    <x v="450"/>
  </r>
  <r>
    <x v="4"/>
    <x v="4"/>
    <x v="4"/>
    <x v="81"/>
    <s v="0536"/>
    <x v="81"/>
    <x v="7"/>
    <x v="2"/>
    <x v="284"/>
  </r>
  <r>
    <x v="4"/>
    <x v="4"/>
    <x v="4"/>
    <x v="81"/>
    <s v="0536"/>
    <x v="81"/>
    <x v="7"/>
    <x v="3"/>
    <x v="312"/>
  </r>
  <r>
    <x v="4"/>
    <x v="4"/>
    <x v="4"/>
    <x v="81"/>
    <s v="0536"/>
    <x v="81"/>
    <x v="7"/>
    <x v="4"/>
    <x v="450"/>
  </r>
  <r>
    <x v="4"/>
    <x v="4"/>
    <x v="4"/>
    <x v="81"/>
    <s v="0536"/>
    <x v="81"/>
    <x v="7"/>
    <x v="5"/>
    <x v="312"/>
  </r>
  <r>
    <x v="4"/>
    <x v="4"/>
    <x v="4"/>
    <x v="81"/>
    <s v="0536"/>
    <x v="81"/>
    <x v="7"/>
    <x v="6"/>
    <x v="282"/>
  </r>
  <r>
    <x v="4"/>
    <x v="4"/>
    <x v="4"/>
    <x v="81"/>
    <s v="0536"/>
    <x v="81"/>
    <x v="7"/>
    <x v="7"/>
    <x v="836"/>
  </r>
  <r>
    <x v="4"/>
    <x v="4"/>
    <x v="4"/>
    <x v="81"/>
    <s v="0536"/>
    <x v="81"/>
    <x v="8"/>
    <x v="0"/>
    <x v="60"/>
  </r>
  <r>
    <x v="4"/>
    <x v="4"/>
    <x v="4"/>
    <x v="81"/>
    <s v="0536"/>
    <x v="81"/>
    <x v="8"/>
    <x v="1"/>
    <x v="122"/>
  </r>
  <r>
    <x v="4"/>
    <x v="4"/>
    <x v="4"/>
    <x v="81"/>
    <s v="0536"/>
    <x v="81"/>
    <x v="8"/>
    <x v="2"/>
    <x v="126"/>
  </r>
  <r>
    <x v="4"/>
    <x v="4"/>
    <x v="4"/>
    <x v="81"/>
    <s v="0536"/>
    <x v="81"/>
    <x v="8"/>
    <x v="3"/>
    <x v="309"/>
  </r>
  <r>
    <x v="4"/>
    <x v="4"/>
    <x v="4"/>
    <x v="81"/>
    <s v="0536"/>
    <x v="81"/>
    <x v="8"/>
    <x v="4"/>
    <x v="299"/>
  </r>
  <r>
    <x v="4"/>
    <x v="4"/>
    <x v="4"/>
    <x v="81"/>
    <s v="0536"/>
    <x v="81"/>
    <x v="8"/>
    <x v="5"/>
    <x v="298"/>
  </r>
  <r>
    <x v="4"/>
    <x v="4"/>
    <x v="4"/>
    <x v="81"/>
    <s v="0536"/>
    <x v="81"/>
    <x v="8"/>
    <x v="6"/>
    <x v="201"/>
  </r>
  <r>
    <x v="4"/>
    <x v="4"/>
    <x v="4"/>
    <x v="81"/>
    <s v="0536"/>
    <x v="81"/>
    <x v="8"/>
    <x v="7"/>
    <x v="307"/>
  </r>
  <r>
    <x v="4"/>
    <x v="4"/>
    <x v="4"/>
    <x v="81"/>
    <s v="0536"/>
    <x v="81"/>
    <x v="9"/>
    <x v="0"/>
    <x v="304"/>
  </r>
  <r>
    <x v="4"/>
    <x v="4"/>
    <x v="4"/>
    <x v="81"/>
    <s v="0536"/>
    <x v="81"/>
    <x v="9"/>
    <x v="1"/>
    <x v="304"/>
  </r>
  <r>
    <x v="4"/>
    <x v="4"/>
    <x v="4"/>
    <x v="81"/>
    <s v="0536"/>
    <x v="81"/>
    <x v="9"/>
    <x v="2"/>
    <x v="304"/>
  </r>
  <r>
    <x v="4"/>
    <x v="4"/>
    <x v="4"/>
    <x v="81"/>
    <s v="0536"/>
    <x v="81"/>
    <x v="9"/>
    <x v="3"/>
    <x v="304"/>
  </r>
  <r>
    <x v="4"/>
    <x v="4"/>
    <x v="4"/>
    <x v="81"/>
    <s v="0536"/>
    <x v="81"/>
    <x v="9"/>
    <x v="4"/>
    <x v="305"/>
  </r>
  <r>
    <x v="4"/>
    <x v="4"/>
    <x v="4"/>
    <x v="81"/>
    <s v="0536"/>
    <x v="81"/>
    <x v="9"/>
    <x v="5"/>
    <x v="305"/>
  </r>
  <r>
    <x v="4"/>
    <x v="4"/>
    <x v="4"/>
    <x v="81"/>
    <s v="0536"/>
    <x v="81"/>
    <x v="9"/>
    <x v="6"/>
    <x v="305"/>
  </r>
  <r>
    <x v="4"/>
    <x v="4"/>
    <x v="4"/>
    <x v="81"/>
    <s v="0536"/>
    <x v="81"/>
    <x v="9"/>
    <x v="7"/>
    <x v="304"/>
  </r>
  <r>
    <x v="4"/>
    <x v="4"/>
    <x v="4"/>
    <x v="82"/>
    <s v="0538"/>
    <x v="82"/>
    <x v="0"/>
    <x v="0"/>
    <x v="1698"/>
  </r>
  <r>
    <x v="4"/>
    <x v="4"/>
    <x v="4"/>
    <x v="82"/>
    <s v="0538"/>
    <x v="82"/>
    <x v="0"/>
    <x v="1"/>
    <x v="548"/>
  </r>
  <r>
    <x v="4"/>
    <x v="4"/>
    <x v="4"/>
    <x v="82"/>
    <s v="0538"/>
    <x v="82"/>
    <x v="0"/>
    <x v="2"/>
    <x v="985"/>
  </r>
  <r>
    <x v="4"/>
    <x v="4"/>
    <x v="4"/>
    <x v="82"/>
    <s v="0538"/>
    <x v="82"/>
    <x v="0"/>
    <x v="3"/>
    <x v="988"/>
  </r>
  <r>
    <x v="4"/>
    <x v="4"/>
    <x v="4"/>
    <x v="82"/>
    <s v="0538"/>
    <x v="82"/>
    <x v="0"/>
    <x v="4"/>
    <x v="1699"/>
  </r>
  <r>
    <x v="4"/>
    <x v="4"/>
    <x v="4"/>
    <x v="82"/>
    <s v="0538"/>
    <x v="82"/>
    <x v="0"/>
    <x v="5"/>
    <x v="1700"/>
  </r>
  <r>
    <x v="4"/>
    <x v="4"/>
    <x v="4"/>
    <x v="82"/>
    <s v="0538"/>
    <x v="82"/>
    <x v="0"/>
    <x v="6"/>
    <x v="1700"/>
  </r>
  <r>
    <x v="4"/>
    <x v="4"/>
    <x v="4"/>
    <x v="82"/>
    <s v="0538"/>
    <x v="82"/>
    <x v="0"/>
    <x v="7"/>
    <x v="987"/>
  </r>
  <r>
    <x v="4"/>
    <x v="4"/>
    <x v="4"/>
    <x v="82"/>
    <s v="0538"/>
    <x v="82"/>
    <x v="1"/>
    <x v="0"/>
    <x v="599"/>
  </r>
  <r>
    <x v="4"/>
    <x v="4"/>
    <x v="4"/>
    <x v="82"/>
    <s v="0538"/>
    <x v="82"/>
    <x v="1"/>
    <x v="1"/>
    <x v="599"/>
  </r>
  <r>
    <x v="4"/>
    <x v="4"/>
    <x v="4"/>
    <x v="82"/>
    <s v="0538"/>
    <x v="82"/>
    <x v="1"/>
    <x v="2"/>
    <x v="1245"/>
  </r>
  <r>
    <x v="4"/>
    <x v="4"/>
    <x v="4"/>
    <x v="82"/>
    <s v="0538"/>
    <x v="82"/>
    <x v="1"/>
    <x v="3"/>
    <x v="718"/>
  </r>
  <r>
    <x v="4"/>
    <x v="4"/>
    <x v="4"/>
    <x v="82"/>
    <s v="0538"/>
    <x v="82"/>
    <x v="1"/>
    <x v="4"/>
    <x v="525"/>
  </r>
  <r>
    <x v="4"/>
    <x v="4"/>
    <x v="4"/>
    <x v="82"/>
    <s v="0538"/>
    <x v="82"/>
    <x v="1"/>
    <x v="5"/>
    <x v="482"/>
  </r>
  <r>
    <x v="4"/>
    <x v="4"/>
    <x v="4"/>
    <x v="82"/>
    <s v="0538"/>
    <x v="82"/>
    <x v="1"/>
    <x v="6"/>
    <x v="479"/>
  </r>
  <r>
    <x v="4"/>
    <x v="4"/>
    <x v="4"/>
    <x v="82"/>
    <s v="0538"/>
    <x v="82"/>
    <x v="1"/>
    <x v="7"/>
    <x v="1174"/>
  </r>
  <r>
    <x v="4"/>
    <x v="4"/>
    <x v="4"/>
    <x v="82"/>
    <s v="0538"/>
    <x v="82"/>
    <x v="2"/>
    <x v="0"/>
    <x v="352"/>
  </r>
  <r>
    <x v="4"/>
    <x v="4"/>
    <x v="4"/>
    <x v="82"/>
    <s v="0538"/>
    <x v="82"/>
    <x v="2"/>
    <x v="1"/>
    <x v="615"/>
  </r>
  <r>
    <x v="4"/>
    <x v="4"/>
    <x v="4"/>
    <x v="82"/>
    <s v="0538"/>
    <x v="82"/>
    <x v="2"/>
    <x v="2"/>
    <x v="633"/>
  </r>
  <r>
    <x v="4"/>
    <x v="4"/>
    <x v="4"/>
    <x v="82"/>
    <s v="0538"/>
    <x v="82"/>
    <x v="2"/>
    <x v="3"/>
    <x v="672"/>
  </r>
  <r>
    <x v="4"/>
    <x v="4"/>
    <x v="4"/>
    <x v="82"/>
    <s v="0538"/>
    <x v="82"/>
    <x v="2"/>
    <x v="4"/>
    <x v="531"/>
  </r>
  <r>
    <x v="4"/>
    <x v="4"/>
    <x v="4"/>
    <x v="82"/>
    <s v="0538"/>
    <x v="82"/>
    <x v="2"/>
    <x v="5"/>
    <x v="626"/>
  </r>
  <r>
    <x v="4"/>
    <x v="4"/>
    <x v="4"/>
    <x v="82"/>
    <s v="0538"/>
    <x v="82"/>
    <x v="2"/>
    <x v="6"/>
    <x v="614"/>
  </r>
  <r>
    <x v="4"/>
    <x v="4"/>
    <x v="4"/>
    <x v="82"/>
    <s v="0538"/>
    <x v="82"/>
    <x v="2"/>
    <x v="7"/>
    <x v="527"/>
  </r>
  <r>
    <x v="4"/>
    <x v="4"/>
    <x v="4"/>
    <x v="82"/>
    <s v="0538"/>
    <x v="82"/>
    <x v="3"/>
    <x v="0"/>
    <x v="628"/>
  </r>
  <r>
    <x v="4"/>
    <x v="4"/>
    <x v="4"/>
    <x v="82"/>
    <s v="0538"/>
    <x v="82"/>
    <x v="3"/>
    <x v="1"/>
    <x v="499"/>
  </r>
  <r>
    <x v="4"/>
    <x v="4"/>
    <x v="4"/>
    <x v="82"/>
    <s v="0538"/>
    <x v="82"/>
    <x v="3"/>
    <x v="2"/>
    <x v="1209"/>
  </r>
  <r>
    <x v="4"/>
    <x v="4"/>
    <x v="4"/>
    <x v="82"/>
    <s v="0538"/>
    <x v="82"/>
    <x v="3"/>
    <x v="3"/>
    <x v="939"/>
  </r>
  <r>
    <x v="4"/>
    <x v="4"/>
    <x v="4"/>
    <x v="82"/>
    <s v="0538"/>
    <x v="82"/>
    <x v="3"/>
    <x v="4"/>
    <x v="1672"/>
  </r>
  <r>
    <x v="4"/>
    <x v="4"/>
    <x v="4"/>
    <x v="82"/>
    <s v="0538"/>
    <x v="82"/>
    <x v="3"/>
    <x v="5"/>
    <x v="608"/>
  </r>
  <r>
    <x v="4"/>
    <x v="4"/>
    <x v="4"/>
    <x v="82"/>
    <s v="0538"/>
    <x v="82"/>
    <x v="3"/>
    <x v="6"/>
    <x v="799"/>
  </r>
  <r>
    <x v="4"/>
    <x v="4"/>
    <x v="4"/>
    <x v="82"/>
    <s v="0538"/>
    <x v="82"/>
    <x v="3"/>
    <x v="7"/>
    <x v="496"/>
  </r>
  <r>
    <x v="4"/>
    <x v="4"/>
    <x v="4"/>
    <x v="82"/>
    <s v="0538"/>
    <x v="82"/>
    <x v="4"/>
    <x v="0"/>
    <x v="1459"/>
  </r>
  <r>
    <x v="4"/>
    <x v="4"/>
    <x v="4"/>
    <x v="82"/>
    <s v="0538"/>
    <x v="82"/>
    <x v="4"/>
    <x v="1"/>
    <x v="662"/>
  </r>
  <r>
    <x v="4"/>
    <x v="4"/>
    <x v="4"/>
    <x v="82"/>
    <s v="0538"/>
    <x v="82"/>
    <x v="4"/>
    <x v="2"/>
    <x v="384"/>
  </r>
  <r>
    <x v="4"/>
    <x v="4"/>
    <x v="4"/>
    <x v="82"/>
    <s v="0538"/>
    <x v="82"/>
    <x v="4"/>
    <x v="3"/>
    <x v="1701"/>
  </r>
  <r>
    <x v="4"/>
    <x v="4"/>
    <x v="4"/>
    <x v="82"/>
    <s v="0538"/>
    <x v="82"/>
    <x v="4"/>
    <x v="4"/>
    <x v="536"/>
  </r>
  <r>
    <x v="4"/>
    <x v="4"/>
    <x v="4"/>
    <x v="82"/>
    <s v="0538"/>
    <x v="82"/>
    <x v="4"/>
    <x v="5"/>
    <x v="1199"/>
  </r>
  <r>
    <x v="4"/>
    <x v="4"/>
    <x v="4"/>
    <x v="82"/>
    <s v="0538"/>
    <x v="82"/>
    <x v="4"/>
    <x v="6"/>
    <x v="1199"/>
  </r>
  <r>
    <x v="4"/>
    <x v="4"/>
    <x v="4"/>
    <x v="82"/>
    <s v="0538"/>
    <x v="82"/>
    <x v="4"/>
    <x v="7"/>
    <x v="1009"/>
  </r>
  <r>
    <x v="4"/>
    <x v="4"/>
    <x v="4"/>
    <x v="82"/>
    <s v="0538"/>
    <x v="82"/>
    <x v="5"/>
    <x v="0"/>
    <x v="410"/>
  </r>
  <r>
    <x v="4"/>
    <x v="4"/>
    <x v="4"/>
    <x v="82"/>
    <s v="0538"/>
    <x v="82"/>
    <x v="5"/>
    <x v="1"/>
    <x v="334"/>
  </r>
  <r>
    <x v="4"/>
    <x v="4"/>
    <x v="4"/>
    <x v="82"/>
    <s v="0538"/>
    <x v="82"/>
    <x v="5"/>
    <x v="2"/>
    <x v="289"/>
  </r>
  <r>
    <x v="4"/>
    <x v="4"/>
    <x v="4"/>
    <x v="82"/>
    <s v="0538"/>
    <x v="82"/>
    <x v="5"/>
    <x v="3"/>
    <x v="289"/>
  </r>
  <r>
    <x v="4"/>
    <x v="4"/>
    <x v="4"/>
    <x v="82"/>
    <s v="0538"/>
    <x v="82"/>
    <x v="5"/>
    <x v="4"/>
    <x v="1112"/>
  </r>
  <r>
    <x v="4"/>
    <x v="4"/>
    <x v="4"/>
    <x v="82"/>
    <s v="0538"/>
    <x v="82"/>
    <x v="5"/>
    <x v="5"/>
    <x v="338"/>
  </r>
  <r>
    <x v="4"/>
    <x v="4"/>
    <x v="4"/>
    <x v="82"/>
    <s v="0538"/>
    <x v="82"/>
    <x v="5"/>
    <x v="6"/>
    <x v="289"/>
  </r>
  <r>
    <x v="4"/>
    <x v="4"/>
    <x v="4"/>
    <x v="82"/>
    <s v="0538"/>
    <x v="82"/>
    <x v="5"/>
    <x v="7"/>
    <x v="334"/>
  </r>
  <r>
    <x v="4"/>
    <x v="4"/>
    <x v="4"/>
    <x v="82"/>
    <s v="0538"/>
    <x v="82"/>
    <x v="6"/>
    <x v="0"/>
    <x v="266"/>
  </r>
  <r>
    <x v="4"/>
    <x v="4"/>
    <x v="4"/>
    <x v="82"/>
    <s v="0538"/>
    <x v="82"/>
    <x v="6"/>
    <x v="1"/>
    <x v="265"/>
  </r>
  <r>
    <x v="4"/>
    <x v="4"/>
    <x v="4"/>
    <x v="82"/>
    <s v="0538"/>
    <x v="82"/>
    <x v="6"/>
    <x v="2"/>
    <x v="302"/>
  </r>
  <r>
    <x v="4"/>
    <x v="4"/>
    <x v="4"/>
    <x v="82"/>
    <s v="0538"/>
    <x v="82"/>
    <x v="6"/>
    <x v="3"/>
    <x v="301"/>
  </r>
  <r>
    <x v="4"/>
    <x v="4"/>
    <x v="4"/>
    <x v="82"/>
    <s v="0538"/>
    <x v="82"/>
    <x v="6"/>
    <x v="4"/>
    <x v="197"/>
  </r>
  <r>
    <x v="4"/>
    <x v="4"/>
    <x v="4"/>
    <x v="82"/>
    <s v="0538"/>
    <x v="82"/>
    <x v="6"/>
    <x v="5"/>
    <x v="263"/>
  </r>
  <r>
    <x v="4"/>
    <x v="4"/>
    <x v="4"/>
    <x v="82"/>
    <s v="0538"/>
    <x v="82"/>
    <x v="6"/>
    <x v="6"/>
    <x v="263"/>
  </r>
  <r>
    <x v="4"/>
    <x v="4"/>
    <x v="4"/>
    <x v="82"/>
    <s v="0538"/>
    <x v="82"/>
    <x v="6"/>
    <x v="7"/>
    <x v="124"/>
  </r>
  <r>
    <x v="4"/>
    <x v="4"/>
    <x v="4"/>
    <x v="82"/>
    <s v="0538"/>
    <x v="82"/>
    <x v="7"/>
    <x v="0"/>
    <x v="798"/>
  </r>
  <r>
    <x v="4"/>
    <x v="4"/>
    <x v="4"/>
    <x v="82"/>
    <s v="0538"/>
    <x v="82"/>
    <x v="7"/>
    <x v="1"/>
    <x v="562"/>
  </r>
  <r>
    <x v="4"/>
    <x v="4"/>
    <x v="4"/>
    <x v="82"/>
    <s v="0538"/>
    <x v="82"/>
    <x v="7"/>
    <x v="2"/>
    <x v="446"/>
  </r>
  <r>
    <x v="4"/>
    <x v="4"/>
    <x v="4"/>
    <x v="82"/>
    <s v="0538"/>
    <x v="82"/>
    <x v="7"/>
    <x v="3"/>
    <x v="53"/>
  </r>
  <r>
    <x v="4"/>
    <x v="4"/>
    <x v="4"/>
    <x v="82"/>
    <s v="0538"/>
    <x v="82"/>
    <x v="7"/>
    <x v="4"/>
    <x v="627"/>
  </r>
  <r>
    <x v="4"/>
    <x v="4"/>
    <x v="4"/>
    <x v="82"/>
    <s v="0538"/>
    <x v="82"/>
    <x v="7"/>
    <x v="5"/>
    <x v="627"/>
  </r>
  <r>
    <x v="4"/>
    <x v="4"/>
    <x v="4"/>
    <x v="82"/>
    <s v="0538"/>
    <x v="82"/>
    <x v="7"/>
    <x v="6"/>
    <x v="626"/>
  </r>
  <r>
    <x v="4"/>
    <x v="4"/>
    <x v="4"/>
    <x v="82"/>
    <s v="0538"/>
    <x v="82"/>
    <x v="7"/>
    <x v="7"/>
    <x v="561"/>
  </r>
  <r>
    <x v="4"/>
    <x v="4"/>
    <x v="4"/>
    <x v="82"/>
    <s v="0538"/>
    <x v="82"/>
    <x v="8"/>
    <x v="0"/>
    <x v="48"/>
  </r>
  <r>
    <x v="4"/>
    <x v="4"/>
    <x v="4"/>
    <x v="82"/>
    <s v="0538"/>
    <x v="82"/>
    <x v="8"/>
    <x v="1"/>
    <x v="115"/>
  </r>
  <r>
    <x v="4"/>
    <x v="4"/>
    <x v="4"/>
    <x v="82"/>
    <s v="0538"/>
    <x v="82"/>
    <x v="8"/>
    <x v="2"/>
    <x v="121"/>
  </r>
  <r>
    <x v="4"/>
    <x v="4"/>
    <x v="4"/>
    <x v="82"/>
    <s v="0538"/>
    <x v="82"/>
    <x v="8"/>
    <x v="3"/>
    <x v="504"/>
  </r>
  <r>
    <x v="4"/>
    <x v="4"/>
    <x v="4"/>
    <x v="82"/>
    <s v="0538"/>
    <x v="82"/>
    <x v="8"/>
    <x v="4"/>
    <x v="355"/>
  </r>
  <r>
    <x v="4"/>
    <x v="4"/>
    <x v="4"/>
    <x v="82"/>
    <s v="0538"/>
    <x v="82"/>
    <x v="8"/>
    <x v="5"/>
    <x v="339"/>
  </r>
  <r>
    <x v="4"/>
    <x v="4"/>
    <x v="4"/>
    <x v="82"/>
    <s v="0538"/>
    <x v="82"/>
    <x v="8"/>
    <x v="6"/>
    <x v="121"/>
  </r>
  <r>
    <x v="4"/>
    <x v="4"/>
    <x v="4"/>
    <x v="82"/>
    <s v="0538"/>
    <x v="82"/>
    <x v="8"/>
    <x v="7"/>
    <x v="115"/>
  </r>
  <r>
    <x v="4"/>
    <x v="4"/>
    <x v="4"/>
    <x v="82"/>
    <s v="0538"/>
    <x v="82"/>
    <x v="9"/>
    <x v="0"/>
    <x v="66"/>
  </r>
  <r>
    <x v="4"/>
    <x v="4"/>
    <x v="4"/>
    <x v="82"/>
    <s v="0538"/>
    <x v="82"/>
    <x v="9"/>
    <x v="1"/>
    <x v="66"/>
  </r>
  <r>
    <x v="4"/>
    <x v="4"/>
    <x v="4"/>
    <x v="82"/>
    <s v="0538"/>
    <x v="82"/>
    <x v="9"/>
    <x v="2"/>
    <x v="66"/>
  </r>
  <r>
    <x v="4"/>
    <x v="4"/>
    <x v="4"/>
    <x v="82"/>
    <s v="0538"/>
    <x v="82"/>
    <x v="9"/>
    <x v="3"/>
    <x v="66"/>
  </r>
  <r>
    <x v="4"/>
    <x v="4"/>
    <x v="4"/>
    <x v="82"/>
    <s v="0538"/>
    <x v="82"/>
    <x v="9"/>
    <x v="4"/>
    <x v="67"/>
  </r>
  <r>
    <x v="4"/>
    <x v="4"/>
    <x v="4"/>
    <x v="82"/>
    <s v="0538"/>
    <x v="82"/>
    <x v="9"/>
    <x v="5"/>
    <x v="65"/>
  </r>
  <r>
    <x v="4"/>
    <x v="4"/>
    <x v="4"/>
    <x v="82"/>
    <s v="0538"/>
    <x v="82"/>
    <x v="9"/>
    <x v="6"/>
    <x v="65"/>
  </r>
  <r>
    <x v="4"/>
    <x v="4"/>
    <x v="4"/>
    <x v="82"/>
    <s v="0538"/>
    <x v="82"/>
    <x v="9"/>
    <x v="7"/>
    <x v="66"/>
  </r>
  <r>
    <x v="4"/>
    <x v="4"/>
    <x v="4"/>
    <x v="83"/>
    <s v="0540"/>
    <x v="83"/>
    <x v="0"/>
    <x v="0"/>
    <x v="325"/>
  </r>
  <r>
    <x v="4"/>
    <x v="4"/>
    <x v="4"/>
    <x v="83"/>
    <s v="0540"/>
    <x v="83"/>
    <x v="0"/>
    <x v="1"/>
    <x v="834"/>
  </r>
  <r>
    <x v="4"/>
    <x v="4"/>
    <x v="4"/>
    <x v="83"/>
    <s v="0540"/>
    <x v="83"/>
    <x v="0"/>
    <x v="2"/>
    <x v="324"/>
  </r>
  <r>
    <x v="4"/>
    <x v="4"/>
    <x v="4"/>
    <x v="83"/>
    <s v="0540"/>
    <x v="83"/>
    <x v="0"/>
    <x v="3"/>
    <x v="597"/>
  </r>
  <r>
    <x v="4"/>
    <x v="4"/>
    <x v="4"/>
    <x v="83"/>
    <s v="0540"/>
    <x v="83"/>
    <x v="0"/>
    <x v="4"/>
    <x v="508"/>
  </r>
  <r>
    <x v="4"/>
    <x v="4"/>
    <x v="4"/>
    <x v="83"/>
    <s v="0540"/>
    <x v="83"/>
    <x v="0"/>
    <x v="5"/>
    <x v="1127"/>
  </r>
  <r>
    <x v="4"/>
    <x v="4"/>
    <x v="4"/>
    <x v="83"/>
    <s v="0540"/>
    <x v="83"/>
    <x v="0"/>
    <x v="6"/>
    <x v="297"/>
  </r>
  <r>
    <x v="4"/>
    <x v="4"/>
    <x v="4"/>
    <x v="83"/>
    <s v="0540"/>
    <x v="83"/>
    <x v="0"/>
    <x v="7"/>
    <x v="596"/>
  </r>
  <r>
    <x v="4"/>
    <x v="4"/>
    <x v="4"/>
    <x v="83"/>
    <s v="0540"/>
    <x v="83"/>
    <x v="1"/>
    <x v="0"/>
    <x v="360"/>
  </r>
  <r>
    <x v="4"/>
    <x v="4"/>
    <x v="4"/>
    <x v="83"/>
    <s v="0540"/>
    <x v="83"/>
    <x v="1"/>
    <x v="1"/>
    <x v="544"/>
  </r>
  <r>
    <x v="4"/>
    <x v="4"/>
    <x v="4"/>
    <x v="83"/>
    <s v="0540"/>
    <x v="83"/>
    <x v="1"/>
    <x v="2"/>
    <x v="1139"/>
  </r>
  <r>
    <x v="4"/>
    <x v="4"/>
    <x v="4"/>
    <x v="83"/>
    <s v="0540"/>
    <x v="83"/>
    <x v="1"/>
    <x v="3"/>
    <x v="1627"/>
  </r>
  <r>
    <x v="4"/>
    <x v="4"/>
    <x v="4"/>
    <x v="83"/>
    <s v="0540"/>
    <x v="83"/>
    <x v="1"/>
    <x v="4"/>
    <x v="1197"/>
  </r>
  <r>
    <x v="4"/>
    <x v="4"/>
    <x v="4"/>
    <x v="83"/>
    <s v="0540"/>
    <x v="83"/>
    <x v="1"/>
    <x v="5"/>
    <x v="323"/>
  </r>
  <r>
    <x v="4"/>
    <x v="4"/>
    <x v="4"/>
    <x v="83"/>
    <s v="0540"/>
    <x v="83"/>
    <x v="1"/>
    <x v="6"/>
    <x v="967"/>
  </r>
  <r>
    <x v="4"/>
    <x v="4"/>
    <x v="4"/>
    <x v="83"/>
    <s v="0540"/>
    <x v="83"/>
    <x v="1"/>
    <x v="7"/>
    <x v="290"/>
  </r>
  <r>
    <x v="4"/>
    <x v="4"/>
    <x v="4"/>
    <x v="83"/>
    <s v="0540"/>
    <x v="83"/>
    <x v="2"/>
    <x v="0"/>
    <x v="62"/>
  </r>
  <r>
    <x v="4"/>
    <x v="4"/>
    <x v="4"/>
    <x v="83"/>
    <s v="0540"/>
    <x v="83"/>
    <x v="2"/>
    <x v="1"/>
    <x v="61"/>
  </r>
  <r>
    <x v="4"/>
    <x v="4"/>
    <x v="4"/>
    <x v="83"/>
    <s v="0540"/>
    <x v="83"/>
    <x v="2"/>
    <x v="2"/>
    <x v="60"/>
  </r>
  <r>
    <x v="4"/>
    <x v="4"/>
    <x v="4"/>
    <x v="83"/>
    <s v="0540"/>
    <x v="83"/>
    <x v="2"/>
    <x v="3"/>
    <x v="449"/>
  </r>
  <r>
    <x v="4"/>
    <x v="4"/>
    <x v="4"/>
    <x v="83"/>
    <s v="0540"/>
    <x v="83"/>
    <x v="2"/>
    <x v="4"/>
    <x v="355"/>
  </r>
  <r>
    <x v="4"/>
    <x v="4"/>
    <x v="4"/>
    <x v="83"/>
    <s v="0540"/>
    <x v="83"/>
    <x v="2"/>
    <x v="5"/>
    <x v="47"/>
  </r>
  <r>
    <x v="4"/>
    <x v="4"/>
    <x v="4"/>
    <x v="83"/>
    <s v="0540"/>
    <x v="83"/>
    <x v="2"/>
    <x v="6"/>
    <x v="125"/>
  </r>
  <r>
    <x v="4"/>
    <x v="4"/>
    <x v="4"/>
    <x v="83"/>
    <s v="0540"/>
    <x v="83"/>
    <x v="2"/>
    <x v="7"/>
    <x v="300"/>
  </r>
  <r>
    <x v="4"/>
    <x v="4"/>
    <x v="4"/>
    <x v="83"/>
    <s v="0540"/>
    <x v="83"/>
    <x v="3"/>
    <x v="0"/>
    <x v="410"/>
  </r>
  <r>
    <x v="4"/>
    <x v="4"/>
    <x v="4"/>
    <x v="83"/>
    <s v="0540"/>
    <x v="83"/>
    <x v="3"/>
    <x v="1"/>
    <x v="282"/>
  </r>
  <r>
    <x v="4"/>
    <x v="4"/>
    <x v="4"/>
    <x v="83"/>
    <s v="0540"/>
    <x v="83"/>
    <x v="3"/>
    <x v="2"/>
    <x v="286"/>
  </r>
  <r>
    <x v="4"/>
    <x v="4"/>
    <x v="4"/>
    <x v="83"/>
    <s v="0540"/>
    <x v="83"/>
    <x v="3"/>
    <x v="3"/>
    <x v="411"/>
  </r>
  <r>
    <x v="4"/>
    <x v="4"/>
    <x v="4"/>
    <x v="83"/>
    <s v="0540"/>
    <x v="83"/>
    <x v="3"/>
    <x v="4"/>
    <x v="312"/>
  </r>
  <r>
    <x v="4"/>
    <x v="4"/>
    <x v="4"/>
    <x v="83"/>
    <s v="0540"/>
    <x v="83"/>
    <x v="3"/>
    <x v="5"/>
    <x v="284"/>
  </r>
  <r>
    <x v="4"/>
    <x v="4"/>
    <x v="4"/>
    <x v="83"/>
    <s v="0540"/>
    <x v="83"/>
    <x v="3"/>
    <x v="6"/>
    <x v="411"/>
  </r>
  <r>
    <x v="4"/>
    <x v="4"/>
    <x v="4"/>
    <x v="83"/>
    <s v="0540"/>
    <x v="83"/>
    <x v="3"/>
    <x v="7"/>
    <x v="505"/>
  </r>
  <r>
    <x v="4"/>
    <x v="4"/>
    <x v="4"/>
    <x v="83"/>
    <s v="0540"/>
    <x v="83"/>
    <x v="4"/>
    <x v="0"/>
    <x v="367"/>
  </r>
  <r>
    <x v="4"/>
    <x v="4"/>
    <x v="4"/>
    <x v="83"/>
    <s v="0540"/>
    <x v="83"/>
    <x v="4"/>
    <x v="1"/>
    <x v="188"/>
  </r>
  <r>
    <x v="4"/>
    <x v="4"/>
    <x v="4"/>
    <x v="83"/>
    <s v="0540"/>
    <x v="83"/>
    <x v="4"/>
    <x v="2"/>
    <x v="1418"/>
  </r>
  <r>
    <x v="4"/>
    <x v="4"/>
    <x v="4"/>
    <x v="83"/>
    <s v="0540"/>
    <x v="83"/>
    <x v="4"/>
    <x v="3"/>
    <x v="816"/>
  </r>
  <r>
    <x v="4"/>
    <x v="4"/>
    <x v="4"/>
    <x v="83"/>
    <s v="0540"/>
    <x v="83"/>
    <x v="4"/>
    <x v="4"/>
    <x v="364"/>
  </r>
  <r>
    <x v="4"/>
    <x v="4"/>
    <x v="4"/>
    <x v="83"/>
    <s v="0540"/>
    <x v="83"/>
    <x v="4"/>
    <x v="5"/>
    <x v="378"/>
  </r>
  <r>
    <x v="4"/>
    <x v="4"/>
    <x v="4"/>
    <x v="83"/>
    <s v="0540"/>
    <x v="83"/>
    <x v="4"/>
    <x v="6"/>
    <x v="378"/>
  </r>
  <r>
    <x v="4"/>
    <x v="4"/>
    <x v="4"/>
    <x v="83"/>
    <s v="0540"/>
    <x v="83"/>
    <x v="4"/>
    <x v="7"/>
    <x v="40"/>
  </r>
  <r>
    <x v="4"/>
    <x v="4"/>
    <x v="4"/>
    <x v="83"/>
    <s v="0540"/>
    <x v="83"/>
    <x v="5"/>
    <x v="0"/>
    <x v="264"/>
  </r>
  <r>
    <x v="4"/>
    <x v="4"/>
    <x v="4"/>
    <x v="83"/>
    <s v="0540"/>
    <x v="83"/>
    <x v="5"/>
    <x v="1"/>
    <x v="350"/>
  </r>
  <r>
    <x v="4"/>
    <x v="4"/>
    <x v="4"/>
    <x v="83"/>
    <s v="0540"/>
    <x v="83"/>
    <x v="5"/>
    <x v="2"/>
    <x v="198"/>
  </r>
  <r>
    <x v="4"/>
    <x v="4"/>
    <x v="4"/>
    <x v="83"/>
    <s v="0540"/>
    <x v="83"/>
    <x v="5"/>
    <x v="3"/>
    <x v="301"/>
  </r>
  <r>
    <x v="4"/>
    <x v="4"/>
    <x v="4"/>
    <x v="83"/>
    <s v="0540"/>
    <x v="83"/>
    <x v="5"/>
    <x v="4"/>
    <x v="266"/>
  </r>
  <r>
    <x v="4"/>
    <x v="4"/>
    <x v="4"/>
    <x v="83"/>
    <s v="0540"/>
    <x v="83"/>
    <x v="5"/>
    <x v="5"/>
    <x v="262"/>
  </r>
  <r>
    <x v="4"/>
    <x v="4"/>
    <x v="4"/>
    <x v="83"/>
    <s v="0540"/>
    <x v="83"/>
    <x v="5"/>
    <x v="6"/>
    <x v="198"/>
  </r>
  <r>
    <x v="4"/>
    <x v="4"/>
    <x v="4"/>
    <x v="83"/>
    <s v="0540"/>
    <x v="83"/>
    <x v="5"/>
    <x v="7"/>
    <x v="263"/>
  </r>
  <r>
    <x v="4"/>
    <x v="4"/>
    <x v="4"/>
    <x v="83"/>
    <s v="0540"/>
    <x v="83"/>
    <x v="6"/>
    <x v="0"/>
    <x v="128"/>
  </r>
  <r>
    <x v="4"/>
    <x v="4"/>
    <x v="4"/>
    <x v="83"/>
    <s v="0540"/>
    <x v="83"/>
    <x v="6"/>
    <x v="1"/>
    <x v="320"/>
  </r>
  <r>
    <x v="4"/>
    <x v="4"/>
    <x v="4"/>
    <x v="83"/>
    <s v="0540"/>
    <x v="83"/>
    <x v="6"/>
    <x v="2"/>
    <x v="203"/>
  </r>
  <r>
    <x v="4"/>
    <x v="4"/>
    <x v="4"/>
    <x v="83"/>
    <s v="0540"/>
    <x v="83"/>
    <x v="6"/>
    <x v="3"/>
    <x v="266"/>
  </r>
  <r>
    <x v="4"/>
    <x v="4"/>
    <x v="4"/>
    <x v="83"/>
    <s v="0540"/>
    <x v="83"/>
    <x v="6"/>
    <x v="4"/>
    <x v="264"/>
  </r>
  <r>
    <x v="4"/>
    <x v="4"/>
    <x v="4"/>
    <x v="83"/>
    <s v="0540"/>
    <x v="83"/>
    <x v="6"/>
    <x v="5"/>
    <x v="303"/>
  </r>
  <r>
    <x v="4"/>
    <x v="4"/>
    <x v="4"/>
    <x v="83"/>
    <s v="0540"/>
    <x v="83"/>
    <x v="6"/>
    <x v="6"/>
    <x v="266"/>
  </r>
  <r>
    <x v="4"/>
    <x v="4"/>
    <x v="4"/>
    <x v="83"/>
    <s v="0540"/>
    <x v="83"/>
    <x v="6"/>
    <x v="7"/>
    <x v="302"/>
  </r>
  <r>
    <x v="4"/>
    <x v="4"/>
    <x v="4"/>
    <x v="83"/>
    <s v="0540"/>
    <x v="83"/>
    <x v="7"/>
    <x v="0"/>
    <x v="319"/>
  </r>
  <r>
    <x v="4"/>
    <x v="4"/>
    <x v="4"/>
    <x v="83"/>
    <s v="0540"/>
    <x v="83"/>
    <x v="7"/>
    <x v="1"/>
    <x v="715"/>
  </r>
  <r>
    <x v="4"/>
    <x v="4"/>
    <x v="4"/>
    <x v="83"/>
    <s v="0540"/>
    <x v="83"/>
    <x v="7"/>
    <x v="2"/>
    <x v="715"/>
  </r>
  <r>
    <x v="4"/>
    <x v="4"/>
    <x v="4"/>
    <x v="83"/>
    <s v="0540"/>
    <x v="83"/>
    <x v="7"/>
    <x v="3"/>
    <x v="48"/>
  </r>
  <r>
    <x v="4"/>
    <x v="4"/>
    <x v="4"/>
    <x v="83"/>
    <s v="0540"/>
    <x v="83"/>
    <x v="7"/>
    <x v="4"/>
    <x v="285"/>
  </r>
  <r>
    <x v="4"/>
    <x v="4"/>
    <x v="4"/>
    <x v="83"/>
    <s v="0540"/>
    <x v="83"/>
    <x v="7"/>
    <x v="5"/>
    <x v="836"/>
  </r>
  <r>
    <x v="4"/>
    <x v="4"/>
    <x v="4"/>
    <x v="83"/>
    <s v="0540"/>
    <x v="83"/>
    <x v="7"/>
    <x v="6"/>
    <x v="354"/>
  </r>
  <r>
    <x v="4"/>
    <x v="4"/>
    <x v="4"/>
    <x v="83"/>
    <s v="0540"/>
    <x v="83"/>
    <x v="7"/>
    <x v="7"/>
    <x v="504"/>
  </r>
  <r>
    <x v="4"/>
    <x v="4"/>
    <x v="4"/>
    <x v="83"/>
    <s v="0540"/>
    <x v="83"/>
    <x v="8"/>
    <x v="0"/>
    <x v="282"/>
  </r>
  <r>
    <x v="4"/>
    <x v="4"/>
    <x v="4"/>
    <x v="83"/>
    <s v="0540"/>
    <x v="83"/>
    <x v="8"/>
    <x v="1"/>
    <x v="283"/>
  </r>
  <r>
    <x v="4"/>
    <x v="4"/>
    <x v="4"/>
    <x v="83"/>
    <s v="0540"/>
    <x v="83"/>
    <x v="8"/>
    <x v="2"/>
    <x v="339"/>
  </r>
  <r>
    <x v="4"/>
    <x v="4"/>
    <x v="4"/>
    <x v="83"/>
    <s v="0540"/>
    <x v="83"/>
    <x v="8"/>
    <x v="3"/>
    <x v="46"/>
  </r>
  <r>
    <x v="4"/>
    <x v="4"/>
    <x v="4"/>
    <x v="83"/>
    <s v="0540"/>
    <x v="83"/>
    <x v="8"/>
    <x v="4"/>
    <x v="286"/>
  </r>
  <r>
    <x v="4"/>
    <x v="4"/>
    <x v="4"/>
    <x v="83"/>
    <s v="0540"/>
    <x v="83"/>
    <x v="8"/>
    <x v="5"/>
    <x v="281"/>
  </r>
  <r>
    <x v="4"/>
    <x v="4"/>
    <x v="4"/>
    <x v="83"/>
    <s v="0540"/>
    <x v="83"/>
    <x v="8"/>
    <x v="6"/>
    <x v="63"/>
  </r>
  <r>
    <x v="4"/>
    <x v="4"/>
    <x v="4"/>
    <x v="83"/>
    <s v="0540"/>
    <x v="83"/>
    <x v="8"/>
    <x v="7"/>
    <x v="339"/>
  </r>
  <r>
    <x v="4"/>
    <x v="4"/>
    <x v="4"/>
    <x v="83"/>
    <s v="0540"/>
    <x v="83"/>
    <x v="9"/>
    <x v="0"/>
    <x v="304"/>
  </r>
  <r>
    <x v="4"/>
    <x v="4"/>
    <x v="4"/>
    <x v="83"/>
    <s v="0540"/>
    <x v="83"/>
    <x v="9"/>
    <x v="1"/>
    <x v="304"/>
  </r>
  <r>
    <x v="4"/>
    <x v="4"/>
    <x v="4"/>
    <x v="83"/>
    <s v="0540"/>
    <x v="83"/>
    <x v="9"/>
    <x v="2"/>
    <x v="304"/>
  </r>
  <r>
    <x v="4"/>
    <x v="4"/>
    <x v="4"/>
    <x v="83"/>
    <s v="0540"/>
    <x v="83"/>
    <x v="9"/>
    <x v="3"/>
    <x v="304"/>
  </r>
  <r>
    <x v="4"/>
    <x v="4"/>
    <x v="4"/>
    <x v="83"/>
    <s v="0540"/>
    <x v="83"/>
    <x v="9"/>
    <x v="4"/>
    <x v="304"/>
  </r>
  <r>
    <x v="4"/>
    <x v="4"/>
    <x v="4"/>
    <x v="83"/>
    <s v="0540"/>
    <x v="83"/>
    <x v="9"/>
    <x v="5"/>
    <x v="304"/>
  </r>
  <r>
    <x v="4"/>
    <x v="4"/>
    <x v="4"/>
    <x v="83"/>
    <s v="0540"/>
    <x v="83"/>
    <x v="9"/>
    <x v="6"/>
    <x v="304"/>
  </r>
  <r>
    <x v="4"/>
    <x v="4"/>
    <x v="4"/>
    <x v="83"/>
    <s v="0540"/>
    <x v="83"/>
    <x v="9"/>
    <x v="7"/>
    <x v="304"/>
  </r>
  <r>
    <x v="4"/>
    <x v="4"/>
    <x v="4"/>
    <x v="84"/>
    <s v="0541"/>
    <x v="84"/>
    <x v="0"/>
    <x v="0"/>
    <x v="505"/>
  </r>
  <r>
    <x v="4"/>
    <x v="4"/>
    <x v="4"/>
    <x v="84"/>
    <s v="0541"/>
    <x v="84"/>
    <x v="0"/>
    <x v="1"/>
    <x v="118"/>
  </r>
  <r>
    <x v="4"/>
    <x v="4"/>
    <x v="4"/>
    <x v="84"/>
    <s v="0541"/>
    <x v="84"/>
    <x v="0"/>
    <x v="2"/>
    <x v="285"/>
  </r>
  <r>
    <x v="4"/>
    <x v="4"/>
    <x v="4"/>
    <x v="84"/>
    <s v="0541"/>
    <x v="84"/>
    <x v="0"/>
    <x v="3"/>
    <x v="286"/>
  </r>
  <r>
    <x v="4"/>
    <x v="4"/>
    <x v="4"/>
    <x v="84"/>
    <s v="0541"/>
    <x v="84"/>
    <x v="0"/>
    <x v="4"/>
    <x v="285"/>
  </r>
  <r>
    <x v="4"/>
    <x v="4"/>
    <x v="4"/>
    <x v="84"/>
    <s v="0541"/>
    <x v="84"/>
    <x v="0"/>
    <x v="5"/>
    <x v="51"/>
  </r>
  <r>
    <x v="4"/>
    <x v="4"/>
    <x v="4"/>
    <x v="84"/>
    <s v="0541"/>
    <x v="84"/>
    <x v="0"/>
    <x v="6"/>
    <x v="836"/>
  </r>
  <r>
    <x v="4"/>
    <x v="4"/>
    <x v="4"/>
    <x v="84"/>
    <s v="0541"/>
    <x v="84"/>
    <x v="0"/>
    <x v="7"/>
    <x v="50"/>
  </r>
  <r>
    <x v="4"/>
    <x v="4"/>
    <x v="4"/>
    <x v="84"/>
    <s v="0541"/>
    <x v="84"/>
    <x v="1"/>
    <x v="0"/>
    <x v="1310"/>
  </r>
  <r>
    <x v="4"/>
    <x v="4"/>
    <x v="4"/>
    <x v="84"/>
    <s v="0541"/>
    <x v="84"/>
    <x v="1"/>
    <x v="1"/>
    <x v="372"/>
  </r>
  <r>
    <x v="4"/>
    <x v="4"/>
    <x v="4"/>
    <x v="84"/>
    <s v="0541"/>
    <x v="84"/>
    <x v="1"/>
    <x v="2"/>
    <x v="530"/>
  </r>
  <r>
    <x v="4"/>
    <x v="4"/>
    <x v="4"/>
    <x v="84"/>
    <s v="0541"/>
    <x v="84"/>
    <x v="1"/>
    <x v="3"/>
    <x v="183"/>
  </r>
  <r>
    <x v="4"/>
    <x v="4"/>
    <x v="4"/>
    <x v="84"/>
    <s v="0541"/>
    <x v="84"/>
    <x v="1"/>
    <x v="4"/>
    <x v="616"/>
  </r>
  <r>
    <x v="4"/>
    <x v="4"/>
    <x v="4"/>
    <x v="84"/>
    <s v="0541"/>
    <x v="84"/>
    <x v="1"/>
    <x v="5"/>
    <x v="616"/>
  </r>
  <r>
    <x v="4"/>
    <x v="4"/>
    <x v="4"/>
    <x v="84"/>
    <s v="0541"/>
    <x v="84"/>
    <x v="1"/>
    <x v="6"/>
    <x v="382"/>
  </r>
  <r>
    <x v="4"/>
    <x v="4"/>
    <x v="4"/>
    <x v="84"/>
    <s v="0541"/>
    <x v="84"/>
    <x v="1"/>
    <x v="7"/>
    <x v="952"/>
  </r>
  <r>
    <x v="4"/>
    <x v="4"/>
    <x v="4"/>
    <x v="84"/>
    <s v="0541"/>
    <x v="84"/>
    <x v="2"/>
    <x v="0"/>
    <x v="124"/>
  </r>
  <r>
    <x v="4"/>
    <x v="4"/>
    <x v="4"/>
    <x v="84"/>
    <s v="0541"/>
    <x v="84"/>
    <x v="2"/>
    <x v="1"/>
    <x v="308"/>
  </r>
  <r>
    <x v="4"/>
    <x v="4"/>
    <x v="4"/>
    <x v="84"/>
    <s v="0541"/>
    <x v="84"/>
    <x v="2"/>
    <x v="2"/>
    <x v="123"/>
  </r>
  <r>
    <x v="4"/>
    <x v="4"/>
    <x v="4"/>
    <x v="84"/>
    <s v="0541"/>
    <x v="84"/>
    <x v="2"/>
    <x v="3"/>
    <x v="311"/>
  </r>
  <r>
    <x v="4"/>
    <x v="4"/>
    <x v="4"/>
    <x v="84"/>
    <s v="0541"/>
    <x v="84"/>
    <x v="2"/>
    <x v="4"/>
    <x v="311"/>
  </r>
  <r>
    <x v="4"/>
    <x v="4"/>
    <x v="4"/>
    <x v="84"/>
    <s v="0541"/>
    <x v="84"/>
    <x v="2"/>
    <x v="5"/>
    <x v="309"/>
  </r>
  <r>
    <x v="4"/>
    <x v="4"/>
    <x v="4"/>
    <x v="84"/>
    <s v="0541"/>
    <x v="84"/>
    <x v="2"/>
    <x v="6"/>
    <x v="307"/>
  </r>
  <r>
    <x v="4"/>
    <x v="4"/>
    <x v="4"/>
    <x v="84"/>
    <s v="0541"/>
    <x v="84"/>
    <x v="2"/>
    <x v="7"/>
    <x v="196"/>
  </r>
  <r>
    <x v="4"/>
    <x v="4"/>
    <x v="4"/>
    <x v="84"/>
    <s v="0541"/>
    <x v="84"/>
    <x v="3"/>
    <x v="0"/>
    <x v="311"/>
  </r>
  <r>
    <x v="4"/>
    <x v="4"/>
    <x v="4"/>
    <x v="84"/>
    <s v="0541"/>
    <x v="84"/>
    <x v="3"/>
    <x v="1"/>
    <x v="311"/>
  </r>
  <r>
    <x v="4"/>
    <x v="4"/>
    <x v="4"/>
    <x v="84"/>
    <s v="0541"/>
    <x v="84"/>
    <x v="3"/>
    <x v="2"/>
    <x v="308"/>
  </r>
  <r>
    <x v="4"/>
    <x v="4"/>
    <x v="4"/>
    <x v="84"/>
    <s v="0541"/>
    <x v="84"/>
    <x v="3"/>
    <x v="3"/>
    <x v="309"/>
  </r>
  <r>
    <x v="4"/>
    <x v="4"/>
    <x v="4"/>
    <x v="84"/>
    <s v="0541"/>
    <x v="84"/>
    <x v="3"/>
    <x v="4"/>
    <x v="356"/>
  </r>
  <r>
    <x v="4"/>
    <x v="4"/>
    <x v="4"/>
    <x v="84"/>
    <s v="0541"/>
    <x v="84"/>
    <x v="3"/>
    <x v="5"/>
    <x v="300"/>
  </r>
  <r>
    <x v="4"/>
    <x v="4"/>
    <x v="4"/>
    <x v="84"/>
    <s v="0541"/>
    <x v="84"/>
    <x v="3"/>
    <x v="6"/>
    <x v="311"/>
  </r>
  <r>
    <x v="4"/>
    <x v="4"/>
    <x v="4"/>
    <x v="84"/>
    <s v="0541"/>
    <x v="84"/>
    <x v="3"/>
    <x v="7"/>
    <x v="124"/>
  </r>
  <r>
    <x v="4"/>
    <x v="4"/>
    <x v="4"/>
    <x v="84"/>
    <s v="0541"/>
    <x v="84"/>
    <x v="4"/>
    <x v="0"/>
    <x v="531"/>
  </r>
  <r>
    <x v="4"/>
    <x v="4"/>
    <x v="4"/>
    <x v="84"/>
    <s v="0541"/>
    <x v="84"/>
    <x v="4"/>
    <x v="1"/>
    <x v="372"/>
  </r>
  <r>
    <x v="4"/>
    <x v="4"/>
    <x v="4"/>
    <x v="84"/>
    <s v="0541"/>
    <x v="84"/>
    <x v="4"/>
    <x v="2"/>
    <x v="380"/>
  </r>
  <r>
    <x v="4"/>
    <x v="4"/>
    <x v="4"/>
    <x v="84"/>
    <s v="0541"/>
    <x v="84"/>
    <x v="4"/>
    <x v="3"/>
    <x v="57"/>
  </r>
  <r>
    <x v="4"/>
    <x v="4"/>
    <x v="4"/>
    <x v="84"/>
    <s v="0541"/>
    <x v="84"/>
    <x v="4"/>
    <x v="4"/>
    <x v="369"/>
  </r>
  <r>
    <x v="4"/>
    <x v="4"/>
    <x v="4"/>
    <x v="84"/>
    <s v="0541"/>
    <x v="84"/>
    <x v="4"/>
    <x v="5"/>
    <x v="531"/>
  </r>
  <r>
    <x v="4"/>
    <x v="4"/>
    <x v="4"/>
    <x v="84"/>
    <s v="0541"/>
    <x v="84"/>
    <x v="4"/>
    <x v="6"/>
    <x v="1309"/>
  </r>
  <r>
    <x v="4"/>
    <x v="4"/>
    <x v="4"/>
    <x v="84"/>
    <s v="0541"/>
    <x v="84"/>
    <x v="4"/>
    <x v="7"/>
    <x v="55"/>
  </r>
  <r>
    <x v="4"/>
    <x v="4"/>
    <x v="4"/>
    <x v="84"/>
    <s v="0541"/>
    <x v="84"/>
    <x v="5"/>
    <x v="0"/>
    <x v="64"/>
  </r>
  <r>
    <x v="4"/>
    <x v="4"/>
    <x v="4"/>
    <x v="84"/>
    <s v="0541"/>
    <x v="84"/>
    <x v="5"/>
    <x v="1"/>
    <x v="320"/>
  </r>
  <r>
    <x v="4"/>
    <x v="4"/>
    <x v="4"/>
    <x v="84"/>
    <s v="0541"/>
    <x v="84"/>
    <x v="5"/>
    <x v="2"/>
    <x v="203"/>
  </r>
  <r>
    <x v="4"/>
    <x v="4"/>
    <x v="4"/>
    <x v="84"/>
    <s v="0541"/>
    <x v="84"/>
    <x v="5"/>
    <x v="3"/>
    <x v="130"/>
  </r>
  <r>
    <x v="4"/>
    <x v="4"/>
    <x v="4"/>
    <x v="84"/>
    <s v="0541"/>
    <x v="84"/>
    <x v="5"/>
    <x v="4"/>
    <x v="320"/>
  </r>
  <r>
    <x v="4"/>
    <x v="4"/>
    <x v="4"/>
    <x v="84"/>
    <s v="0541"/>
    <x v="84"/>
    <x v="5"/>
    <x v="5"/>
    <x v="203"/>
  </r>
  <r>
    <x v="4"/>
    <x v="4"/>
    <x v="4"/>
    <x v="84"/>
    <s v="0541"/>
    <x v="84"/>
    <x v="5"/>
    <x v="6"/>
    <x v="129"/>
  </r>
  <r>
    <x v="4"/>
    <x v="4"/>
    <x v="4"/>
    <x v="84"/>
    <s v="0541"/>
    <x v="84"/>
    <x v="5"/>
    <x v="7"/>
    <x v="320"/>
  </r>
  <r>
    <x v="4"/>
    <x v="4"/>
    <x v="4"/>
    <x v="84"/>
    <s v="0541"/>
    <x v="84"/>
    <x v="6"/>
    <x v="0"/>
    <x v="133"/>
  </r>
  <r>
    <x v="4"/>
    <x v="4"/>
    <x v="4"/>
    <x v="84"/>
    <s v="0541"/>
    <x v="84"/>
    <x v="6"/>
    <x v="1"/>
    <x v="65"/>
  </r>
  <r>
    <x v="4"/>
    <x v="4"/>
    <x v="4"/>
    <x v="84"/>
    <s v="0541"/>
    <x v="84"/>
    <x v="6"/>
    <x v="2"/>
    <x v="67"/>
  </r>
  <r>
    <x v="4"/>
    <x v="4"/>
    <x v="4"/>
    <x v="84"/>
    <s v="0541"/>
    <x v="84"/>
    <x v="6"/>
    <x v="3"/>
    <x v="67"/>
  </r>
  <r>
    <x v="4"/>
    <x v="4"/>
    <x v="4"/>
    <x v="84"/>
    <s v="0541"/>
    <x v="84"/>
    <x v="6"/>
    <x v="4"/>
    <x v="65"/>
  </r>
  <r>
    <x v="4"/>
    <x v="4"/>
    <x v="4"/>
    <x v="84"/>
    <s v="0541"/>
    <x v="84"/>
    <x v="6"/>
    <x v="5"/>
    <x v="67"/>
  </r>
  <r>
    <x v="4"/>
    <x v="4"/>
    <x v="4"/>
    <x v="84"/>
    <s v="0541"/>
    <x v="84"/>
    <x v="6"/>
    <x v="6"/>
    <x v="132"/>
  </r>
  <r>
    <x v="4"/>
    <x v="4"/>
    <x v="4"/>
    <x v="84"/>
    <s v="0541"/>
    <x v="84"/>
    <x v="6"/>
    <x v="7"/>
    <x v="128"/>
  </r>
  <r>
    <x v="4"/>
    <x v="4"/>
    <x v="4"/>
    <x v="84"/>
    <s v="0541"/>
    <x v="84"/>
    <x v="7"/>
    <x v="0"/>
    <x v="341"/>
  </r>
  <r>
    <x v="4"/>
    <x v="4"/>
    <x v="4"/>
    <x v="84"/>
    <s v="0541"/>
    <x v="84"/>
    <x v="7"/>
    <x v="1"/>
    <x v="283"/>
  </r>
  <r>
    <x v="4"/>
    <x v="4"/>
    <x v="4"/>
    <x v="84"/>
    <s v="0541"/>
    <x v="84"/>
    <x v="7"/>
    <x v="2"/>
    <x v="285"/>
  </r>
  <r>
    <x v="4"/>
    <x v="4"/>
    <x v="4"/>
    <x v="84"/>
    <s v="0541"/>
    <x v="84"/>
    <x v="7"/>
    <x v="3"/>
    <x v="117"/>
  </r>
  <r>
    <x v="4"/>
    <x v="4"/>
    <x v="4"/>
    <x v="84"/>
    <s v="0541"/>
    <x v="84"/>
    <x v="7"/>
    <x v="4"/>
    <x v="612"/>
  </r>
  <r>
    <x v="4"/>
    <x v="4"/>
    <x v="4"/>
    <x v="84"/>
    <s v="0541"/>
    <x v="84"/>
    <x v="7"/>
    <x v="5"/>
    <x v="46"/>
  </r>
  <r>
    <x v="4"/>
    <x v="4"/>
    <x v="4"/>
    <x v="84"/>
    <s v="0541"/>
    <x v="84"/>
    <x v="7"/>
    <x v="6"/>
    <x v="120"/>
  </r>
  <r>
    <x v="4"/>
    <x v="4"/>
    <x v="4"/>
    <x v="84"/>
    <s v="0541"/>
    <x v="84"/>
    <x v="7"/>
    <x v="7"/>
    <x v="46"/>
  </r>
  <r>
    <x v="4"/>
    <x v="4"/>
    <x v="4"/>
    <x v="84"/>
    <s v="0541"/>
    <x v="84"/>
    <x v="8"/>
    <x v="0"/>
    <x v="302"/>
  </r>
  <r>
    <x v="4"/>
    <x v="4"/>
    <x v="4"/>
    <x v="84"/>
    <s v="0541"/>
    <x v="84"/>
    <x v="8"/>
    <x v="1"/>
    <x v="262"/>
  </r>
  <r>
    <x v="4"/>
    <x v="4"/>
    <x v="4"/>
    <x v="84"/>
    <s v="0541"/>
    <x v="84"/>
    <x v="8"/>
    <x v="2"/>
    <x v="198"/>
  </r>
  <r>
    <x v="4"/>
    <x v="4"/>
    <x v="4"/>
    <x v="84"/>
    <s v="0541"/>
    <x v="84"/>
    <x v="8"/>
    <x v="3"/>
    <x v="303"/>
  </r>
  <r>
    <x v="4"/>
    <x v="4"/>
    <x v="4"/>
    <x v="84"/>
    <s v="0541"/>
    <x v="84"/>
    <x v="8"/>
    <x v="4"/>
    <x v="264"/>
  </r>
  <r>
    <x v="4"/>
    <x v="4"/>
    <x v="4"/>
    <x v="84"/>
    <s v="0541"/>
    <x v="84"/>
    <x v="8"/>
    <x v="5"/>
    <x v="266"/>
  </r>
  <r>
    <x v="4"/>
    <x v="4"/>
    <x v="4"/>
    <x v="84"/>
    <s v="0541"/>
    <x v="84"/>
    <x v="8"/>
    <x v="6"/>
    <x v="301"/>
  </r>
  <r>
    <x v="4"/>
    <x v="4"/>
    <x v="4"/>
    <x v="84"/>
    <s v="0541"/>
    <x v="84"/>
    <x v="8"/>
    <x v="7"/>
    <x v="198"/>
  </r>
  <r>
    <x v="4"/>
    <x v="4"/>
    <x v="4"/>
    <x v="84"/>
    <s v="0541"/>
    <x v="84"/>
    <x v="9"/>
    <x v="0"/>
    <x v="304"/>
  </r>
  <r>
    <x v="4"/>
    <x v="4"/>
    <x v="4"/>
    <x v="84"/>
    <s v="0541"/>
    <x v="84"/>
    <x v="9"/>
    <x v="1"/>
    <x v="304"/>
  </r>
  <r>
    <x v="4"/>
    <x v="4"/>
    <x v="4"/>
    <x v="84"/>
    <s v="0541"/>
    <x v="84"/>
    <x v="9"/>
    <x v="2"/>
    <x v="304"/>
  </r>
  <r>
    <x v="4"/>
    <x v="4"/>
    <x v="4"/>
    <x v="84"/>
    <s v="0541"/>
    <x v="84"/>
    <x v="9"/>
    <x v="3"/>
    <x v="304"/>
  </r>
  <r>
    <x v="4"/>
    <x v="4"/>
    <x v="4"/>
    <x v="84"/>
    <s v="0541"/>
    <x v="84"/>
    <x v="9"/>
    <x v="4"/>
    <x v="304"/>
  </r>
  <r>
    <x v="4"/>
    <x v="4"/>
    <x v="4"/>
    <x v="84"/>
    <s v="0541"/>
    <x v="84"/>
    <x v="9"/>
    <x v="5"/>
    <x v="304"/>
  </r>
  <r>
    <x v="4"/>
    <x v="4"/>
    <x v="4"/>
    <x v="84"/>
    <s v="0541"/>
    <x v="84"/>
    <x v="9"/>
    <x v="6"/>
    <x v="304"/>
  </r>
  <r>
    <x v="4"/>
    <x v="4"/>
    <x v="4"/>
    <x v="84"/>
    <s v="0541"/>
    <x v="84"/>
    <x v="9"/>
    <x v="7"/>
    <x v="304"/>
  </r>
  <r>
    <x v="4"/>
    <x v="4"/>
    <x v="4"/>
    <x v="85"/>
    <s v="0542"/>
    <x v="85"/>
    <x v="0"/>
    <x v="0"/>
    <x v="988"/>
  </r>
  <r>
    <x v="4"/>
    <x v="4"/>
    <x v="4"/>
    <x v="85"/>
    <s v="0542"/>
    <x v="85"/>
    <x v="0"/>
    <x v="1"/>
    <x v="1702"/>
  </r>
  <r>
    <x v="4"/>
    <x v="4"/>
    <x v="4"/>
    <x v="85"/>
    <s v="0542"/>
    <x v="85"/>
    <x v="0"/>
    <x v="2"/>
    <x v="1200"/>
  </r>
  <r>
    <x v="4"/>
    <x v="4"/>
    <x v="4"/>
    <x v="85"/>
    <s v="0542"/>
    <x v="85"/>
    <x v="0"/>
    <x v="3"/>
    <x v="1198"/>
  </r>
  <r>
    <x v="4"/>
    <x v="4"/>
    <x v="4"/>
    <x v="85"/>
    <s v="0542"/>
    <x v="85"/>
    <x v="0"/>
    <x v="4"/>
    <x v="1703"/>
  </r>
  <r>
    <x v="4"/>
    <x v="4"/>
    <x v="4"/>
    <x v="85"/>
    <s v="0542"/>
    <x v="85"/>
    <x v="0"/>
    <x v="5"/>
    <x v="661"/>
  </r>
  <r>
    <x v="4"/>
    <x v="4"/>
    <x v="4"/>
    <x v="85"/>
    <s v="0542"/>
    <x v="85"/>
    <x v="0"/>
    <x v="6"/>
    <x v="1631"/>
  </r>
  <r>
    <x v="4"/>
    <x v="4"/>
    <x v="4"/>
    <x v="85"/>
    <s v="0542"/>
    <x v="85"/>
    <x v="0"/>
    <x v="7"/>
    <x v="16"/>
  </r>
  <r>
    <x v="4"/>
    <x v="4"/>
    <x v="4"/>
    <x v="85"/>
    <s v="0542"/>
    <x v="85"/>
    <x v="1"/>
    <x v="0"/>
    <x v="1543"/>
  </r>
  <r>
    <x v="4"/>
    <x v="4"/>
    <x v="4"/>
    <x v="85"/>
    <s v="0542"/>
    <x v="85"/>
    <x v="1"/>
    <x v="1"/>
    <x v="164"/>
  </r>
  <r>
    <x v="4"/>
    <x v="4"/>
    <x v="4"/>
    <x v="85"/>
    <s v="0542"/>
    <x v="85"/>
    <x v="1"/>
    <x v="2"/>
    <x v="1704"/>
  </r>
  <r>
    <x v="4"/>
    <x v="4"/>
    <x v="4"/>
    <x v="85"/>
    <s v="0542"/>
    <x v="85"/>
    <x v="1"/>
    <x v="3"/>
    <x v="1705"/>
  </r>
  <r>
    <x v="4"/>
    <x v="4"/>
    <x v="4"/>
    <x v="85"/>
    <s v="0542"/>
    <x v="85"/>
    <x v="1"/>
    <x v="4"/>
    <x v="1706"/>
  </r>
  <r>
    <x v="4"/>
    <x v="4"/>
    <x v="4"/>
    <x v="85"/>
    <s v="0542"/>
    <x v="85"/>
    <x v="1"/>
    <x v="5"/>
    <x v="226"/>
  </r>
  <r>
    <x v="4"/>
    <x v="4"/>
    <x v="4"/>
    <x v="85"/>
    <s v="0542"/>
    <x v="85"/>
    <x v="1"/>
    <x v="6"/>
    <x v="1707"/>
  </r>
  <r>
    <x v="4"/>
    <x v="4"/>
    <x v="4"/>
    <x v="85"/>
    <s v="0542"/>
    <x v="85"/>
    <x v="1"/>
    <x v="7"/>
    <x v="1708"/>
  </r>
  <r>
    <x v="4"/>
    <x v="4"/>
    <x v="4"/>
    <x v="85"/>
    <s v="0542"/>
    <x v="85"/>
    <x v="2"/>
    <x v="0"/>
    <x v="487"/>
  </r>
  <r>
    <x v="4"/>
    <x v="4"/>
    <x v="4"/>
    <x v="85"/>
    <s v="0542"/>
    <x v="85"/>
    <x v="2"/>
    <x v="1"/>
    <x v="53"/>
  </r>
  <r>
    <x v="4"/>
    <x v="4"/>
    <x v="4"/>
    <x v="85"/>
    <s v="0542"/>
    <x v="85"/>
    <x v="2"/>
    <x v="2"/>
    <x v="669"/>
  </r>
  <r>
    <x v="4"/>
    <x v="4"/>
    <x v="4"/>
    <x v="85"/>
    <s v="0542"/>
    <x v="85"/>
    <x v="2"/>
    <x v="3"/>
    <x v="54"/>
  </r>
  <r>
    <x v="4"/>
    <x v="4"/>
    <x v="4"/>
    <x v="85"/>
    <s v="0542"/>
    <x v="85"/>
    <x v="2"/>
    <x v="4"/>
    <x v="54"/>
  </r>
  <r>
    <x v="4"/>
    <x v="4"/>
    <x v="4"/>
    <x v="85"/>
    <s v="0542"/>
    <x v="85"/>
    <x v="2"/>
    <x v="5"/>
    <x v="605"/>
  </r>
  <r>
    <x v="4"/>
    <x v="4"/>
    <x v="4"/>
    <x v="85"/>
    <s v="0542"/>
    <x v="85"/>
    <x v="2"/>
    <x v="6"/>
    <x v="539"/>
  </r>
  <r>
    <x v="4"/>
    <x v="4"/>
    <x v="4"/>
    <x v="85"/>
    <s v="0542"/>
    <x v="85"/>
    <x v="2"/>
    <x v="7"/>
    <x v="670"/>
  </r>
  <r>
    <x v="4"/>
    <x v="4"/>
    <x v="4"/>
    <x v="85"/>
    <s v="0542"/>
    <x v="85"/>
    <x v="3"/>
    <x v="0"/>
    <x v="294"/>
  </r>
  <r>
    <x v="4"/>
    <x v="4"/>
    <x v="4"/>
    <x v="85"/>
    <s v="0542"/>
    <x v="85"/>
    <x v="3"/>
    <x v="1"/>
    <x v="967"/>
  </r>
  <r>
    <x v="4"/>
    <x v="4"/>
    <x v="4"/>
    <x v="85"/>
    <s v="0542"/>
    <x v="85"/>
    <x v="3"/>
    <x v="2"/>
    <x v="1435"/>
  </r>
  <r>
    <x v="4"/>
    <x v="4"/>
    <x v="4"/>
    <x v="85"/>
    <s v="0542"/>
    <x v="85"/>
    <x v="3"/>
    <x v="3"/>
    <x v="329"/>
  </r>
  <r>
    <x v="4"/>
    <x v="4"/>
    <x v="4"/>
    <x v="85"/>
    <s v="0542"/>
    <x v="85"/>
    <x v="3"/>
    <x v="4"/>
    <x v="361"/>
  </r>
  <r>
    <x v="4"/>
    <x v="4"/>
    <x v="4"/>
    <x v="85"/>
    <s v="0542"/>
    <x v="85"/>
    <x v="3"/>
    <x v="5"/>
    <x v="1709"/>
  </r>
  <r>
    <x v="4"/>
    <x v="4"/>
    <x v="4"/>
    <x v="85"/>
    <s v="0542"/>
    <x v="85"/>
    <x v="3"/>
    <x v="6"/>
    <x v="430"/>
  </r>
  <r>
    <x v="4"/>
    <x v="4"/>
    <x v="4"/>
    <x v="85"/>
    <s v="0542"/>
    <x v="85"/>
    <x v="3"/>
    <x v="7"/>
    <x v="38"/>
  </r>
  <r>
    <x v="4"/>
    <x v="4"/>
    <x v="4"/>
    <x v="85"/>
    <s v="0542"/>
    <x v="85"/>
    <x v="4"/>
    <x v="0"/>
    <x v="388"/>
  </r>
  <r>
    <x v="4"/>
    <x v="4"/>
    <x v="4"/>
    <x v="85"/>
    <s v="0542"/>
    <x v="85"/>
    <x v="4"/>
    <x v="1"/>
    <x v="1438"/>
  </r>
  <r>
    <x v="4"/>
    <x v="4"/>
    <x v="4"/>
    <x v="85"/>
    <s v="0542"/>
    <x v="85"/>
    <x v="4"/>
    <x v="2"/>
    <x v="641"/>
  </r>
  <r>
    <x v="4"/>
    <x v="4"/>
    <x v="4"/>
    <x v="85"/>
    <s v="0542"/>
    <x v="85"/>
    <x v="4"/>
    <x v="3"/>
    <x v="1010"/>
  </r>
  <r>
    <x v="4"/>
    <x v="4"/>
    <x v="4"/>
    <x v="85"/>
    <s v="0542"/>
    <x v="85"/>
    <x v="4"/>
    <x v="4"/>
    <x v="1010"/>
  </r>
  <r>
    <x v="4"/>
    <x v="4"/>
    <x v="4"/>
    <x v="85"/>
    <s v="0542"/>
    <x v="85"/>
    <x v="4"/>
    <x v="5"/>
    <x v="1615"/>
  </r>
  <r>
    <x v="4"/>
    <x v="4"/>
    <x v="4"/>
    <x v="85"/>
    <s v="0542"/>
    <x v="85"/>
    <x v="4"/>
    <x v="6"/>
    <x v="1009"/>
  </r>
  <r>
    <x v="4"/>
    <x v="4"/>
    <x v="4"/>
    <x v="85"/>
    <s v="0542"/>
    <x v="85"/>
    <x v="4"/>
    <x v="7"/>
    <x v="1710"/>
  </r>
  <r>
    <x v="4"/>
    <x v="4"/>
    <x v="4"/>
    <x v="85"/>
    <s v="0542"/>
    <x v="85"/>
    <x v="5"/>
    <x v="0"/>
    <x v="1309"/>
  </r>
  <r>
    <x v="4"/>
    <x v="4"/>
    <x v="4"/>
    <x v="85"/>
    <s v="0542"/>
    <x v="85"/>
    <x v="5"/>
    <x v="1"/>
    <x v="404"/>
  </r>
  <r>
    <x v="4"/>
    <x v="4"/>
    <x v="4"/>
    <x v="85"/>
    <s v="0542"/>
    <x v="85"/>
    <x v="5"/>
    <x v="2"/>
    <x v="370"/>
  </r>
  <r>
    <x v="4"/>
    <x v="4"/>
    <x v="4"/>
    <x v="85"/>
    <s v="0542"/>
    <x v="85"/>
    <x v="5"/>
    <x v="3"/>
    <x v="531"/>
  </r>
  <r>
    <x v="4"/>
    <x v="4"/>
    <x v="4"/>
    <x v="85"/>
    <s v="0542"/>
    <x v="85"/>
    <x v="5"/>
    <x v="4"/>
    <x v="672"/>
  </r>
  <r>
    <x v="4"/>
    <x v="4"/>
    <x v="4"/>
    <x v="85"/>
    <s v="0542"/>
    <x v="85"/>
    <x v="5"/>
    <x v="5"/>
    <x v="527"/>
  </r>
  <r>
    <x v="4"/>
    <x v="4"/>
    <x v="4"/>
    <x v="85"/>
    <s v="0542"/>
    <x v="85"/>
    <x v="5"/>
    <x v="6"/>
    <x v="1309"/>
  </r>
  <r>
    <x v="4"/>
    <x v="4"/>
    <x v="4"/>
    <x v="85"/>
    <s v="0542"/>
    <x v="85"/>
    <x v="5"/>
    <x v="7"/>
    <x v="530"/>
  </r>
  <r>
    <x v="4"/>
    <x v="4"/>
    <x v="4"/>
    <x v="85"/>
    <s v="0542"/>
    <x v="85"/>
    <x v="6"/>
    <x v="0"/>
    <x v="128"/>
  </r>
  <r>
    <x v="4"/>
    <x v="4"/>
    <x v="4"/>
    <x v="85"/>
    <s v="0542"/>
    <x v="85"/>
    <x v="6"/>
    <x v="1"/>
    <x v="320"/>
  </r>
  <r>
    <x v="4"/>
    <x v="4"/>
    <x v="4"/>
    <x v="85"/>
    <s v="0542"/>
    <x v="85"/>
    <x v="6"/>
    <x v="2"/>
    <x v="321"/>
  </r>
  <r>
    <x v="4"/>
    <x v="4"/>
    <x v="4"/>
    <x v="85"/>
    <s v="0542"/>
    <x v="85"/>
    <x v="6"/>
    <x v="3"/>
    <x v="266"/>
  </r>
  <r>
    <x v="4"/>
    <x v="4"/>
    <x v="4"/>
    <x v="85"/>
    <s v="0542"/>
    <x v="85"/>
    <x v="6"/>
    <x v="4"/>
    <x v="301"/>
  </r>
  <r>
    <x v="4"/>
    <x v="4"/>
    <x v="4"/>
    <x v="85"/>
    <s v="0542"/>
    <x v="85"/>
    <x v="6"/>
    <x v="5"/>
    <x v="198"/>
  </r>
  <r>
    <x v="4"/>
    <x v="4"/>
    <x v="4"/>
    <x v="85"/>
    <s v="0542"/>
    <x v="85"/>
    <x v="6"/>
    <x v="6"/>
    <x v="264"/>
  </r>
  <r>
    <x v="4"/>
    <x v="4"/>
    <x v="4"/>
    <x v="85"/>
    <s v="0542"/>
    <x v="85"/>
    <x v="6"/>
    <x v="7"/>
    <x v="311"/>
  </r>
  <r>
    <x v="4"/>
    <x v="4"/>
    <x v="4"/>
    <x v="85"/>
    <s v="0542"/>
    <x v="85"/>
    <x v="7"/>
    <x v="0"/>
    <x v="565"/>
  </r>
  <r>
    <x v="4"/>
    <x v="4"/>
    <x v="4"/>
    <x v="85"/>
    <s v="0542"/>
    <x v="85"/>
    <x v="7"/>
    <x v="1"/>
    <x v="1520"/>
  </r>
  <r>
    <x v="4"/>
    <x v="4"/>
    <x v="4"/>
    <x v="85"/>
    <s v="0542"/>
    <x v="85"/>
    <x v="7"/>
    <x v="2"/>
    <x v="192"/>
  </r>
  <r>
    <x v="4"/>
    <x v="4"/>
    <x v="4"/>
    <x v="85"/>
    <s v="0542"/>
    <x v="85"/>
    <x v="7"/>
    <x v="3"/>
    <x v="490"/>
  </r>
  <r>
    <x v="4"/>
    <x v="4"/>
    <x v="4"/>
    <x v="85"/>
    <s v="0542"/>
    <x v="85"/>
    <x v="7"/>
    <x v="4"/>
    <x v="271"/>
  </r>
  <r>
    <x v="4"/>
    <x v="4"/>
    <x v="4"/>
    <x v="85"/>
    <s v="0542"/>
    <x v="85"/>
    <x v="7"/>
    <x v="5"/>
    <x v="261"/>
  </r>
  <r>
    <x v="4"/>
    <x v="4"/>
    <x v="4"/>
    <x v="85"/>
    <s v="0542"/>
    <x v="85"/>
    <x v="7"/>
    <x v="6"/>
    <x v="447"/>
  </r>
  <r>
    <x v="4"/>
    <x v="4"/>
    <x v="4"/>
    <x v="85"/>
    <s v="0542"/>
    <x v="85"/>
    <x v="7"/>
    <x v="7"/>
    <x v="991"/>
  </r>
  <r>
    <x v="4"/>
    <x v="4"/>
    <x v="4"/>
    <x v="85"/>
    <s v="0542"/>
    <x v="85"/>
    <x v="8"/>
    <x v="0"/>
    <x v="350"/>
  </r>
  <r>
    <x v="4"/>
    <x v="4"/>
    <x v="4"/>
    <x v="85"/>
    <s v="0542"/>
    <x v="85"/>
    <x v="8"/>
    <x v="1"/>
    <x v="265"/>
  </r>
  <r>
    <x v="4"/>
    <x v="4"/>
    <x v="4"/>
    <x v="85"/>
    <s v="0542"/>
    <x v="85"/>
    <x v="8"/>
    <x v="2"/>
    <x v="198"/>
  </r>
  <r>
    <x v="4"/>
    <x v="4"/>
    <x v="4"/>
    <x v="85"/>
    <s v="0542"/>
    <x v="85"/>
    <x v="8"/>
    <x v="3"/>
    <x v="321"/>
  </r>
  <r>
    <x v="4"/>
    <x v="4"/>
    <x v="4"/>
    <x v="85"/>
    <s v="0542"/>
    <x v="85"/>
    <x v="8"/>
    <x v="4"/>
    <x v="200"/>
  </r>
  <r>
    <x v="4"/>
    <x v="4"/>
    <x v="4"/>
    <x v="85"/>
    <s v="0542"/>
    <x v="85"/>
    <x v="8"/>
    <x v="5"/>
    <x v="195"/>
  </r>
  <r>
    <x v="4"/>
    <x v="4"/>
    <x v="4"/>
    <x v="85"/>
    <s v="0542"/>
    <x v="85"/>
    <x v="8"/>
    <x v="6"/>
    <x v="199"/>
  </r>
  <r>
    <x v="4"/>
    <x v="4"/>
    <x v="4"/>
    <x v="85"/>
    <s v="0542"/>
    <x v="85"/>
    <x v="8"/>
    <x v="7"/>
    <x v="265"/>
  </r>
  <r>
    <x v="4"/>
    <x v="4"/>
    <x v="4"/>
    <x v="85"/>
    <s v="0542"/>
    <x v="85"/>
    <x v="9"/>
    <x v="0"/>
    <x v="64"/>
  </r>
  <r>
    <x v="4"/>
    <x v="4"/>
    <x v="4"/>
    <x v="85"/>
    <s v="0542"/>
    <x v="85"/>
    <x v="9"/>
    <x v="1"/>
    <x v="64"/>
  </r>
  <r>
    <x v="4"/>
    <x v="4"/>
    <x v="4"/>
    <x v="85"/>
    <s v="0542"/>
    <x v="85"/>
    <x v="9"/>
    <x v="2"/>
    <x v="64"/>
  </r>
  <r>
    <x v="4"/>
    <x v="4"/>
    <x v="4"/>
    <x v="85"/>
    <s v="0542"/>
    <x v="85"/>
    <x v="9"/>
    <x v="3"/>
    <x v="130"/>
  </r>
  <r>
    <x v="4"/>
    <x v="4"/>
    <x v="4"/>
    <x v="85"/>
    <s v="0542"/>
    <x v="85"/>
    <x v="9"/>
    <x v="4"/>
    <x v="64"/>
  </r>
  <r>
    <x v="4"/>
    <x v="4"/>
    <x v="4"/>
    <x v="85"/>
    <s v="0542"/>
    <x v="85"/>
    <x v="9"/>
    <x v="5"/>
    <x v="304"/>
  </r>
  <r>
    <x v="4"/>
    <x v="4"/>
    <x v="4"/>
    <x v="85"/>
    <s v="0542"/>
    <x v="85"/>
    <x v="9"/>
    <x v="6"/>
    <x v="305"/>
  </r>
  <r>
    <x v="4"/>
    <x v="4"/>
    <x v="4"/>
    <x v="85"/>
    <s v="0542"/>
    <x v="85"/>
    <x v="9"/>
    <x v="7"/>
    <x v="133"/>
  </r>
  <r>
    <x v="4"/>
    <x v="4"/>
    <x v="4"/>
    <x v="86"/>
    <s v="0543"/>
    <x v="86"/>
    <x v="0"/>
    <x v="0"/>
    <x v="358"/>
  </r>
  <r>
    <x v="4"/>
    <x v="4"/>
    <x v="4"/>
    <x v="86"/>
    <s v="0543"/>
    <x v="86"/>
    <x v="0"/>
    <x v="1"/>
    <x v="1613"/>
  </r>
  <r>
    <x v="4"/>
    <x v="4"/>
    <x v="4"/>
    <x v="86"/>
    <s v="0543"/>
    <x v="86"/>
    <x v="0"/>
    <x v="2"/>
    <x v="608"/>
  </r>
  <r>
    <x v="4"/>
    <x v="4"/>
    <x v="4"/>
    <x v="86"/>
    <s v="0543"/>
    <x v="86"/>
    <x v="0"/>
    <x v="3"/>
    <x v="291"/>
  </r>
  <r>
    <x v="4"/>
    <x v="4"/>
    <x v="4"/>
    <x v="86"/>
    <s v="0543"/>
    <x v="86"/>
    <x v="0"/>
    <x v="4"/>
    <x v="357"/>
  </r>
  <r>
    <x v="4"/>
    <x v="4"/>
    <x v="4"/>
    <x v="86"/>
    <s v="0543"/>
    <x v="86"/>
    <x v="0"/>
    <x v="5"/>
    <x v="291"/>
  </r>
  <r>
    <x v="4"/>
    <x v="4"/>
    <x v="4"/>
    <x v="86"/>
    <s v="0543"/>
    <x v="86"/>
    <x v="0"/>
    <x v="6"/>
    <x v="1612"/>
  </r>
  <r>
    <x v="4"/>
    <x v="4"/>
    <x v="4"/>
    <x v="86"/>
    <s v="0543"/>
    <x v="86"/>
    <x v="0"/>
    <x v="7"/>
    <x v="1536"/>
  </r>
  <r>
    <x v="4"/>
    <x v="4"/>
    <x v="4"/>
    <x v="86"/>
    <s v="0543"/>
    <x v="86"/>
    <x v="1"/>
    <x v="0"/>
    <x v="252"/>
  </r>
  <r>
    <x v="4"/>
    <x v="4"/>
    <x v="4"/>
    <x v="86"/>
    <s v="0543"/>
    <x v="86"/>
    <x v="1"/>
    <x v="1"/>
    <x v="1028"/>
  </r>
  <r>
    <x v="4"/>
    <x v="4"/>
    <x v="4"/>
    <x v="86"/>
    <s v="0543"/>
    <x v="86"/>
    <x v="1"/>
    <x v="2"/>
    <x v="1478"/>
  </r>
  <r>
    <x v="4"/>
    <x v="4"/>
    <x v="4"/>
    <x v="86"/>
    <s v="0543"/>
    <x v="86"/>
    <x v="1"/>
    <x v="3"/>
    <x v="990"/>
  </r>
  <r>
    <x v="4"/>
    <x v="4"/>
    <x v="4"/>
    <x v="86"/>
    <s v="0543"/>
    <x v="86"/>
    <x v="1"/>
    <x v="4"/>
    <x v="539"/>
  </r>
  <r>
    <x v="4"/>
    <x v="4"/>
    <x v="4"/>
    <x v="86"/>
    <s v="0543"/>
    <x v="86"/>
    <x v="1"/>
    <x v="5"/>
    <x v="501"/>
  </r>
  <r>
    <x v="4"/>
    <x v="4"/>
    <x v="4"/>
    <x v="86"/>
    <s v="0543"/>
    <x v="86"/>
    <x v="1"/>
    <x v="6"/>
    <x v="560"/>
  </r>
  <r>
    <x v="4"/>
    <x v="4"/>
    <x v="4"/>
    <x v="86"/>
    <s v="0543"/>
    <x v="86"/>
    <x v="1"/>
    <x v="7"/>
    <x v="625"/>
  </r>
  <r>
    <x v="4"/>
    <x v="4"/>
    <x v="4"/>
    <x v="86"/>
    <s v="0543"/>
    <x v="86"/>
    <x v="2"/>
    <x v="0"/>
    <x v="120"/>
  </r>
  <r>
    <x v="4"/>
    <x v="4"/>
    <x v="4"/>
    <x v="86"/>
    <s v="0543"/>
    <x v="86"/>
    <x v="2"/>
    <x v="1"/>
    <x v="399"/>
  </r>
  <r>
    <x v="4"/>
    <x v="4"/>
    <x v="4"/>
    <x v="86"/>
    <s v="0543"/>
    <x v="86"/>
    <x v="2"/>
    <x v="2"/>
    <x v="120"/>
  </r>
  <r>
    <x v="4"/>
    <x v="4"/>
    <x v="4"/>
    <x v="86"/>
    <s v="0543"/>
    <x v="86"/>
    <x v="2"/>
    <x v="3"/>
    <x v="339"/>
  </r>
  <r>
    <x v="4"/>
    <x v="4"/>
    <x v="4"/>
    <x v="86"/>
    <s v="0543"/>
    <x v="86"/>
    <x v="2"/>
    <x v="4"/>
    <x v="281"/>
  </r>
  <r>
    <x v="4"/>
    <x v="4"/>
    <x v="4"/>
    <x v="86"/>
    <s v="0543"/>
    <x v="86"/>
    <x v="2"/>
    <x v="5"/>
    <x v="49"/>
  </r>
  <r>
    <x v="4"/>
    <x v="4"/>
    <x v="4"/>
    <x v="86"/>
    <s v="0543"/>
    <x v="86"/>
    <x v="2"/>
    <x v="6"/>
    <x v="504"/>
  </r>
  <r>
    <x v="4"/>
    <x v="4"/>
    <x v="4"/>
    <x v="86"/>
    <s v="0543"/>
    <x v="86"/>
    <x v="2"/>
    <x v="7"/>
    <x v="354"/>
  </r>
  <r>
    <x v="4"/>
    <x v="4"/>
    <x v="4"/>
    <x v="86"/>
    <s v="0543"/>
    <x v="86"/>
    <x v="3"/>
    <x v="0"/>
    <x v="312"/>
  </r>
  <r>
    <x v="4"/>
    <x v="4"/>
    <x v="4"/>
    <x v="86"/>
    <s v="0543"/>
    <x v="86"/>
    <x v="3"/>
    <x v="1"/>
    <x v="334"/>
  </r>
  <r>
    <x v="4"/>
    <x v="4"/>
    <x v="4"/>
    <x v="86"/>
    <s v="0543"/>
    <x v="86"/>
    <x v="3"/>
    <x v="2"/>
    <x v="715"/>
  </r>
  <r>
    <x v="4"/>
    <x v="4"/>
    <x v="4"/>
    <x v="86"/>
    <s v="0543"/>
    <x v="86"/>
    <x v="3"/>
    <x v="3"/>
    <x v="284"/>
  </r>
  <r>
    <x v="4"/>
    <x v="4"/>
    <x v="4"/>
    <x v="86"/>
    <s v="0543"/>
    <x v="86"/>
    <x v="3"/>
    <x v="4"/>
    <x v="317"/>
  </r>
  <r>
    <x v="4"/>
    <x v="4"/>
    <x v="4"/>
    <x v="86"/>
    <s v="0543"/>
    <x v="86"/>
    <x v="3"/>
    <x v="5"/>
    <x v="184"/>
  </r>
  <r>
    <x v="4"/>
    <x v="4"/>
    <x v="4"/>
    <x v="86"/>
    <s v="0543"/>
    <x v="86"/>
    <x v="3"/>
    <x v="6"/>
    <x v="611"/>
  </r>
  <r>
    <x v="4"/>
    <x v="4"/>
    <x v="4"/>
    <x v="86"/>
    <s v="0543"/>
    <x v="86"/>
    <x v="3"/>
    <x v="7"/>
    <x v="116"/>
  </r>
  <r>
    <x v="4"/>
    <x v="4"/>
    <x v="4"/>
    <x v="86"/>
    <s v="0543"/>
    <x v="86"/>
    <x v="4"/>
    <x v="0"/>
    <x v="56"/>
  </r>
  <r>
    <x v="4"/>
    <x v="4"/>
    <x v="4"/>
    <x v="86"/>
    <s v="0543"/>
    <x v="86"/>
    <x v="4"/>
    <x v="1"/>
    <x v="53"/>
  </r>
  <r>
    <x v="4"/>
    <x v="4"/>
    <x v="4"/>
    <x v="86"/>
    <s v="0543"/>
    <x v="86"/>
    <x v="4"/>
    <x v="2"/>
    <x v="671"/>
  </r>
  <r>
    <x v="4"/>
    <x v="4"/>
    <x v="4"/>
    <x v="86"/>
    <s v="0543"/>
    <x v="86"/>
    <x v="4"/>
    <x v="3"/>
    <x v="1038"/>
  </r>
  <r>
    <x v="4"/>
    <x v="4"/>
    <x v="4"/>
    <x v="86"/>
    <s v="0543"/>
    <x v="86"/>
    <x v="4"/>
    <x v="4"/>
    <x v="1693"/>
  </r>
  <r>
    <x v="4"/>
    <x v="4"/>
    <x v="4"/>
    <x v="86"/>
    <s v="0543"/>
    <x v="86"/>
    <x v="4"/>
    <x v="5"/>
    <x v="503"/>
  </r>
  <r>
    <x v="4"/>
    <x v="4"/>
    <x v="4"/>
    <x v="86"/>
    <s v="0543"/>
    <x v="86"/>
    <x v="4"/>
    <x v="6"/>
    <x v="1693"/>
  </r>
  <r>
    <x v="4"/>
    <x v="4"/>
    <x v="4"/>
    <x v="86"/>
    <s v="0543"/>
    <x v="86"/>
    <x v="4"/>
    <x v="7"/>
    <x v="566"/>
  </r>
  <r>
    <x v="4"/>
    <x v="4"/>
    <x v="4"/>
    <x v="86"/>
    <s v="0543"/>
    <x v="86"/>
    <x v="5"/>
    <x v="0"/>
    <x v="301"/>
  </r>
  <r>
    <x v="4"/>
    <x v="4"/>
    <x v="4"/>
    <x v="86"/>
    <s v="0543"/>
    <x v="86"/>
    <x v="5"/>
    <x v="1"/>
    <x v="303"/>
  </r>
  <r>
    <x v="4"/>
    <x v="4"/>
    <x v="4"/>
    <x v="86"/>
    <s v="0543"/>
    <x v="86"/>
    <x v="5"/>
    <x v="2"/>
    <x v="303"/>
  </r>
  <r>
    <x v="4"/>
    <x v="4"/>
    <x v="4"/>
    <x v="86"/>
    <s v="0543"/>
    <x v="86"/>
    <x v="5"/>
    <x v="3"/>
    <x v="198"/>
  </r>
  <r>
    <x v="4"/>
    <x v="4"/>
    <x v="4"/>
    <x v="86"/>
    <s v="0543"/>
    <x v="86"/>
    <x v="5"/>
    <x v="4"/>
    <x v="129"/>
  </r>
  <r>
    <x v="4"/>
    <x v="4"/>
    <x v="4"/>
    <x v="86"/>
    <s v="0543"/>
    <x v="86"/>
    <x v="5"/>
    <x v="5"/>
    <x v="301"/>
  </r>
  <r>
    <x v="4"/>
    <x v="4"/>
    <x v="4"/>
    <x v="86"/>
    <s v="0543"/>
    <x v="86"/>
    <x v="5"/>
    <x v="6"/>
    <x v="301"/>
  </r>
  <r>
    <x v="4"/>
    <x v="4"/>
    <x v="4"/>
    <x v="86"/>
    <s v="0543"/>
    <x v="86"/>
    <x v="5"/>
    <x v="7"/>
    <x v="127"/>
  </r>
  <r>
    <x v="4"/>
    <x v="4"/>
    <x v="4"/>
    <x v="86"/>
    <s v="0543"/>
    <x v="86"/>
    <x v="6"/>
    <x v="0"/>
    <x v="64"/>
  </r>
  <r>
    <x v="4"/>
    <x v="4"/>
    <x v="4"/>
    <x v="86"/>
    <s v="0543"/>
    <x v="86"/>
    <x v="6"/>
    <x v="1"/>
    <x v="132"/>
  </r>
  <r>
    <x v="4"/>
    <x v="4"/>
    <x v="4"/>
    <x v="86"/>
    <s v="0543"/>
    <x v="86"/>
    <x v="6"/>
    <x v="2"/>
    <x v="64"/>
  </r>
  <r>
    <x v="4"/>
    <x v="4"/>
    <x v="4"/>
    <x v="86"/>
    <s v="0543"/>
    <x v="86"/>
    <x v="6"/>
    <x v="3"/>
    <x v="128"/>
  </r>
  <r>
    <x v="4"/>
    <x v="4"/>
    <x v="4"/>
    <x v="86"/>
    <s v="0543"/>
    <x v="86"/>
    <x v="6"/>
    <x v="4"/>
    <x v="131"/>
  </r>
  <r>
    <x v="4"/>
    <x v="4"/>
    <x v="4"/>
    <x v="86"/>
    <s v="0543"/>
    <x v="86"/>
    <x v="6"/>
    <x v="5"/>
    <x v="198"/>
  </r>
  <r>
    <x v="4"/>
    <x v="4"/>
    <x v="4"/>
    <x v="86"/>
    <s v="0543"/>
    <x v="86"/>
    <x v="6"/>
    <x v="6"/>
    <x v="321"/>
  </r>
  <r>
    <x v="4"/>
    <x v="4"/>
    <x v="4"/>
    <x v="86"/>
    <s v="0543"/>
    <x v="86"/>
    <x v="6"/>
    <x v="7"/>
    <x v="195"/>
  </r>
  <r>
    <x v="4"/>
    <x v="4"/>
    <x v="4"/>
    <x v="86"/>
    <s v="0543"/>
    <x v="86"/>
    <x v="7"/>
    <x v="0"/>
    <x v="53"/>
  </r>
  <r>
    <x v="4"/>
    <x v="4"/>
    <x v="4"/>
    <x v="86"/>
    <s v="0543"/>
    <x v="86"/>
    <x v="7"/>
    <x v="1"/>
    <x v="380"/>
  </r>
  <r>
    <x v="4"/>
    <x v="4"/>
    <x v="4"/>
    <x v="86"/>
    <s v="0543"/>
    <x v="86"/>
    <x v="7"/>
    <x v="2"/>
    <x v="368"/>
  </r>
  <r>
    <x v="4"/>
    <x v="4"/>
    <x v="4"/>
    <x v="86"/>
    <s v="0543"/>
    <x v="86"/>
    <x v="7"/>
    <x v="3"/>
    <x v="368"/>
  </r>
  <r>
    <x v="4"/>
    <x v="4"/>
    <x v="4"/>
    <x v="86"/>
    <s v="0543"/>
    <x v="86"/>
    <x v="7"/>
    <x v="4"/>
    <x v="529"/>
  </r>
  <r>
    <x v="4"/>
    <x v="4"/>
    <x v="4"/>
    <x v="86"/>
    <s v="0543"/>
    <x v="86"/>
    <x v="7"/>
    <x v="5"/>
    <x v="672"/>
  </r>
  <r>
    <x v="4"/>
    <x v="4"/>
    <x v="4"/>
    <x v="86"/>
    <s v="0543"/>
    <x v="86"/>
    <x v="7"/>
    <x v="6"/>
    <x v="351"/>
  </r>
  <r>
    <x v="4"/>
    <x v="4"/>
    <x v="4"/>
    <x v="86"/>
    <s v="0543"/>
    <x v="86"/>
    <x v="7"/>
    <x v="7"/>
    <x v="337"/>
  </r>
  <r>
    <x v="4"/>
    <x v="4"/>
    <x v="4"/>
    <x v="86"/>
    <s v="0543"/>
    <x v="86"/>
    <x v="8"/>
    <x v="0"/>
    <x v="131"/>
  </r>
  <r>
    <x v="4"/>
    <x v="4"/>
    <x v="4"/>
    <x v="86"/>
    <s v="0543"/>
    <x v="86"/>
    <x v="8"/>
    <x v="1"/>
    <x v="64"/>
  </r>
  <r>
    <x v="4"/>
    <x v="4"/>
    <x v="4"/>
    <x v="86"/>
    <s v="0543"/>
    <x v="86"/>
    <x v="8"/>
    <x v="2"/>
    <x v="132"/>
  </r>
  <r>
    <x v="4"/>
    <x v="4"/>
    <x v="4"/>
    <x v="86"/>
    <s v="0543"/>
    <x v="86"/>
    <x v="8"/>
    <x v="3"/>
    <x v="132"/>
  </r>
  <r>
    <x v="4"/>
    <x v="4"/>
    <x v="4"/>
    <x v="86"/>
    <s v="0543"/>
    <x v="86"/>
    <x v="8"/>
    <x v="4"/>
    <x v="132"/>
  </r>
  <r>
    <x v="4"/>
    <x v="4"/>
    <x v="4"/>
    <x v="86"/>
    <s v="0543"/>
    <x v="86"/>
    <x v="8"/>
    <x v="5"/>
    <x v="130"/>
  </r>
  <r>
    <x v="4"/>
    <x v="4"/>
    <x v="4"/>
    <x v="86"/>
    <s v="0543"/>
    <x v="86"/>
    <x v="8"/>
    <x v="6"/>
    <x v="131"/>
  </r>
  <r>
    <x v="4"/>
    <x v="4"/>
    <x v="4"/>
    <x v="86"/>
    <s v="0543"/>
    <x v="86"/>
    <x v="8"/>
    <x v="7"/>
    <x v="131"/>
  </r>
  <r>
    <x v="4"/>
    <x v="4"/>
    <x v="4"/>
    <x v="86"/>
    <s v="0543"/>
    <x v="86"/>
    <x v="9"/>
    <x v="0"/>
    <x v="64"/>
  </r>
  <r>
    <x v="4"/>
    <x v="4"/>
    <x v="4"/>
    <x v="86"/>
    <s v="0543"/>
    <x v="86"/>
    <x v="9"/>
    <x v="1"/>
    <x v="64"/>
  </r>
  <r>
    <x v="4"/>
    <x v="4"/>
    <x v="4"/>
    <x v="86"/>
    <s v="0543"/>
    <x v="86"/>
    <x v="9"/>
    <x v="2"/>
    <x v="203"/>
  </r>
  <r>
    <x v="4"/>
    <x v="4"/>
    <x v="4"/>
    <x v="86"/>
    <s v="0543"/>
    <x v="86"/>
    <x v="9"/>
    <x v="3"/>
    <x v="320"/>
  </r>
  <r>
    <x v="4"/>
    <x v="4"/>
    <x v="4"/>
    <x v="86"/>
    <s v="0543"/>
    <x v="86"/>
    <x v="9"/>
    <x v="4"/>
    <x v="130"/>
  </r>
  <r>
    <x v="4"/>
    <x v="4"/>
    <x v="4"/>
    <x v="86"/>
    <s v="0543"/>
    <x v="86"/>
    <x v="9"/>
    <x v="5"/>
    <x v="64"/>
  </r>
  <r>
    <x v="4"/>
    <x v="4"/>
    <x v="4"/>
    <x v="86"/>
    <s v="0543"/>
    <x v="86"/>
    <x v="9"/>
    <x v="6"/>
    <x v="65"/>
  </r>
  <r>
    <x v="4"/>
    <x v="4"/>
    <x v="4"/>
    <x v="86"/>
    <s v="0543"/>
    <x v="86"/>
    <x v="9"/>
    <x v="7"/>
    <x v="65"/>
  </r>
  <r>
    <x v="4"/>
    <x v="4"/>
    <x v="4"/>
    <x v="87"/>
    <s v="0544"/>
    <x v="87"/>
    <x v="0"/>
    <x v="0"/>
    <x v="629"/>
  </r>
  <r>
    <x v="4"/>
    <x v="4"/>
    <x v="4"/>
    <x v="87"/>
    <s v="0544"/>
    <x v="87"/>
    <x v="0"/>
    <x v="1"/>
    <x v="1711"/>
  </r>
  <r>
    <x v="4"/>
    <x v="4"/>
    <x v="4"/>
    <x v="87"/>
    <s v="0544"/>
    <x v="87"/>
    <x v="0"/>
    <x v="2"/>
    <x v="608"/>
  </r>
  <r>
    <x v="4"/>
    <x v="4"/>
    <x v="4"/>
    <x v="87"/>
    <s v="0544"/>
    <x v="87"/>
    <x v="0"/>
    <x v="3"/>
    <x v="490"/>
  </r>
  <r>
    <x v="4"/>
    <x v="4"/>
    <x v="4"/>
    <x v="87"/>
    <s v="0544"/>
    <x v="87"/>
    <x v="0"/>
    <x v="4"/>
    <x v="494"/>
  </r>
  <r>
    <x v="4"/>
    <x v="4"/>
    <x v="4"/>
    <x v="87"/>
    <s v="0544"/>
    <x v="87"/>
    <x v="0"/>
    <x v="5"/>
    <x v="290"/>
  </r>
  <r>
    <x v="4"/>
    <x v="4"/>
    <x v="4"/>
    <x v="87"/>
    <s v="0544"/>
    <x v="87"/>
    <x v="0"/>
    <x v="6"/>
    <x v="1604"/>
  </r>
  <r>
    <x v="4"/>
    <x v="4"/>
    <x v="4"/>
    <x v="87"/>
    <s v="0544"/>
    <x v="87"/>
    <x v="0"/>
    <x v="7"/>
    <x v="631"/>
  </r>
  <r>
    <x v="4"/>
    <x v="4"/>
    <x v="4"/>
    <x v="87"/>
    <s v="0544"/>
    <x v="87"/>
    <x v="1"/>
    <x v="0"/>
    <x v="571"/>
  </r>
  <r>
    <x v="4"/>
    <x v="4"/>
    <x v="4"/>
    <x v="87"/>
    <s v="0544"/>
    <x v="87"/>
    <x v="1"/>
    <x v="1"/>
    <x v="1141"/>
  </r>
  <r>
    <x v="4"/>
    <x v="4"/>
    <x v="4"/>
    <x v="87"/>
    <s v="0544"/>
    <x v="87"/>
    <x v="1"/>
    <x v="2"/>
    <x v="1445"/>
  </r>
  <r>
    <x v="4"/>
    <x v="4"/>
    <x v="4"/>
    <x v="87"/>
    <s v="0544"/>
    <x v="87"/>
    <x v="1"/>
    <x v="3"/>
    <x v="1141"/>
  </r>
  <r>
    <x v="4"/>
    <x v="4"/>
    <x v="4"/>
    <x v="87"/>
    <s v="0544"/>
    <x v="87"/>
    <x v="1"/>
    <x v="4"/>
    <x v="274"/>
  </r>
  <r>
    <x v="4"/>
    <x v="4"/>
    <x v="4"/>
    <x v="87"/>
    <s v="0544"/>
    <x v="87"/>
    <x v="1"/>
    <x v="5"/>
    <x v="771"/>
  </r>
  <r>
    <x v="4"/>
    <x v="4"/>
    <x v="4"/>
    <x v="87"/>
    <s v="0544"/>
    <x v="87"/>
    <x v="1"/>
    <x v="6"/>
    <x v="571"/>
  </r>
  <r>
    <x v="4"/>
    <x v="4"/>
    <x v="4"/>
    <x v="87"/>
    <s v="0544"/>
    <x v="87"/>
    <x v="1"/>
    <x v="7"/>
    <x v="1073"/>
  </r>
  <r>
    <x v="4"/>
    <x v="4"/>
    <x v="4"/>
    <x v="87"/>
    <s v="0544"/>
    <x v="87"/>
    <x v="2"/>
    <x v="0"/>
    <x v="513"/>
  </r>
  <r>
    <x v="4"/>
    <x v="4"/>
    <x v="4"/>
    <x v="87"/>
    <s v="0544"/>
    <x v="87"/>
    <x v="2"/>
    <x v="1"/>
    <x v="340"/>
  </r>
  <r>
    <x v="4"/>
    <x v="4"/>
    <x v="4"/>
    <x v="87"/>
    <s v="0544"/>
    <x v="87"/>
    <x v="2"/>
    <x v="2"/>
    <x v="281"/>
  </r>
  <r>
    <x v="4"/>
    <x v="4"/>
    <x v="4"/>
    <x v="87"/>
    <s v="0544"/>
    <x v="87"/>
    <x v="2"/>
    <x v="3"/>
    <x v="339"/>
  </r>
  <r>
    <x v="4"/>
    <x v="4"/>
    <x v="4"/>
    <x v="87"/>
    <s v="0544"/>
    <x v="87"/>
    <x v="2"/>
    <x v="4"/>
    <x v="46"/>
  </r>
  <r>
    <x v="4"/>
    <x v="4"/>
    <x v="4"/>
    <x v="87"/>
    <s v="0544"/>
    <x v="87"/>
    <x v="2"/>
    <x v="5"/>
    <x v="115"/>
  </r>
  <r>
    <x v="4"/>
    <x v="4"/>
    <x v="4"/>
    <x v="87"/>
    <s v="0544"/>
    <x v="87"/>
    <x v="2"/>
    <x v="6"/>
    <x v="121"/>
  </r>
  <r>
    <x v="4"/>
    <x v="4"/>
    <x v="4"/>
    <x v="87"/>
    <s v="0544"/>
    <x v="87"/>
    <x v="2"/>
    <x v="7"/>
    <x v="120"/>
  </r>
  <r>
    <x v="4"/>
    <x v="4"/>
    <x v="4"/>
    <x v="87"/>
    <s v="0544"/>
    <x v="87"/>
    <x v="3"/>
    <x v="0"/>
    <x v="612"/>
  </r>
  <r>
    <x v="4"/>
    <x v="4"/>
    <x v="4"/>
    <x v="87"/>
    <s v="0544"/>
    <x v="87"/>
    <x v="3"/>
    <x v="1"/>
    <x v="836"/>
  </r>
  <r>
    <x v="4"/>
    <x v="4"/>
    <x v="4"/>
    <x v="87"/>
    <s v="0544"/>
    <x v="87"/>
    <x v="3"/>
    <x v="2"/>
    <x v="283"/>
  </r>
  <r>
    <x v="4"/>
    <x v="4"/>
    <x v="4"/>
    <x v="87"/>
    <s v="0544"/>
    <x v="87"/>
    <x v="3"/>
    <x v="3"/>
    <x v="612"/>
  </r>
  <r>
    <x v="4"/>
    <x v="4"/>
    <x v="4"/>
    <x v="87"/>
    <s v="0544"/>
    <x v="87"/>
    <x v="3"/>
    <x v="4"/>
    <x v="285"/>
  </r>
  <r>
    <x v="4"/>
    <x v="4"/>
    <x v="4"/>
    <x v="87"/>
    <s v="0544"/>
    <x v="87"/>
    <x v="3"/>
    <x v="5"/>
    <x v="282"/>
  </r>
  <r>
    <x v="4"/>
    <x v="4"/>
    <x v="4"/>
    <x v="87"/>
    <s v="0544"/>
    <x v="87"/>
    <x v="3"/>
    <x v="6"/>
    <x v="118"/>
  </r>
  <r>
    <x v="4"/>
    <x v="4"/>
    <x v="4"/>
    <x v="87"/>
    <s v="0544"/>
    <x v="87"/>
    <x v="3"/>
    <x v="7"/>
    <x v="282"/>
  </r>
  <r>
    <x v="4"/>
    <x v="4"/>
    <x v="4"/>
    <x v="87"/>
    <s v="0544"/>
    <x v="87"/>
    <x v="4"/>
    <x v="0"/>
    <x v="1712"/>
  </r>
  <r>
    <x v="4"/>
    <x v="4"/>
    <x v="4"/>
    <x v="87"/>
    <s v="0544"/>
    <x v="87"/>
    <x v="4"/>
    <x v="1"/>
    <x v="329"/>
  </r>
  <r>
    <x v="4"/>
    <x v="4"/>
    <x v="4"/>
    <x v="87"/>
    <s v="0544"/>
    <x v="87"/>
    <x v="4"/>
    <x v="2"/>
    <x v="330"/>
  </r>
  <r>
    <x v="4"/>
    <x v="4"/>
    <x v="4"/>
    <x v="87"/>
    <s v="0544"/>
    <x v="87"/>
    <x v="4"/>
    <x v="3"/>
    <x v="329"/>
  </r>
  <r>
    <x v="4"/>
    <x v="4"/>
    <x v="4"/>
    <x v="87"/>
    <s v="0544"/>
    <x v="87"/>
    <x v="4"/>
    <x v="4"/>
    <x v="597"/>
  </r>
  <r>
    <x v="4"/>
    <x v="4"/>
    <x v="4"/>
    <x v="87"/>
    <s v="0544"/>
    <x v="87"/>
    <x v="4"/>
    <x v="5"/>
    <x v="1145"/>
  </r>
  <r>
    <x v="4"/>
    <x v="4"/>
    <x v="4"/>
    <x v="87"/>
    <s v="0544"/>
    <x v="87"/>
    <x v="4"/>
    <x v="6"/>
    <x v="378"/>
  </r>
  <r>
    <x v="4"/>
    <x v="4"/>
    <x v="4"/>
    <x v="87"/>
    <s v="0544"/>
    <x v="87"/>
    <x v="4"/>
    <x v="7"/>
    <x v="377"/>
  </r>
  <r>
    <x v="4"/>
    <x v="4"/>
    <x v="4"/>
    <x v="87"/>
    <s v="0544"/>
    <x v="87"/>
    <x v="5"/>
    <x v="0"/>
    <x v="48"/>
  </r>
  <r>
    <x v="4"/>
    <x v="4"/>
    <x v="4"/>
    <x v="87"/>
    <s v="0544"/>
    <x v="87"/>
    <x v="5"/>
    <x v="1"/>
    <x v="117"/>
  </r>
  <r>
    <x v="4"/>
    <x v="4"/>
    <x v="4"/>
    <x v="87"/>
    <s v="0544"/>
    <x v="87"/>
    <x v="5"/>
    <x v="2"/>
    <x v="399"/>
  </r>
  <r>
    <x v="4"/>
    <x v="4"/>
    <x v="4"/>
    <x v="87"/>
    <s v="0544"/>
    <x v="87"/>
    <x v="5"/>
    <x v="3"/>
    <x v="836"/>
  </r>
  <r>
    <x v="4"/>
    <x v="4"/>
    <x v="4"/>
    <x v="87"/>
    <s v="0544"/>
    <x v="87"/>
    <x v="5"/>
    <x v="4"/>
    <x v="281"/>
  </r>
  <r>
    <x v="4"/>
    <x v="4"/>
    <x v="4"/>
    <x v="87"/>
    <s v="0544"/>
    <x v="87"/>
    <x v="5"/>
    <x v="5"/>
    <x v="60"/>
  </r>
  <r>
    <x v="4"/>
    <x v="4"/>
    <x v="4"/>
    <x v="87"/>
    <s v="0544"/>
    <x v="87"/>
    <x v="5"/>
    <x v="6"/>
    <x v="125"/>
  </r>
  <r>
    <x v="4"/>
    <x v="4"/>
    <x v="4"/>
    <x v="87"/>
    <s v="0544"/>
    <x v="87"/>
    <x v="5"/>
    <x v="7"/>
    <x v="575"/>
  </r>
  <r>
    <x v="4"/>
    <x v="4"/>
    <x v="4"/>
    <x v="87"/>
    <s v="0544"/>
    <x v="87"/>
    <x v="6"/>
    <x v="0"/>
    <x v="129"/>
  </r>
  <r>
    <x v="4"/>
    <x v="4"/>
    <x v="4"/>
    <x v="87"/>
    <s v="0544"/>
    <x v="87"/>
    <x v="6"/>
    <x v="1"/>
    <x v="130"/>
  </r>
  <r>
    <x v="4"/>
    <x v="4"/>
    <x v="4"/>
    <x v="87"/>
    <s v="0544"/>
    <x v="87"/>
    <x v="6"/>
    <x v="2"/>
    <x v="203"/>
  </r>
  <r>
    <x v="4"/>
    <x v="4"/>
    <x v="4"/>
    <x v="87"/>
    <s v="0544"/>
    <x v="87"/>
    <x v="6"/>
    <x v="3"/>
    <x v="320"/>
  </r>
  <r>
    <x v="4"/>
    <x v="4"/>
    <x v="4"/>
    <x v="87"/>
    <s v="0544"/>
    <x v="87"/>
    <x v="6"/>
    <x v="4"/>
    <x v="64"/>
  </r>
  <r>
    <x v="4"/>
    <x v="4"/>
    <x v="4"/>
    <x v="87"/>
    <s v="0544"/>
    <x v="87"/>
    <x v="6"/>
    <x v="5"/>
    <x v="131"/>
  </r>
  <r>
    <x v="4"/>
    <x v="4"/>
    <x v="4"/>
    <x v="87"/>
    <s v="0544"/>
    <x v="87"/>
    <x v="6"/>
    <x v="6"/>
    <x v="203"/>
  </r>
  <r>
    <x v="4"/>
    <x v="4"/>
    <x v="4"/>
    <x v="87"/>
    <s v="0544"/>
    <x v="87"/>
    <x v="6"/>
    <x v="7"/>
    <x v="262"/>
  </r>
  <r>
    <x v="4"/>
    <x v="4"/>
    <x v="4"/>
    <x v="87"/>
    <s v="0544"/>
    <x v="87"/>
    <x v="7"/>
    <x v="0"/>
    <x v="404"/>
  </r>
  <r>
    <x v="4"/>
    <x v="4"/>
    <x v="4"/>
    <x v="87"/>
    <s v="0544"/>
    <x v="87"/>
    <x v="7"/>
    <x v="1"/>
    <x v="337"/>
  </r>
  <r>
    <x v="4"/>
    <x v="4"/>
    <x v="4"/>
    <x v="87"/>
    <s v="0544"/>
    <x v="87"/>
    <x v="7"/>
    <x v="2"/>
    <x v="315"/>
  </r>
  <r>
    <x v="4"/>
    <x v="4"/>
    <x v="4"/>
    <x v="87"/>
    <s v="0544"/>
    <x v="87"/>
    <x v="7"/>
    <x v="3"/>
    <x v="119"/>
  </r>
  <r>
    <x v="4"/>
    <x v="4"/>
    <x v="4"/>
    <x v="87"/>
    <s v="0544"/>
    <x v="87"/>
    <x v="7"/>
    <x v="4"/>
    <x v="505"/>
  </r>
  <r>
    <x v="4"/>
    <x v="4"/>
    <x v="4"/>
    <x v="87"/>
    <s v="0544"/>
    <x v="87"/>
    <x v="7"/>
    <x v="5"/>
    <x v="505"/>
  </r>
  <r>
    <x v="4"/>
    <x v="4"/>
    <x v="4"/>
    <x v="87"/>
    <s v="0544"/>
    <x v="87"/>
    <x v="7"/>
    <x v="6"/>
    <x v="116"/>
  </r>
  <r>
    <x v="4"/>
    <x v="4"/>
    <x v="4"/>
    <x v="87"/>
    <s v="0544"/>
    <x v="87"/>
    <x v="7"/>
    <x v="7"/>
    <x v="411"/>
  </r>
  <r>
    <x v="4"/>
    <x v="4"/>
    <x v="4"/>
    <x v="87"/>
    <s v="0544"/>
    <x v="87"/>
    <x v="8"/>
    <x v="0"/>
    <x v="127"/>
  </r>
  <r>
    <x v="4"/>
    <x v="4"/>
    <x v="4"/>
    <x v="87"/>
    <s v="0544"/>
    <x v="87"/>
    <x v="8"/>
    <x v="1"/>
    <x v="130"/>
  </r>
  <r>
    <x v="4"/>
    <x v="4"/>
    <x v="4"/>
    <x v="87"/>
    <s v="0544"/>
    <x v="87"/>
    <x v="8"/>
    <x v="2"/>
    <x v="127"/>
  </r>
  <r>
    <x v="4"/>
    <x v="4"/>
    <x v="4"/>
    <x v="87"/>
    <s v="0544"/>
    <x v="87"/>
    <x v="8"/>
    <x v="3"/>
    <x v="203"/>
  </r>
  <r>
    <x v="4"/>
    <x v="4"/>
    <x v="4"/>
    <x v="87"/>
    <s v="0544"/>
    <x v="87"/>
    <x v="8"/>
    <x v="4"/>
    <x v="130"/>
  </r>
  <r>
    <x v="4"/>
    <x v="4"/>
    <x v="4"/>
    <x v="87"/>
    <s v="0544"/>
    <x v="87"/>
    <x v="8"/>
    <x v="5"/>
    <x v="203"/>
  </r>
  <r>
    <x v="4"/>
    <x v="4"/>
    <x v="4"/>
    <x v="87"/>
    <s v="0544"/>
    <x v="87"/>
    <x v="8"/>
    <x v="6"/>
    <x v="320"/>
  </r>
  <r>
    <x v="4"/>
    <x v="4"/>
    <x v="4"/>
    <x v="87"/>
    <s v="0544"/>
    <x v="87"/>
    <x v="8"/>
    <x v="7"/>
    <x v="129"/>
  </r>
  <r>
    <x v="4"/>
    <x v="4"/>
    <x v="4"/>
    <x v="87"/>
    <s v="0544"/>
    <x v="87"/>
    <x v="9"/>
    <x v="0"/>
    <x v="304"/>
  </r>
  <r>
    <x v="4"/>
    <x v="4"/>
    <x v="4"/>
    <x v="87"/>
    <s v="0544"/>
    <x v="87"/>
    <x v="9"/>
    <x v="1"/>
    <x v="304"/>
  </r>
  <r>
    <x v="4"/>
    <x v="4"/>
    <x v="4"/>
    <x v="87"/>
    <s v="0544"/>
    <x v="87"/>
    <x v="9"/>
    <x v="2"/>
    <x v="304"/>
  </r>
  <r>
    <x v="4"/>
    <x v="4"/>
    <x v="4"/>
    <x v="87"/>
    <s v="0544"/>
    <x v="87"/>
    <x v="9"/>
    <x v="3"/>
    <x v="304"/>
  </r>
  <r>
    <x v="4"/>
    <x v="4"/>
    <x v="4"/>
    <x v="87"/>
    <s v="0544"/>
    <x v="87"/>
    <x v="9"/>
    <x v="4"/>
    <x v="304"/>
  </r>
  <r>
    <x v="4"/>
    <x v="4"/>
    <x v="4"/>
    <x v="87"/>
    <s v="0544"/>
    <x v="87"/>
    <x v="9"/>
    <x v="5"/>
    <x v="304"/>
  </r>
  <r>
    <x v="4"/>
    <x v="4"/>
    <x v="4"/>
    <x v="87"/>
    <s v="0544"/>
    <x v="87"/>
    <x v="9"/>
    <x v="6"/>
    <x v="304"/>
  </r>
  <r>
    <x v="4"/>
    <x v="4"/>
    <x v="4"/>
    <x v="87"/>
    <s v="0544"/>
    <x v="87"/>
    <x v="9"/>
    <x v="7"/>
    <x v="305"/>
  </r>
  <r>
    <x v="4"/>
    <x v="4"/>
    <x v="4"/>
    <x v="88"/>
    <s v="0545"/>
    <x v="88"/>
    <x v="0"/>
    <x v="0"/>
    <x v="626"/>
  </r>
  <r>
    <x v="4"/>
    <x v="4"/>
    <x v="4"/>
    <x v="88"/>
    <s v="0545"/>
    <x v="88"/>
    <x v="0"/>
    <x v="1"/>
    <x v="951"/>
  </r>
  <r>
    <x v="4"/>
    <x v="4"/>
    <x v="4"/>
    <x v="88"/>
    <s v="0545"/>
    <x v="88"/>
    <x v="0"/>
    <x v="2"/>
    <x v="369"/>
  </r>
  <r>
    <x v="4"/>
    <x v="4"/>
    <x v="4"/>
    <x v="88"/>
    <s v="0545"/>
    <x v="88"/>
    <x v="0"/>
    <x v="3"/>
    <x v="56"/>
  </r>
  <r>
    <x v="4"/>
    <x v="4"/>
    <x v="4"/>
    <x v="88"/>
    <s v="0545"/>
    <x v="88"/>
    <x v="0"/>
    <x v="4"/>
    <x v="53"/>
  </r>
  <r>
    <x v="4"/>
    <x v="4"/>
    <x v="4"/>
    <x v="88"/>
    <s v="0545"/>
    <x v="88"/>
    <x v="0"/>
    <x v="5"/>
    <x v="561"/>
  </r>
  <r>
    <x v="4"/>
    <x v="4"/>
    <x v="4"/>
    <x v="88"/>
    <s v="0545"/>
    <x v="88"/>
    <x v="0"/>
    <x v="6"/>
    <x v="625"/>
  </r>
  <r>
    <x v="4"/>
    <x v="4"/>
    <x v="4"/>
    <x v="88"/>
    <s v="0545"/>
    <x v="88"/>
    <x v="0"/>
    <x v="7"/>
    <x v="486"/>
  </r>
  <r>
    <x v="4"/>
    <x v="4"/>
    <x v="4"/>
    <x v="88"/>
    <s v="0545"/>
    <x v="88"/>
    <x v="1"/>
    <x v="0"/>
    <x v="59"/>
  </r>
  <r>
    <x v="4"/>
    <x v="4"/>
    <x v="4"/>
    <x v="88"/>
    <s v="0545"/>
    <x v="88"/>
    <x v="1"/>
    <x v="1"/>
    <x v="626"/>
  </r>
  <r>
    <x v="4"/>
    <x v="4"/>
    <x v="4"/>
    <x v="88"/>
    <s v="0545"/>
    <x v="88"/>
    <x v="1"/>
    <x v="2"/>
    <x v="57"/>
  </r>
  <r>
    <x v="4"/>
    <x v="4"/>
    <x v="4"/>
    <x v="88"/>
    <s v="0545"/>
    <x v="88"/>
    <x v="1"/>
    <x v="3"/>
    <x v="614"/>
  </r>
  <r>
    <x v="4"/>
    <x v="4"/>
    <x v="4"/>
    <x v="88"/>
    <s v="0545"/>
    <x v="88"/>
    <x v="1"/>
    <x v="4"/>
    <x v="369"/>
  </r>
  <r>
    <x v="4"/>
    <x v="4"/>
    <x v="4"/>
    <x v="88"/>
    <s v="0545"/>
    <x v="88"/>
    <x v="1"/>
    <x v="5"/>
    <x v="57"/>
  </r>
  <r>
    <x v="4"/>
    <x v="4"/>
    <x v="4"/>
    <x v="88"/>
    <s v="0545"/>
    <x v="88"/>
    <x v="1"/>
    <x v="6"/>
    <x v="669"/>
  </r>
  <r>
    <x v="4"/>
    <x v="4"/>
    <x v="4"/>
    <x v="88"/>
    <s v="0545"/>
    <x v="88"/>
    <x v="1"/>
    <x v="7"/>
    <x v="626"/>
  </r>
  <r>
    <x v="4"/>
    <x v="4"/>
    <x v="4"/>
    <x v="88"/>
    <s v="0545"/>
    <x v="88"/>
    <x v="2"/>
    <x v="0"/>
    <x v="300"/>
  </r>
  <r>
    <x v="4"/>
    <x v="4"/>
    <x v="4"/>
    <x v="88"/>
    <s v="0545"/>
    <x v="88"/>
    <x v="2"/>
    <x v="1"/>
    <x v="61"/>
  </r>
  <r>
    <x v="4"/>
    <x v="4"/>
    <x v="4"/>
    <x v="88"/>
    <s v="0545"/>
    <x v="88"/>
    <x v="2"/>
    <x v="2"/>
    <x v="61"/>
  </r>
  <r>
    <x v="4"/>
    <x v="4"/>
    <x v="4"/>
    <x v="88"/>
    <s v="0545"/>
    <x v="88"/>
    <x v="2"/>
    <x v="3"/>
    <x v="49"/>
  </r>
  <r>
    <x v="4"/>
    <x v="4"/>
    <x v="4"/>
    <x v="88"/>
    <s v="0545"/>
    <x v="88"/>
    <x v="2"/>
    <x v="4"/>
    <x v="120"/>
  </r>
  <r>
    <x v="4"/>
    <x v="4"/>
    <x v="4"/>
    <x v="88"/>
    <s v="0545"/>
    <x v="88"/>
    <x v="2"/>
    <x v="5"/>
    <x v="449"/>
  </r>
  <r>
    <x v="4"/>
    <x v="4"/>
    <x v="4"/>
    <x v="88"/>
    <s v="0545"/>
    <x v="88"/>
    <x v="2"/>
    <x v="6"/>
    <x v="62"/>
  </r>
  <r>
    <x v="4"/>
    <x v="4"/>
    <x v="4"/>
    <x v="88"/>
    <s v="0545"/>
    <x v="88"/>
    <x v="2"/>
    <x v="7"/>
    <x v="60"/>
  </r>
  <r>
    <x v="4"/>
    <x v="4"/>
    <x v="4"/>
    <x v="88"/>
    <s v="0545"/>
    <x v="88"/>
    <x v="3"/>
    <x v="0"/>
    <x v="339"/>
  </r>
  <r>
    <x v="4"/>
    <x v="4"/>
    <x v="4"/>
    <x v="88"/>
    <s v="0545"/>
    <x v="88"/>
    <x v="3"/>
    <x v="1"/>
    <x v="612"/>
  </r>
  <r>
    <x v="4"/>
    <x v="4"/>
    <x v="4"/>
    <x v="88"/>
    <s v="0545"/>
    <x v="88"/>
    <x v="3"/>
    <x v="2"/>
    <x v="120"/>
  </r>
  <r>
    <x v="4"/>
    <x v="4"/>
    <x v="4"/>
    <x v="88"/>
    <s v="0545"/>
    <x v="88"/>
    <x v="3"/>
    <x v="3"/>
    <x v="46"/>
  </r>
  <r>
    <x v="4"/>
    <x v="4"/>
    <x v="4"/>
    <x v="88"/>
    <s v="0545"/>
    <x v="88"/>
    <x v="3"/>
    <x v="4"/>
    <x v="281"/>
  </r>
  <r>
    <x v="4"/>
    <x v="4"/>
    <x v="4"/>
    <x v="88"/>
    <s v="0545"/>
    <x v="88"/>
    <x v="3"/>
    <x v="5"/>
    <x v="121"/>
  </r>
  <r>
    <x v="4"/>
    <x v="4"/>
    <x v="4"/>
    <x v="88"/>
    <s v="0545"/>
    <x v="88"/>
    <x v="3"/>
    <x v="6"/>
    <x v="63"/>
  </r>
  <r>
    <x v="4"/>
    <x v="4"/>
    <x v="4"/>
    <x v="88"/>
    <s v="0545"/>
    <x v="88"/>
    <x v="3"/>
    <x v="7"/>
    <x v="504"/>
  </r>
  <r>
    <x v="4"/>
    <x v="4"/>
    <x v="4"/>
    <x v="88"/>
    <s v="0545"/>
    <x v="88"/>
    <x v="4"/>
    <x v="0"/>
    <x v="990"/>
  </r>
  <r>
    <x v="4"/>
    <x v="4"/>
    <x v="4"/>
    <x v="88"/>
    <s v="0545"/>
    <x v="88"/>
    <x v="4"/>
    <x v="1"/>
    <x v="344"/>
  </r>
  <r>
    <x v="4"/>
    <x v="4"/>
    <x v="4"/>
    <x v="88"/>
    <s v="0545"/>
    <x v="88"/>
    <x v="4"/>
    <x v="2"/>
    <x v="272"/>
  </r>
  <r>
    <x v="4"/>
    <x v="4"/>
    <x v="4"/>
    <x v="88"/>
    <s v="0545"/>
    <x v="88"/>
    <x v="4"/>
    <x v="3"/>
    <x v="560"/>
  </r>
  <r>
    <x v="4"/>
    <x v="4"/>
    <x v="4"/>
    <x v="88"/>
    <s v="0545"/>
    <x v="88"/>
    <x v="4"/>
    <x v="4"/>
    <x v="344"/>
  </r>
  <r>
    <x v="4"/>
    <x v="4"/>
    <x v="4"/>
    <x v="88"/>
    <s v="0545"/>
    <x v="88"/>
    <x v="4"/>
    <x v="5"/>
    <x v="272"/>
  </r>
  <r>
    <x v="4"/>
    <x v="4"/>
    <x v="4"/>
    <x v="88"/>
    <s v="0545"/>
    <x v="88"/>
    <x v="4"/>
    <x v="6"/>
    <x v="539"/>
  </r>
  <r>
    <x v="4"/>
    <x v="4"/>
    <x v="4"/>
    <x v="88"/>
    <s v="0545"/>
    <x v="88"/>
    <x v="4"/>
    <x v="7"/>
    <x v="604"/>
  </r>
  <r>
    <x v="4"/>
    <x v="4"/>
    <x v="4"/>
    <x v="88"/>
    <s v="0545"/>
    <x v="88"/>
    <x v="5"/>
    <x v="0"/>
    <x v="266"/>
  </r>
  <r>
    <x v="4"/>
    <x v="4"/>
    <x v="4"/>
    <x v="88"/>
    <s v="0545"/>
    <x v="88"/>
    <x v="5"/>
    <x v="1"/>
    <x v="262"/>
  </r>
  <r>
    <x v="4"/>
    <x v="4"/>
    <x v="4"/>
    <x v="88"/>
    <s v="0545"/>
    <x v="88"/>
    <x v="5"/>
    <x v="2"/>
    <x v="202"/>
  </r>
  <r>
    <x v="4"/>
    <x v="4"/>
    <x v="4"/>
    <x v="88"/>
    <s v="0545"/>
    <x v="88"/>
    <x v="5"/>
    <x v="3"/>
    <x v="199"/>
  </r>
  <r>
    <x v="4"/>
    <x v="4"/>
    <x v="4"/>
    <x v="88"/>
    <s v="0545"/>
    <x v="88"/>
    <x v="5"/>
    <x v="4"/>
    <x v="301"/>
  </r>
  <r>
    <x v="4"/>
    <x v="4"/>
    <x v="4"/>
    <x v="88"/>
    <s v="0545"/>
    <x v="88"/>
    <x v="5"/>
    <x v="5"/>
    <x v="195"/>
  </r>
  <r>
    <x v="4"/>
    <x v="4"/>
    <x v="4"/>
    <x v="88"/>
    <s v="0545"/>
    <x v="88"/>
    <x v="5"/>
    <x v="6"/>
    <x v="264"/>
  </r>
  <r>
    <x v="4"/>
    <x v="4"/>
    <x v="4"/>
    <x v="88"/>
    <s v="0545"/>
    <x v="88"/>
    <x v="5"/>
    <x v="7"/>
    <x v="449"/>
  </r>
  <r>
    <x v="4"/>
    <x v="4"/>
    <x v="4"/>
    <x v="88"/>
    <s v="0545"/>
    <x v="88"/>
    <x v="6"/>
    <x v="0"/>
    <x v="131"/>
  </r>
  <r>
    <x v="4"/>
    <x v="4"/>
    <x v="4"/>
    <x v="88"/>
    <s v="0545"/>
    <x v="88"/>
    <x v="6"/>
    <x v="1"/>
    <x v="65"/>
  </r>
  <r>
    <x v="4"/>
    <x v="4"/>
    <x v="4"/>
    <x v="88"/>
    <s v="0545"/>
    <x v="88"/>
    <x v="6"/>
    <x v="2"/>
    <x v="66"/>
  </r>
  <r>
    <x v="4"/>
    <x v="4"/>
    <x v="4"/>
    <x v="88"/>
    <s v="0545"/>
    <x v="88"/>
    <x v="6"/>
    <x v="3"/>
    <x v="132"/>
  </r>
  <r>
    <x v="4"/>
    <x v="4"/>
    <x v="4"/>
    <x v="88"/>
    <s v="0545"/>
    <x v="88"/>
    <x v="6"/>
    <x v="4"/>
    <x v="303"/>
  </r>
  <r>
    <x v="4"/>
    <x v="4"/>
    <x v="4"/>
    <x v="88"/>
    <s v="0545"/>
    <x v="88"/>
    <x v="6"/>
    <x v="5"/>
    <x v="130"/>
  </r>
  <r>
    <x v="4"/>
    <x v="4"/>
    <x v="4"/>
    <x v="88"/>
    <s v="0545"/>
    <x v="88"/>
    <x v="6"/>
    <x v="6"/>
    <x v="131"/>
  </r>
  <r>
    <x v="4"/>
    <x v="4"/>
    <x v="4"/>
    <x v="88"/>
    <s v="0545"/>
    <x v="88"/>
    <x v="6"/>
    <x v="7"/>
    <x v="321"/>
  </r>
  <r>
    <x v="4"/>
    <x v="4"/>
    <x v="4"/>
    <x v="88"/>
    <s v="0545"/>
    <x v="88"/>
    <x v="7"/>
    <x v="0"/>
    <x v="370"/>
  </r>
  <r>
    <x v="4"/>
    <x v="4"/>
    <x v="4"/>
    <x v="88"/>
    <s v="0545"/>
    <x v="88"/>
    <x v="7"/>
    <x v="1"/>
    <x v="181"/>
  </r>
  <r>
    <x v="4"/>
    <x v="4"/>
    <x v="4"/>
    <x v="88"/>
    <s v="0545"/>
    <x v="88"/>
    <x v="7"/>
    <x v="2"/>
    <x v="614"/>
  </r>
  <r>
    <x v="4"/>
    <x v="4"/>
    <x v="4"/>
    <x v="88"/>
    <s v="0545"/>
    <x v="88"/>
    <x v="7"/>
    <x v="3"/>
    <x v="1310"/>
  </r>
  <r>
    <x v="4"/>
    <x v="4"/>
    <x v="4"/>
    <x v="88"/>
    <s v="0545"/>
    <x v="88"/>
    <x v="7"/>
    <x v="4"/>
    <x v="351"/>
  </r>
  <r>
    <x v="4"/>
    <x v="4"/>
    <x v="4"/>
    <x v="88"/>
    <s v="0545"/>
    <x v="88"/>
    <x v="7"/>
    <x v="5"/>
    <x v="401"/>
  </r>
  <r>
    <x v="4"/>
    <x v="4"/>
    <x v="4"/>
    <x v="88"/>
    <s v="0545"/>
    <x v="88"/>
    <x v="7"/>
    <x v="6"/>
    <x v="319"/>
  </r>
  <r>
    <x v="4"/>
    <x v="4"/>
    <x v="4"/>
    <x v="88"/>
    <s v="0545"/>
    <x v="88"/>
    <x v="7"/>
    <x v="7"/>
    <x v="289"/>
  </r>
  <r>
    <x v="4"/>
    <x v="4"/>
    <x v="4"/>
    <x v="88"/>
    <s v="0545"/>
    <x v="88"/>
    <x v="8"/>
    <x v="0"/>
    <x v="133"/>
  </r>
  <r>
    <x v="4"/>
    <x v="4"/>
    <x v="4"/>
    <x v="88"/>
    <s v="0545"/>
    <x v="88"/>
    <x v="8"/>
    <x v="1"/>
    <x v="67"/>
  </r>
  <r>
    <x v="4"/>
    <x v="4"/>
    <x v="4"/>
    <x v="88"/>
    <s v="0545"/>
    <x v="88"/>
    <x v="8"/>
    <x v="2"/>
    <x v="67"/>
  </r>
  <r>
    <x v="4"/>
    <x v="4"/>
    <x v="4"/>
    <x v="88"/>
    <s v="0545"/>
    <x v="88"/>
    <x v="8"/>
    <x v="3"/>
    <x v="67"/>
  </r>
  <r>
    <x v="4"/>
    <x v="4"/>
    <x v="4"/>
    <x v="88"/>
    <s v="0545"/>
    <x v="88"/>
    <x v="8"/>
    <x v="4"/>
    <x v="67"/>
  </r>
  <r>
    <x v="4"/>
    <x v="4"/>
    <x v="4"/>
    <x v="88"/>
    <s v="0545"/>
    <x v="88"/>
    <x v="8"/>
    <x v="5"/>
    <x v="67"/>
  </r>
  <r>
    <x v="4"/>
    <x v="4"/>
    <x v="4"/>
    <x v="88"/>
    <s v="0545"/>
    <x v="88"/>
    <x v="8"/>
    <x v="6"/>
    <x v="133"/>
  </r>
  <r>
    <x v="4"/>
    <x v="4"/>
    <x v="4"/>
    <x v="88"/>
    <s v="0545"/>
    <x v="88"/>
    <x v="8"/>
    <x v="7"/>
    <x v="67"/>
  </r>
  <r>
    <x v="4"/>
    <x v="4"/>
    <x v="4"/>
    <x v="88"/>
    <s v="0545"/>
    <x v="88"/>
    <x v="9"/>
    <x v="0"/>
    <x v="304"/>
  </r>
  <r>
    <x v="4"/>
    <x v="4"/>
    <x v="4"/>
    <x v="88"/>
    <s v="0545"/>
    <x v="88"/>
    <x v="9"/>
    <x v="1"/>
    <x v="304"/>
  </r>
  <r>
    <x v="4"/>
    <x v="4"/>
    <x v="4"/>
    <x v="88"/>
    <s v="0545"/>
    <x v="88"/>
    <x v="9"/>
    <x v="2"/>
    <x v="304"/>
  </r>
  <r>
    <x v="4"/>
    <x v="4"/>
    <x v="4"/>
    <x v="88"/>
    <s v="0545"/>
    <x v="88"/>
    <x v="9"/>
    <x v="3"/>
    <x v="304"/>
  </r>
  <r>
    <x v="4"/>
    <x v="4"/>
    <x v="4"/>
    <x v="88"/>
    <s v="0545"/>
    <x v="88"/>
    <x v="9"/>
    <x v="4"/>
    <x v="305"/>
  </r>
  <r>
    <x v="4"/>
    <x v="4"/>
    <x v="4"/>
    <x v="88"/>
    <s v="0545"/>
    <x v="88"/>
    <x v="9"/>
    <x v="5"/>
    <x v="304"/>
  </r>
  <r>
    <x v="4"/>
    <x v="4"/>
    <x v="4"/>
    <x v="88"/>
    <s v="0545"/>
    <x v="88"/>
    <x v="9"/>
    <x v="6"/>
    <x v="304"/>
  </r>
  <r>
    <x v="4"/>
    <x v="4"/>
    <x v="4"/>
    <x v="88"/>
    <s v="0545"/>
    <x v="88"/>
    <x v="9"/>
    <x v="7"/>
    <x v="304"/>
  </r>
  <r>
    <x v="5"/>
    <x v="5"/>
    <x v="5"/>
    <x v="89"/>
    <s v="0602"/>
    <x v="89"/>
    <x v="0"/>
    <x v="0"/>
    <x v="1713"/>
  </r>
  <r>
    <x v="5"/>
    <x v="5"/>
    <x v="5"/>
    <x v="89"/>
    <s v="0602"/>
    <x v="89"/>
    <x v="0"/>
    <x v="1"/>
    <x v="1714"/>
  </r>
  <r>
    <x v="5"/>
    <x v="5"/>
    <x v="5"/>
    <x v="89"/>
    <s v="0602"/>
    <x v="89"/>
    <x v="0"/>
    <x v="2"/>
    <x v="1715"/>
  </r>
  <r>
    <x v="5"/>
    <x v="5"/>
    <x v="5"/>
    <x v="89"/>
    <s v="0602"/>
    <x v="89"/>
    <x v="0"/>
    <x v="3"/>
    <x v="1716"/>
  </r>
  <r>
    <x v="5"/>
    <x v="5"/>
    <x v="5"/>
    <x v="89"/>
    <s v="0602"/>
    <x v="89"/>
    <x v="0"/>
    <x v="4"/>
    <x v="1717"/>
  </r>
  <r>
    <x v="5"/>
    <x v="5"/>
    <x v="5"/>
    <x v="89"/>
    <s v="0602"/>
    <x v="89"/>
    <x v="0"/>
    <x v="5"/>
    <x v="1718"/>
  </r>
  <r>
    <x v="5"/>
    <x v="5"/>
    <x v="5"/>
    <x v="89"/>
    <s v="0602"/>
    <x v="89"/>
    <x v="0"/>
    <x v="6"/>
    <x v="1719"/>
  </r>
  <r>
    <x v="5"/>
    <x v="5"/>
    <x v="5"/>
    <x v="89"/>
    <s v="0602"/>
    <x v="89"/>
    <x v="0"/>
    <x v="7"/>
    <x v="1720"/>
  </r>
  <r>
    <x v="5"/>
    <x v="5"/>
    <x v="5"/>
    <x v="89"/>
    <s v="0602"/>
    <x v="89"/>
    <x v="1"/>
    <x v="0"/>
    <x v="1721"/>
  </r>
  <r>
    <x v="5"/>
    <x v="5"/>
    <x v="5"/>
    <x v="89"/>
    <s v="0602"/>
    <x v="89"/>
    <x v="1"/>
    <x v="1"/>
    <x v="1722"/>
  </r>
  <r>
    <x v="5"/>
    <x v="5"/>
    <x v="5"/>
    <x v="89"/>
    <s v="0602"/>
    <x v="89"/>
    <x v="1"/>
    <x v="2"/>
    <x v="1723"/>
  </r>
  <r>
    <x v="5"/>
    <x v="5"/>
    <x v="5"/>
    <x v="89"/>
    <s v="0602"/>
    <x v="89"/>
    <x v="1"/>
    <x v="3"/>
    <x v="1724"/>
  </r>
  <r>
    <x v="5"/>
    <x v="5"/>
    <x v="5"/>
    <x v="89"/>
    <s v="0602"/>
    <x v="89"/>
    <x v="1"/>
    <x v="4"/>
    <x v="1725"/>
  </r>
  <r>
    <x v="5"/>
    <x v="5"/>
    <x v="5"/>
    <x v="89"/>
    <s v="0602"/>
    <x v="89"/>
    <x v="1"/>
    <x v="5"/>
    <x v="1726"/>
  </r>
  <r>
    <x v="5"/>
    <x v="5"/>
    <x v="5"/>
    <x v="89"/>
    <s v="0602"/>
    <x v="89"/>
    <x v="1"/>
    <x v="6"/>
    <x v="1727"/>
  </r>
  <r>
    <x v="5"/>
    <x v="5"/>
    <x v="5"/>
    <x v="89"/>
    <s v="0602"/>
    <x v="89"/>
    <x v="1"/>
    <x v="7"/>
    <x v="1728"/>
  </r>
  <r>
    <x v="5"/>
    <x v="5"/>
    <x v="5"/>
    <x v="89"/>
    <s v="0602"/>
    <x v="89"/>
    <x v="2"/>
    <x v="0"/>
    <x v="1729"/>
  </r>
  <r>
    <x v="5"/>
    <x v="5"/>
    <x v="5"/>
    <x v="89"/>
    <s v="0602"/>
    <x v="89"/>
    <x v="2"/>
    <x v="1"/>
    <x v="1730"/>
  </r>
  <r>
    <x v="5"/>
    <x v="5"/>
    <x v="5"/>
    <x v="89"/>
    <s v="0602"/>
    <x v="89"/>
    <x v="2"/>
    <x v="2"/>
    <x v="1731"/>
  </r>
  <r>
    <x v="5"/>
    <x v="5"/>
    <x v="5"/>
    <x v="89"/>
    <s v="0602"/>
    <x v="89"/>
    <x v="2"/>
    <x v="3"/>
    <x v="1732"/>
  </r>
  <r>
    <x v="5"/>
    <x v="5"/>
    <x v="5"/>
    <x v="89"/>
    <s v="0602"/>
    <x v="89"/>
    <x v="2"/>
    <x v="4"/>
    <x v="1340"/>
  </r>
  <r>
    <x v="5"/>
    <x v="5"/>
    <x v="5"/>
    <x v="89"/>
    <s v="0602"/>
    <x v="89"/>
    <x v="2"/>
    <x v="5"/>
    <x v="1733"/>
  </r>
  <r>
    <x v="5"/>
    <x v="5"/>
    <x v="5"/>
    <x v="89"/>
    <s v="0602"/>
    <x v="89"/>
    <x v="2"/>
    <x v="6"/>
    <x v="35"/>
  </r>
  <r>
    <x v="5"/>
    <x v="5"/>
    <x v="5"/>
    <x v="89"/>
    <s v="0602"/>
    <x v="89"/>
    <x v="2"/>
    <x v="7"/>
    <x v="1734"/>
  </r>
  <r>
    <x v="5"/>
    <x v="5"/>
    <x v="5"/>
    <x v="89"/>
    <s v="0602"/>
    <x v="89"/>
    <x v="3"/>
    <x v="0"/>
    <x v="1096"/>
  </r>
  <r>
    <x v="5"/>
    <x v="5"/>
    <x v="5"/>
    <x v="89"/>
    <s v="0602"/>
    <x v="89"/>
    <x v="3"/>
    <x v="1"/>
    <x v="1735"/>
  </r>
  <r>
    <x v="5"/>
    <x v="5"/>
    <x v="5"/>
    <x v="89"/>
    <s v="0602"/>
    <x v="89"/>
    <x v="3"/>
    <x v="2"/>
    <x v="1736"/>
  </r>
  <r>
    <x v="5"/>
    <x v="5"/>
    <x v="5"/>
    <x v="89"/>
    <s v="0602"/>
    <x v="89"/>
    <x v="3"/>
    <x v="3"/>
    <x v="738"/>
  </r>
  <r>
    <x v="5"/>
    <x v="5"/>
    <x v="5"/>
    <x v="89"/>
    <s v="0602"/>
    <x v="89"/>
    <x v="3"/>
    <x v="4"/>
    <x v="1737"/>
  </r>
  <r>
    <x v="5"/>
    <x v="5"/>
    <x v="5"/>
    <x v="89"/>
    <s v="0602"/>
    <x v="89"/>
    <x v="3"/>
    <x v="5"/>
    <x v="1738"/>
  </r>
  <r>
    <x v="5"/>
    <x v="5"/>
    <x v="5"/>
    <x v="89"/>
    <s v="0602"/>
    <x v="89"/>
    <x v="3"/>
    <x v="6"/>
    <x v="1739"/>
  </r>
  <r>
    <x v="5"/>
    <x v="5"/>
    <x v="5"/>
    <x v="89"/>
    <s v="0602"/>
    <x v="89"/>
    <x v="3"/>
    <x v="7"/>
    <x v="1740"/>
  </r>
  <r>
    <x v="5"/>
    <x v="5"/>
    <x v="5"/>
    <x v="89"/>
    <s v="0602"/>
    <x v="89"/>
    <x v="4"/>
    <x v="0"/>
    <x v="1741"/>
  </r>
  <r>
    <x v="5"/>
    <x v="5"/>
    <x v="5"/>
    <x v="89"/>
    <s v="0602"/>
    <x v="89"/>
    <x v="4"/>
    <x v="1"/>
    <x v="1742"/>
  </r>
  <r>
    <x v="5"/>
    <x v="5"/>
    <x v="5"/>
    <x v="89"/>
    <s v="0602"/>
    <x v="89"/>
    <x v="4"/>
    <x v="2"/>
    <x v="1743"/>
  </r>
  <r>
    <x v="5"/>
    <x v="5"/>
    <x v="5"/>
    <x v="89"/>
    <s v="0602"/>
    <x v="89"/>
    <x v="4"/>
    <x v="3"/>
    <x v="1744"/>
  </r>
  <r>
    <x v="5"/>
    <x v="5"/>
    <x v="5"/>
    <x v="89"/>
    <s v="0602"/>
    <x v="89"/>
    <x v="4"/>
    <x v="4"/>
    <x v="1745"/>
  </r>
  <r>
    <x v="5"/>
    <x v="5"/>
    <x v="5"/>
    <x v="89"/>
    <s v="0602"/>
    <x v="89"/>
    <x v="4"/>
    <x v="5"/>
    <x v="1746"/>
  </r>
  <r>
    <x v="5"/>
    <x v="5"/>
    <x v="5"/>
    <x v="89"/>
    <s v="0602"/>
    <x v="89"/>
    <x v="4"/>
    <x v="6"/>
    <x v="1747"/>
  </r>
  <r>
    <x v="5"/>
    <x v="5"/>
    <x v="5"/>
    <x v="89"/>
    <s v="0602"/>
    <x v="89"/>
    <x v="4"/>
    <x v="7"/>
    <x v="1748"/>
  </r>
  <r>
    <x v="5"/>
    <x v="5"/>
    <x v="5"/>
    <x v="89"/>
    <s v="0602"/>
    <x v="89"/>
    <x v="5"/>
    <x v="0"/>
    <x v="1749"/>
  </r>
  <r>
    <x v="5"/>
    <x v="5"/>
    <x v="5"/>
    <x v="89"/>
    <s v="0602"/>
    <x v="89"/>
    <x v="5"/>
    <x v="1"/>
    <x v="961"/>
  </r>
  <r>
    <x v="5"/>
    <x v="5"/>
    <x v="5"/>
    <x v="89"/>
    <s v="0602"/>
    <x v="89"/>
    <x v="5"/>
    <x v="2"/>
    <x v="1750"/>
  </r>
  <r>
    <x v="5"/>
    <x v="5"/>
    <x v="5"/>
    <x v="89"/>
    <s v="0602"/>
    <x v="89"/>
    <x v="5"/>
    <x v="3"/>
    <x v="1751"/>
  </r>
  <r>
    <x v="5"/>
    <x v="5"/>
    <x v="5"/>
    <x v="89"/>
    <s v="0602"/>
    <x v="89"/>
    <x v="5"/>
    <x v="4"/>
    <x v="1205"/>
  </r>
  <r>
    <x v="5"/>
    <x v="5"/>
    <x v="5"/>
    <x v="89"/>
    <s v="0602"/>
    <x v="89"/>
    <x v="5"/>
    <x v="5"/>
    <x v="1752"/>
  </r>
  <r>
    <x v="5"/>
    <x v="5"/>
    <x v="5"/>
    <x v="89"/>
    <s v="0602"/>
    <x v="89"/>
    <x v="5"/>
    <x v="6"/>
    <x v="154"/>
  </r>
  <r>
    <x v="5"/>
    <x v="5"/>
    <x v="5"/>
    <x v="89"/>
    <s v="0602"/>
    <x v="89"/>
    <x v="5"/>
    <x v="7"/>
    <x v="677"/>
  </r>
  <r>
    <x v="5"/>
    <x v="5"/>
    <x v="5"/>
    <x v="89"/>
    <s v="0602"/>
    <x v="89"/>
    <x v="6"/>
    <x v="0"/>
    <x v="527"/>
  </r>
  <r>
    <x v="5"/>
    <x v="5"/>
    <x v="5"/>
    <x v="89"/>
    <s v="0602"/>
    <x v="89"/>
    <x v="6"/>
    <x v="1"/>
    <x v="352"/>
  </r>
  <r>
    <x v="5"/>
    <x v="5"/>
    <x v="5"/>
    <x v="89"/>
    <s v="0602"/>
    <x v="89"/>
    <x v="6"/>
    <x v="2"/>
    <x v="328"/>
  </r>
  <r>
    <x v="5"/>
    <x v="5"/>
    <x v="5"/>
    <x v="89"/>
    <s v="0602"/>
    <x v="89"/>
    <x v="6"/>
    <x v="3"/>
    <x v="348"/>
  </r>
  <r>
    <x v="5"/>
    <x v="5"/>
    <x v="5"/>
    <x v="89"/>
    <s v="0602"/>
    <x v="89"/>
    <x v="6"/>
    <x v="4"/>
    <x v="346"/>
  </r>
  <r>
    <x v="5"/>
    <x v="5"/>
    <x v="5"/>
    <x v="89"/>
    <s v="0602"/>
    <x v="89"/>
    <x v="6"/>
    <x v="5"/>
    <x v="261"/>
  </r>
  <r>
    <x v="5"/>
    <x v="5"/>
    <x v="5"/>
    <x v="89"/>
    <s v="0602"/>
    <x v="89"/>
    <x v="6"/>
    <x v="6"/>
    <x v="798"/>
  </r>
  <r>
    <x v="5"/>
    <x v="5"/>
    <x v="5"/>
    <x v="89"/>
    <s v="0602"/>
    <x v="89"/>
    <x v="6"/>
    <x v="7"/>
    <x v="609"/>
  </r>
  <r>
    <x v="5"/>
    <x v="5"/>
    <x v="5"/>
    <x v="89"/>
    <s v="0602"/>
    <x v="89"/>
    <x v="7"/>
    <x v="0"/>
    <x v="369"/>
  </r>
  <r>
    <x v="5"/>
    <x v="5"/>
    <x v="5"/>
    <x v="89"/>
    <s v="0602"/>
    <x v="89"/>
    <x v="7"/>
    <x v="1"/>
    <x v="614"/>
  </r>
  <r>
    <x v="5"/>
    <x v="5"/>
    <x v="5"/>
    <x v="89"/>
    <s v="0602"/>
    <x v="89"/>
    <x v="7"/>
    <x v="2"/>
    <x v="615"/>
  </r>
  <r>
    <x v="5"/>
    <x v="5"/>
    <x v="5"/>
    <x v="89"/>
    <s v="0602"/>
    <x v="89"/>
    <x v="7"/>
    <x v="3"/>
    <x v="46"/>
  </r>
  <r>
    <x v="5"/>
    <x v="5"/>
    <x v="5"/>
    <x v="89"/>
    <s v="0602"/>
    <x v="89"/>
    <x v="7"/>
    <x v="4"/>
    <x v="355"/>
  </r>
  <r>
    <x v="5"/>
    <x v="5"/>
    <x v="5"/>
    <x v="89"/>
    <s v="0602"/>
    <x v="89"/>
    <x v="7"/>
    <x v="5"/>
    <x v="60"/>
  </r>
  <r>
    <x v="5"/>
    <x v="5"/>
    <x v="5"/>
    <x v="89"/>
    <s v="0602"/>
    <x v="89"/>
    <x v="7"/>
    <x v="6"/>
    <x v="62"/>
  </r>
  <r>
    <x v="5"/>
    <x v="5"/>
    <x v="5"/>
    <x v="89"/>
    <s v="0602"/>
    <x v="89"/>
    <x v="7"/>
    <x v="7"/>
    <x v="62"/>
  </r>
  <r>
    <x v="5"/>
    <x v="5"/>
    <x v="5"/>
    <x v="89"/>
    <s v="0602"/>
    <x v="89"/>
    <x v="8"/>
    <x v="0"/>
    <x v="302"/>
  </r>
  <r>
    <x v="5"/>
    <x v="5"/>
    <x v="5"/>
    <x v="89"/>
    <s v="0602"/>
    <x v="89"/>
    <x v="8"/>
    <x v="1"/>
    <x v="198"/>
  </r>
  <r>
    <x v="5"/>
    <x v="5"/>
    <x v="5"/>
    <x v="89"/>
    <s v="0602"/>
    <x v="89"/>
    <x v="8"/>
    <x v="2"/>
    <x v="321"/>
  </r>
  <r>
    <x v="5"/>
    <x v="5"/>
    <x v="5"/>
    <x v="89"/>
    <s v="0602"/>
    <x v="89"/>
    <x v="8"/>
    <x v="3"/>
    <x v="320"/>
  </r>
  <r>
    <x v="5"/>
    <x v="5"/>
    <x v="5"/>
    <x v="89"/>
    <s v="0602"/>
    <x v="89"/>
    <x v="8"/>
    <x v="4"/>
    <x v="265"/>
  </r>
  <r>
    <x v="5"/>
    <x v="5"/>
    <x v="5"/>
    <x v="89"/>
    <s v="0602"/>
    <x v="89"/>
    <x v="8"/>
    <x v="5"/>
    <x v="197"/>
  </r>
  <r>
    <x v="5"/>
    <x v="5"/>
    <x v="5"/>
    <x v="89"/>
    <s v="0602"/>
    <x v="89"/>
    <x v="8"/>
    <x v="6"/>
    <x v="265"/>
  </r>
  <r>
    <x v="5"/>
    <x v="5"/>
    <x v="5"/>
    <x v="89"/>
    <s v="0602"/>
    <x v="89"/>
    <x v="8"/>
    <x v="7"/>
    <x v="264"/>
  </r>
  <r>
    <x v="5"/>
    <x v="5"/>
    <x v="5"/>
    <x v="89"/>
    <s v="0602"/>
    <x v="89"/>
    <x v="9"/>
    <x v="0"/>
    <x v="132"/>
  </r>
  <r>
    <x v="5"/>
    <x v="5"/>
    <x v="5"/>
    <x v="89"/>
    <s v="0602"/>
    <x v="89"/>
    <x v="9"/>
    <x v="1"/>
    <x v="66"/>
  </r>
  <r>
    <x v="5"/>
    <x v="5"/>
    <x v="5"/>
    <x v="89"/>
    <s v="0602"/>
    <x v="89"/>
    <x v="9"/>
    <x v="2"/>
    <x v="133"/>
  </r>
  <r>
    <x v="5"/>
    <x v="5"/>
    <x v="5"/>
    <x v="89"/>
    <s v="0602"/>
    <x v="89"/>
    <x v="9"/>
    <x v="3"/>
    <x v="133"/>
  </r>
  <r>
    <x v="5"/>
    <x v="5"/>
    <x v="5"/>
    <x v="89"/>
    <s v="0602"/>
    <x v="89"/>
    <x v="9"/>
    <x v="4"/>
    <x v="304"/>
  </r>
  <r>
    <x v="5"/>
    <x v="5"/>
    <x v="5"/>
    <x v="89"/>
    <s v="0602"/>
    <x v="89"/>
    <x v="9"/>
    <x v="5"/>
    <x v="304"/>
  </r>
  <r>
    <x v="5"/>
    <x v="5"/>
    <x v="5"/>
    <x v="89"/>
    <s v="0602"/>
    <x v="89"/>
    <x v="9"/>
    <x v="6"/>
    <x v="304"/>
  </r>
  <r>
    <x v="5"/>
    <x v="5"/>
    <x v="5"/>
    <x v="89"/>
    <s v="0602"/>
    <x v="89"/>
    <x v="9"/>
    <x v="7"/>
    <x v="305"/>
  </r>
  <r>
    <x v="5"/>
    <x v="5"/>
    <x v="5"/>
    <x v="90"/>
    <s v="0604"/>
    <x v="90"/>
    <x v="0"/>
    <x v="0"/>
    <x v="1753"/>
  </r>
  <r>
    <x v="5"/>
    <x v="5"/>
    <x v="5"/>
    <x v="90"/>
    <s v="0604"/>
    <x v="90"/>
    <x v="0"/>
    <x v="1"/>
    <x v="1754"/>
  </r>
  <r>
    <x v="5"/>
    <x v="5"/>
    <x v="5"/>
    <x v="90"/>
    <s v="0604"/>
    <x v="90"/>
    <x v="0"/>
    <x v="2"/>
    <x v="1755"/>
  </r>
  <r>
    <x v="5"/>
    <x v="5"/>
    <x v="5"/>
    <x v="90"/>
    <s v="0604"/>
    <x v="90"/>
    <x v="0"/>
    <x v="3"/>
    <x v="1756"/>
  </r>
  <r>
    <x v="5"/>
    <x v="5"/>
    <x v="5"/>
    <x v="90"/>
    <s v="0604"/>
    <x v="90"/>
    <x v="0"/>
    <x v="4"/>
    <x v="1757"/>
  </r>
  <r>
    <x v="5"/>
    <x v="5"/>
    <x v="5"/>
    <x v="90"/>
    <s v="0604"/>
    <x v="90"/>
    <x v="0"/>
    <x v="5"/>
    <x v="1758"/>
  </r>
  <r>
    <x v="5"/>
    <x v="5"/>
    <x v="5"/>
    <x v="90"/>
    <s v="0604"/>
    <x v="90"/>
    <x v="0"/>
    <x v="6"/>
    <x v="1759"/>
  </r>
  <r>
    <x v="5"/>
    <x v="5"/>
    <x v="5"/>
    <x v="90"/>
    <s v="0604"/>
    <x v="90"/>
    <x v="0"/>
    <x v="7"/>
    <x v="1760"/>
  </r>
  <r>
    <x v="5"/>
    <x v="5"/>
    <x v="5"/>
    <x v="90"/>
    <s v="0604"/>
    <x v="90"/>
    <x v="1"/>
    <x v="0"/>
    <x v="1761"/>
  </r>
  <r>
    <x v="5"/>
    <x v="5"/>
    <x v="5"/>
    <x v="90"/>
    <s v="0604"/>
    <x v="90"/>
    <x v="1"/>
    <x v="1"/>
    <x v="1762"/>
  </r>
  <r>
    <x v="5"/>
    <x v="5"/>
    <x v="5"/>
    <x v="90"/>
    <s v="0604"/>
    <x v="90"/>
    <x v="1"/>
    <x v="2"/>
    <x v="1763"/>
  </r>
  <r>
    <x v="5"/>
    <x v="5"/>
    <x v="5"/>
    <x v="90"/>
    <s v="0604"/>
    <x v="90"/>
    <x v="1"/>
    <x v="3"/>
    <x v="1764"/>
  </r>
  <r>
    <x v="5"/>
    <x v="5"/>
    <x v="5"/>
    <x v="90"/>
    <s v="0604"/>
    <x v="90"/>
    <x v="1"/>
    <x v="4"/>
    <x v="166"/>
  </r>
  <r>
    <x v="5"/>
    <x v="5"/>
    <x v="5"/>
    <x v="90"/>
    <s v="0604"/>
    <x v="90"/>
    <x v="1"/>
    <x v="5"/>
    <x v="1765"/>
  </r>
  <r>
    <x v="5"/>
    <x v="5"/>
    <x v="5"/>
    <x v="90"/>
    <s v="0604"/>
    <x v="90"/>
    <x v="1"/>
    <x v="6"/>
    <x v="1766"/>
  </r>
  <r>
    <x v="5"/>
    <x v="5"/>
    <x v="5"/>
    <x v="90"/>
    <s v="0604"/>
    <x v="90"/>
    <x v="1"/>
    <x v="7"/>
    <x v="1767"/>
  </r>
  <r>
    <x v="5"/>
    <x v="5"/>
    <x v="5"/>
    <x v="90"/>
    <s v="0604"/>
    <x v="90"/>
    <x v="2"/>
    <x v="0"/>
    <x v="408"/>
  </r>
  <r>
    <x v="5"/>
    <x v="5"/>
    <x v="5"/>
    <x v="90"/>
    <s v="0604"/>
    <x v="90"/>
    <x v="2"/>
    <x v="1"/>
    <x v="762"/>
  </r>
  <r>
    <x v="5"/>
    <x v="5"/>
    <x v="5"/>
    <x v="90"/>
    <s v="0604"/>
    <x v="90"/>
    <x v="2"/>
    <x v="2"/>
    <x v="749"/>
  </r>
  <r>
    <x v="5"/>
    <x v="5"/>
    <x v="5"/>
    <x v="90"/>
    <s v="0604"/>
    <x v="90"/>
    <x v="2"/>
    <x v="3"/>
    <x v="1014"/>
  </r>
  <r>
    <x v="5"/>
    <x v="5"/>
    <x v="5"/>
    <x v="90"/>
    <s v="0604"/>
    <x v="90"/>
    <x v="2"/>
    <x v="4"/>
    <x v="276"/>
  </r>
  <r>
    <x v="5"/>
    <x v="5"/>
    <x v="5"/>
    <x v="90"/>
    <s v="0604"/>
    <x v="90"/>
    <x v="2"/>
    <x v="5"/>
    <x v="971"/>
  </r>
  <r>
    <x v="5"/>
    <x v="5"/>
    <x v="5"/>
    <x v="90"/>
    <s v="0604"/>
    <x v="90"/>
    <x v="2"/>
    <x v="6"/>
    <x v="1513"/>
  </r>
  <r>
    <x v="5"/>
    <x v="5"/>
    <x v="5"/>
    <x v="90"/>
    <s v="0604"/>
    <x v="90"/>
    <x v="2"/>
    <x v="7"/>
    <x v="1308"/>
  </r>
  <r>
    <x v="5"/>
    <x v="5"/>
    <x v="5"/>
    <x v="90"/>
    <s v="0604"/>
    <x v="90"/>
    <x v="3"/>
    <x v="0"/>
    <x v="1025"/>
  </r>
  <r>
    <x v="5"/>
    <x v="5"/>
    <x v="5"/>
    <x v="90"/>
    <s v="0604"/>
    <x v="90"/>
    <x v="3"/>
    <x v="1"/>
    <x v="957"/>
  </r>
  <r>
    <x v="5"/>
    <x v="5"/>
    <x v="5"/>
    <x v="90"/>
    <s v="0604"/>
    <x v="90"/>
    <x v="3"/>
    <x v="2"/>
    <x v="958"/>
  </r>
  <r>
    <x v="5"/>
    <x v="5"/>
    <x v="5"/>
    <x v="90"/>
    <s v="0604"/>
    <x v="90"/>
    <x v="3"/>
    <x v="3"/>
    <x v="87"/>
  </r>
  <r>
    <x v="5"/>
    <x v="5"/>
    <x v="5"/>
    <x v="90"/>
    <s v="0604"/>
    <x v="90"/>
    <x v="3"/>
    <x v="4"/>
    <x v="1768"/>
  </r>
  <r>
    <x v="5"/>
    <x v="5"/>
    <x v="5"/>
    <x v="90"/>
    <s v="0604"/>
    <x v="90"/>
    <x v="3"/>
    <x v="5"/>
    <x v="1769"/>
  </r>
  <r>
    <x v="5"/>
    <x v="5"/>
    <x v="5"/>
    <x v="90"/>
    <s v="0604"/>
    <x v="90"/>
    <x v="3"/>
    <x v="6"/>
    <x v="958"/>
  </r>
  <r>
    <x v="5"/>
    <x v="5"/>
    <x v="5"/>
    <x v="90"/>
    <s v="0604"/>
    <x v="90"/>
    <x v="3"/>
    <x v="7"/>
    <x v="1217"/>
  </r>
  <r>
    <x v="5"/>
    <x v="5"/>
    <x v="5"/>
    <x v="90"/>
    <s v="0604"/>
    <x v="90"/>
    <x v="4"/>
    <x v="0"/>
    <x v="1770"/>
  </r>
  <r>
    <x v="5"/>
    <x v="5"/>
    <x v="5"/>
    <x v="90"/>
    <s v="0604"/>
    <x v="90"/>
    <x v="4"/>
    <x v="1"/>
    <x v="1771"/>
  </r>
  <r>
    <x v="5"/>
    <x v="5"/>
    <x v="5"/>
    <x v="90"/>
    <s v="0604"/>
    <x v="90"/>
    <x v="4"/>
    <x v="2"/>
    <x v="859"/>
  </r>
  <r>
    <x v="5"/>
    <x v="5"/>
    <x v="5"/>
    <x v="90"/>
    <s v="0604"/>
    <x v="90"/>
    <x v="4"/>
    <x v="3"/>
    <x v="1772"/>
  </r>
  <r>
    <x v="5"/>
    <x v="5"/>
    <x v="5"/>
    <x v="90"/>
    <s v="0604"/>
    <x v="90"/>
    <x v="4"/>
    <x v="4"/>
    <x v="1773"/>
  </r>
  <r>
    <x v="5"/>
    <x v="5"/>
    <x v="5"/>
    <x v="90"/>
    <s v="0604"/>
    <x v="90"/>
    <x v="4"/>
    <x v="5"/>
    <x v="1774"/>
  </r>
  <r>
    <x v="5"/>
    <x v="5"/>
    <x v="5"/>
    <x v="90"/>
    <s v="0604"/>
    <x v="90"/>
    <x v="4"/>
    <x v="6"/>
    <x v="1775"/>
  </r>
  <r>
    <x v="5"/>
    <x v="5"/>
    <x v="5"/>
    <x v="90"/>
    <s v="0604"/>
    <x v="90"/>
    <x v="4"/>
    <x v="7"/>
    <x v="708"/>
  </r>
  <r>
    <x v="5"/>
    <x v="5"/>
    <x v="5"/>
    <x v="90"/>
    <s v="0604"/>
    <x v="90"/>
    <x v="5"/>
    <x v="0"/>
    <x v="1614"/>
  </r>
  <r>
    <x v="5"/>
    <x v="5"/>
    <x v="5"/>
    <x v="90"/>
    <s v="0604"/>
    <x v="90"/>
    <x v="5"/>
    <x v="1"/>
    <x v="762"/>
  </r>
  <r>
    <x v="5"/>
    <x v="5"/>
    <x v="5"/>
    <x v="90"/>
    <s v="0604"/>
    <x v="90"/>
    <x v="5"/>
    <x v="2"/>
    <x v="775"/>
  </r>
  <r>
    <x v="5"/>
    <x v="5"/>
    <x v="5"/>
    <x v="90"/>
    <s v="0604"/>
    <x v="90"/>
    <x v="5"/>
    <x v="3"/>
    <x v="363"/>
  </r>
  <r>
    <x v="5"/>
    <x v="5"/>
    <x v="5"/>
    <x v="90"/>
    <s v="0604"/>
    <x v="90"/>
    <x v="5"/>
    <x v="4"/>
    <x v="1240"/>
  </r>
  <r>
    <x v="5"/>
    <x v="5"/>
    <x v="5"/>
    <x v="90"/>
    <s v="0604"/>
    <x v="90"/>
    <x v="5"/>
    <x v="5"/>
    <x v="274"/>
  </r>
  <r>
    <x v="5"/>
    <x v="5"/>
    <x v="5"/>
    <x v="90"/>
    <s v="0604"/>
    <x v="90"/>
    <x v="5"/>
    <x v="6"/>
    <x v="1639"/>
  </r>
  <r>
    <x v="5"/>
    <x v="5"/>
    <x v="5"/>
    <x v="90"/>
    <s v="0604"/>
    <x v="90"/>
    <x v="5"/>
    <x v="7"/>
    <x v="617"/>
  </r>
  <r>
    <x v="5"/>
    <x v="5"/>
    <x v="5"/>
    <x v="90"/>
    <s v="0604"/>
    <x v="90"/>
    <x v="6"/>
    <x v="0"/>
    <x v="120"/>
  </r>
  <r>
    <x v="5"/>
    <x v="5"/>
    <x v="5"/>
    <x v="90"/>
    <s v="0604"/>
    <x v="90"/>
    <x v="6"/>
    <x v="1"/>
    <x v="46"/>
  </r>
  <r>
    <x v="5"/>
    <x v="5"/>
    <x v="5"/>
    <x v="90"/>
    <s v="0604"/>
    <x v="90"/>
    <x v="6"/>
    <x v="2"/>
    <x v="334"/>
  </r>
  <r>
    <x v="5"/>
    <x v="5"/>
    <x v="5"/>
    <x v="90"/>
    <s v="0604"/>
    <x v="90"/>
    <x v="6"/>
    <x v="3"/>
    <x v="342"/>
  </r>
  <r>
    <x v="5"/>
    <x v="5"/>
    <x v="5"/>
    <x v="90"/>
    <s v="0604"/>
    <x v="90"/>
    <x v="6"/>
    <x v="4"/>
    <x v="282"/>
  </r>
  <r>
    <x v="5"/>
    <x v="5"/>
    <x v="5"/>
    <x v="90"/>
    <s v="0604"/>
    <x v="90"/>
    <x v="6"/>
    <x v="5"/>
    <x v="611"/>
  </r>
  <r>
    <x v="5"/>
    <x v="5"/>
    <x v="5"/>
    <x v="90"/>
    <s v="0604"/>
    <x v="90"/>
    <x v="6"/>
    <x v="6"/>
    <x v="287"/>
  </r>
  <r>
    <x v="5"/>
    <x v="5"/>
    <x v="5"/>
    <x v="90"/>
    <s v="0604"/>
    <x v="90"/>
    <x v="6"/>
    <x v="7"/>
    <x v="119"/>
  </r>
  <r>
    <x v="5"/>
    <x v="5"/>
    <x v="5"/>
    <x v="90"/>
    <s v="0604"/>
    <x v="90"/>
    <x v="7"/>
    <x v="0"/>
    <x v="336"/>
  </r>
  <r>
    <x v="5"/>
    <x v="5"/>
    <x v="5"/>
    <x v="90"/>
    <s v="0604"/>
    <x v="90"/>
    <x v="7"/>
    <x v="1"/>
    <x v="353"/>
  </r>
  <r>
    <x v="5"/>
    <x v="5"/>
    <x v="5"/>
    <x v="90"/>
    <s v="0604"/>
    <x v="90"/>
    <x v="7"/>
    <x v="2"/>
    <x v="186"/>
  </r>
  <r>
    <x v="5"/>
    <x v="5"/>
    <x v="5"/>
    <x v="90"/>
    <s v="0604"/>
    <x v="90"/>
    <x v="7"/>
    <x v="3"/>
    <x v="314"/>
  </r>
  <r>
    <x v="5"/>
    <x v="5"/>
    <x v="5"/>
    <x v="90"/>
    <s v="0604"/>
    <x v="90"/>
    <x v="7"/>
    <x v="4"/>
    <x v="400"/>
  </r>
  <r>
    <x v="5"/>
    <x v="5"/>
    <x v="5"/>
    <x v="90"/>
    <s v="0604"/>
    <x v="90"/>
    <x v="7"/>
    <x v="5"/>
    <x v="315"/>
  </r>
  <r>
    <x v="5"/>
    <x v="5"/>
    <x v="5"/>
    <x v="90"/>
    <s v="0604"/>
    <x v="90"/>
    <x v="7"/>
    <x v="6"/>
    <x v="1112"/>
  </r>
  <r>
    <x v="5"/>
    <x v="5"/>
    <x v="5"/>
    <x v="90"/>
    <s v="0604"/>
    <x v="90"/>
    <x v="7"/>
    <x v="7"/>
    <x v="184"/>
  </r>
  <r>
    <x v="5"/>
    <x v="5"/>
    <x v="5"/>
    <x v="90"/>
    <s v="0604"/>
    <x v="90"/>
    <x v="8"/>
    <x v="0"/>
    <x v="118"/>
  </r>
  <r>
    <x v="5"/>
    <x v="5"/>
    <x v="5"/>
    <x v="90"/>
    <s v="0604"/>
    <x v="90"/>
    <x v="8"/>
    <x v="1"/>
    <x v="281"/>
  </r>
  <r>
    <x v="5"/>
    <x v="5"/>
    <x v="5"/>
    <x v="90"/>
    <s v="0604"/>
    <x v="90"/>
    <x v="8"/>
    <x v="2"/>
    <x v="115"/>
  </r>
  <r>
    <x v="5"/>
    <x v="5"/>
    <x v="5"/>
    <x v="90"/>
    <s v="0604"/>
    <x v="90"/>
    <x v="8"/>
    <x v="3"/>
    <x v="399"/>
  </r>
  <r>
    <x v="5"/>
    <x v="5"/>
    <x v="5"/>
    <x v="90"/>
    <s v="0604"/>
    <x v="90"/>
    <x v="8"/>
    <x v="4"/>
    <x v="282"/>
  </r>
  <r>
    <x v="5"/>
    <x v="5"/>
    <x v="5"/>
    <x v="90"/>
    <s v="0604"/>
    <x v="90"/>
    <x v="8"/>
    <x v="5"/>
    <x v="118"/>
  </r>
  <r>
    <x v="5"/>
    <x v="5"/>
    <x v="5"/>
    <x v="90"/>
    <s v="0604"/>
    <x v="90"/>
    <x v="8"/>
    <x v="6"/>
    <x v="335"/>
  </r>
  <r>
    <x v="5"/>
    <x v="5"/>
    <x v="5"/>
    <x v="90"/>
    <s v="0604"/>
    <x v="90"/>
    <x v="8"/>
    <x v="7"/>
    <x v="116"/>
  </r>
  <r>
    <x v="5"/>
    <x v="5"/>
    <x v="5"/>
    <x v="90"/>
    <s v="0604"/>
    <x v="90"/>
    <x v="9"/>
    <x v="0"/>
    <x v="66"/>
  </r>
  <r>
    <x v="5"/>
    <x v="5"/>
    <x v="5"/>
    <x v="90"/>
    <s v="0604"/>
    <x v="90"/>
    <x v="9"/>
    <x v="1"/>
    <x v="133"/>
  </r>
  <r>
    <x v="5"/>
    <x v="5"/>
    <x v="5"/>
    <x v="90"/>
    <s v="0604"/>
    <x v="90"/>
    <x v="9"/>
    <x v="2"/>
    <x v="133"/>
  </r>
  <r>
    <x v="5"/>
    <x v="5"/>
    <x v="5"/>
    <x v="90"/>
    <s v="0604"/>
    <x v="90"/>
    <x v="9"/>
    <x v="3"/>
    <x v="304"/>
  </r>
  <r>
    <x v="5"/>
    <x v="5"/>
    <x v="5"/>
    <x v="90"/>
    <s v="0604"/>
    <x v="90"/>
    <x v="9"/>
    <x v="4"/>
    <x v="304"/>
  </r>
  <r>
    <x v="5"/>
    <x v="5"/>
    <x v="5"/>
    <x v="90"/>
    <s v="0604"/>
    <x v="90"/>
    <x v="9"/>
    <x v="5"/>
    <x v="305"/>
  </r>
  <r>
    <x v="5"/>
    <x v="5"/>
    <x v="5"/>
    <x v="90"/>
    <s v="0604"/>
    <x v="90"/>
    <x v="9"/>
    <x v="6"/>
    <x v="304"/>
  </r>
  <r>
    <x v="5"/>
    <x v="5"/>
    <x v="5"/>
    <x v="90"/>
    <s v="0604"/>
    <x v="90"/>
    <x v="9"/>
    <x v="7"/>
    <x v="305"/>
  </r>
  <r>
    <x v="5"/>
    <x v="5"/>
    <x v="5"/>
    <x v="91"/>
    <s v="0605"/>
    <x v="91"/>
    <x v="0"/>
    <x v="0"/>
    <x v="1776"/>
  </r>
  <r>
    <x v="5"/>
    <x v="5"/>
    <x v="5"/>
    <x v="91"/>
    <s v="0605"/>
    <x v="91"/>
    <x v="0"/>
    <x v="1"/>
    <x v="1777"/>
  </r>
  <r>
    <x v="5"/>
    <x v="5"/>
    <x v="5"/>
    <x v="91"/>
    <s v="0605"/>
    <x v="91"/>
    <x v="0"/>
    <x v="2"/>
    <x v="1778"/>
  </r>
  <r>
    <x v="5"/>
    <x v="5"/>
    <x v="5"/>
    <x v="91"/>
    <s v="0605"/>
    <x v="91"/>
    <x v="0"/>
    <x v="3"/>
    <x v="1779"/>
  </r>
  <r>
    <x v="5"/>
    <x v="5"/>
    <x v="5"/>
    <x v="91"/>
    <s v="0605"/>
    <x v="91"/>
    <x v="0"/>
    <x v="4"/>
    <x v="1780"/>
  </r>
  <r>
    <x v="5"/>
    <x v="5"/>
    <x v="5"/>
    <x v="91"/>
    <s v="0605"/>
    <x v="91"/>
    <x v="0"/>
    <x v="5"/>
    <x v="1781"/>
  </r>
  <r>
    <x v="5"/>
    <x v="5"/>
    <x v="5"/>
    <x v="91"/>
    <s v="0605"/>
    <x v="91"/>
    <x v="0"/>
    <x v="6"/>
    <x v="1782"/>
  </r>
  <r>
    <x v="5"/>
    <x v="5"/>
    <x v="5"/>
    <x v="91"/>
    <s v="0605"/>
    <x v="91"/>
    <x v="0"/>
    <x v="7"/>
    <x v="1783"/>
  </r>
  <r>
    <x v="5"/>
    <x v="5"/>
    <x v="5"/>
    <x v="91"/>
    <s v="0605"/>
    <x v="91"/>
    <x v="1"/>
    <x v="0"/>
    <x v="1784"/>
  </r>
  <r>
    <x v="5"/>
    <x v="5"/>
    <x v="5"/>
    <x v="91"/>
    <s v="0605"/>
    <x v="91"/>
    <x v="1"/>
    <x v="1"/>
    <x v="1785"/>
  </r>
  <r>
    <x v="5"/>
    <x v="5"/>
    <x v="5"/>
    <x v="91"/>
    <s v="0605"/>
    <x v="91"/>
    <x v="1"/>
    <x v="2"/>
    <x v="1786"/>
  </r>
  <r>
    <x v="5"/>
    <x v="5"/>
    <x v="5"/>
    <x v="91"/>
    <s v="0605"/>
    <x v="91"/>
    <x v="1"/>
    <x v="3"/>
    <x v="1787"/>
  </r>
  <r>
    <x v="5"/>
    <x v="5"/>
    <x v="5"/>
    <x v="91"/>
    <s v="0605"/>
    <x v="91"/>
    <x v="1"/>
    <x v="4"/>
    <x v="1788"/>
  </r>
  <r>
    <x v="5"/>
    <x v="5"/>
    <x v="5"/>
    <x v="91"/>
    <s v="0605"/>
    <x v="91"/>
    <x v="1"/>
    <x v="5"/>
    <x v="1789"/>
  </r>
  <r>
    <x v="5"/>
    <x v="5"/>
    <x v="5"/>
    <x v="91"/>
    <s v="0605"/>
    <x v="91"/>
    <x v="1"/>
    <x v="6"/>
    <x v="1790"/>
  </r>
  <r>
    <x v="5"/>
    <x v="5"/>
    <x v="5"/>
    <x v="91"/>
    <s v="0605"/>
    <x v="91"/>
    <x v="1"/>
    <x v="7"/>
    <x v="916"/>
  </r>
  <r>
    <x v="5"/>
    <x v="5"/>
    <x v="5"/>
    <x v="91"/>
    <s v="0605"/>
    <x v="91"/>
    <x v="2"/>
    <x v="0"/>
    <x v="1791"/>
  </r>
  <r>
    <x v="5"/>
    <x v="5"/>
    <x v="5"/>
    <x v="91"/>
    <s v="0605"/>
    <x v="91"/>
    <x v="2"/>
    <x v="1"/>
    <x v="1792"/>
  </r>
  <r>
    <x v="5"/>
    <x v="5"/>
    <x v="5"/>
    <x v="91"/>
    <s v="0605"/>
    <x v="91"/>
    <x v="2"/>
    <x v="2"/>
    <x v="1793"/>
  </r>
  <r>
    <x v="5"/>
    <x v="5"/>
    <x v="5"/>
    <x v="91"/>
    <s v="0605"/>
    <x v="91"/>
    <x v="2"/>
    <x v="3"/>
    <x v="1794"/>
  </r>
  <r>
    <x v="5"/>
    <x v="5"/>
    <x v="5"/>
    <x v="91"/>
    <s v="0605"/>
    <x v="91"/>
    <x v="2"/>
    <x v="4"/>
    <x v="1795"/>
  </r>
  <r>
    <x v="5"/>
    <x v="5"/>
    <x v="5"/>
    <x v="91"/>
    <s v="0605"/>
    <x v="91"/>
    <x v="2"/>
    <x v="5"/>
    <x v="179"/>
  </r>
  <r>
    <x v="5"/>
    <x v="5"/>
    <x v="5"/>
    <x v="91"/>
    <s v="0605"/>
    <x v="91"/>
    <x v="2"/>
    <x v="6"/>
    <x v="1326"/>
  </r>
  <r>
    <x v="5"/>
    <x v="5"/>
    <x v="5"/>
    <x v="91"/>
    <s v="0605"/>
    <x v="91"/>
    <x v="2"/>
    <x v="7"/>
    <x v="21"/>
  </r>
  <r>
    <x v="5"/>
    <x v="5"/>
    <x v="5"/>
    <x v="91"/>
    <s v="0605"/>
    <x v="91"/>
    <x v="3"/>
    <x v="0"/>
    <x v="943"/>
  </r>
  <r>
    <x v="5"/>
    <x v="5"/>
    <x v="5"/>
    <x v="91"/>
    <s v="0605"/>
    <x v="91"/>
    <x v="3"/>
    <x v="1"/>
    <x v="1664"/>
  </r>
  <r>
    <x v="5"/>
    <x v="5"/>
    <x v="5"/>
    <x v="91"/>
    <s v="0605"/>
    <x v="91"/>
    <x v="3"/>
    <x v="2"/>
    <x v="1796"/>
  </r>
  <r>
    <x v="5"/>
    <x v="5"/>
    <x v="5"/>
    <x v="91"/>
    <s v="0605"/>
    <x v="91"/>
    <x v="3"/>
    <x v="3"/>
    <x v="1797"/>
  </r>
  <r>
    <x v="5"/>
    <x v="5"/>
    <x v="5"/>
    <x v="91"/>
    <s v="0605"/>
    <x v="91"/>
    <x v="3"/>
    <x v="4"/>
    <x v="719"/>
  </r>
  <r>
    <x v="5"/>
    <x v="5"/>
    <x v="5"/>
    <x v="91"/>
    <s v="0605"/>
    <x v="91"/>
    <x v="3"/>
    <x v="5"/>
    <x v="518"/>
  </r>
  <r>
    <x v="5"/>
    <x v="5"/>
    <x v="5"/>
    <x v="91"/>
    <s v="0605"/>
    <x v="91"/>
    <x v="3"/>
    <x v="6"/>
    <x v="1798"/>
  </r>
  <r>
    <x v="5"/>
    <x v="5"/>
    <x v="5"/>
    <x v="91"/>
    <s v="0605"/>
    <x v="91"/>
    <x v="3"/>
    <x v="7"/>
    <x v="599"/>
  </r>
  <r>
    <x v="5"/>
    <x v="5"/>
    <x v="5"/>
    <x v="91"/>
    <s v="0605"/>
    <x v="91"/>
    <x v="4"/>
    <x v="0"/>
    <x v="1489"/>
  </r>
  <r>
    <x v="5"/>
    <x v="5"/>
    <x v="5"/>
    <x v="91"/>
    <s v="0605"/>
    <x v="91"/>
    <x v="4"/>
    <x v="1"/>
    <x v="1799"/>
  </r>
  <r>
    <x v="5"/>
    <x v="5"/>
    <x v="5"/>
    <x v="91"/>
    <s v="0605"/>
    <x v="91"/>
    <x v="4"/>
    <x v="2"/>
    <x v="1800"/>
  </r>
  <r>
    <x v="5"/>
    <x v="5"/>
    <x v="5"/>
    <x v="91"/>
    <s v="0605"/>
    <x v="91"/>
    <x v="4"/>
    <x v="3"/>
    <x v="1801"/>
  </r>
  <r>
    <x v="5"/>
    <x v="5"/>
    <x v="5"/>
    <x v="91"/>
    <s v="0605"/>
    <x v="91"/>
    <x v="4"/>
    <x v="4"/>
    <x v="1802"/>
  </r>
  <r>
    <x v="5"/>
    <x v="5"/>
    <x v="5"/>
    <x v="91"/>
    <s v="0605"/>
    <x v="91"/>
    <x v="4"/>
    <x v="5"/>
    <x v="1803"/>
  </r>
  <r>
    <x v="5"/>
    <x v="5"/>
    <x v="5"/>
    <x v="91"/>
    <s v="0605"/>
    <x v="91"/>
    <x v="4"/>
    <x v="6"/>
    <x v="1804"/>
  </r>
  <r>
    <x v="5"/>
    <x v="5"/>
    <x v="5"/>
    <x v="91"/>
    <s v="0605"/>
    <x v="91"/>
    <x v="4"/>
    <x v="7"/>
    <x v="1805"/>
  </r>
  <r>
    <x v="5"/>
    <x v="5"/>
    <x v="5"/>
    <x v="91"/>
    <s v="0605"/>
    <x v="91"/>
    <x v="5"/>
    <x v="0"/>
    <x v="820"/>
  </r>
  <r>
    <x v="5"/>
    <x v="5"/>
    <x v="5"/>
    <x v="91"/>
    <s v="0605"/>
    <x v="91"/>
    <x v="5"/>
    <x v="1"/>
    <x v="367"/>
  </r>
  <r>
    <x v="5"/>
    <x v="5"/>
    <x v="5"/>
    <x v="91"/>
    <s v="0605"/>
    <x v="91"/>
    <x v="5"/>
    <x v="2"/>
    <x v="113"/>
  </r>
  <r>
    <x v="5"/>
    <x v="5"/>
    <x v="5"/>
    <x v="91"/>
    <s v="0605"/>
    <x v="91"/>
    <x v="5"/>
    <x v="3"/>
    <x v="969"/>
  </r>
  <r>
    <x v="5"/>
    <x v="5"/>
    <x v="5"/>
    <x v="91"/>
    <s v="0605"/>
    <x v="91"/>
    <x v="5"/>
    <x v="4"/>
    <x v="747"/>
  </r>
  <r>
    <x v="5"/>
    <x v="5"/>
    <x v="5"/>
    <x v="91"/>
    <s v="0605"/>
    <x v="91"/>
    <x v="5"/>
    <x v="5"/>
    <x v="820"/>
  </r>
  <r>
    <x v="5"/>
    <x v="5"/>
    <x v="5"/>
    <x v="91"/>
    <s v="0605"/>
    <x v="91"/>
    <x v="5"/>
    <x v="6"/>
    <x v="1001"/>
  </r>
  <r>
    <x v="5"/>
    <x v="5"/>
    <x v="5"/>
    <x v="91"/>
    <s v="0605"/>
    <x v="91"/>
    <x v="5"/>
    <x v="7"/>
    <x v="110"/>
  </r>
  <r>
    <x v="5"/>
    <x v="5"/>
    <x v="5"/>
    <x v="91"/>
    <s v="0605"/>
    <x v="91"/>
    <x v="6"/>
    <x v="0"/>
    <x v="120"/>
  </r>
  <r>
    <x v="5"/>
    <x v="5"/>
    <x v="5"/>
    <x v="91"/>
    <s v="0605"/>
    <x v="91"/>
    <x v="6"/>
    <x v="1"/>
    <x v="51"/>
  </r>
  <r>
    <x v="5"/>
    <x v="5"/>
    <x v="5"/>
    <x v="91"/>
    <s v="0605"/>
    <x v="91"/>
    <x v="6"/>
    <x v="2"/>
    <x v="284"/>
  </r>
  <r>
    <x v="5"/>
    <x v="5"/>
    <x v="5"/>
    <x v="91"/>
    <s v="0605"/>
    <x v="91"/>
    <x v="6"/>
    <x v="3"/>
    <x v="51"/>
  </r>
  <r>
    <x v="5"/>
    <x v="5"/>
    <x v="5"/>
    <x v="91"/>
    <s v="0605"/>
    <x v="91"/>
    <x v="6"/>
    <x v="4"/>
    <x v="611"/>
  </r>
  <r>
    <x v="5"/>
    <x v="5"/>
    <x v="5"/>
    <x v="91"/>
    <s v="0605"/>
    <x v="91"/>
    <x v="6"/>
    <x v="5"/>
    <x v="410"/>
  </r>
  <r>
    <x v="5"/>
    <x v="5"/>
    <x v="5"/>
    <x v="91"/>
    <s v="0605"/>
    <x v="91"/>
    <x v="6"/>
    <x v="6"/>
    <x v="285"/>
  </r>
  <r>
    <x v="5"/>
    <x v="5"/>
    <x v="5"/>
    <x v="91"/>
    <s v="0605"/>
    <x v="91"/>
    <x v="6"/>
    <x v="7"/>
    <x v="351"/>
  </r>
  <r>
    <x v="5"/>
    <x v="5"/>
    <x v="5"/>
    <x v="91"/>
    <s v="0605"/>
    <x v="91"/>
    <x v="7"/>
    <x v="0"/>
    <x v="501"/>
  </r>
  <r>
    <x v="5"/>
    <x v="5"/>
    <x v="5"/>
    <x v="91"/>
    <s v="0605"/>
    <x v="91"/>
    <x v="7"/>
    <x v="1"/>
    <x v="272"/>
  </r>
  <r>
    <x v="5"/>
    <x v="5"/>
    <x v="5"/>
    <x v="91"/>
    <s v="0605"/>
    <x v="91"/>
    <x v="7"/>
    <x v="2"/>
    <x v="194"/>
  </r>
  <r>
    <x v="5"/>
    <x v="5"/>
    <x v="5"/>
    <x v="91"/>
    <s v="0605"/>
    <x v="91"/>
    <x v="7"/>
    <x v="3"/>
    <x v="671"/>
  </r>
  <r>
    <x v="5"/>
    <x v="5"/>
    <x v="5"/>
    <x v="91"/>
    <s v="0605"/>
    <x v="91"/>
    <x v="7"/>
    <x v="4"/>
    <x v="268"/>
  </r>
  <r>
    <x v="5"/>
    <x v="5"/>
    <x v="5"/>
    <x v="91"/>
    <s v="0605"/>
    <x v="91"/>
    <x v="7"/>
    <x v="5"/>
    <x v="344"/>
  </r>
  <r>
    <x v="5"/>
    <x v="5"/>
    <x v="5"/>
    <x v="91"/>
    <s v="0605"/>
    <x v="91"/>
    <x v="7"/>
    <x v="6"/>
    <x v="467"/>
  </r>
  <r>
    <x v="5"/>
    <x v="5"/>
    <x v="5"/>
    <x v="91"/>
    <s v="0605"/>
    <x v="91"/>
    <x v="7"/>
    <x v="7"/>
    <x v="625"/>
  </r>
  <r>
    <x v="5"/>
    <x v="5"/>
    <x v="5"/>
    <x v="91"/>
    <s v="0605"/>
    <x v="91"/>
    <x v="8"/>
    <x v="0"/>
    <x v="576"/>
  </r>
  <r>
    <x v="5"/>
    <x v="5"/>
    <x v="5"/>
    <x v="91"/>
    <s v="0605"/>
    <x v="91"/>
    <x v="8"/>
    <x v="1"/>
    <x v="1309"/>
  </r>
  <r>
    <x v="5"/>
    <x v="5"/>
    <x v="5"/>
    <x v="91"/>
    <s v="0605"/>
    <x v="91"/>
    <x v="8"/>
    <x v="2"/>
    <x v="633"/>
  </r>
  <r>
    <x v="5"/>
    <x v="5"/>
    <x v="5"/>
    <x v="91"/>
    <s v="0605"/>
    <x v="91"/>
    <x v="8"/>
    <x v="3"/>
    <x v="336"/>
  </r>
  <r>
    <x v="5"/>
    <x v="5"/>
    <x v="5"/>
    <x v="91"/>
    <s v="0605"/>
    <x v="91"/>
    <x v="8"/>
    <x v="4"/>
    <x v="527"/>
  </r>
  <r>
    <x v="5"/>
    <x v="5"/>
    <x v="5"/>
    <x v="91"/>
    <s v="0605"/>
    <x v="91"/>
    <x v="8"/>
    <x v="5"/>
    <x v="529"/>
  </r>
  <r>
    <x v="5"/>
    <x v="5"/>
    <x v="5"/>
    <x v="91"/>
    <s v="0605"/>
    <x v="91"/>
    <x v="8"/>
    <x v="6"/>
    <x v="529"/>
  </r>
  <r>
    <x v="5"/>
    <x v="5"/>
    <x v="5"/>
    <x v="91"/>
    <s v="0605"/>
    <x v="91"/>
    <x v="8"/>
    <x v="7"/>
    <x v="52"/>
  </r>
  <r>
    <x v="5"/>
    <x v="5"/>
    <x v="5"/>
    <x v="91"/>
    <s v="0605"/>
    <x v="91"/>
    <x v="9"/>
    <x v="0"/>
    <x v="305"/>
  </r>
  <r>
    <x v="5"/>
    <x v="5"/>
    <x v="5"/>
    <x v="91"/>
    <s v="0605"/>
    <x v="91"/>
    <x v="9"/>
    <x v="1"/>
    <x v="305"/>
  </r>
  <r>
    <x v="5"/>
    <x v="5"/>
    <x v="5"/>
    <x v="91"/>
    <s v="0605"/>
    <x v="91"/>
    <x v="9"/>
    <x v="2"/>
    <x v="67"/>
  </r>
  <r>
    <x v="5"/>
    <x v="5"/>
    <x v="5"/>
    <x v="91"/>
    <s v="0605"/>
    <x v="91"/>
    <x v="9"/>
    <x v="3"/>
    <x v="133"/>
  </r>
  <r>
    <x v="5"/>
    <x v="5"/>
    <x v="5"/>
    <x v="91"/>
    <s v="0605"/>
    <x v="91"/>
    <x v="9"/>
    <x v="4"/>
    <x v="133"/>
  </r>
  <r>
    <x v="5"/>
    <x v="5"/>
    <x v="5"/>
    <x v="91"/>
    <s v="0605"/>
    <x v="91"/>
    <x v="9"/>
    <x v="5"/>
    <x v="305"/>
  </r>
  <r>
    <x v="5"/>
    <x v="5"/>
    <x v="5"/>
    <x v="91"/>
    <s v="0605"/>
    <x v="91"/>
    <x v="9"/>
    <x v="6"/>
    <x v="304"/>
  </r>
  <r>
    <x v="5"/>
    <x v="5"/>
    <x v="5"/>
    <x v="91"/>
    <s v="0605"/>
    <x v="91"/>
    <x v="9"/>
    <x v="7"/>
    <x v="305"/>
  </r>
  <r>
    <x v="5"/>
    <x v="5"/>
    <x v="5"/>
    <x v="92"/>
    <s v="0612"/>
    <x v="92"/>
    <x v="0"/>
    <x v="0"/>
    <x v="539"/>
  </r>
  <r>
    <x v="5"/>
    <x v="5"/>
    <x v="5"/>
    <x v="92"/>
    <s v="0612"/>
    <x v="92"/>
    <x v="0"/>
    <x v="1"/>
    <x v="563"/>
  </r>
  <r>
    <x v="5"/>
    <x v="5"/>
    <x v="5"/>
    <x v="92"/>
    <s v="0612"/>
    <x v="92"/>
    <x v="0"/>
    <x v="2"/>
    <x v="328"/>
  </r>
  <r>
    <x v="5"/>
    <x v="5"/>
    <x v="5"/>
    <x v="92"/>
    <s v="0612"/>
    <x v="92"/>
    <x v="0"/>
    <x v="3"/>
    <x v="191"/>
  </r>
  <r>
    <x v="5"/>
    <x v="5"/>
    <x v="5"/>
    <x v="92"/>
    <s v="0612"/>
    <x v="92"/>
    <x v="0"/>
    <x v="4"/>
    <x v="192"/>
  </r>
  <r>
    <x v="5"/>
    <x v="5"/>
    <x v="5"/>
    <x v="92"/>
    <s v="0612"/>
    <x v="92"/>
    <x v="0"/>
    <x v="5"/>
    <x v="1605"/>
  </r>
  <r>
    <x v="5"/>
    <x v="5"/>
    <x v="5"/>
    <x v="92"/>
    <s v="0612"/>
    <x v="92"/>
    <x v="0"/>
    <x v="6"/>
    <x v="610"/>
  </r>
  <r>
    <x v="5"/>
    <x v="5"/>
    <x v="5"/>
    <x v="92"/>
    <s v="0612"/>
    <x v="92"/>
    <x v="0"/>
    <x v="7"/>
    <x v="1711"/>
  </r>
  <r>
    <x v="5"/>
    <x v="5"/>
    <x v="5"/>
    <x v="92"/>
    <s v="0612"/>
    <x v="92"/>
    <x v="1"/>
    <x v="0"/>
    <x v="390"/>
  </r>
  <r>
    <x v="5"/>
    <x v="5"/>
    <x v="5"/>
    <x v="92"/>
    <s v="0612"/>
    <x v="92"/>
    <x v="1"/>
    <x v="1"/>
    <x v="1460"/>
  </r>
  <r>
    <x v="5"/>
    <x v="5"/>
    <x v="5"/>
    <x v="92"/>
    <s v="0612"/>
    <x v="92"/>
    <x v="1"/>
    <x v="2"/>
    <x v="1806"/>
  </r>
  <r>
    <x v="5"/>
    <x v="5"/>
    <x v="5"/>
    <x v="92"/>
    <s v="0612"/>
    <x v="92"/>
    <x v="1"/>
    <x v="3"/>
    <x v="1703"/>
  </r>
  <r>
    <x v="5"/>
    <x v="5"/>
    <x v="5"/>
    <x v="92"/>
    <s v="0612"/>
    <x v="92"/>
    <x v="1"/>
    <x v="4"/>
    <x v="1456"/>
  </r>
  <r>
    <x v="5"/>
    <x v="5"/>
    <x v="5"/>
    <x v="92"/>
    <s v="0612"/>
    <x v="92"/>
    <x v="1"/>
    <x v="5"/>
    <x v="1807"/>
  </r>
  <r>
    <x v="5"/>
    <x v="5"/>
    <x v="5"/>
    <x v="92"/>
    <s v="0612"/>
    <x v="92"/>
    <x v="1"/>
    <x v="6"/>
    <x v="1631"/>
  </r>
  <r>
    <x v="5"/>
    <x v="5"/>
    <x v="5"/>
    <x v="92"/>
    <s v="0612"/>
    <x v="92"/>
    <x v="1"/>
    <x v="7"/>
    <x v="1455"/>
  </r>
  <r>
    <x v="5"/>
    <x v="5"/>
    <x v="5"/>
    <x v="92"/>
    <s v="0612"/>
    <x v="92"/>
    <x v="2"/>
    <x v="0"/>
    <x v="287"/>
  </r>
  <r>
    <x v="5"/>
    <x v="5"/>
    <x v="5"/>
    <x v="92"/>
    <s v="0612"/>
    <x v="92"/>
    <x v="2"/>
    <x v="1"/>
    <x v="351"/>
  </r>
  <r>
    <x v="5"/>
    <x v="5"/>
    <x v="5"/>
    <x v="92"/>
    <s v="0612"/>
    <x v="92"/>
    <x v="2"/>
    <x v="2"/>
    <x v="401"/>
  </r>
  <r>
    <x v="5"/>
    <x v="5"/>
    <x v="5"/>
    <x v="92"/>
    <s v="0612"/>
    <x v="92"/>
    <x v="2"/>
    <x v="3"/>
    <x v="52"/>
  </r>
  <r>
    <x v="5"/>
    <x v="5"/>
    <x v="5"/>
    <x v="92"/>
    <s v="0612"/>
    <x v="92"/>
    <x v="2"/>
    <x v="4"/>
    <x v="315"/>
  </r>
  <r>
    <x v="5"/>
    <x v="5"/>
    <x v="5"/>
    <x v="92"/>
    <s v="0612"/>
    <x v="92"/>
    <x v="2"/>
    <x v="5"/>
    <x v="990"/>
  </r>
  <r>
    <x v="5"/>
    <x v="5"/>
    <x v="5"/>
    <x v="92"/>
    <s v="0612"/>
    <x v="92"/>
    <x v="2"/>
    <x v="6"/>
    <x v="977"/>
  </r>
  <r>
    <x v="5"/>
    <x v="5"/>
    <x v="5"/>
    <x v="92"/>
    <s v="0612"/>
    <x v="92"/>
    <x v="2"/>
    <x v="7"/>
    <x v="527"/>
  </r>
  <r>
    <x v="5"/>
    <x v="5"/>
    <x v="5"/>
    <x v="92"/>
    <s v="0612"/>
    <x v="92"/>
    <x v="3"/>
    <x v="0"/>
    <x v="328"/>
  </r>
  <r>
    <x v="5"/>
    <x v="5"/>
    <x v="5"/>
    <x v="92"/>
    <s v="0612"/>
    <x v="92"/>
    <x v="3"/>
    <x v="1"/>
    <x v="1239"/>
  </r>
  <r>
    <x v="5"/>
    <x v="5"/>
    <x v="5"/>
    <x v="92"/>
    <s v="0612"/>
    <x v="92"/>
    <x v="3"/>
    <x v="2"/>
    <x v="1537"/>
  </r>
  <r>
    <x v="5"/>
    <x v="5"/>
    <x v="5"/>
    <x v="92"/>
    <s v="0612"/>
    <x v="92"/>
    <x v="3"/>
    <x v="3"/>
    <x v="491"/>
  </r>
  <r>
    <x v="5"/>
    <x v="5"/>
    <x v="5"/>
    <x v="92"/>
    <s v="0612"/>
    <x v="92"/>
    <x v="3"/>
    <x v="4"/>
    <x v="1605"/>
  </r>
  <r>
    <x v="5"/>
    <x v="5"/>
    <x v="5"/>
    <x v="92"/>
    <s v="0612"/>
    <x v="92"/>
    <x v="3"/>
    <x v="5"/>
    <x v="1628"/>
  </r>
  <r>
    <x v="5"/>
    <x v="5"/>
    <x v="5"/>
    <x v="92"/>
    <s v="0612"/>
    <x v="92"/>
    <x v="3"/>
    <x v="6"/>
    <x v="357"/>
  </r>
  <r>
    <x v="5"/>
    <x v="5"/>
    <x v="5"/>
    <x v="92"/>
    <s v="0612"/>
    <x v="92"/>
    <x v="3"/>
    <x v="7"/>
    <x v="628"/>
  </r>
  <r>
    <x v="5"/>
    <x v="5"/>
    <x v="5"/>
    <x v="92"/>
    <s v="0612"/>
    <x v="92"/>
    <x v="4"/>
    <x v="0"/>
    <x v="1232"/>
  </r>
  <r>
    <x v="5"/>
    <x v="5"/>
    <x v="5"/>
    <x v="92"/>
    <s v="0612"/>
    <x v="92"/>
    <x v="4"/>
    <x v="1"/>
    <x v="982"/>
  </r>
  <r>
    <x v="5"/>
    <x v="5"/>
    <x v="5"/>
    <x v="92"/>
    <s v="0612"/>
    <x v="92"/>
    <x v="4"/>
    <x v="2"/>
    <x v="1414"/>
  </r>
  <r>
    <x v="5"/>
    <x v="5"/>
    <x v="5"/>
    <x v="92"/>
    <s v="0612"/>
    <x v="92"/>
    <x v="4"/>
    <x v="3"/>
    <x v="1702"/>
  </r>
  <r>
    <x v="5"/>
    <x v="5"/>
    <x v="5"/>
    <x v="92"/>
    <s v="0612"/>
    <x v="92"/>
    <x v="4"/>
    <x v="4"/>
    <x v="643"/>
  </r>
  <r>
    <x v="5"/>
    <x v="5"/>
    <x v="5"/>
    <x v="92"/>
    <s v="0612"/>
    <x v="92"/>
    <x v="4"/>
    <x v="5"/>
    <x v="1808"/>
  </r>
  <r>
    <x v="5"/>
    <x v="5"/>
    <x v="5"/>
    <x v="92"/>
    <s v="0612"/>
    <x v="92"/>
    <x v="4"/>
    <x v="6"/>
    <x v="1809"/>
  </r>
  <r>
    <x v="5"/>
    <x v="5"/>
    <x v="5"/>
    <x v="92"/>
    <s v="0612"/>
    <x v="92"/>
    <x v="4"/>
    <x v="7"/>
    <x v="690"/>
  </r>
  <r>
    <x v="5"/>
    <x v="5"/>
    <x v="5"/>
    <x v="92"/>
    <s v="0612"/>
    <x v="92"/>
    <x v="5"/>
    <x v="0"/>
    <x v="317"/>
  </r>
  <r>
    <x v="5"/>
    <x v="5"/>
    <x v="5"/>
    <x v="92"/>
    <s v="0612"/>
    <x v="92"/>
    <x v="5"/>
    <x v="1"/>
    <x v="338"/>
  </r>
  <r>
    <x v="5"/>
    <x v="5"/>
    <x v="5"/>
    <x v="92"/>
    <s v="0612"/>
    <x v="92"/>
    <x v="5"/>
    <x v="2"/>
    <x v="1112"/>
  </r>
  <r>
    <x v="5"/>
    <x v="5"/>
    <x v="5"/>
    <x v="92"/>
    <s v="0612"/>
    <x v="92"/>
    <x v="5"/>
    <x v="3"/>
    <x v="715"/>
  </r>
  <r>
    <x v="5"/>
    <x v="5"/>
    <x v="5"/>
    <x v="92"/>
    <s v="0612"/>
    <x v="92"/>
    <x v="5"/>
    <x v="4"/>
    <x v="52"/>
  </r>
  <r>
    <x v="5"/>
    <x v="5"/>
    <x v="5"/>
    <x v="92"/>
    <s v="0612"/>
    <x v="92"/>
    <x v="5"/>
    <x v="5"/>
    <x v="613"/>
  </r>
  <r>
    <x v="5"/>
    <x v="5"/>
    <x v="5"/>
    <x v="92"/>
    <s v="0612"/>
    <x v="92"/>
    <x v="5"/>
    <x v="6"/>
    <x v="337"/>
  </r>
  <r>
    <x v="5"/>
    <x v="5"/>
    <x v="5"/>
    <x v="92"/>
    <s v="0612"/>
    <x v="92"/>
    <x v="5"/>
    <x v="7"/>
    <x v="529"/>
  </r>
  <r>
    <x v="5"/>
    <x v="5"/>
    <x v="5"/>
    <x v="92"/>
    <s v="0612"/>
    <x v="92"/>
    <x v="6"/>
    <x v="0"/>
    <x v="198"/>
  </r>
  <r>
    <x v="5"/>
    <x v="5"/>
    <x v="5"/>
    <x v="92"/>
    <s v="0612"/>
    <x v="92"/>
    <x v="6"/>
    <x v="1"/>
    <x v="301"/>
  </r>
  <r>
    <x v="5"/>
    <x v="5"/>
    <x v="5"/>
    <x v="92"/>
    <s v="0612"/>
    <x v="92"/>
    <x v="6"/>
    <x v="2"/>
    <x v="203"/>
  </r>
  <r>
    <x v="5"/>
    <x v="5"/>
    <x v="5"/>
    <x v="92"/>
    <s v="0612"/>
    <x v="92"/>
    <x v="6"/>
    <x v="3"/>
    <x v="127"/>
  </r>
  <r>
    <x v="5"/>
    <x v="5"/>
    <x v="5"/>
    <x v="92"/>
    <s v="0612"/>
    <x v="92"/>
    <x v="6"/>
    <x v="4"/>
    <x v="130"/>
  </r>
  <r>
    <x v="5"/>
    <x v="5"/>
    <x v="5"/>
    <x v="92"/>
    <s v="0612"/>
    <x v="92"/>
    <x v="6"/>
    <x v="5"/>
    <x v="127"/>
  </r>
  <r>
    <x v="5"/>
    <x v="5"/>
    <x v="5"/>
    <x v="92"/>
    <s v="0612"/>
    <x v="92"/>
    <x v="6"/>
    <x v="6"/>
    <x v="130"/>
  </r>
  <r>
    <x v="5"/>
    <x v="5"/>
    <x v="5"/>
    <x v="92"/>
    <s v="0612"/>
    <x v="92"/>
    <x v="6"/>
    <x v="7"/>
    <x v="202"/>
  </r>
  <r>
    <x v="5"/>
    <x v="5"/>
    <x v="5"/>
    <x v="92"/>
    <s v="0612"/>
    <x v="92"/>
    <x v="7"/>
    <x v="0"/>
    <x v="411"/>
  </r>
  <r>
    <x v="5"/>
    <x v="5"/>
    <x v="5"/>
    <x v="92"/>
    <s v="0612"/>
    <x v="92"/>
    <x v="7"/>
    <x v="1"/>
    <x v="338"/>
  </r>
  <r>
    <x v="5"/>
    <x v="5"/>
    <x v="5"/>
    <x v="92"/>
    <s v="0612"/>
    <x v="92"/>
    <x v="7"/>
    <x v="2"/>
    <x v="319"/>
  </r>
  <r>
    <x v="5"/>
    <x v="5"/>
    <x v="5"/>
    <x v="92"/>
    <s v="0612"/>
    <x v="92"/>
    <x v="7"/>
    <x v="3"/>
    <x v="314"/>
  </r>
  <r>
    <x v="5"/>
    <x v="5"/>
    <x v="5"/>
    <x v="92"/>
    <s v="0612"/>
    <x v="92"/>
    <x v="7"/>
    <x v="4"/>
    <x v="353"/>
  </r>
  <r>
    <x v="5"/>
    <x v="5"/>
    <x v="5"/>
    <x v="92"/>
    <s v="0612"/>
    <x v="92"/>
    <x v="7"/>
    <x v="5"/>
    <x v="633"/>
  </r>
  <r>
    <x v="5"/>
    <x v="5"/>
    <x v="5"/>
    <x v="92"/>
    <s v="0612"/>
    <x v="92"/>
    <x v="7"/>
    <x v="6"/>
    <x v="669"/>
  </r>
  <r>
    <x v="5"/>
    <x v="5"/>
    <x v="5"/>
    <x v="92"/>
    <s v="0612"/>
    <x v="92"/>
    <x v="7"/>
    <x v="7"/>
    <x v="1309"/>
  </r>
  <r>
    <x v="5"/>
    <x v="5"/>
    <x v="5"/>
    <x v="92"/>
    <s v="0612"/>
    <x v="92"/>
    <x v="8"/>
    <x v="0"/>
    <x v="303"/>
  </r>
  <r>
    <x v="5"/>
    <x v="5"/>
    <x v="5"/>
    <x v="92"/>
    <s v="0612"/>
    <x v="92"/>
    <x v="8"/>
    <x v="1"/>
    <x v="320"/>
  </r>
  <r>
    <x v="5"/>
    <x v="5"/>
    <x v="5"/>
    <x v="92"/>
    <s v="0612"/>
    <x v="92"/>
    <x v="8"/>
    <x v="2"/>
    <x v="320"/>
  </r>
  <r>
    <x v="5"/>
    <x v="5"/>
    <x v="5"/>
    <x v="92"/>
    <s v="0612"/>
    <x v="92"/>
    <x v="8"/>
    <x v="3"/>
    <x v="131"/>
  </r>
  <r>
    <x v="5"/>
    <x v="5"/>
    <x v="5"/>
    <x v="92"/>
    <s v="0612"/>
    <x v="92"/>
    <x v="8"/>
    <x v="4"/>
    <x v="130"/>
  </r>
  <r>
    <x v="5"/>
    <x v="5"/>
    <x v="5"/>
    <x v="92"/>
    <s v="0612"/>
    <x v="92"/>
    <x v="8"/>
    <x v="5"/>
    <x v="130"/>
  </r>
  <r>
    <x v="5"/>
    <x v="5"/>
    <x v="5"/>
    <x v="92"/>
    <s v="0612"/>
    <x v="92"/>
    <x v="8"/>
    <x v="6"/>
    <x v="132"/>
  </r>
  <r>
    <x v="5"/>
    <x v="5"/>
    <x v="5"/>
    <x v="92"/>
    <s v="0612"/>
    <x v="92"/>
    <x v="8"/>
    <x v="7"/>
    <x v="64"/>
  </r>
  <r>
    <x v="5"/>
    <x v="5"/>
    <x v="5"/>
    <x v="92"/>
    <s v="0612"/>
    <x v="92"/>
    <x v="9"/>
    <x v="0"/>
    <x v="304"/>
  </r>
  <r>
    <x v="5"/>
    <x v="5"/>
    <x v="5"/>
    <x v="92"/>
    <s v="0612"/>
    <x v="92"/>
    <x v="9"/>
    <x v="1"/>
    <x v="67"/>
  </r>
  <r>
    <x v="5"/>
    <x v="5"/>
    <x v="5"/>
    <x v="92"/>
    <s v="0612"/>
    <x v="92"/>
    <x v="9"/>
    <x v="2"/>
    <x v="67"/>
  </r>
  <r>
    <x v="5"/>
    <x v="5"/>
    <x v="5"/>
    <x v="92"/>
    <s v="0612"/>
    <x v="92"/>
    <x v="9"/>
    <x v="3"/>
    <x v="67"/>
  </r>
  <r>
    <x v="5"/>
    <x v="5"/>
    <x v="5"/>
    <x v="92"/>
    <s v="0612"/>
    <x v="92"/>
    <x v="9"/>
    <x v="4"/>
    <x v="67"/>
  </r>
  <r>
    <x v="5"/>
    <x v="5"/>
    <x v="5"/>
    <x v="92"/>
    <s v="0612"/>
    <x v="92"/>
    <x v="9"/>
    <x v="5"/>
    <x v="305"/>
  </r>
  <r>
    <x v="5"/>
    <x v="5"/>
    <x v="5"/>
    <x v="92"/>
    <s v="0612"/>
    <x v="92"/>
    <x v="9"/>
    <x v="6"/>
    <x v="133"/>
  </r>
  <r>
    <x v="5"/>
    <x v="5"/>
    <x v="5"/>
    <x v="92"/>
    <s v="0612"/>
    <x v="92"/>
    <x v="9"/>
    <x v="7"/>
    <x v="304"/>
  </r>
  <r>
    <x v="5"/>
    <x v="5"/>
    <x v="5"/>
    <x v="93"/>
    <s v="0615"/>
    <x v="93"/>
    <x v="0"/>
    <x v="0"/>
    <x v="715"/>
  </r>
  <r>
    <x v="5"/>
    <x v="5"/>
    <x v="5"/>
    <x v="93"/>
    <s v="0615"/>
    <x v="93"/>
    <x v="0"/>
    <x v="1"/>
    <x v="314"/>
  </r>
  <r>
    <x v="5"/>
    <x v="5"/>
    <x v="5"/>
    <x v="93"/>
    <s v="0615"/>
    <x v="93"/>
    <x v="0"/>
    <x v="2"/>
    <x v="185"/>
  </r>
  <r>
    <x v="5"/>
    <x v="5"/>
    <x v="5"/>
    <x v="93"/>
    <s v="0615"/>
    <x v="93"/>
    <x v="0"/>
    <x v="3"/>
    <x v="313"/>
  </r>
  <r>
    <x v="5"/>
    <x v="5"/>
    <x v="5"/>
    <x v="93"/>
    <s v="0615"/>
    <x v="93"/>
    <x v="0"/>
    <x v="4"/>
    <x v="185"/>
  </r>
  <r>
    <x v="5"/>
    <x v="5"/>
    <x v="5"/>
    <x v="93"/>
    <s v="0615"/>
    <x v="93"/>
    <x v="0"/>
    <x v="5"/>
    <x v="611"/>
  </r>
  <r>
    <x v="5"/>
    <x v="5"/>
    <x v="5"/>
    <x v="93"/>
    <s v="0615"/>
    <x v="93"/>
    <x v="0"/>
    <x v="6"/>
    <x v="288"/>
  </r>
  <r>
    <x v="5"/>
    <x v="5"/>
    <x v="5"/>
    <x v="93"/>
    <s v="0615"/>
    <x v="93"/>
    <x v="0"/>
    <x v="7"/>
    <x v="314"/>
  </r>
  <r>
    <x v="5"/>
    <x v="5"/>
    <x v="5"/>
    <x v="93"/>
    <s v="0615"/>
    <x v="93"/>
    <x v="1"/>
    <x v="0"/>
    <x v="746"/>
  </r>
  <r>
    <x v="5"/>
    <x v="5"/>
    <x v="5"/>
    <x v="93"/>
    <s v="0615"/>
    <x v="93"/>
    <x v="1"/>
    <x v="1"/>
    <x v="182"/>
  </r>
  <r>
    <x v="5"/>
    <x v="5"/>
    <x v="5"/>
    <x v="93"/>
    <s v="0615"/>
    <x v="93"/>
    <x v="1"/>
    <x v="2"/>
    <x v="950"/>
  </r>
  <r>
    <x v="5"/>
    <x v="5"/>
    <x v="5"/>
    <x v="93"/>
    <s v="0615"/>
    <x v="93"/>
    <x v="1"/>
    <x v="3"/>
    <x v="55"/>
  </r>
  <r>
    <x v="5"/>
    <x v="5"/>
    <x v="5"/>
    <x v="93"/>
    <s v="0615"/>
    <x v="93"/>
    <x v="1"/>
    <x v="4"/>
    <x v="1038"/>
  </r>
  <r>
    <x v="5"/>
    <x v="5"/>
    <x v="5"/>
    <x v="93"/>
    <s v="0615"/>
    <x v="93"/>
    <x v="1"/>
    <x v="5"/>
    <x v="381"/>
  </r>
  <r>
    <x v="5"/>
    <x v="5"/>
    <x v="5"/>
    <x v="93"/>
    <s v="0615"/>
    <x v="93"/>
    <x v="1"/>
    <x v="6"/>
    <x v="55"/>
  </r>
  <r>
    <x v="5"/>
    <x v="5"/>
    <x v="5"/>
    <x v="93"/>
    <s v="0615"/>
    <x v="93"/>
    <x v="1"/>
    <x v="7"/>
    <x v="625"/>
  </r>
  <r>
    <x v="5"/>
    <x v="5"/>
    <x v="5"/>
    <x v="93"/>
    <s v="0615"/>
    <x v="93"/>
    <x v="2"/>
    <x v="0"/>
    <x v="196"/>
  </r>
  <r>
    <x v="5"/>
    <x v="5"/>
    <x v="5"/>
    <x v="93"/>
    <s v="0615"/>
    <x v="93"/>
    <x v="2"/>
    <x v="1"/>
    <x v="195"/>
  </r>
  <r>
    <x v="5"/>
    <x v="5"/>
    <x v="5"/>
    <x v="93"/>
    <s v="0615"/>
    <x v="93"/>
    <x v="2"/>
    <x v="2"/>
    <x v="350"/>
  </r>
  <r>
    <x v="5"/>
    <x v="5"/>
    <x v="5"/>
    <x v="93"/>
    <s v="0615"/>
    <x v="93"/>
    <x v="2"/>
    <x v="3"/>
    <x v="316"/>
  </r>
  <r>
    <x v="5"/>
    <x v="5"/>
    <x v="5"/>
    <x v="93"/>
    <s v="0615"/>
    <x v="93"/>
    <x v="2"/>
    <x v="4"/>
    <x v="196"/>
  </r>
  <r>
    <x v="5"/>
    <x v="5"/>
    <x v="5"/>
    <x v="93"/>
    <s v="0615"/>
    <x v="93"/>
    <x v="2"/>
    <x v="5"/>
    <x v="199"/>
  </r>
  <r>
    <x v="5"/>
    <x v="5"/>
    <x v="5"/>
    <x v="93"/>
    <s v="0615"/>
    <x v="93"/>
    <x v="2"/>
    <x v="6"/>
    <x v="199"/>
  </r>
  <r>
    <x v="5"/>
    <x v="5"/>
    <x v="5"/>
    <x v="93"/>
    <s v="0615"/>
    <x v="93"/>
    <x v="2"/>
    <x v="7"/>
    <x v="195"/>
  </r>
  <r>
    <x v="5"/>
    <x v="5"/>
    <x v="5"/>
    <x v="93"/>
    <s v="0615"/>
    <x v="93"/>
    <x v="3"/>
    <x v="0"/>
    <x v="263"/>
  </r>
  <r>
    <x v="5"/>
    <x v="5"/>
    <x v="5"/>
    <x v="93"/>
    <s v="0615"/>
    <x v="93"/>
    <x v="3"/>
    <x v="1"/>
    <x v="266"/>
  </r>
  <r>
    <x v="5"/>
    <x v="5"/>
    <x v="5"/>
    <x v="93"/>
    <s v="0615"/>
    <x v="93"/>
    <x v="3"/>
    <x v="2"/>
    <x v="350"/>
  </r>
  <r>
    <x v="5"/>
    <x v="5"/>
    <x v="5"/>
    <x v="93"/>
    <s v="0615"/>
    <x v="93"/>
    <x v="3"/>
    <x v="3"/>
    <x v="197"/>
  </r>
  <r>
    <x v="5"/>
    <x v="5"/>
    <x v="5"/>
    <x v="93"/>
    <s v="0615"/>
    <x v="93"/>
    <x v="3"/>
    <x v="4"/>
    <x v="307"/>
  </r>
  <r>
    <x v="5"/>
    <x v="5"/>
    <x v="5"/>
    <x v="93"/>
    <s v="0615"/>
    <x v="93"/>
    <x v="3"/>
    <x v="5"/>
    <x v="196"/>
  </r>
  <r>
    <x v="5"/>
    <x v="5"/>
    <x v="5"/>
    <x v="93"/>
    <s v="0615"/>
    <x v="93"/>
    <x v="3"/>
    <x v="6"/>
    <x v="199"/>
  </r>
  <r>
    <x v="5"/>
    <x v="5"/>
    <x v="5"/>
    <x v="93"/>
    <s v="0615"/>
    <x v="93"/>
    <x v="3"/>
    <x v="7"/>
    <x v="195"/>
  </r>
  <r>
    <x v="5"/>
    <x v="5"/>
    <x v="5"/>
    <x v="93"/>
    <s v="0615"/>
    <x v="93"/>
    <x v="4"/>
    <x v="0"/>
    <x v="340"/>
  </r>
  <r>
    <x v="5"/>
    <x v="5"/>
    <x v="5"/>
    <x v="93"/>
    <s v="0615"/>
    <x v="93"/>
    <x v="4"/>
    <x v="1"/>
    <x v="286"/>
  </r>
  <r>
    <x v="5"/>
    <x v="5"/>
    <x v="5"/>
    <x v="93"/>
    <s v="0615"/>
    <x v="93"/>
    <x v="4"/>
    <x v="2"/>
    <x v="341"/>
  </r>
  <r>
    <x v="5"/>
    <x v="5"/>
    <x v="5"/>
    <x v="93"/>
    <s v="0615"/>
    <x v="93"/>
    <x v="4"/>
    <x v="3"/>
    <x v="312"/>
  </r>
  <r>
    <x v="5"/>
    <x v="5"/>
    <x v="5"/>
    <x v="93"/>
    <s v="0615"/>
    <x v="93"/>
    <x v="4"/>
    <x v="4"/>
    <x v="287"/>
  </r>
  <r>
    <x v="5"/>
    <x v="5"/>
    <x v="5"/>
    <x v="93"/>
    <s v="0615"/>
    <x v="93"/>
    <x v="4"/>
    <x v="5"/>
    <x v="611"/>
  </r>
  <r>
    <x v="5"/>
    <x v="5"/>
    <x v="5"/>
    <x v="93"/>
    <s v="0615"/>
    <x v="93"/>
    <x v="4"/>
    <x v="6"/>
    <x v="116"/>
  </r>
  <r>
    <x v="5"/>
    <x v="5"/>
    <x v="5"/>
    <x v="93"/>
    <s v="0615"/>
    <x v="93"/>
    <x v="4"/>
    <x v="7"/>
    <x v="411"/>
  </r>
  <r>
    <x v="5"/>
    <x v="5"/>
    <x v="5"/>
    <x v="93"/>
    <s v="0615"/>
    <x v="93"/>
    <x v="5"/>
    <x v="0"/>
    <x v="266"/>
  </r>
  <r>
    <x v="5"/>
    <x v="5"/>
    <x v="5"/>
    <x v="93"/>
    <s v="0615"/>
    <x v="93"/>
    <x v="5"/>
    <x v="1"/>
    <x v="198"/>
  </r>
  <r>
    <x v="5"/>
    <x v="5"/>
    <x v="5"/>
    <x v="93"/>
    <s v="0615"/>
    <x v="93"/>
    <x v="5"/>
    <x v="2"/>
    <x v="309"/>
  </r>
  <r>
    <x v="5"/>
    <x v="5"/>
    <x v="5"/>
    <x v="93"/>
    <s v="0615"/>
    <x v="93"/>
    <x v="5"/>
    <x v="3"/>
    <x v="321"/>
  </r>
  <r>
    <x v="5"/>
    <x v="5"/>
    <x v="5"/>
    <x v="93"/>
    <s v="0615"/>
    <x v="93"/>
    <x v="5"/>
    <x v="4"/>
    <x v="203"/>
  </r>
  <r>
    <x v="5"/>
    <x v="5"/>
    <x v="5"/>
    <x v="93"/>
    <s v="0615"/>
    <x v="93"/>
    <x v="5"/>
    <x v="5"/>
    <x v="128"/>
  </r>
  <r>
    <x v="5"/>
    <x v="5"/>
    <x v="5"/>
    <x v="93"/>
    <s v="0615"/>
    <x v="93"/>
    <x v="5"/>
    <x v="6"/>
    <x v="263"/>
  </r>
  <r>
    <x v="5"/>
    <x v="5"/>
    <x v="5"/>
    <x v="93"/>
    <s v="0615"/>
    <x v="93"/>
    <x v="5"/>
    <x v="7"/>
    <x v="64"/>
  </r>
  <r>
    <x v="5"/>
    <x v="5"/>
    <x v="5"/>
    <x v="93"/>
    <s v="0615"/>
    <x v="93"/>
    <x v="6"/>
    <x v="0"/>
    <x v="133"/>
  </r>
  <r>
    <x v="5"/>
    <x v="5"/>
    <x v="5"/>
    <x v="93"/>
    <s v="0615"/>
    <x v="93"/>
    <x v="6"/>
    <x v="1"/>
    <x v="67"/>
  </r>
  <r>
    <x v="5"/>
    <x v="5"/>
    <x v="5"/>
    <x v="93"/>
    <s v="0615"/>
    <x v="93"/>
    <x v="6"/>
    <x v="2"/>
    <x v="64"/>
  </r>
  <r>
    <x v="5"/>
    <x v="5"/>
    <x v="5"/>
    <x v="93"/>
    <s v="0615"/>
    <x v="93"/>
    <x v="6"/>
    <x v="3"/>
    <x v="65"/>
  </r>
  <r>
    <x v="5"/>
    <x v="5"/>
    <x v="5"/>
    <x v="93"/>
    <s v="0615"/>
    <x v="93"/>
    <x v="6"/>
    <x v="4"/>
    <x v="66"/>
  </r>
  <r>
    <x v="5"/>
    <x v="5"/>
    <x v="5"/>
    <x v="93"/>
    <s v="0615"/>
    <x v="93"/>
    <x v="6"/>
    <x v="5"/>
    <x v="64"/>
  </r>
  <r>
    <x v="5"/>
    <x v="5"/>
    <x v="5"/>
    <x v="93"/>
    <s v="0615"/>
    <x v="93"/>
    <x v="6"/>
    <x v="6"/>
    <x v="65"/>
  </r>
  <r>
    <x v="5"/>
    <x v="5"/>
    <x v="5"/>
    <x v="93"/>
    <s v="0615"/>
    <x v="93"/>
    <x v="6"/>
    <x v="7"/>
    <x v="132"/>
  </r>
  <r>
    <x v="5"/>
    <x v="5"/>
    <x v="5"/>
    <x v="93"/>
    <s v="0615"/>
    <x v="93"/>
    <x v="7"/>
    <x v="0"/>
    <x v="200"/>
  </r>
  <r>
    <x v="5"/>
    <x v="5"/>
    <x v="5"/>
    <x v="93"/>
    <s v="0615"/>
    <x v="93"/>
    <x v="7"/>
    <x v="1"/>
    <x v="350"/>
  </r>
  <r>
    <x v="5"/>
    <x v="5"/>
    <x v="5"/>
    <x v="93"/>
    <s v="0615"/>
    <x v="93"/>
    <x v="7"/>
    <x v="2"/>
    <x v="266"/>
  </r>
  <r>
    <x v="5"/>
    <x v="5"/>
    <x v="5"/>
    <x v="93"/>
    <s v="0615"/>
    <x v="93"/>
    <x v="7"/>
    <x v="3"/>
    <x v="266"/>
  </r>
  <r>
    <x v="5"/>
    <x v="5"/>
    <x v="5"/>
    <x v="93"/>
    <s v="0615"/>
    <x v="93"/>
    <x v="7"/>
    <x v="4"/>
    <x v="263"/>
  </r>
  <r>
    <x v="5"/>
    <x v="5"/>
    <x v="5"/>
    <x v="93"/>
    <s v="0615"/>
    <x v="93"/>
    <x v="7"/>
    <x v="5"/>
    <x v="266"/>
  </r>
  <r>
    <x v="5"/>
    <x v="5"/>
    <x v="5"/>
    <x v="93"/>
    <s v="0615"/>
    <x v="93"/>
    <x v="7"/>
    <x v="6"/>
    <x v="303"/>
  </r>
  <r>
    <x v="5"/>
    <x v="5"/>
    <x v="5"/>
    <x v="93"/>
    <s v="0615"/>
    <x v="93"/>
    <x v="7"/>
    <x v="7"/>
    <x v="130"/>
  </r>
  <r>
    <x v="5"/>
    <x v="5"/>
    <x v="5"/>
    <x v="93"/>
    <s v="0615"/>
    <x v="93"/>
    <x v="8"/>
    <x v="0"/>
    <x v="198"/>
  </r>
  <r>
    <x v="5"/>
    <x v="5"/>
    <x v="5"/>
    <x v="93"/>
    <s v="0615"/>
    <x v="93"/>
    <x v="8"/>
    <x v="1"/>
    <x v="262"/>
  </r>
  <r>
    <x v="5"/>
    <x v="5"/>
    <x v="5"/>
    <x v="93"/>
    <s v="0615"/>
    <x v="93"/>
    <x v="8"/>
    <x v="2"/>
    <x v="263"/>
  </r>
  <r>
    <x v="5"/>
    <x v="5"/>
    <x v="5"/>
    <x v="93"/>
    <s v="0615"/>
    <x v="93"/>
    <x v="8"/>
    <x v="3"/>
    <x v="198"/>
  </r>
  <r>
    <x v="5"/>
    <x v="5"/>
    <x v="5"/>
    <x v="93"/>
    <s v="0615"/>
    <x v="93"/>
    <x v="8"/>
    <x v="4"/>
    <x v="264"/>
  </r>
  <r>
    <x v="5"/>
    <x v="5"/>
    <x v="5"/>
    <x v="93"/>
    <s v="0615"/>
    <x v="93"/>
    <x v="8"/>
    <x v="5"/>
    <x v="266"/>
  </r>
  <r>
    <x v="5"/>
    <x v="5"/>
    <x v="5"/>
    <x v="93"/>
    <s v="0615"/>
    <x v="93"/>
    <x v="8"/>
    <x v="6"/>
    <x v="301"/>
  </r>
  <r>
    <x v="5"/>
    <x v="5"/>
    <x v="5"/>
    <x v="93"/>
    <s v="0615"/>
    <x v="93"/>
    <x v="8"/>
    <x v="7"/>
    <x v="129"/>
  </r>
  <r>
    <x v="5"/>
    <x v="5"/>
    <x v="5"/>
    <x v="93"/>
    <s v="0615"/>
    <x v="93"/>
    <x v="9"/>
    <x v="0"/>
    <x v="304"/>
  </r>
  <r>
    <x v="5"/>
    <x v="5"/>
    <x v="5"/>
    <x v="93"/>
    <s v="0615"/>
    <x v="93"/>
    <x v="9"/>
    <x v="1"/>
    <x v="304"/>
  </r>
  <r>
    <x v="5"/>
    <x v="5"/>
    <x v="5"/>
    <x v="93"/>
    <s v="0615"/>
    <x v="93"/>
    <x v="9"/>
    <x v="2"/>
    <x v="304"/>
  </r>
  <r>
    <x v="5"/>
    <x v="5"/>
    <x v="5"/>
    <x v="93"/>
    <s v="0615"/>
    <x v="93"/>
    <x v="9"/>
    <x v="3"/>
    <x v="304"/>
  </r>
  <r>
    <x v="5"/>
    <x v="5"/>
    <x v="5"/>
    <x v="93"/>
    <s v="0615"/>
    <x v="93"/>
    <x v="9"/>
    <x v="4"/>
    <x v="304"/>
  </r>
  <r>
    <x v="5"/>
    <x v="5"/>
    <x v="5"/>
    <x v="93"/>
    <s v="0615"/>
    <x v="93"/>
    <x v="9"/>
    <x v="5"/>
    <x v="304"/>
  </r>
  <r>
    <x v="5"/>
    <x v="5"/>
    <x v="5"/>
    <x v="93"/>
    <s v="0615"/>
    <x v="93"/>
    <x v="9"/>
    <x v="6"/>
    <x v="304"/>
  </r>
  <r>
    <x v="5"/>
    <x v="5"/>
    <x v="5"/>
    <x v="93"/>
    <s v="0615"/>
    <x v="93"/>
    <x v="9"/>
    <x v="7"/>
    <x v="305"/>
  </r>
  <r>
    <x v="5"/>
    <x v="5"/>
    <x v="5"/>
    <x v="94"/>
    <s v="0616"/>
    <x v="94"/>
    <x v="0"/>
    <x v="0"/>
    <x v="570"/>
  </r>
  <r>
    <x v="5"/>
    <x v="5"/>
    <x v="5"/>
    <x v="94"/>
    <s v="0616"/>
    <x v="94"/>
    <x v="0"/>
    <x v="1"/>
    <x v="375"/>
  </r>
  <r>
    <x v="5"/>
    <x v="5"/>
    <x v="5"/>
    <x v="94"/>
    <s v="0616"/>
    <x v="94"/>
    <x v="0"/>
    <x v="2"/>
    <x v="567"/>
  </r>
  <r>
    <x v="5"/>
    <x v="5"/>
    <x v="5"/>
    <x v="94"/>
    <s v="0616"/>
    <x v="94"/>
    <x v="0"/>
    <x v="3"/>
    <x v="1019"/>
  </r>
  <r>
    <x v="5"/>
    <x v="5"/>
    <x v="5"/>
    <x v="94"/>
    <s v="0616"/>
    <x v="94"/>
    <x v="0"/>
    <x v="4"/>
    <x v="1625"/>
  </r>
  <r>
    <x v="5"/>
    <x v="5"/>
    <x v="5"/>
    <x v="94"/>
    <s v="0616"/>
    <x v="94"/>
    <x v="0"/>
    <x v="5"/>
    <x v="1019"/>
  </r>
  <r>
    <x v="5"/>
    <x v="5"/>
    <x v="5"/>
    <x v="94"/>
    <s v="0616"/>
    <x v="94"/>
    <x v="0"/>
    <x v="6"/>
    <x v="110"/>
  </r>
  <r>
    <x v="5"/>
    <x v="5"/>
    <x v="5"/>
    <x v="94"/>
    <s v="0616"/>
    <x v="94"/>
    <x v="0"/>
    <x v="7"/>
    <x v="188"/>
  </r>
  <r>
    <x v="5"/>
    <x v="5"/>
    <x v="5"/>
    <x v="94"/>
    <s v="0616"/>
    <x v="94"/>
    <x v="1"/>
    <x v="0"/>
    <x v="1072"/>
  </r>
  <r>
    <x v="5"/>
    <x v="5"/>
    <x v="5"/>
    <x v="94"/>
    <s v="0616"/>
    <x v="94"/>
    <x v="1"/>
    <x v="1"/>
    <x v="620"/>
  </r>
  <r>
    <x v="5"/>
    <x v="5"/>
    <x v="5"/>
    <x v="94"/>
    <s v="0616"/>
    <x v="94"/>
    <x v="1"/>
    <x v="2"/>
    <x v="438"/>
  </r>
  <r>
    <x v="5"/>
    <x v="5"/>
    <x v="5"/>
    <x v="94"/>
    <s v="0616"/>
    <x v="94"/>
    <x v="1"/>
    <x v="3"/>
    <x v="437"/>
  </r>
  <r>
    <x v="5"/>
    <x v="5"/>
    <x v="5"/>
    <x v="94"/>
    <s v="0616"/>
    <x v="94"/>
    <x v="1"/>
    <x v="4"/>
    <x v="761"/>
  </r>
  <r>
    <x v="5"/>
    <x v="5"/>
    <x v="5"/>
    <x v="94"/>
    <s v="0616"/>
    <x v="94"/>
    <x v="1"/>
    <x v="5"/>
    <x v="971"/>
  </r>
  <r>
    <x v="5"/>
    <x v="5"/>
    <x v="5"/>
    <x v="94"/>
    <s v="0616"/>
    <x v="94"/>
    <x v="1"/>
    <x v="6"/>
    <x v="638"/>
  </r>
  <r>
    <x v="5"/>
    <x v="5"/>
    <x v="5"/>
    <x v="94"/>
    <s v="0616"/>
    <x v="94"/>
    <x v="1"/>
    <x v="7"/>
    <x v="1476"/>
  </r>
  <r>
    <x v="5"/>
    <x v="5"/>
    <x v="5"/>
    <x v="94"/>
    <s v="0616"/>
    <x v="94"/>
    <x v="2"/>
    <x v="0"/>
    <x v="121"/>
  </r>
  <r>
    <x v="5"/>
    <x v="5"/>
    <x v="5"/>
    <x v="94"/>
    <s v="0616"/>
    <x v="94"/>
    <x v="2"/>
    <x v="1"/>
    <x v="115"/>
  </r>
  <r>
    <x v="5"/>
    <x v="5"/>
    <x v="5"/>
    <x v="94"/>
    <s v="0616"/>
    <x v="94"/>
    <x v="2"/>
    <x v="2"/>
    <x v="355"/>
  </r>
  <r>
    <x v="5"/>
    <x v="5"/>
    <x v="5"/>
    <x v="94"/>
    <s v="0616"/>
    <x v="94"/>
    <x v="2"/>
    <x v="3"/>
    <x v="120"/>
  </r>
  <r>
    <x v="5"/>
    <x v="5"/>
    <x v="5"/>
    <x v="94"/>
    <s v="0616"/>
    <x v="94"/>
    <x v="2"/>
    <x v="4"/>
    <x v="49"/>
  </r>
  <r>
    <x v="5"/>
    <x v="5"/>
    <x v="5"/>
    <x v="94"/>
    <s v="0616"/>
    <x v="94"/>
    <x v="2"/>
    <x v="5"/>
    <x v="339"/>
  </r>
  <r>
    <x v="5"/>
    <x v="5"/>
    <x v="5"/>
    <x v="94"/>
    <s v="0616"/>
    <x v="94"/>
    <x v="2"/>
    <x v="6"/>
    <x v="399"/>
  </r>
  <r>
    <x v="5"/>
    <x v="5"/>
    <x v="5"/>
    <x v="94"/>
    <s v="0616"/>
    <x v="94"/>
    <x v="2"/>
    <x v="7"/>
    <x v="504"/>
  </r>
  <r>
    <x v="5"/>
    <x v="5"/>
    <x v="5"/>
    <x v="94"/>
    <s v="0616"/>
    <x v="94"/>
    <x v="3"/>
    <x v="0"/>
    <x v="116"/>
  </r>
  <r>
    <x v="5"/>
    <x v="5"/>
    <x v="5"/>
    <x v="94"/>
    <s v="0616"/>
    <x v="94"/>
    <x v="3"/>
    <x v="1"/>
    <x v="184"/>
  </r>
  <r>
    <x v="5"/>
    <x v="5"/>
    <x v="5"/>
    <x v="94"/>
    <s v="0616"/>
    <x v="94"/>
    <x v="3"/>
    <x v="2"/>
    <x v="410"/>
  </r>
  <r>
    <x v="5"/>
    <x v="5"/>
    <x v="5"/>
    <x v="94"/>
    <s v="0616"/>
    <x v="94"/>
    <x v="3"/>
    <x v="3"/>
    <x v="334"/>
  </r>
  <r>
    <x v="5"/>
    <x v="5"/>
    <x v="5"/>
    <x v="94"/>
    <s v="0616"/>
    <x v="94"/>
    <x v="3"/>
    <x v="4"/>
    <x v="288"/>
  </r>
  <r>
    <x v="5"/>
    <x v="5"/>
    <x v="5"/>
    <x v="94"/>
    <s v="0616"/>
    <x v="94"/>
    <x v="3"/>
    <x v="5"/>
    <x v="410"/>
  </r>
  <r>
    <x v="5"/>
    <x v="5"/>
    <x v="5"/>
    <x v="94"/>
    <s v="0616"/>
    <x v="94"/>
    <x v="3"/>
    <x v="6"/>
    <x v="184"/>
  </r>
  <r>
    <x v="5"/>
    <x v="5"/>
    <x v="5"/>
    <x v="94"/>
    <s v="0616"/>
    <x v="94"/>
    <x v="3"/>
    <x v="7"/>
    <x v="611"/>
  </r>
  <r>
    <x v="5"/>
    <x v="5"/>
    <x v="5"/>
    <x v="94"/>
    <s v="0616"/>
    <x v="94"/>
    <x v="4"/>
    <x v="0"/>
    <x v="1612"/>
  </r>
  <r>
    <x v="5"/>
    <x v="5"/>
    <x v="5"/>
    <x v="94"/>
    <s v="0616"/>
    <x v="94"/>
    <x v="4"/>
    <x v="1"/>
    <x v="257"/>
  </r>
  <r>
    <x v="5"/>
    <x v="5"/>
    <x v="5"/>
    <x v="94"/>
    <s v="0616"/>
    <x v="94"/>
    <x v="4"/>
    <x v="2"/>
    <x v="255"/>
  </r>
  <r>
    <x v="5"/>
    <x v="5"/>
    <x v="5"/>
    <x v="94"/>
    <s v="0616"/>
    <x v="94"/>
    <x v="4"/>
    <x v="3"/>
    <x v="358"/>
  </r>
  <r>
    <x v="5"/>
    <x v="5"/>
    <x v="5"/>
    <x v="94"/>
    <s v="0616"/>
    <x v="94"/>
    <x v="4"/>
    <x v="4"/>
    <x v="361"/>
  </r>
  <r>
    <x v="5"/>
    <x v="5"/>
    <x v="5"/>
    <x v="94"/>
    <s v="0616"/>
    <x v="94"/>
    <x v="4"/>
    <x v="5"/>
    <x v="330"/>
  </r>
  <r>
    <x v="5"/>
    <x v="5"/>
    <x v="5"/>
    <x v="94"/>
    <s v="0616"/>
    <x v="94"/>
    <x v="4"/>
    <x v="6"/>
    <x v="510"/>
  </r>
  <r>
    <x v="5"/>
    <x v="5"/>
    <x v="5"/>
    <x v="94"/>
    <s v="0616"/>
    <x v="94"/>
    <x v="4"/>
    <x v="7"/>
    <x v="1127"/>
  </r>
  <r>
    <x v="5"/>
    <x v="5"/>
    <x v="5"/>
    <x v="94"/>
    <s v="0616"/>
    <x v="94"/>
    <x v="5"/>
    <x v="0"/>
    <x v="309"/>
  </r>
  <r>
    <x v="5"/>
    <x v="5"/>
    <x v="5"/>
    <x v="94"/>
    <s v="0616"/>
    <x v="94"/>
    <x v="5"/>
    <x v="1"/>
    <x v="311"/>
  </r>
  <r>
    <x v="5"/>
    <x v="5"/>
    <x v="5"/>
    <x v="94"/>
    <s v="0616"/>
    <x v="94"/>
    <x v="5"/>
    <x v="2"/>
    <x v="123"/>
  </r>
  <r>
    <x v="5"/>
    <x v="5"/>
    <x v="5"/>
    <x v="94"/>
    <s v="0616"/>
    <x v="94"/>
    <x v="5"/>
    <x v="3"/>
    <x v="355"/>
  </r>
  <r>
    <x v="5"/>
    <x v="5"/>
    <x v="5"/>
    <x v="94"/>
    <s v="0616"/>
    <x v="94"/>
    <x v="5"/>
    <x v="4"/>
    <x v="47"/>
  </r>
  <r>
    <x v="5"/>
    <x v="5"/>
    <x v="5"/>
    <x v="94"/>
    <s v="0616"/>
    <x v="94"/>
    <x v="5"/>
    <x v="5"/>
    <x v="47"/>
  </r>
  <r>
    <x v="5"/>
    <x v="5"/>
    <x v="5"/>
    <x v="94"/>
    <s v="0616"/>
    <x v="94"/>
    <x v="5"/>
    <x v="6"/>
    <x v="575"/>
  </r>
  <r>
    <x v="5"/>
    <x v="5"/>
    <x v="5"/>
    <x v="94"/>
    <s v="0616"/>
    <x v="94"/>
    <x v="5"/>
    <x v="7"/>
    <x v="123"/>
  </r>
  <r>
    <x v="5"/>
    <x v="5"/>
    <x v="5"/>
    <x v="94"/>
    <s v="0616"/>
    <x v="94"/>
    <x v="6"/>
    <x v="0"/>
    <x v="198"/>
  </r>
  <r>
    <x v="5"/>
    <x v="5"/>
    <x v="5"/>
    <x v="94"/>
    <s v="0616"/>
    <x v="94"/>
    <x v="6"/>
    <x v="1"/>
    <x v="303"/>
  </r>
  <r>
    <x v="5"/>
    <x v="5"/>
    <x v="5"/>
    <x v="94"/>
    <s v="0616"/>
    <x v="94"/>
    <x v="6"/>
    <x v="2"/>
    <x v="301"/>
  </r>
  <r>
    <x v="5"/>
    <x v="5"/>
    <x v="5"/>
    <x v="94"/>
    <s v="0616"/>
    <x v="94"/>
    <x v="6"/>
    <x v="3"/>
    <x v="129"/>
  </r>
  <r>
    <x v="5"/>
    <x v="5"/>
    <x v="5"/>
    <x v="94"/>
    <s v="0616"/>
    <x v="94"/>
    <x v="6"/>
    <x v="4"/>
    <x v="129"/>
  </r>
  <r>
    <x v="5"/>
    <x v="5"/>
    <x v="5"/>
    <x v="94"/>
    <s v="0616"/>
    <x v="94"/>
    <x v="6"/>
    <x v="5"/>
    <x v="129"/>
  </r>
  <r>
    <x v="5"/>
    <x v="5"/>
    <x v="5"/>
    <x v="94"/>
    <s v="0616"/>
    <x v="94"/>
    <x v="6"/>
    <x v="6"/>
    <x v="320"/>
  </r>
  <r>
    <x v="5"/>
    <x v="5"/>
    <x v="5"/>
    <x v="94"/>
    <s v="0616"/>
    <x v="94"/>
    <x v="6"/>
    <x v="7"/>
    <x v="265"/>
  </r>
  <r>
    <x v="5"/>
    <x v="5"/>
    <x v="5"/>
    <x v="94"/>
    <s v="0616"/>
    <x v="94"/>
    <x v="7"/>
    <x v="0"/>
    <x v="63"/>
  </r>
  <r>
    <x v="5"/>
    <x v="5"/>
    <x v="5"/>
    <x v="94"/>
    <s v="0616"/>
    <x v="94"/>
    <x v="7"/>
    <x v="1"/>
    <x v="49"/>
  </r>
  <r>
    <x v="5"/>
    <x v="5"/>
    <x v="5"/>
    <x v="94"/>
    <s v="0616"/>
    <x v="94"/>
    <x v="7"/>
    <x v="2"/>
    <x v="50"/>
  </r>
  <r>
    <x v="5"/>
    <x v="5"/>
    <x v="5"/>
    <x v="94"/>
    <s v="0616"/>
    <x v="94"/>
    <x v="7"/>
    <x v="3"/>
    <x v="126"/>
  </r>
  <r>
    <x v="5"/>
    <x v="5"/>
    <x v="5"/>
    <x v="94"/>
    <s v="0616"/>
    <x v="94"/>
    <x v="7"/>
    <x v="4"/>
    <x v="355"/>
  </r>
  <r>
    <x v="5"/>
    <x v="5"/>
    <x v="5"/>
    <x v="94"/>
    <s v="0616"/>
    <x v="94"/>
    <x v="7"/>
    <x v="5"/>
    <x v="47"/>
  </r>
  <r>
    <x v="5"/>
    <x v="5"/>
    <x v="5"/>
    <x v="94"/>
    <s v="0616"/>
    <x v="94"/>
    <x v="7"/>
    <x v="6"/>
    <x v="61"/>
  </r>
  <r>
    <x v="5"/>
    <x v="5"/>
    <x v="5"/>
    <x v="94"/>
    <s v="0616"/>
    <x v="94"/>
    <x v="7"/>
    <x v="7"/>
    <x v="575"/>
  </r>
  <r>
    <x v="5"/>
    <x v="5"/>
    <x v="5"/>
    <x v="94"/>
    <s v="0616"/>
    <x v="94"/>
    <x v="8"/>
    <x v="0"/>
    <x v="197"/>
  </r>
  <r>
    <x v="5"/>
    <x v="5"/>
    <x v="5"/>
    <x v="94"/>
    <s v="0616"/>
    <x v="94"/>
    <x v="8"/>
    <x v="1"/>
    <x v="265"/>
  </r>
  <r>
    <x v="5"/>
    <x v="5"/>
    <x v="5"/>
    <x v="94"/>
    <s v="0616"/>
    <x v="94"/>
    <x v="8"/>
    <x v="2"/>
    <x v="263"/>
  </r>
  <r>
    <x v="5"/>
    <x v="5"/>
    <x v="5"/>
    <x v="94"/>
    <s v="0616"/>
    <x v="94"/>
    <x v="8"/>
    <x v="3"/>
    <x v="266"/>
  </r>
  <r>
    <x v="5"/>
    <x v="5"/>
    <x v="5"/>
    <x v="94"/>
    <s v="0616"/>
    <x v="94"/>
    <x v="8"/>
    <x v="4"/>
    <x v="302"/>
  </r>
  <r>
    <x v="5"/>
    <x v="5"/>
    <x v="5"/>
    <x v="94"/>
    <s v="0616"/>
    <x v="94"/>
    <x v="8"/>
    <x v="5"/>
    <x v="266"/>
  </r>
  <r>
    <x v="5"/>
    <x v="5"/>
    <x v="5"/>
    <x v="94"/>
    <s v="0616"/>
    <x v="94"/>
    <x v="8"/>
    <x v="6"/>
    <x v="262"/>
  </r>
  <r>
    <x v="5"/>
    <x v="5"/>
    <x v="5"/>
    <x v="94"/>
    <s v="0616"/>
    <x v="94"/>
    <x v="8"/>
    <x v="7"/>
    <x v="262"/>
  </r>
  <r>
    <x v="5"/>
    <x v="5"/>
    <x v="5"/>
    <x v="94"/>
    <s v="0616"/>
    <x v="94"/>
    <x v="9"/>
    <x v="0"/>
    <x v="304"/>
  </r>
  <r>
    <x v="5"/>
    <x v="5"/>
    <x v="5"/>
    <x v="94"/>
    <s v="0616"/>
    <x v="94"/>
    <x v="9"/>
    <x v="1"/>
    <x v="304"/>
  </r>
  <r>
    <x v="5"/>
    <x v="5"/>
    <x v="5"/>
    <x v="94"/>
    <s v="0616"/>
    <x v="94"/>
    <x v="9"/>
    <x v="2"/>
    <x v="304"/>
  </r>
  <r>
    <x v="5"/>
    <x v="5"/>
    <x v="5"/>
    <x v="94"/>
    <s v="0616"/>
    <x v="94"/>
    <x v="9"/>
    <x v="3"/>
    <x v="304"/>
  </r>
  <r>
    <x v="5"/>
    <x v="5"/>
    <x v="5"/>
    <x v="94"/>
    <s v="0616"/>
    <x v="94"/>
    <x v="9"/>
    <x v="4"/>
    <x v="304"/>
  </r>
  <r>
    <x v="5"/>
    <x v="5"/>
    <x v="5"/>
    <x v="94"/>
    <s v="0616"/>
    <x v="94"/>
    <x v="9"/>
    <x v="5"/>
    <x v="304"/>
  </r>
  <r>
    <x v="5"/>
    <x v="5"/>
    <x v="5"/>
    <x v="94"/>
    <s v="0616"/>
    <x v="94"/>
    <x v="9"/>
    <x v="6"/>
    <x v="304"/>
  </r>
  <r>
    <x v="5"/>
    <x v="5"/>
    <x v="5"/>
    <x v="94"/>
    <s v="0616"/>
    <x v="94"/>
    <x v="9"/>
    <x v="7"/>
    <x v="304"/>
  </r>
  <r>
    <x v="5"/>
    <x v="5"/>
    <x v="5"/>
    <x v="95"/>
    <s v="0617"/>
    <x v="95"/>
    <x v="0"/>
    <x v="0"/>
    <x v="1810"/>
  </r>
  <r>
    <x v="5"/>
    <x v="5"/>
    <x v="5"/>
    <x v="95"/>
    <s v="0617"/>
    <x v="95"/>
    <x v="0"/>
    <x v="1"/>
    <x v="1810"/>
  </r>
  <r>
    <x v="5"/>
    <x v="5"/>
    <x v="5"/>
    <x v="95"/>
    <s v="0617"/>
    <x v="95"/>
    <x v="0"/>
    <x v="2"/>
    <x v="986"/>
  </r>
  <r>
    <x v="5"/>
    <x v="5"/>
    <x v="5"/>
    <x v="95"/>
    <s v="0617"/>
    <x v="95"/>
    <x v="0"/>
    <x v="3"/>
    <x v="822"/>
  </r>
  <r>
    <x v="5"/>
    <x v="5"/>
    <x v="5"/>
    <x v="95"/>
    <s v="0617"/>
    <x v="95"/>
    <x v="0"/>
    <x v="4"/>
    <x v="822"/>
  </r>
  <r>
    <x v="5"/>
    <x v="5"/>
    <x v="5"/>
    <x v="95"/>
    <s v="0617"/>
    <x v="95"/>
    <x v="0"/>
    <x v="5"/>
    <x v="982"/>
  </r>
  <r>
    <x v="5"/>
    <x v="5"/>
    <x v="5"/>
    <x v="95"/>
    <s v="0617"/>
    <x v="95"/>
    <x v="0"/>
    <x v="6"/>
    <x v="387"/>
  </r>
  <r>
    <x v="5"/>
    <x v="5"/>
    <x v="5"/>
    <x v="95"/>
    <s v="0617"/>
    <x v="95"/>
    <x v="0"/>
    <x v="7"/>
    <x v="1521"/>
  </r>
  <r>
    <x v="5"/>
    <x v="5"/>
    <x v="5"/>
    <x v="95"/>
    <s v="0617"/>
    <x v="95"/>
    <x v="1"/>
    <x v="0"/>
    <x v="1811"/>
  </r>
  <r>
    <x v="5"/>
    <x v="5"/>
    <x v="5"/>
    <x v="95"/>
    <s v="0617"/>
    <x v="95"/>
    <x v="1"/>
    <x v="1"/>
    <x v="26"/>
  </r>
  <r>
    <x v="5"/>
    <x v="5"/>
    <x v="5"/>
    <x v="95"/>
    <s v="0617"/>
    <x v="95"/>
    <x v="1"/>
    <x v="2"/>
    <x v="456"/>
  </r>
  <r>
    <x v="5"/>
    <x v="5"/>
    <x v="5"/>
    <x v="95"/>
    <s v="0617"/>
    <x v="95"/>
    <x v="1"/>
    <x v="3"/>
    <x v="1812"/>
  </r>
  <r>
    <x v="5"/>
    <x v="5"/>
    <x v="5"/>
    <x v="95"/>
    <s v="0617"/>
    <x v="95"/>
    <x v="1"/>
    <x v="4"/>
    <x v="1813"/>
  </r>
  <r>
    <x v="5"/>
    <x v="5"/>
    <x v="5"/>
    <x v="95"/>
    <s v="0617"/>
    <x v="95"/>
    <x v="1"/>
    <x v="5"/>
    <x v="1814"/>
  </r>
  <r>
    <x v="5"/>
    <x v="5"/>
    <x v="5"/>
    <x v="95"/>
    <s v="0617"/>
    <x v="95"/>
    <x v="1"/>
    <x v="6"/>
    <x v="1815"/>
  </r>
  <r>
    <x v="5"/>
    <x v="5"/>
    <x v="5"/>
    <x v="95"/>
    <s v="0617"/>
    <x v="95"/>
    <x v="1"/>
    <x v="7"/>
    <x v="1816"/>
  </r>
  <r>
    <x v="5"/>
    <x v="5"/>
    <x v="5"/>
    <x v="95"/>
    <s v="0617"/>
    <x v="95"/>
    <x v="2"/>
    <x v="0"/>
    <x v="977"/>
  </r>
  <r>
    <x v="5"/>
    <x v="5"/>
    <x v="5"/>
    <x v="95"/>
    <s v="0617"/>
    <x v="95"/>
    <x v="2"/>
    <x v="1"/>
    <x v="403"/>
  </r>
  <r>
    <x v="5"/>
    <x v="5"/>
    <x v="5"/>
    <x v="95"/>
    <s v="0617"/>
    <x v="95"/>
    <x v="2"/>
    <x v="2"/>
    <x v="746"/>
  </r>
  <r>
    <x v="5"/>
    <x v="5"/>
    <x v="5"/>
    <x v="95"/>
    <s v="0617"/>
    <x v="95"/>
    <x v="2"/>
    <x v="3"/>
    <x v="119"/>
  </r>
  <r>
    <x v="5"/>
    <x v="5"/>
    <x v="5"/>
    <x v="95"/>
    <s v="0617"/>
    <x v="95"/>
    <x v="2"/>
    <x v="4"/>
    <x v="614"/>
  </r>
  <r>
    <x v="5"/>
    <x v="5"/>
    <x v="5"/>
    <x v="95"/>
    <s v="0617"/>
    <x v="95"/>
    <x v="2"/>
    <x v="5"/>
    <x v="1029"/>
  </r>
  <r>
    <x v="5"/>
    <x v="5"/>
    <x v="5"/>
    <x v="95"/>
    <s v="0617"/>
    <x v="95"/>
    <x v="2"/>
    <x v="6"/>
    <x v="633"/>
  </r>
  <r>
    <x v="5"/>
    <x v="5"/>
    <x v="5"/>
    <x v="95"/>
    <s v="0617"/>
    <x v="95"/>
    <x v="2"/>
    <x v="7"/>
    <x v="950"/>
  </r>
  <r>
    <x v="5"/>
    <x v="5"/>
    <x v="5"/>
    <x v="95"/>
    <s v="0617"/>
    <x v="95"/>
    <x v="3"/>
    <x v="0"/>
    <x v="190"/>
  </r>
  <r>
    <x v="5"/>
    <x v="5"/>
    <x v="5"/>
    <x v="95"/>
    <s v="0617"/>
    <x v="95"/>
    <x v="3"/>
    <x v="1"/>
    <x v="271"/>
  </r>
  <r>
    <x v="5"/>
    <x v="5"/>
    <x v="5"/>
    <x v="95"/>
    <s v="0617"/>
    <x v="95"/>
    <x v="3"/>
    <x v="2"/>
    <x v="499"/>
  </r>
  <r>
    <x v="5"/>
    <x v="5"/>
    <x v="5"/>
    <x v="95"/>
    <s v="0617"/>
    <x v="95"/>
    <x v="3"/>
    <x v="3"/>
    <x v="270"/>
  </r>
  <r>
    <x v="5"/>
    <x v="5"/>
    <x v="5"/>
    <x v="95"/>
    <s v="0617"/>
    <x v="95"/>
    <x v="3"/>
    <x v="4"/>
    <x v="565"/>
  </r>
  <r>
    <x v="5"/>
    <x v="5"/>
    <x v="5"/>
    <x v="95"/>
    <s v="0617"/>
    <x v="95"/>
    <x v="3"/>
    <x v="5"/>
    <x v="1628"/>
  </r>
  <r>
    <x v="5"/>
    <x v="5"/>
    <x v="5"/>
    <x v="95"/>
    <s v="0617"/>
    <x v="95"/>
    <x v="3"/>
    <x v="6"/>
    <x v="1605"/>
  </r>
  <r>
    <x v="5"/>
    <x v="5"/>
    <x v="5"/>
    <x v="95"/>
    <s v="0617"/>
    <x v="95"/>
    <x v="3"/>
    <x v="7"/>
    <x v="191"/>
  </r>
  <r>
    <x v="5"/>
    <x v="5"/>
    <x v="5"/>
    <x v="95"/>
    <s v="0617"/>
    <x v="95"/>
    <x v="4"/>
    <x v="0"/>
    <x v="1418"/>
  </r>
  <r>
    <x v="5"/>
    <x v="5"/>
    <x v="5"/>
    <x v="95"/>
    <s v="0617"/>
    <x v="95"/>
    <x v="4"/>
    <x v="1"/>
    <x v="364"/>
  </r>
  <r>
    <x v="5"/>
    <x v="5"/>
    <x v="5"/>
    <x v="95"/>
    <s v="0617"/>
    <x v="95"/>
    <x v="4"/>
    <x v="2"/>
    <x v="970"/>
  </r>
  <r>
    <x v="5"/>
    <x v="5"/>
    <x v="5"/>
    <x v="95"/>
    <s v="0617"/>
    <x v="95"/>
    <x v="4"/>
    <x v="3"/>
    <x v="110"/>
  </r>
  <r>
    <x v="5"/>
    <x v="5"/>
    <x v="5"/>
    <x v="95"/>
    <s v="0617"/>
    <x v="95"/>
    <x v="4"/>
    <x v="4"/>
    <x v="635"/>
  </r>
  <r>
    <x v="5"/>
    <x v="5"/>
    <x v="5"/>
    <x v="95"/>
    <s v="0617"/>
    <x v="95"/>
    <x v="4"/>
    <x v="5"/>
    <x v="1606"/>
  </r>
  <r>
    <x v="5"/>
    <x v="5"/>
    <x v="5"/>
    <x v="95"/>
    <s v="0617"/>
    <x v="95"/>
    <x v="4"/>
    <x v="6"/>
    <x v="1666"/>
  </r>
  <r>
    <x v="5"/>
    <x v="5"/>
    <x v="5"/>
    <x v="95"/>
    <s v="0617"/>
    <x v="95"/>
    <x v="4"/>
    <x v="7"/>
    <x v="635"/>
  </r>
  <r>
    <x v="5"/>
    <x v="5"/>
    <x v="5"/>
    <x v="95"/>
    <s v="0617"/>
    <x v="95"/>
    <x v="5"/>
    <x v="0"/>
    <x v="61"/>
  </r>
  <r>
    <x v="5"/>
    <x v="5"/>
    <x v="5"/>
    <x v="95"/>
    <s v="0617"/>
    <x v="95"/>
    <x v="5"/>
    <x v="1"/>
    <x v="60"/>
  </r>
  <r>
    <x v="5"/>
    <x v="5"/>
    <x v="5"/>
    <x v="95"/>
    <s v="0617"/>
    <x v="95"/>
    <x v="5"/>
    <x v="2"/>
    <x v="62"/>
  </r>
  <r>
    <x v="5"/>
    <x v="5"/>
    <x v="5"/>
    <x v="95"/>
    <s v="0617"/>
    <x v="95"/>
    <x v="5"/>
    <x v="3"/>
    <x v="281"/>
  </r>
  <r>
    <x v="5"/>
    <x v="5"/>
    <x v="5"/>
    <x v="95"/>
    <s v="0617"/>
    <x v="95"/>
    <x v="5"/>
    <x v="4"/>
    <x v="355"/>
  </r>
  <r>
    <x v="5"/>
    <x v="5"/>
    <x v="5"/>
    <x v="95"/>
    <s v="0617"/>
    <x v="95"/>
    <x v="5"/>
    <x v="5"/>
    <x v="120"/>
  </r>
  <r>
    <x v="5"/>
    <x v="5"/>
    <x v="5"/>
    <x v="95"/>
    <s v="0617"/>
    <x v="95"/>
    <x v="5"/>
    <x v="6"/>
    <x v="354"/>
  </r>
  <r>
    <x v="5"/>
    <x v="5"/>
    <x v="5"/>
    <x v="95"/>
    <s v="0617"/>
    <x v="95"/>
    <x v="5"/>
    <x v="7"/>
    <x v="62"/>
  </r>
  <r>
    <x v="5"/>
    <x v="5"/>
    <x v="5"/>
    <x v="95"/>
    <s v="0617"/>
    <x v="95"/>
    <x v="6"/>
    <x v="0"/>
    <x v="302"/>
  </r>
  <r>
    <x v="5"/>
    <x v="5"/>
    <x v="5"/>
    <x v="95"/>
    <s v="0617"/>
    <x v="95"/>
    <x v="6"/>
    <x v="1"/>
    <x v="303"/>
  </r>
  <r>
    <x v="5"/>
    <x v="5"/>
    <x v="5"/>
    <x v="95"/>
    <s v="0617"/>
    <x v="95"/>
    <x v="6"/>
    <x v="2"/>
    <x v="263"/>
  </r>
  <r>
    <x v="5"/>
    <x v="5"/>
    <x v="5"/>
    <x v="95"/>
    <s v="0617"/>
    <x v="95"/>
    <x v="6"/>
    <x v="3"/>
    <x v="301"/>
  </r>
  <r>
    <x v="5"/>
    <x v="5"/>
    <x v="5"/>
    <x v="95"/>
    <s v="0617"/>
    <x v="95"/>
    <x v="6"/>
    <x v="4"/>
    <x v="302"/>
  </r>
  <r>
    <x v="5"/>
    <x v="5"/>
    <x v="5"/>
    <x v="95"/>
    <s v="0617"/>
    <x v="95"/>
    <x v="6"/>
    <x v="5"/>
    <x v="198"/>
  </r>
  <r>
    <x v="5"/>
    <x v="5"/>
    <x v="5"/>
    <x v="95"/>
    <s v="0617"/>
    <x v="95"/>
    <x v="6"/>
    <x v="6"/>
    <x v="129"/>
  </r>
  <r>
    <x v="5"/>
    <x v="5"/>
    <x v="5"/>
    <x v="95"/>
    <s v="0617"/>
    <x v="95"/>
    <x v="6"/>
    <x v="7"/>
    <x v="195"/>
  </r>
  <r>
    <x v="5"/>
    <x v="5"/>
    <x v="5"/>
    <x v="95"/>
    <s v="0617"/>
    <x v="95"/>
    <x v="7"/>
    <x v="0"/>
    <x v="1112"/>
  </r>
  <r>
    <x v="5"/>
    <x v="5"/>
    <x v="5"/>
    <x v="95"/>
    <s v="0617"/>
    <x v="95"/>
    <x v="7"/>
    <x v="1"/>
    <x v="338"/>
  </r>
  <r>
    <x v="5"/>
    <x v="5"/>
    <x v="5"/>
    <x v="95"/>
    <s v="0617"/>
    <x v="95"/>
    <x v="7"/>
    <x v="2"/>
    <x v="411"/>
  </r>
  <r>
    <x v="5"/>
    <x v="5"/>
    <x v="5"/>
    <x v="95"/>
    <s v="0617"/>
    <x v="95"/>
    <x v="7"/>
    <x v="3"/>
    <x v="340"/>
  </r>
  <r>
    <x v="5"/>
    <x v="5"/>
    <x v="5"/>
    <x v="95"/>
    <s v="0617"/>
    <x v="95"/>
    <x v="7"/>
    <x v="4"/>
    <x v="504"/>
  </r>
  <r>
    <x v="5"/>
    <x v="5"/>
    <x v="5"/>
    <x v="95"/>
    <s v="0617"/>
    <x v="95"/>
    <x v="7"/>
    <x v="5"/>
    <x v="120"/>
  </r>
  <r>
    <x v="5"/>
    <x v="5"/>
    <x v="5"/>
    <x v="95"/>
    <s v="0617"/>
    <x v="95"/>
    <x v="7"/>
    <x v="6"/>
    <x v="63"/>
  </r>
  <r>
    <x v="5"/>
    <x v="5"/>
    <x v="5"/>
    <x v="95"/>
    <s v="0617"/>
    <x v="95"/>
    <x v="7"/>
    <x v="7"/>
    <x v="319"/>
  </r>
  <r>
    <x v="5"/>
    <x v="5"/>
    <x v="5"/>
    <x v="95"/>
    <s v="0617"/>
    <x v="95"/>
    <x v="8"/>
    <x v="0"/>
    <x v="264"/>
  </r>
  <r>
    <x v="5"/>
    <x v="5"/>
    <x v="5"/>
    <x v="95"/>
    <s v="0617"/>
    <x v="95"/>
    <x v="8"/>
    <x v="1"/>
    <x v="321"/>
  </r>
  <r>
    <x v="5"/>
    <x v="5"/>
    <x v="5"/>
    <x v="95"/>
    <s v="0617"/>
    <x v="95"/>
    <x v="8"/>
    <x v="2"/>
    <x v="198"/>
  </r>
  <r>
    <x v="5"/>
    <x v="5"/>
    <x v="5"/>
    <x v="95"/>
    <s v="0617"/>
    <x v="95"/>
    <x v="8"/>
    <x v="3"/>
    <x v="321"/>
  </r>
  <r>
    <x v="5"/>
    <x v="5"/>
    <x v="5"/>
    <x v="95"/>
    <s v="0617"/>
    <x v="95"/>
    <x v="8"/>
    <x v="4"/>
    <x v="301"/>
  </r>
  <r>
    <x v="5"/>
    <x v="5"/>
    <x v="5"/>
    <x v="95"/>
    <s v="0617"/>
    <x v="95"/>
    <x v="8"/>
    <x v="5"/>
    <x v="129"/>
  </r>
  <r>
    <x v="5"/>
    <x v="5"/>
    <x v="5"/>
    <x v="95"/>
    <s v="0617"/>
    <x v="95"/>
    <x v="8"/>
    <x v="6"/>
    <x v="303"/>
  </r>
  <r>
    <x v="5"/>
    <x v="5"/>
    <x v="5"/>
    <x v="95"/>
    <s v="0617"/>
    <x v="95"/>
    <x v="8"/>
    <x v="7"/>
    <x v="303"/>
  </r>
  <r>
    <x v="5"/>
    <x v="5"/>
    <x v="5"/>
    <x v="95"/>
    <s v="0617"/>
    <x v="95"/>
    <x v="9"/>
    <x v="0"/>
    <x v="304"/>
  </r>
  <r>
    <x v="5"/>
    <x v="5"/>
    <x v="5"/>
    <x v="95"/>
    <s v="0617"/>
    <x v="95"/>
    <x v="9"/>
    <x v="1"/>
    <x v="304"/>
  </r>
  <r>
    <x v="5"/>
    <x v="5"/>
    <x v="5"/>
    <x v="95"/>
    <s v="0617"/>
    <x v="95"/>
    <x v="9"/>
    <x v="2"/>
    <x v="304"/>
  </r>
  <r>
    <x v="5"/>
    <x v="5"/>
    <x v="5"/>
    <x v="95"/>
    <s v="0617"/>
    <x v="95"/>
    <x v="9"/>
    <x v="3"/>
    <x v="304"/>
  </r>
  <r>
    <x v="5"/>
    <x v="5"/>
    <x v="5"/>
    <x v="95"/>
    <s v="0617"/>
    <x v="95"/>
    <x v="9"/>
    <x v="4"/>
    <x v="304"/>
  </r>
  <r>
    <x v="5"/>
    <x v="5"/>
    <x v="5"/>
    <x v="95"/>
    <s v="0617"/>
    <x v="95"/>
    <x v="9"/>
    <x v="5"/>
    <x v="304"/>
  </r>
  <r>
    <x v="5"/>
    <x v="5"/>
    <x v="5"/>
    <x v="95"/>
    <s v="0617"/>
    <x v="95"/>
    <x v="9"/>
    <x v="6"/>
    <x v="304"/>
  </r>
  <r>
    <x v="5"/>
    <x v="5"/>
    <x v="5"/>
    <x v="95"/>
    <s v="0617"/>
    <x v="95"/>
    <x v="9"/>
    <x v="7"/>
    <x v="304"/>
  </r>
  <r>
    <x v="5"/>
    <x v="5"/>
    <x v="5"/>
    <x v="96"/>
    <s v="0618"/>
    <x v="96"/>
    <x v="0"/>
    <x v="0"/>
    <x v="260"/>
  </r>
  <r>
    <x v="5"/>
    <x v="5"/>
    <x v="5"/>
    <x v="96"/>
    <s v="0618"/>
    <x v="96"/>
    <x v="0"/>
    <x v="1"/>
    <x v="190"/>
  </r>
  <r>
    <x v="5"/>
    <x v="5"/>
    <x v="5"/>
    <x v="96"/>
    <s v="0618"/>
    <x v="96"/>
    <x v="0"/>
    <x v="2"/>
    <x v="349"/>
  </r>
  <r>
    <x v="5"/>
    <x v="5"/>
    <x v="5"/>
    <x v="96"/>
    <s v="0618"/>
    <x v="96"/>
    <x v="0"/>
    <x v="3"/>
    <x v="990"/>
  </r>
  <r>
    <x v="5"/>
    <x v="5"/>
    <x v="5"/>
    <x v="96"/>
    <s v="0618"/>
    <x v="96"/>
    <x v="0"/>
    <x v="4"/>
    <x v="345"/>
  </r>
  <r>
    <x v="5"/>
    <x v="5"/>
    <x v="5"/>
    <x v="96"/>
    <s v="0618"/>
    <x v="96"/>
    <x v="0"/>
    <x v="5"/>
    <x v="1693"/>
  </r>
  <r>
    <x v="5"/>
    <x v="5"/>
    <x v="5"/>
    <x v="96"/>
    <s v="0618"/>
    <x v="96"/>
    <x v="0"/>
    <x v="6"/>
    <x v="261"/>
  </r>
  <r>
    <x v="5"/>
    <x v="5"/>
    <x v="5"/>
    <x v="96"/>
    <s v="0618"/>
    <x v="96"/>
    <x v="0"/>
    <x v="7"/>
    <x v="267"/>
  </r>
  <r>
    <x v="5"/>
    <x v="5"/>
    <x v="5"/>
    <x v="96"/>
    <s v="0618"/>
    <x v="96"/>
    <x v="1"/>
    <x v="0"/>
    <x v="114"/>
  </r>
  <r>
    <x v="5"/>
    <x v="5"/>
    <x v="5"/>
    <x v="96"/>
    <s v="0618"/>
    <x v="96"/>
    <x v="1"/>
    <x v="1"/>
    <x v="773"/>
  </r>
  <r>
    <x v="5"/>
    <x v="5"/>
    <x v="5"/>
    <x v="96"/>
    <s v="0618"/>
    <x v="96"/>
    <x v="1"/>
    <x v="2"/>
    <x v="1666"/>
  </r>
  <r>
    <x v="5"/>
    <x v="5"/>
    <x v="5"/>
    <x v="96"/>
    <s v="0618"/>
    <x v="96"/>
    <x v="1"/>
    <x v="3"/>
    <x v="1666"/>
  </r>
  <r>
    <x v="5"/>
    <x v="5"/>
    <x v="5"/>
    <x v="96"/>
    <s v="0618"/>
    <x v="96"/>
    <x v="1"/>
    <x v="4"/>
    <x v="112"/>
  </r>
  <r>
    <x v="5"/>
    <x v="5"/>
    <x v="5"/>
    <x v="96"/>
    <s v="0618"/>
    <x v="96"/>
    <x v="1"/>
    <x v="5"/>
    <x v="275"/>
  </r>
  <r>
    <x v="5"/>
    <x v="5"/>
    <x v="5"/>
    <x v="96"/>
    <s v="0618"/>
    <x v="96"/>
    <x v="1"/>
    <x v="6"/>
    <x v="711"/>
  </r>
  <r>
    <x v="5"/>
    <x v="5"/>
    <x v="5"/>
    <x v="96"/>
    <s v="0618"/>
    <x v="96"/>
    <x v="1"/>
    <x v="7"/>
    <x v="363"/>
  </r>
  <r>
    <x v="5"/>
    <x v="5"/>
    <x v="5"/>
    <x v="96"/>
    <s v="0618"/>
    <x v="96"/>
    <x v="2"/>
    <x v="0"/>
    <x v="309"/>
  </r>
  <r>
    <x v="5"/>
    <x v="5"/>
    <x v="5"/>
    <x v="96"/>
    <s v="0618"/>
    <x v="96"/>
    <x v="2"/>
    <x v="1"/>
    <x v="309"/>
  </r>
  <r>
    <x v="5"/>
    <x v="5"/>
    <x v="5"/>
    <x v="96"/>
    <s v="0618"/>
    <x v="96"/>
    <x v="2"/>
    <x v="2"/>
    <x v="309"/>
  </r>
  <r>
    <x v="5"/>
    <x v="5"/>
    <x v="5"/>
    <x v="96"/>
    <s v="0618"/>
    <x v="96"/>
    <x v="2"/>
    <x v="3"/>
    <x v="356"/>
  </r>
  <r>
    <x v="5"/>
    <x v="5"/>
    <x v="5"/>
    <x v="96"/>
    <s v="0618"/>
    <x v="96"/>
    <x v="2"/>
    <x v="4"/>
    <x v="125"/>
  </r>
  <r>
    <x v="5"/>
    <x v="5"/>
    <x v="5"/>
    <x v="96"/>
    <s v="0618"/>
    <x v="96"/>
    <x v="2"/>
    <x v="5"/>
    <x v="126"/>
  </r>
  <r>
    <x v="5"/>
    <x v="5"/>
    <x v="5"/>
    <x v="96"/>
    <s v="0618"/>
    <x v="96"/>
    <x v="2"/>
    <x v="6"/>
    <x v="575"/>
  </r>
  <r>
    <x v="5"/>
    <x v="5"/>
    <x v="5"/>
    <x v="96"/>
    <s v="0618"/>
    <x v="96"/>
    <x v="2"/>
    <x v="7"/>
    <x v="356"/>
  </r>
  <r>
    <x v="5"/>
    <x v="5"/>
    <x v="5"/>
    <x v="96"/>
    <s v="0618"/>
    <x v="96"/>
    <x v="3"/>
    <x v="0"/>
    <x v="60"/>
  </r>
  <r>
    <x v="5"/>
    <x v="5"/>
    <x v="5"/>
    <x v="96"/>
    <s v="0618"/>
    <x v="96"/>
    <x v="3"/>
    <x v="1"/>
    <x v="60"/>
  </r>
  <r>
    <x v="5"/>
    <x v="5"/>
    <x v="5"/>
    <x v="96"/>
    <s v="0618"/>
    <x v="96"/>
    <x v="3"/>
    <x v="2"/>
    <x v="51"/>
  </r>
  <r>
    <x v="5"/>
    <x v="5"/>
    <x v="5"/>
    <x v="96"/>
    <s v="0618"/>
    <x v="96"/>
    <x v="3"/>
    <x v="3"/>
    <x v="612"/>
  </r>
  <r>
    <x v="5"/>
    <x v="5"/>
    <x v="5"/>
    <x v="96"/>
    <s v="0618"/>
    <x v="96"/>
    <x v="3"/>
    <x v="4"/>
    <x v="836"/>
  </r>
  <r>
    <x v="5"/>
    <x v="5"/>
    <x v="5"/>
    <x v="96"/>
    <s v="0618"/>
    <x v="96"/>
    <x v="3"/>
    <x v="5"/>
    <x v="51"/>
  </r>
  <r>
    <x v="5"/>
    <x v="5"/>
    <x v="5"/>
    <x v="96"/>
    <s v="0618"/>
    <x v="96"/>
    <x v="3"/>
    <x v="6"/>
    <x v="50"/>
  </r>
  <r>
    <x v="5"/>
    <x v="5"/>
    <x v="5"/>
    <x v="96"/>
    <s v="0618"/>
    <x v="96"/>
    <x v="3"/>
    <x v="7"/>
    <x v="399"/>
  </r>
  <r>
    <x v="5"/>
    <x v="5"/>
    <x v="5"/>
    <x v="96"/>
    <s v="0618"/>
    <x v="96"/>
    <x v="4"/>
    <x v="0"/>
    <x v="615"/>
  </r>
  <r>
    <x v="5"/>
    <x v="5"/>
    <x v="5"/>
    <x v="96"/>
    <s v="0618"/>
    <x v="96"/>
    <x v="4"/>
    <x v="1"/>
    <x v="616"/>
  </r>
  <r>
    <x v="5"/>
    <x v="5"/>
    <x v="5"/>
    <x v="96"/>
    <s v="0618"/>
    <x v="96"/>
    <x v="4"/>
    <x v="2"/>
    <x v="181"/>
  </r>
  <r>
    <x v="5"/>
    <x v="5"/>
    <x v="5"/>
    <x v="96"/>
    <s v="0618"/>
    <x v="96"/>
    <x v="4"/>
    <x v="3"/>
    <x v="531"/>
  </r>
  <r>
    <x v="5"/>
    <x v="5"/>
    <x v="5"/>
    <x v="96"/>
    <s v="0618"/>
    <x v="96"/>
    <x v="4"/>
    <x v="4"/>
    <x v="502"/>
  </r>
  <r>
    <x v="5"/>
    <x v="5"/>
    <x v="5"/>
    <x v="96"/>
    <s v="0618"/>
    <x v="96"/>
    <x v="4"/>
    <x v="5"/>
    <x v="1037"/>
  </r>
  <r>
    <x v="5"/>
    <x v="5"/>
    <x v="5"/>
    <x v="96"/>
    <s v="0618"/>
    <x v="96"/>
    <x v="4"/>
    <x v="6"/>
    <x v="1510"/>
  </r>
  <r>
    <x v="5"/>
    <x v="5"/>
    <x v="5"/>
    <x v="96"/>
    <s v="0618"/>
    <x v="96"/>
    <x v="4"/>
    <x v="7"/>
    <x v="539"/>
  </r>
  <r>
    <x v="5"/>
    <x v="5"/>
    <x v="5"/>
    <x v="96"/>
    <s v="0618"/>
    <x v="96"/>
    <x v="5"/>
    <x v="0"/>
    <x v="59"/>
  </r>
  <r>
    <x v="5"/>
    <x v="5"/>
    <x v="5"/>
    <x v="96"/>
    <s v="0618"/>
    <x v="96"/>
    <x v="5"/>
    <x v="1"/>
    <x v="615"/>
  </r>
  <r>
    <x v="5"/>
    <x v="5"/>
    <x v="5"/>
    <x v="96"/>
    <s v="0618"/>
    <x v="96"/>
    <x v="5"/>
    <x v="2"/>
    <x v="370"/>
  </r>
  <r>
    <x v="5"/>
    <x v="5"/>
    <x v="5"/>
    <x v="96"/>
    <s v="0618"/>
    <x v="96"/>
    <x v="5"/>
    <x v="3"/>
    <x v="52"/>
  </r>
  <r>
    <x v="5"/>
    <x v="5"/>
    <x v="5"/>
    <x v="96"/>
    <s v="0618"/>
    <x v="96"/>
    <x v="5"/>
    <x v="4"/>
    <x v="614"/>
  </r>
  <r>
    <x v="5"/>
    <x v="5"/>
    <x v="5"/>
    <x v="96"/>
    <s v="0618"/>
    <x v="96"/>
    <x v="5"/>
    <x v="5"/>
    <x v="402"/>
  </r>
  <r>
    <x v="5"/>
    <x v="5"/>
    <x v="5"/>
    <x v="96"/>
    <s v="0618"/>
    <x v="96"/>
    <x v="5"/>
    <x v="6"/>
    <x v="505"/>
  </r>
  <r>
    <x v="5"/>
    <x v="5"/>
    <x v="5"/>
    <x v="96"/>
    <s v="0618"/>
    <x v="96"/>
    <x v="5"/>
    <x v="7"/>
    <x v="611"/>
  </r>
  <r>
    <x v="5"/>
    <x v="5"/>
    <x v="5"/>
    <x v="96"/>
    <s v="0618"/>
    <x v="96"/>
    <x v="6"/>
    <x v="0"/>
    <x v="128"/>
  </r>
  <r>
    <x v="5"/>
    <x v="5"/>
    <x v="5"/>
    <x v="96"/>
    <s v="0618"/>
    <x v="96"/>
    <x v="6"/>
    <x v="1"/>
    <x v="130"/>
  </r>
  <r>
    <x v="5"/>
    <x v="5"/>
    <x v="5"/>
    <x v="96"/>
    <s v="0618"/>
    <x v="96"/>
    <x v="6"/>
    <x v="2"/>
    <x v="320"/>
  </r>
  <r>
    <x v="5"/>
    <x v="5"/>
    <x v="5"/>
    <x v="96"/>
    <s v="0618"/>
    <x v="96"/>
    <x v="6"/>
    <x v="3"/>
    <x v="320"/>
  </r>
  <r>
    <x v="5"/>
    <x v="5"/>
    <x v="5"/>
    <x v="96"/>
    <s v="0618"/>
    <x v="96"/>
    <x v="6"/>
    <x v="4"/>
    <x v="64"/>
  </r>
  <r>
    <x v="5"/>
    <x v="5"/>
    <x v="5"/>
    <x v="96"/>
    <s v="0618"/>
    <x v="96"/>
    <x v="6"/>
    <x v="5"/>
    <x v="127"/>
  </r>
  <r>
    <x v="5"/>
    <x v="5"/>
    <x v="5"/>
    <x v="96"/>
    <s v="0618"/>
    <x v="96"/>
    <x v="6"/>
    <x v="6"/>
    <x v="320"/>
  </r>
  <r>
    <x v="5"/>
    <x v="5"/>
    <x v="5"/>
    <x v="96"/>
    <s v="0618"/>
    <x v="96"/>
    <x v="6"/>
    <x v="7"/>
    <x v="266"/>
  </r>
  <r>
    <x v="5"/>
    <x v="5"/>
    <x v="5"/>
    <x v="96"/>
    <s v="0618"/>
    <x v="96"/>
    <x v="7"/>
    <x v="0"/>
    <x v="186"/>
  </r>
  <r>
    <x v="5"/>
    <x v="5"/>
    <x v="5"/>
    <x v="96"/>
    <s v="0618"/>
    <x v="96"/>
    <x v="7"/>
    <x v="1"/>
    <x v="317"/>
  </r>
  <r>
    <x v="5"/>
    <x v="5"/>
    <x v="5"/>
    <x v="96"/>
    <s v="0618"/>
    <x v="96"/>
    <x v="7"/>
    <x v="2"/>
    <x v="317"/>
  </r>
  <r>
    <x v="5"/>
    <x v="5"/>
    <x v="5"/>
    <x v="96"/>
    <s v="0618"/>
    <x v="96"/>
    <x v="7"/>
    <x v="3"/>
    <x v="505"/>
  </r>
  <r>
    <x v="5"/>
    <x v="5"/>
    <x v="5"/>
    <x v="96"/>
    <s v="0618"/>
    <x v="96"/>
    <x v="7"/>
    <x v="4"/>
    <x v="115"/>
  </r>
  <r>
    <x v="5"/>
    <x v="5"/>
    <x v="5"/>
    <x v="96"/>
    <s v="0618"/>
    <x v="96"/>
    <x v="7"/>
    <x v="5"/>
    <x v="339"/>
  </r>
  <r>
    <x v="5"/>
    <x v="5"/>
    <x v="5"/>
    <x v="96"/>
    <s v="0618"/>
    <x v="96"/>
    <x v="7"/>
    <x v="6"/>
    <x v="51"/>
  </r>
  <r>
    <x v="5"/>
    <x v="5"/>
    <x v="5"/>
    <x v="96"/>
    <s v="0618"/>
    <x v="96"/>
    <x v="7"/>
    <x v="7"/>
    <x v="340"/>
  </r>
  <r>
    <x v="5"/>
    <x v="5"/>
    <x v="5"/>
    <x v="96"/>
    <s v="0618"/>
    <x v="96"/>
    <x v="8"/>
    <x v="0"/>
    <x v="66"/>
  </r>
  <r>
    <x v="5"/>
    <x v="5"/>
    <x v="5"/>
    <x v="96"/>
    <s v="0618"/>
    <x v="96"/>
    <x v="8"/>
    <x v="1"/>
    <x v="67"/>
  </r>
  <r>
    <x v="5"/>
    <x v="5"/>
    <x v="5"/>
    <x v="96"/>
    <s v="0618"/>
    <x v="96"/>
    <x v="8"/>
    <x v="2"/>
    <x v="67"/>
  </r>
  <r>
    <x v="5"/>
    <x v="5"/>
    <x v="5"/>
    <x v="96"/>
    <s v="0618"/>
    <x v="96"/>
    <x v="8"/>
    <x v="3"/>
    <x v="133"/>
  </r>
  <r>
    <x v="5"/>
    <x v="5"/>
    <x v="5"/>
    <x v="96"/>
    <s v="0618"/>
    <x v="96"/>
    <x v="8"/>
    <x v="4"/>
    <x v="66"/>
  </r>
  <r>
    <x v="5"/>
    <x v="5"/>
    <x v="5"/>
    <x v="96"/>
    <s v="0618"/>
    <x v="96"/>
    <x v="8"/>
    <x v="5"/>
    <x v="65"/>
  </r>
  <r>
    <x v="5"/>
    <x v="5"/>
    <x v="5"/>
    <x v="96"/>
    <s v="0618"/>
    <x v="96"/>
    <x v="8"/>
    <x v="6"/>
    <x v="132"/>
  </r>
  <r>
    <x v="5"/>
    <x v="5"/>
    <x v="5"/>
    <x v="96"/>
    <s v="0618"/>
    <x v="96"/>
    <x v="8"/>
    <x v="7"/>
    <x v="67"/>
  </r>
  <r>
    <x v="5"/>
    <x v="5"/>
    <x v="5"/>
    <x v="96"/>
    <s v="0618"/>
    <x v="96"/>
    <x v="9"/>
    <x v="0"/>
    <x v="304"/>
  </r>
  <r>
    <x v="5"/>
    <x v="5"/>
    <x v="5"/>
    <x v="96"/>
    <s v="0618"/>
    <x v="96"/>
    <x v="9"/>
    <x v="1"/>
    <x v="304"/>
  </r>
  <r>
    <x v="5"/>
    <x v="5"/>
    <x v="5"/>
    <x v="96"/>
    <s v="0618"/>
    <x v="96"/>
    <x v="9"/>
    <x v="2"/>
    <x v="304"/>
  </r>
  <r>
    <x v="5"/>
    <x v="5"/>
    <x v="5"/>
    <x v="96"/>
    <s v="0618"/>
    <x v="96"/>
    <x v="9"/>
    <x v="3"/>
    <x v="304"/>
  </r>
  <r>
    <x v="5"/>
    <x v="5"/>
    <x v="5"/>
    <x v="96"/>
    <s v="0618"/>
    <x v="96"/>
    <x v="9"/>
    <x v="4"/>
    <x v="305"/>
  </r>
  <r>
    <x v="5"/>
    <x v="5"/>
    <x v="5"/>
    <x v="96"/>
    <s v="0618"/>
    <x v="96"/>
    <x v="9"/>
    <x v="5"/>
    <x v="305"/>
  </r>
  <r>
    <x v="5"/>
    <x v="5"/>
    <x v="5"/>
    <x v="96"/>
    <s v="0618"/>
    <x v="96"/>
    <x v="9"/>
    <x v="6"/>
    <x v="133"/>
  </r>
  <r>
    <x v="5"/>
    <x v="5"/>
    <x v="5"/>
    <x v="96"/>
    <s v="0618"/>
    <x v="96"/>
    <x v="9"/>
    <x v="7"/>
    <x v="304"/>
  </r>
  <r>
    <x v="5"/>
    <x v="5"/>
    <x v="5"/>
    <x v="97"/>
    <s v="0619"/>
    <x v="97"/>
    <x v="0"/>
    <x v="0"/>
    <x v="979"/>
  </r>
  <r>
    <x v="5"/>
    <x v="5"/>
    <x v="5"/>
    <x v="97"/>
    <s v="0619"/>
    <x v="97"/>
    <x v="0"/>
    <x v="1"/>
    <x v="1677"/>
  </r>
  <r>
    <x v="5"/>
    <x v="5"/>
    <x v="5"/>
    <x v="97"/>
    <s v="0619"/>
    <x v="97"/>
    <x v="0"/>
    <x v="2"/>
    <x v="1701"/>
  </r>
  <r>
    <x v="5"/>
    <x v="5"/>
    <x v="5"/>
    <x v="97"/>
    <s v="0619"/>
    <x v="97"/>
    <x v="0"/>
    <x v="3"/>
    <x v="1817"/>
  </r>
  <r>
    <x v="5"/>
    <x v="5"/>
    <x v="5"/>
    <x v="97"/>
    <s v="0619"/>
    <x v="97"/>
    <x v="0"/>
    <x v="4"/>
    <x v="1817"/>
  </r>
  <r>
    <x v="5"/>
    <x v="5"/>
    <x v="5"/>
    <x v="97"/>
    <s v="0619"/>
    <x v="97"/>
    <x v="0"/>
    <x v="5"/>
    <x v="1818"/>
  </r>
  <r>
    <x v="5"/>
    <x v="5"/>
    <x v="5"/>
    <x v="97"/>
    <s v="0619"/>
    <x v="97"/>
    <x v="0"/>
    <x v="6"/>
    <x v="1637"/>
  </r>
  <r>
    <x v="5"/>
    <x v="5"/>
    <x v="5"/>
    <x v="97"/>
    <s v="0619"/>
    <x v="97"/>
    <x v="0"/>
    <x v="7"/>
    <x v="1817"/>
  </r>
  <r>
    <x v="5"/>
    <x v="5"/>
    <x v="5"/>
    <x v="97"/>
    <s v="0619"/>
    <x v="97"/>
    <x v="1"/>
    <x v="0"/>
    <x v="998"/>
  </r>
  <r>
    <x v="5"/>
    <x v="5"/>
    <x v="5"/>
    <x v="97"/>
    <s v="0619"/>
    <x v="97"/>
    <x v="1"/>
    <x v="1"/>
    <x v="1819"/>
  </r>
  <r>
    <x v="5"/>
    <x v="5"/>
    <x v="5"/>
    <x v="97"/>
    <s v="0619"/>
    <x v="97"/>
    <x v="1"/>
    <x v="2"/>
    <x v="1189"/>
  </r>
  <r>
    <x v="5"/>
    <x v="5"/>
    <x v="5"/>
    <x v="97"/>
    <s v="0619"/>
    <x v="97"/>
    <x v="1"/>
    <x v="3"/>
    <x v="1820"/>
  </r>
  <r>
    <x v="5"/>
    <x v="5"/>
    <x v="5"/>
    <x v="97"/>
    <s v="0619"/>
    <x v="97"/>
    <x v="1"/>
    <x v="4"/>
    <x v="1821"/>
  </r>
  <r>
    <x v="5"/>
    <x v="5"/>
    <x v="5"/>
    <x v="97"/>
    <s v="0619"/>
    <x v="97"/>
    <x v="1"/>
    <x v="5"/>
    <x v="1698"/>
  </r>
  <r>
    <x v="5"/>
    <x v="5"/>
    <x v="5"/>
    <x v="97"/>
    <s v="0619"/>
    <x v="97"/>
    <x v="1"/>
    <x v="6"/>
    <x v="1809"/>
  </r>
  <r>
    <x v="5"/>
    <x v="5"/>
    <x v="5"/>
    <x v="97"/>
    <s v="0619"/>
    <x v="97"/>
    <x v="1"/>
    <x v="7"/>
    <x v="1676"/>
  </r>
  <r>
    <x v="5"/>
    <x v="5"/>
    <x v="5"/>
    <x v="97"/>
    <s v="0619"/>
    <x v="97"/>
    <x v="2"/>
    <x v="0"/>
    <x v="185"/>
  </r>
  <r>
    <x v="5"/>
    <x v="5"/>
    <x v="5"/>
    <x v="97"/>
    <s v="0619"/>
    <x v="97"/>
    <x v="2"/>
    <x v="1"/>
    <x v="317"/>
  </r>
  <r>
    <x v="5"/>
    <x v="5"/>
    <x v="5"/>
    <x v="97"/>
    <s v="0619"/>
    <x v="97"/>
    <x v="2"/>
    <x v="2"/>
    <x v="335"/>
  </r>
  <r>
    <x v="5"/>
    <x v="5"/>
    <x v="5"/>
    <x v="97"/>
    <s v="0619"/>
    <x v="97"/>
    <x v="2"/>
    <x v="3"/>
    <x v="337"/>
  </r>
  <r>
    <x v="5"/>
    <x v="5"/>
    <x v="5"/>
    <x v="97"/>
    <s v="0619"/>
    <x v="97"/>
    <x v="2"/>
    <x v="4"/>
    <x v="52"/>
  </r>
  <r>
    <x v="5"/>
    <x v="5"/>
    <x v="5"/>
    <x v="97"/>
    <s v="0619"/>
    <x v="97"/>
    <x v="2"/>
    <x v="5"/>
    <x v="119"/>
  </r>
  <r>
    <x v="5"/>
    <x v="5"/>
    <x v="5"/>
    <x v="97"/>
    <s v="0619"/>
    <x v="97"/>
    <x v="2"/>
    <x v="6"/>
    <x v="52"/>
  </r>
  <r>
    <x v="5"/>
    <x v="5"/>
    <x v="5"/>
    <x v="97"/>
    <s v="0619"/>
    <x v="97"/>
    <x v="2"/>
    <x v="7"/>
    <x v="319"/>
  </r>
  <r>
    <x v="5"/>
    <x v="5"/>
    <x v="5"/>
    <x v="97"/>
    <s v="0619"/>
    <x v="97"/>
    <x v="3"/>
    <x v="0"/>
    <x v="427"/>
  </r>
  <r>
    <x v="5"/>
    <x v="5"/>
    <x v="5"/>
    <x v="97"/>
    <s v="0619"/>
    <x v="97"/>
    <x v="3"/>
    <x v="1"/>
    <x v="291"/>
  </r>
  <r>
    <x v="5"/>
    <x v="5"/>
    <x v="5"/>
    <x v="97"/>
    <s v="0619"/>
    <x v="97"/>
    <x v="3"/>
    <x v="2"/>
    <x v="1210"/>
  </r>
  <r>
    <x v="5"/>
    <x v="5"/>
    <x v="5"/>
    <x v="97"/>
    <s v="0619"/>
    <x v="97"/>
    <x v="3"/>
    <x v="3"/>
    <x v="1613"/>
  </r>
  <r>
    <x v="5"/>
    <x v="5"/>
    <x v="5"/>
    <x v="97"/>
    <s v="0619"/>
    <x v="97"/>
    <x v="3"/>
    <x v="4"/>
    <x v="1210"/>
  </r>
  <r>
    <x v="5"/>
    <x v="5"/>
    <x v="5"/>
    <x v="97"/>
    <s v="0619"/>
    <x v="97"/>
    <x v="3"/>
    <x v="5"/>
    <x v="494"/>
  </r>
  <r>
    <x v="5"/>
    <x v="5"/>
    <x v="5"/>
    <x v="97"/>
    <s v="0619"/>
    <x v="97"/>
    <x v="3"/>
    <x v="6"/>
    <x v="608"/>
  </r>
  <r>
    <x v="5"/>
    <x v="5"/>
    <x v="5"/>
    <x v="97"/>
    <s v="0619"/>
    <x v="97"/>
    <x v="3"/>
    <x v="7"/>
    <x v="494"/>
  </r>
  <r>
    <x v="5"/>
    <x v="5"/>
    <x v="5"/>
    <x v="97"/>
    <s v="0619"/>
    <x v="97"/>
    <x v="4"/>
    <x v="0"/>
    <x v="763"/>
  </r>
  <r>
    <x v="5"/>
    <x v="5"/>
    <x v="5"/>
    <x v="97"/>
    <s v="0619"/>
    <x v="97"/>
    <x v="4"/>
    <x v="1"/>
    <x v="710"/>
  </r>
  <r>
    <x v="5"/>
    <x v="5"/>
    <x v="5"/>
    <x v="97"/>
    <s v="0619"/>
    <x v="97"/>
    <x v="4"/>
    <x v="2"/>
    <x v="972"/>
  </r>
  <r>
    <x v="5"/>
    <x v="5"/>
    <x v="5"/>
    <x v="97"/>
    <s v="0619"/>
    <x v="97"/>
    <x v="4"/>
    <x v="3"/>
    <x v="439"/>
  </r>
  <r>
    <x v="5"/>
    <x v="5"/>
    <x v="5"/>
    <x v="97"/>
    <s v="0619"/>
    <x v="97"/>
    <x v="4"/>
    <x v="4"/>
    <x v="1525"/>
  </r>
  <r>
    <x v="5"/>
    <x v="5"/>
    <x v="5"/>
    <x v="97"/>
    <s v="0619"/>
    <x v="97"/>
    <x v="4"/>
    <x v="5"/>
    <x v="1074"/>
  </r>
  <r>
    <x v="5"/>
    <x v="5"/>
    <x v="5"/>
    <x v="97"/>
    <s v="0619"/>
    <x v="97"/>
    <x v="4"/>
    <x v="6"/>
    <x v="1822"/>
  </r>
  <r>
    <x v="5"/>
    <x v="5"/>
    <x v="5"/>
    <x v="97"/>
    <s v="0619"/>
    <x v="97"/>
    <x v="4"/>
    <x v="7"/>
    <x v="1129"/>
  </r>
  <r>
    <x v="5"/>
    <x v="5"/>
    <x v="5"/>
    <x v="97"/>
    <s v="0619"/>
    <x v="97"/>
    <x v="5"/>
    <x v="0"/>
    <x v="48"/>
  </r>
  <r>
    <x v="5"/>
    <x v="5"/>
    <x v="5"/>
    <x v="97"/>
    <s v="0619"/>
    <x v="97"/>
    <x v="5"/>
    <x v="1"/>
    <x v="281"/>
  </r>
  <r>
    <x v="5"/>
    <x v="5"/>
    <x v="5"/>
    <x v="97"/>
    <s v="0619"/>
    <x v="97"/>
    <x v="5"/>
    <x v="2"/>
    <x v="117"/>
  </r>
  <r>
    <x v="5"/>
    <x v="5"/>
    <x v="5"/>
    <x v="97"/>
    <s v="0619"/>
    <x v="97"/>
    <x v="5"/>
    <x v="3"/>
    <x v="63"/>
  </r>
  <r>
    <x v="5"/>
    <x v="5"/>
    <x v="5"/>
    <x v="97"/>
    <s v="0619"/>
    <x v="97"/>
    <x v="5"/>
    <x v="4"/>
    <x v="118"/>
  </r>
  <r>
    <x v="5"/>
    <x v="5"/>
    <x v="5"/>
    <x v="97"/>
    <s v="0619"/>
    <x v="97"/>
    <x v="5"/>
    <x v="5"/>
    <x v="116"/>
  </r>
  <r>
    <x v="5"/>
    <x v="5"/>
    <x v="5"/>
    <x v="97"/>
    <s v="0619"/>
    <x v="97"/>
    <x v="5"/>
    <x v="6"/>
    <x v="513"/>
  </r>
  <r>
    <x v="5"/>
    <x v="5"/>
    <x v="5"/>
    <x v="97"/>
    <s v="0619"/>
    <x v="97"/>
    <x v="5"/>
    <x v="7"/>
    <x v="117"/>
  </r>
  <r>
    <x v="5"/>
    <x v="5"/>
    <x v="5"/>
    <x v="97"/>
    <s v="0619"/>
    <x v="97"/>
    <x v="6"/>
    <x v="0"/>
    <x v="263"/>
  </r>
  <r>
    <x v="5"/>
    <x v="5"/>
    <x v="5"/>
    <x v="97"/>
    <s v="0619"/>
    <x v="97"/>
    <x v="6"/>
    <x v="1"/>
    <x v="301"/>
  </r>
  <r>
    <x v="5"/>
    <x v="5"/>
    <x v="5"/>
    <x v="97"/>
    <s v="0619"/>
    <x v="97"/>
    <x v="6"/>
    <x v="2"/>
    <x v="197"/>
  </r>
  <r>
    <x v="5"/>
    <x v="5"/>
    <x v="5"/>
    <x v="97"/>
    <s v="0619"/>
    <x v="97"/>
    <x v="6"/>
    <x v="3"/>
    <x v="303"/>
  </r>
  <r>
    <x v="5"/>
    <x v="5"/>
    <x v="5"/>
    <x v="97"/>
    <s v="0619"/>
    <x v="97"/>
    <x v="6"/>
    <x v="4"/>
    <x v="197"/>
  </r>
  <r>
    <x v="5"/>
    <x v="5"/>
    <x v="5"/>
    <x v="97"/>
    <s v="0619"/>
    <x v="97"/>
    <x v="6"/>
    <x v="5"/>
    <x v="266"/>
  </r>
  <r>
    <x v="5"/>
    <x v="5"/>
    <x v="5"/>
    <x v="97"/>
    <s v="0619"/>
    <x v="97"/>
    <x v="6"/>
    <x v="6"/>
    <x v="263"/>
  </r>
  <r>
    <x v="5"/>
    <x v="5"/>
    <x v="5"/>
    <x v="97"/>
    <s v="0619"/>
    <x v="97"/>
    <x v="6"/>
    <x v="7"/>
    <x v="321"/>
  </r>
  <r>
    <x v="5"/>
    <x v="5"/>
    <x v="5"/>
    <x v="97"/>
    <s v="0619"/>
    <x v="97"/>
    <x v="7"/>
    <x v="0"/>
    <x v="531"/>
  </r>
  <r>
    <x v="5"/>
    <x v="5"/>
    <x v="5"/>
    <x v="97"/>
    <s v="0619"/>
    <x v="97"/>
    <x v="7"/>
    <x v="1"/>
    <x v="368"/>
  </r>
  <r>
    <x v="5"/>
    <x v="5"/>
    <x v="5"/>
    <x v="97"/>
    <s v="0619"/>
    <x v="97"/>
    <x v="7"/>
    <x v="2"/>
    <x v="950"/>
  </r>
  <r>
    <x v="5"/>
    <x v="5"/>
    <x v="5"/>
    <x v="97"/>
    <s v="0619"/>
    <x v="97"/>
    <x v="7"/>
    <x v="3"/>
    <x v="616"/>
  </r>
  <r>
    <x v="5"/>
    <x v="5"/>
    <x v="5"/>
    <x v="97"/>
    <s v="0619"/>
    <x v="97"/>
    <x v="7"/>
    <x v="4"/>
    <x v="400"/>
  </r>
  <r>
    <x v="5"/>
    <x v="5"/>
    <x v="5"/>
    <x v="97"/>
    <s v="0619"/>
    <x v="97"/>
    <x v="7"/>
    <x v="5"/>
    <x v="318"/>
  </r>
  <r>
    <x v="5"/>
    <x v="5"/>
    <x v="5"/>
    <x v="97"/>
    <s v="0619"/>
    <x v="97"/>
    <x v="7"/>
    <x v="6"/>
    <x v="313"/>
  </r>
  <r>
    <x v="5"/>
    <x v="5"/>
    <x v="5"/>
    <x v="97"/>
    <s v="0619"/>
    <x v="97"/>
    <x v="7"/>
    <x v="7"/>
    <x v="341"/>
  </r>
  <r>
    <x v="5"/>
    <x v="5"/>
    <x v="5"/>
    <x v="97"/>
    <s v="0619"/>
    <x v="97"/>
    <x v="8"/>
    <x v="0"/>
    <x v="301"/>
  </r>
  <r>
    <x v="5"/>
    <x v="5"/>
    <x v="5"/>
    <x v="97"/>
    <s v="0619"/>
    <x v="97"/>
    <x v="8"/>
    <x v="1"/>
    <x v="198"/>
  </r>
  <r>
    <x v="5"/>
    <x v="5"/>
    <x v="5"/>
    <x v="97"/>
    <s v="0619"/>
    <x v="97"/>
    <x v="8"/>
    <x v="2"/>
    <x v="301"/>
  </r>
  <r>
    <x v="5"/>
    <x v="5"/>
    <x v="5"/>
    <x v="97"/>
    <s v="0619"/>
    <x v="97"/>
    <x v="8"/>
    <x v="3"/>
    <x v="263"/>
  </r>
  <r>
    <x v="5"/>
    <x v="5"/>
    <x v="5"/>
    <x v="97"/>
    <s v="0619"/>
    <x v="97"/>
    <x v="8"/>
    <x v="4"/>
    <x v="264"/>
  </r>
  <r>
    <x v="5"/>
    <x v="5"/>
    <x v="5"/>
    <x v="97"/>
    <s v="0619"/>
    <x v="97"/>
    <x v="8"/>
    <x v="5"/>
    <x v="266"/>
  </r>
  <r>
    <x v="5"/>
    <x v="5"/>
    <x v="5"/>
    <x v="97"/>
    <s v="0619"/>
    <x v="97"/>
    <x v="8"/>
    <x v="6"/>
    <x v="262"/>
  </r>
  <r>
    <x v="5"/>
    <x v="5"/>
    <x v="5"/>
    <x v="97"/>
    <s v="0619"/>
    <x v="97"/>
    <x v="8"/>
    <x v="7"/>
    <x v="301"/>
  </r>
  <r>
    <x v="5"/>
    <x v="5"/>
    <x v="5"/>
    <x v="97"/>
    <s v="0619"/>
    <x v="97"/>
    <x v="9"/>
    <x v="0"/>
    <x v="304"/>
  </r>
  <r>
    <x v="5"/>
    <x v="5"/>
    <x v="5"/>
    <x v="97"/>
    <s v="0619"/>
    <x v="97"/>
    <x v="9"/>
    <x v="1"/>
    <x v="304"/>
  </r>
  <r>
    <x v="5"/>
    <x v="5"/>
    <x v="5"/>
    <x v="97"/>
    <s v="0619"/>
    <x v="97"/>
    <x v="9"/>
    <x v="2"/>
    <x v="304"/>
  </r>
  <r>
    <x v="5"/>
    <x v="5"/>
    <x v="5"/>
    <x v="97"/>
    <s v="0619"/>
    <x v="97"/>
    <x v="9"/>
    <x v="3"/>
    <x v="304"/>
  </r>
  <r>
    <x v="5"/>
    <x v="5"/>
    <x v="5"/>
    <x v="97"/>
    <s v="0619"/>
    <x v="97"/>
    <x v="9"/>
    <x v="4"/>
    <x v="304"/>
  </r>
  <r>
    <x v="5"/>
    <x v="5"/>
    <x v="5"/>
    <x v="97"/>
    <s v="0619"/>
    <x v="97"/>
    <x v="9"/>
    <x v="5"/>
    <x v="304"/>
  </r>
  <r>
    <x v="5"/>
    <x v="5"/>
    <x v="5"/>
    <x v="97"/>
    <s v="0619"/>
    <x v="97"/>
    <x v="9"/>
    <x v="6"/>
    <x v="304"/>
  </r>
  <r>
    <x v="5"/>
    <x v="5"/>
    <x v="5"/>
    <x v="97"/>
    <s v="0619"/>
    <x v="97"/>
    <x v="9"/>
    <x v="7"/>
    <x v="304"/>
  </r>
  <r>
    <x v="5"/>
    <x v="5"/>
    <x v="5"/>
    <x v="98"/>
    <s v="0620"/>
    <x v="98"/>
    <x v="0"/>
    <x v="0"/>
    <x v="1416"/>
  </r>
  <r>
    <x v="5"/>
    <x v="5"/>
    <x v="5"/>
    <x v="98"/>
    <s v="0620"/>
    <x v="98"/>
    <x v="0"/>
    <x v="1"/>
    <x v="1632"/>
  </r>
  <r>
    <x v="5"/>
    <x v="5"/>
    <x v="5"/>
    <x v="98"/>
    <s v="0620"/>
    <x v="98"/>
    <x v="0"/>
    <x v="2"/>
    <x v="775"/>
  </r>
  <r>
    <x v="5"/>
    <x v="5"/>
    <x v="5"/>
    <x v="98"/>
    <s v="0620"/>
    <x v="98"/>
    <x v="0"/>
    <x v="3"/>
    <x v="1004"/>
  </r>
  <r>
    <x v="5"/>
    <x v="5"/>
    <x v="5"/>
    <x v="98"/>
    <s v="0620"/>
    <x v="98"/>
    <x v="0"/>
    <x v="4"/>
    <x v="1129"/>
  </r>
  <r>
    <x v="5"/>
    <x v="5"/>
    <x v="5"/>
    <x v="98"/>
    <s v="0620"/>
    <x v="98"/>
    <x v="0"/>
    <x v="5"/>
    <x v="942"/>
  </r>
  <r>
    <x v="5"/>
    <x v="5"/>
    <x v="5"/>
    <x v="98"/>
    <s v="0620"/>
    <x v="98"/>
    <x v="0"/>
    <x v="6"/>
    <x v="473"/>
  </r>
  <r>
    <x v="5"/>
    <x v="5"/>
    <x v="5"/>
    <x v="98"/>
    <s v="0620"/>
    <x v="98"/>
    <x v="0"/>
    <x v="7"/>
    <x v="760"/>
  </r>
  <r>
    <x v="5"/>
    <x v="5"/>
    <x v="5"/>
    <x v="98"/>
    <s v="0620"/>
    <x v="98"/>
    <x v="1"/>
    <x v="0"/>
    <x v="601"/>
  </r>
  <r>
    <x v="5"/>
    <x v="5"/>
    <x v="5"/>
    <x v="98"/>
    <s v="0620"/>
    <x v="98"/>
    <x v="1"/>
    <x v="1"/>
    <x v="1329"/>
  </r>
  <r>
    <x v="5"/>
    <x v="5"/>
    <x v="5"/>
    <x v="98"/>
    <s v="0620"/>
    <x v="98"/>
    <x v="1"/>
    <x v="2"/>
    <x v="521"/>
  </r>
  <r>
    <x v="5"/>
    <x v="5"/>
    <x v="5"/>
    <x v="98"/>
    <s v="0620"/>
    <x v="98"/>
    <x v="1"/>
    <x v="3"/>
    <x v="1823"/>
  </r>
  <r>
    <x v="5"/>
    <x v="5"/>
    <x v="5"/>
    <x v="98"/>
    <s v="0620"/>
    <x v="98"/>
    <x v="1"/>
    <x v="4"/>
    <x v="1824"/>
  </r>
  <r>
    <x v="5"/>
    <x v="5"/>
    <x v="5"/>
    <x v="98"/>
    <s v="0620"/>
    <x v="98"/>
    <x v="1"/>
    <x v="5"/>
    <x v="717"/>
  </r>
  <r>
    <x v="5"/>
    <x v="5"/>
    <x v="5"/>
    <x v="98"/>
    <s v="0620"/>
    <x v="98"/>
    <x v="1"/>
    <x v="6"/>
    <x v="695"/>
  </r>
  <r>
    <x v="5"/>
    <x v="5"/>
    <x v="5"/>
    <x v="98"/>
    <s v="0620"/>
    <x v="98"/>
    <x v="1"/>
    <x v="7"/>
    <x v="558"/>
  </r>
  <r>
    <x v="5"/>
    <x v="5"/>
    <x v="5"/>
    <x v="98"/>
    <s v="0620"/>
    <x v="98"/>
    <x v="2"/>
    <x v="0"/>
    <x v="315"/>
  </r>
  <r>
    <x v="5"/>
    <x v="5"/>
    <x v="5"/>
    <x v="98"/>
    <s v="0620"/>
    <x v="98"/>
    <x v="2"/>
    <x v="1"/>
    <x v="186"/>
  </r>
  <r>
    <x v="5"/>
    <x v="5"/>
    <x v="5"/>
    <x v="98"/>
    <s v="0620"/>
    <x v="98"/>
    <x v="2"/>
    <x v="2"/>
    <x v="319"/>
  </r>
  <r>
    <x v="5"/>
    <x v="5"/>
    <x v="5"/>
    <x v="98"/>
    <s v="0620"/>
    <x v="98"/>
    <x v="2"/>
    <x v="3"/>
    <x v="52"/>
  </r>
  <r>
    <x v="5"/>
    <x v="5"/>
    <x v="5"/>
    <x v="98"/>
    <s v="0620"/>
    <x v="98"/>
    <x v="2"/>
    <x v="4"/>
    <x v="319"/>
  </r>
  <r>
    <x v="5"/>
    <x v="5"/>
    <x v="5"/>
    <x v="98"/>
    <s v="0620"/>
    <x v="98"/>
    <x v="2"/>
    <x v="5"/>
    <x v="977"/>
  </r>
  <r>
    <x v="5"/>
    <x v="5"/>
    <x v="5"/>
    <x v="98"/>
    <s v="0620"/>
    <x v="98"/>
    <x v="2"/>
    <x v="6"/>
    <x v="336"/>
  </r>
  <r>
    <x v="5"/>
    <x v="5"/>
    <x v="5"/>
    <x v="98"/>
    <s v="0620"/>
    <x v="98"/>
    <x v="2"/>
    <x v="7"/>
    <x v="289"/>
  </r>
  <r>
    <x v="5"/>
    <x v="5"/>
    <x v="5"/>
    <x v="98"/>
    <s v="0620"/>
    <x v="98"/>
    <x v="3"/>
    <x v="0"/>
    <x v="503"/>
  </r>
  <r>
    <x v="5"/>
    <x v="5"/>
    <x v="5"/>
    <x v="98"/>
    <s v="0620"/>
    <x v="98"/>
    <x v="3"/>
    <x v="1"/>
    <x v="446"/>
  </r>
  <r>
    <x v="5"/>
    <x v="5"/>
    <x v="5"/>
    <x v="98"/>
    <s v="0620"/>
    <x v="98"/>
    <x v="3"/>
    <x v="2"/>
    <x v="344"/>
  </r>
  <r>
    <x v="5"/>
    <x v="5"/>
    <x v="5"/>
    <x v="98"/>
    <s v="0620"/>
    <x v="98"/>
    <x v="3"/>
    <x v="3"/>
    <x v="501"/>
  </r>
  <r>
    <x v="5"/>
    <x v="5"/>
    <x v="5"/>
    <x v="98"/>
    <s v="0620"/>
    <x v="98"/>
    <x v="3"/>
    <x v="4"/>
    <x v="468"/>
  </r>
  <r>
    <x v="5"/>
    <x v="5"/>
    <x v="5"/>
    <x v="98"/>
    <s v="0620"/>
    <x v="98"/>
    <x v="3"/>
    <x v="5"/>
    <x v="604"/>
  </r>
  <r>
    <x v="5"/>
    <x v="5"/>
    <x v="5"/>
    <x v="98"/>
    <s v="0620"/>
    <x v="98"/>
    <x v="3"/>
    <x v="6"/>
    <x v="528"/>
  </r>
  <r>
    <x v="5"/>
    <x v="5"/>
    <x v="5"/>
    <x v="98"/>
    <s v="0620"/>
    <x v="98"/>
    <x v="3"/>
    <x v="7"/>
    <x v="59"/>
  </r>
  <r>
    <x v="5"/>
    <x v="5"/>
    <x v="5"/>
    <x v="98"/>
    <s v="0620"/>
    <x v="98"/>
    <x v="4"/>
    <x v="0"/>
    <x v="1523"/>
  </r>
  <r>
    <x v="5"/>
    <x v="5"/>
    <x v="5"/>
    <x v="98"/>
    <s v="0620"/>
    <x v="98"/>
    <x v="4"/>
    <x v="1"/>
    <x v="759"/>
  </r>
  <r>
    <x v="5"/>
    <x v="5"/>
    <x v="5"/>
    <x v="98"/>
    <s v="0620"/>
    <x v="98"/>
    <x v="4"/>
    <x v="2"/>
    <x v="762"/>
  </r>
  <r>
    <x v="5"/>
    <x v="5"/>
    <x v="5"/>
    <x v="98"/>
    <s v="0620"/>
    <x v="98"/>
    <x v="4"/>
    <x v="3"/>
    <x v="1825"/>
  </r>
  <r>
    <x v="5"/>
    <x v="5"/>
    <x v="5"/>
    <x v="98"/>
    <s v="0620"/>
    <x v="98"/>
    <x v="4"/>
    <x v="4"/>
    <x v="761"/>
  </r>
  <r>
    <x v="5"/>
    <x v="5"/>
    <x v="5"/>
    <x v="98"/>
    <s v="0620"/>
    <x v="98"/>
    <x v="4"/>
    <x v="5"/>
    <x v="1419"/>
  </r>
  <r>
    <x v="5"/>
    <x v="5"/>
    <x v="5"/>
    <x v="98"/>
    <s v="0620"/>
    <x v="98"/>
    <x v="4"/>
    <x v="6"/>
    <x v="278"/>
  </r>
  <r>
    <x v="5"/>
    <x v="5"/>
    <x v="5"/>
    <x v="98"/>
    <s v="0620"/>
    <x v="98"/>
    <x v="4"/>
    <x v="7"/>
    <x v="469"/>
  </r>
  <r>
    <x v="5"/>
    <x v="5"/>
    <x v="5"/>
    <x v="98"/>
    <s v="0620"/>
    <x v="98"/>
    <x v="5"/>
    <x v="0"/>
    <x v="337"/>
  </r>
  <r>
    <x v="5"/>
    <x v="5"/>
    <x v="5"/>
    <x v="98"/>
    <s v="0620"/>
    <x v="98"/>
    <x v="5"/>
    <x v="1"/>
    <x v="119"/>
  </r>
  <r>
    <x v="5"/>
    <x v="5"/>
    <x v="5"/>
    <x v="98"/>
    <s v="0620"/>
    <x v="98"/>
    <x v="5"/>
    <x v="2"/>
    <x v="1310"/>
  </r>
  <r>
    <x v="5"/>
    <x v="5"/>
    <x v="5"/>
    <x v="98"/>
    <s v="0620"/>
    <x v="98"/>
    <x v="5"/>
    <x v="3"/>
    <x v="614"/>
  </r>
  <r>
    <x v="5"/>
    <x v="5"/>
    <x v="5"/>
    <x v="98"/>
    <s v="0620"/>
    <x v="98"/>
    <x v="5"/>
    <x v="4"/>
    <x v="286"/>
  </r>
  <r>
    <x v="5"/>
    <x v="5"/>
    <x v="5"/>
    <x v="98"/>
    <s v="0620"/>
    <x v="98"/>
    <x v="5"/>
    <x v="5"/>
    <x v="118"/>
  </r>
  <r>
    <x v="5"/>
    <x v="5"/>
    <x v="5"/>
    <x v="98"/>
    <s v="0620"/>
    <x v="98"/>
    <x v="5"/>
    <x v="6"/>
    <x v="283"/>
  </r>
  <r>
    <x v="5"/>
    <x v="5"/>
    <x v="5"/>
    <x v="98"/>
    <s v="0620"/>
    <x v="98"/>
    <x v="5"/>
    <x v="7"/>
    <x v="182"/>
  </r>
  <r>
    <x v="5"/>
    <x v="5"/>
    <x v="5"/>
    <x v="98"/>
    <s v="0620"/>
    <x v="98"/>
    <x v="6"/>
    <x v="0"/>
    <x v="266"/>
  </r>
  <r>
    <x v="5"/>
    <x v="5"/>
    <x v="5"/>
    <x v="98"/>
    <s v="0620"/>
    <x v="98"/>
    <x v="6"/>
    <x v="1"/>
    <x v="266"/>
  </r>
  <r>
    <x v="5"/>
    <x v="5"/>
    <x v="5"/>
    <x v="98"/>
    <s v="0620"/>
    <x v="98"/>
    <x v="6"/>
    <x v="2"/>
    <x v="321"/>
  </r>
  <r>
    <x v="5"/>
    <x v="5"/>
    <x v="5"/>
    <x v="98"/>
    <s v="0620"/>
    <x v="98"/>
    <x v="6"/>
    <x v="3"/>
    <x v="321"/>
  </r>
  <r>
    <x v="5"/>
    <x v="5"/>
    <x v="5"/>
    <x v="98"/>
    <s v="0620"/>
    <x v="98"/>
    <x v="6"/>
    <x v="4"/>
    <x v="198"/>
  </r>
  <r>
    <x v="5"/>
    <x v="5"/>
    <x v="5"/>
    <x v="98"/>
    <s v="0620"/>
    <x v="98"/>
    <x v="6"/>
    <x v="5"/>
    <x v="266"/>
  </r>
  <r>
    <x v="5"/>
    <x v="5"/>
    <x v="5"/>
    <x v="98"/>
    <s v="0620"/>
    <x v="98"/>
    <x v="6"/>
    <x v="6"/>
    <x v="263"/>
  </r>
  <r>
    <x v="5"/>
    <x v="5"/>
    <x v="5"/>
    <x v="98"/>
    <s v="0620"/>
    <x v="98"/>
    <x v="6"/>
    <x v="7"/>
    <x v="356"/>
  </r>
  <r>
    <x v="5"/>
    <x v="5"/>
    <x v="5"/>
    <x v="98"/>
    <s v="0620"/>
    <x v="98"/>
    <x v="7"/>
    <x v="0"/>
    <x v="286"/>
  </r>
  <r>
    <x v="5"/>
    <x v="5"/>
    <x v="5"/>
    <x v="98"/>
    <s v="0620"/>
    <x v="98"/>
    <x v="7"/>
    <x v="1"/>
    <x v="286"/>
  </r>
  <r>
    <x v="5"/>
    <x v="5"/>
    <x v="5"/>
    <x v="98"/>
    <s v="0620"/>
    <x v="98"/>
    <x v="7"/>
    <x v="2"/>
    <x v="612"/>
  </r>
  <r>
    <x v="5"/>
    <x v="5"/>
    <x v="5"/>
    <x v="98"/>
    <s v="0620"/>
    <x v="98"/>
    <x v="7"/>
    <x v="3"/>
    <x v="118"/>
  </r>
  <r>
    <x v="5"/>
    <x v="5"/>
    <x v="5"/>
    <x v="98"/>
    <s v="0620"/>
    <x v="98"/>
    <x v="7"/>
    <x v="4"/>
    <x v="283"/>
  </r>
  <r>
    <x v="5"/>
    <x v="5"/>
    <x v="5"/>
    <x v="98"/>
    <s v="0620"/>
    <x v="98"/>
    <x v="7"/>
    <x v="5"/>
    <x v="340"/>
  </r>
  <r>
    <x v="5"/>
    <x v="5"/>
    <x v="5"/>
    <x v="98"/>
    <s v="0620"/>
    <x v="98"/>
    <x v="7"/>
    <x v="6"/>
    <x v="281"/>
  </r>
  <r>
    <x v="5"/>
    <x v="5"/>
    <x v="5"/>
    <x v="98"/>
    <s v="0620"/>
    <x v="98"/>
    <x v="7"/>
    <x v="7"/>
    <x v="504"/>
  </r>
  <r>
    <x v="5"/>
    <x v="5"/>
    <x v="5"/>
    <x v="98"/>
    <s v="0620"/>
    <x v="98"/>
    <x v="8"/>
    <x v="0"/>
    <x v="67"/>
  </r>
  <r>
    <x v="5"/>
    <x v="5"/>
    <x v="5"/>
    <x v="98"/>
    <s v="0620"/>
    <x v="98"/>
    <x v="8"/>
    <x v="1"/>
    <x v="132"/>
  </r>
  <r>
    <x v="5"/>
    <x v="5"/>
    <x v="5"/>
    <x v="98"/>
    <s v="0620"/>
    <x v="98"/>
    <x v="8"/>
    <x v="2"/>
    <x v="64"/>
  </r>
  <r>
    <x v="5"/>
    <x v="5"/>
    <x v="5"/>
    <x v="98"/>
    <s v="0620"/>
    <x v="98"/>
    <x v="8"/>
    <x v="3"/>
    <x v="133"/>
  </r>
  <r>
    <x v="5"/>
    <x v="5"/>
    <x v="5"/>
    <x v="98"/>
    <s v="0620"/>
    <x v="98"/>
    <x v="8"/>
    <x v="4"/>
    <x v="64"/>
  </r>
  <r>
    <x v="5"/>
    <x v="5"/>
    <x v="5"/>
    <x v="98"/>
    <s v="0620"/>
    <x v="98"/>
    <x v="8"/>
    <x v="5"/>
    <x v="65"/>
  </r>
  <r>
    <x v="5"/>
    <x v="5"/>
    <x v="5"/>
    <x v="98"/>
    <s v="0620"/>
    <x v="98"/>
    <x v="8"/>
    <x v="6"/>
    <x v="64"/>
  </r>
  <r>
    <x v="5"/>
    <x v="5"/>
    <x v="5"/>
    <x v="98"/>
    <s v="0620"/>
    <x v="98"/>
    <x v="8"/>
    <x v="7"/>
    <x v="64"/>
  </r>
  <r>
    <x v="5"/>
    <x v="5"/>
    <x v="5"/>
    <x v="98"/>
    <s v="0620"/>
    <x v="98"/>
    <x v="9"/>
    <x v="0"/>
    <x v="304"/>
  </r>
  <r>
    <x v="5"/>
    <x v="5"/>
    <x v="5"/>
    <x v="98"/>
    <s v="0620"/>
    <x v="98"/>
    <x v="9"/>
    <x v="1"/>
    <x v="65"/>
  </r>
  <r>
    <x v="5"/>
    <x v="5"/>
    <x v="5"/>
    <x v="98"/>
    <s v="0620"/>
    <x v="98"/>
    <x v="9"/>
    <x v="2"/>
    <x v="131"/>
  </r>
  <r>
    <x v="5"/>
    <x v="5"/>
    <x v="5"/>
    <x v="98"/>
    <s v="0620"/>
    <x v="98"/>
    <x v="9"/>
    <x v="3"/>
    <x v="66"/>
  </r>
  <r>
    <x v="5"/>
    <x v="5"/>
    <x v="5"/>
    <x v="98"/>
    <s v="0620"/>
    <x v="98"/>
    <x v="9"/>
    <x v="4"/>
    <x v="66"/>
  </r>
  <r>
    <x v="5"/>
    <x v="5"/>
    <x v="5"/>
    <x v="98"/>
    <s v="0620"/>
    <x v="98"/>
    <x v="9"/>
    <x v="5"/>
    <x v="64"/>
  </r>
  <r>
    <x v="5"/>
    <x v="5"/>
    <x v="5"/>
    <x v="98"/>
    <s v="0620"/>
    <x v="98"/>
    <x v="9"/>
    <x v="6"/>
    <x v="131"/>
  </r>
  <r>
    <x v="5"/>
    <x v="5"/>
    <x v="5"/>
    <x v="98"/>
    <s v="0620"/>
    <x v="98"/>
    <x v="9"/>
    <x v="7"/>
    <x v="132"/>
  </r>
  <r>
    <x v="5"/>
    <x v="5"/>
    <x v="5"/>
    <x v="99"/>
    <s v="0621"/>
    <x v="99"/>
    <x v="0"/>
    <x v="0"/>
    <x v="535"/>
  </r>
  <r>
    <x v="5"/>
    <x v="5"/>
    <x v="5"/>
    <x v="99"/>
    <s v="0621"/>
    <x v="99"/>
    <x v="0"/>
    <x v="1"/>
    <x v="623"/>
  </r>
  <r>
    <x v="5"/>
    <x v="5"/>
    <x v="5"/>
    <x v="99"/>
    <s v="0621"/>
    <x v="99"/>
    <x v="0"/>
    <x v="2"/>
    <x v="1129"/>
  </r>
  <r>
    <x v="5"/>
    <x v="5"/>
    <x v="5"/>
    <x v="99"/>
    <s v="0621"/>
    <x v="99"/>
    <x v="0"/>
    <x v="3"/>
    <x v="659"/>
  </r>
  <r>
    <x v="5"/>
    <x v="5"/>
    <x v="5"/>
    <x v="99"/>
    <s v="0621"/>
    <x v="99"/>
    <x v="0"/>
    <x v="4"/>
    <x v="658"/>
  </r>
  <r>
    <x v="5"/>
    <x v="5"/>
    <x v="5"/>
    <x v="99"/>
    <s v="0621"/>
    <x v="99"/>
    <x v="0"/>
    <x v="5"/>
    <x v="787"/>
  </r>
  <r>
    <x v="5"/>
    <x v="5"/>
    <x v="5"/>
    <x v="99"/>
    <s v="0621"/>
    <x v="99"/>
    <x v="0"/>
    <x v="6"/>
    <x v="1058"/>
  </r>
  <r>
    <x v="5"/>
    <x v="5"/>
    <x v="5"/>
    <x v="99"/>
    <s v="0621"/>
    <x v="99"/>
    <x v="0"/>
    <x v="7"/>
    <x v="1057"/>
  </r>
  <r>
    <x v="5"/>
    <x v="5"/>
    <x v="5"/>
    <x v="99"/>
    <s v="0621"/>
    <x v="99"/>
    <x v="1"/>
    <x v="0"/>
    <x v="545"/>
  </r>
  <r>
    <x v="5"/>
    <x v="5"/>
    <x v="5"/>
    <x v="99"/>
    <s v="0621"/>
    <x v="99"/>
    <x v="1"/>
    <x v="1"/>
    <x v="432"/>
  </r>
  <r>
    <x v="5"/>
    <x v="5"/>
    <x v="5"/>
    <x v="99"/>
    <s v="0621"/>
    <x v="99"/>
    <x v="1"/>
    <x v="2"/>
    <x v="541"/>
  </r>
  <r>
    <x v="5"/>
    <x v="5"/>
    <x v="5"/>
    <x v="99"/>
    <s v="0621"/>
    <x v="99"/>
    <x v="1"/>
    <x v="3"/>
    <x v="834"/>
  </r>
  <r>
    <x v="5"/>
    <x v="5"/>
    <x v="5"/>
    <x v="99"/>
    <s v="0621"/>
    <x v="99"/>
    <x v="1"/>
    <x v="4"/>
    <x v="509"/>
  </r>
  <r>
    <x v="5"/>
    <x v="5"/>
    <x v="5"/>
    <x v="99"/>
    <s v="0621"/>
    <x v="99"/>
    <x v="1"/>
    <x v="5"/>
    <x v="378"/>
  </r>
  <r>
    <x v="5"/>
    <x v="5"/>
    <x v="5"/>
    <x v="99"/>
    <s v="0621"/>
    <x v="99"/>
    <x v="1"/>
    <x v="6"/>
    <x v="1479"/>
  </r>
  <r>
    <x v="5"/>
    <x v="5"/>
    <x v="5"/>
    <x v="99"/>
    <s v="0621"/>
    <x v="99"/>
    <x v="1"/>
    <x v="7"/>
    <x v="329"/>
  </r>
  <r>
    <x v="5"/>
    <x v="5"/>
    <x v="5"/>
    <x v="99"/>
    <s v="0621"/>
    <x v="99"/>
    <x v="2"/>
    <x v="0"/>
    <x v="449"/>
  </r>
  <r>
    <x v="5"/>
    <x v="5"/>
    <x v="5"/>
    <x v="99"/>
    <s v="0621"/>
    <x v="99"/>
    <x v="2"/>
    <x v="1"/>
    <x v="47"/>
  </r>
  <r>
    <x v="5"/>
    <x v="5"/>
    <x v="5"/>
    <x v="99"/>
    <s v="0621"/>
    <x v="99"/>
    <x v="2"/>
    <x v="2"/>
    <x v="47"/>
  </r>
  <r>
    <x v="5"/>
    <x v="5"/>
    <x v="5"/>
    <x v="99"/>
    <s v="0621"/>
    <x v="99"/>
    <x v="2"/>
    <x v="3"/>
    <x v="46"/>
  </r>
  <r>
    <x v="5"/>
    <x v="5"/>
    <x v="5"/>
    <x v="99"/>
    <s v="0621"/>
    <x v="99"/>
    <x v="2"/>
    <x v="4"/>
    <x v="121"/>
  </r>
  <r>
    <x v="5"/>
    <x v="5"/>
    <x v="5"/>
    <x v="99"/>
    <s v="0621"/>
    <x v="99"/>
    <x v="2"/>
    <x v="5"/>
    <x v="355"/>
  </r>
  <r>
    <x v="5"/>
    <x v="5"/>
    <x v="5"/>
    <x v="99"/>
    <s v="0621"/>
    <x v="99"/>
    <x v="2"/>
    <x v="6"/>
    <x v="504"/>
  </r>
  <r>
    <x v="5"/>
    <x v="5"/>
    <x v="5"/>
    <x v="99"/>
    <s v="0621"/>
    <x v="99"/>
    <x v="2"/>
    <x v="7"/>
    <x v="62"/>
  </r>
  <r>
    <x v="5"/>
    <x v="5"/>
    <x v="5"/>
    <x v="99"/>
    <s v="0621"/>
    <x v="99"/>
    <x v="3"/>
    <x v="0"/>
    <x v="411"/>
  </r>
  <r>
    <x v="5"/>
    <x v="5"/>
    <x v="5"/>
    <x v="99"/>
    <s v="0621"/>
    <x v="99"/>
    <x v="3"/>
    <x v="1"/>
    <x v="312"/>
  </r>
  <r>
    <x v="5"/>
    <x v="5"/>
    <x v="5"/>
    <x v="99"/>
    <s v="0621"/>
    <x v="99"/>
    <x v="3"/>
    <x v="2"/>
    <x v="334"/>
  </r>
  <r>
    <x v="5"/>
    <x v="5"/>
    <x v="5"/>
    <x v="99"/>
    <s v="0621"/>
    <x v="99"/>
    <x v="3"/>
    <x v="3"/>
    <x v="282"/>
  </r>
  <r>
    <x v="5"/>
    <x v="5"/>
    <x v="5"/>
    <x v="99"/>
    <s v="0621"/>
    <x v="99"/>
    <x v="3"/>
    <x v="4"/>
    <x v="282"/>
  </r>
  <r>
    <x v="5"/>
    <x v="5"/>
    <x v="5"/>
    <x v="99"/>
    <s v="0621"/>
    <x v="99"/>
    <x v="3"/>
    <x v="5"/>
    <x v="611"/>
  </r>
  <r>
    <x v="5"/>
    <x v="5"/>
    <x v="5"/>
    <x v="99"/>
    <s v="0621"/>
    <x v="99"/>
    <x v="3"/>
    <x v="6"/>
    <x v="450"/>
  </r>
  <r>
    <x v="5"/>
    <x v="5"/>
    <x v="5"/>
    <x v="99"/>
    <s v="0621"/>
    <x v="99"/>
    <x v="3"/>
    <x v="7"/>
    <x v="312"/>
  </r>
  <r>
    <x v="5"/>
    <x v="5"/>
    <x v="5"/>
    <x v="99"/>
    <s v="0621"/>
    <x v="99"/>
    <x v="4"/>
    <x v="0"/>
    <x v="545"/>
  </r>
  <r>
    <x v="5"/>
    <x v="5"/>
    <x v="5"/>
    <x v="99"/>
    <s v="0621"/>
    <x v="99"/>
    <x v="4"/>
    <x v="1"/>
    <x v="1607"/>
  </r>
  <r>
    <x v="5"/>
    <x v="5"/>
    <x v="5"/>
    <x v="99"/>
    <s v="0621"/>
    <x v="99"/>
    <x v="4"/>
    <x v="2"/>
    <x v="1709"/>
  </r>
  <r>
    <x v="5"/>
    <x v="5"/>
    <x v="5"/>
    <x v="99"/>
    <s v="0621"/>
    <x v="99"/>
    <x v="4"/>
    <x v="3"/>
    <x v="1011"/>
  </r>
  <r>
    <x v="5"/>
    <x v="5"/>
    <x v="5"/>
    <x v="99"/>
    <s v="0621"/>
    <x v="99"/>
    <x v="4"/>
    <x v="4"/>
    <x v="361"/>
  </r>
  <r>
    <x v="5"/>
    <x v="5"/>
    <x v="5"/>
    <x v="99"/>
    <s v="0621"/>
    <x v="99"/>
    <x v="4"/>
    <x v="5"/>
    <x v="1627"/>
  </r>
  <r>
    <x v="5"/>
    <x v="5"/>
    <x v="5"/>
    <x v="99"/>
    <s v="0621"/>
    <x v="99"/>
    <x v="4"/>
    <x v="6"/>
    <x v="506"/>
  </r>
  <r>
    <x v="5"/>
    <x v="5"/>
    <x v="5"/>
    <x v="99"/>
    <s v="0621"/>
    <x v="99"/>
    <x v="4"/>
    <x v="7"/>
    <x v="508"/>
  </r>
  <r>
    <x v="5"/>
    <x v="5"/>
    <x v="5"/>
    <x v="99"/>
    <s v="0621"/>
    <x v="99"/>
    <x v="5"/>
    <x v="0"/>
    <x v="356"/>
  </r>
  <r>
    <x v="5"/>
    <x v="5"/>
    <x v="5"/>
    <x v="99"/>
    <s v="0621"/>
    <x v="99"/>
    <x v="5"/>
    <x v="1"/>
    <x v="126"/>
  </r>
  <r>
    <x v="5"/>
    <x v="5"/>
    <x v="5"/>
    <x v="99"/>
    <s v="0621"/>
    <x v="99"/>
    <x v="5"/>
    <x v="2"/>
    <x v="449"/>
  </r>
  <r>
    <x v="5"/>
    <x v="5"/>
    <x v="5"/>
    <x v="99"/>
    <s v="0621"/>
    <x v="99"/>
    <x v="5"/>
    <x v="3"/>
    <x v="123"/>
  </r>
  <r>
    <x v="5"/>
    <x v="5"/>
    <x v="5"/>
    <x v="99"/>
    <s v="0621"/>
    <x v="99"/>
    <x v="5"/>
    <x v="4"/>
    <x v="449"/>
  </r>
  <r>
    <x v="5"/>
    <x v="5"/>
    <x v="5"/>
    <x v="99"/>
    <s v="0621"/>
    <x v="99"/>
    <x v="5"/>
    <x v="5"/>
    <x v="311"/>
  </r>
  <r>
    <x v="5"/>
    <x v="5"/>
    <x v="5"/>
    <x v="99"/>
    <s v="0621"/>
    <x v="99"/>
    <x v="5"/>
    <x v="6"/>
    <x v="308"/>
  </r>
  <r>
    <x v="5"/>
    <x v="5"/>
    <x v="5"/>
    <x v="99"/>
    <s v="0621"/>
    <x v="99"/>
    <x v="5"/>
    <x v="7"/>
    <x v="202"/>
  </r>
  <r>
    <x v="5"/>
    <x v="5"/>
    <x v="5"/>
    <x v="99"/>
    <s v="0621"/>
    <x v="99"/>
    <x v="6"/>
    <x v="0"/>
    <x v="301"/>
  </r>
  <r>
    <x v="5"/>
    <x v="5"/>
    <x v="5"/>
    <x v="99"/>
    <s v="0621"/>
    <x v="99"/>
    <x v="6"/>
    <x v="1"/>
    <x v="301"/>
  </r>
  <r>
    <x v="5"/>
    <x v="5"/>
    <x v="5"/>
    <x v="99"/>
    <s v="0621"/>
    <x v="99"/>
    <x v="6"/>
    <x v="2"/>
    <x v="321"/>
  </r>
  <r>
    <x v="5"/>
    <x v="5"/>
    <x v="5"/>
    <x v="99"/>
    <s v="0621"/>
    <x v="99"/>
    <x v="6"/>
    <x v="3"/>
    <x v="265"/>
  </r>
  <r>
    <x v="5"/>
    <x v="5"/>
    <x v="5"/>
    <x v="99"/>
    <s v="0621"/>
    <x v="99"/>
    <x v="6"/>
    <x v="4"/>
    <x v="265"/>
  </r>
  <r>
    <x v="5"/>
    <x v="5"/>
    <x v="5"/>
    <x v="99"/>
    <s v="0621"/>
    <x v="99"/>
    <x v="6"/>
    <x v="5"/>
    <x v="301"/>
  </r>
  <r>
    <x v="5"/>
    <x v="5"/>
    <x v="5"/>
    <x v="99"/>
    <s v="0621"/>
    <x v="99"/>
    <x v="6"/>
    <x v="6"/>
    <x v="129"/>
  </r>
  <r>
    <x v="5"/>
    <x v="5"/>
    <x v="5"/>
    <x v="99"/>
    <s v="0621"/>
    <x v="99"/>
    <x v="6"/>
    <x v="7"/>
    <x v="196"/>
  </r>
  <r>
    <x v="5"/>
    <x v="5"/>
    <x v="5"/>
    <x v="99"/>
    <s v="0621"/>
    <x v="99"/>
    <x v="7"/>
    <x v="0"/>
    <x v="334"/>
  </r>
  <r>
    <x v="5"/>
    <x v="5"/>
    <x v="5"/>
    <x v="99"/>
    <s v="0621"/>
    <x v="99"/>
    <x v="7"/>
    <x v="1"/>
    <x v="410"/>
  </r>
  <r>
    <x v="5"/>
    <x v="5"/>
    <x v="5"/>
    <x v="99"/>
    <s v="0621"/>
    <x v="99"/>
    <x v="7"/>
    <x v="2"/>
    <x v="312"/>
  </r>
  <r>
    <x v="5"/>
    <x v="5"/>
    <x v="5"/>
    <x v="99"/>
    <s v="0621"/>
    <x v="99"/>
    <x v="7"/>
    <x v="3"/>
    <x v="334"/>
  </r>
  <r>
    <x v="5"/>
    <x v="5"/>
    <x v="5"/>
    <x v="99"/>
    <s v="0621"/>
    <x v="99"/>
    <x v="7"/>
    <x v="4"/>
    <x v="287"/>
  </r>
  <r>
    <x v="5"/>
    <x v="5"/>
    <x v="5"/>
    <x v="99"/>
    <s v="0621"/>
    <x v="99"/>
    <x v="7"/>
    <x v="5"/>
    <x v="118"/>
  </r>
  <r>
    <x v="5"/>
    <x v="5"/>
    <x v="5"/>
    <x v="99"/>
    <s v="0621"/>
    <x v="99"/>
    <x v="7"/>
    <x v="6"/>
    <x v="340"/>
  </r>
  <r>
    <x v="5"/>
    <x v="5"/>
    <x v="5"/>
    <x v="99"/>
    <s v="0621"/>
    <x v="99"/>
    <x v="7"/>
    <x v="7"/>
    <x v="63"/>
  </r>
  <r>
    <x v="5"/>
    <x v="5"/>
    <x v="5"/>
    <x v="99"/>
    <s v="0621"/>
    <x v="99"/>
    <x v="8"/>
    <x v="0"/>
    <x v="285"/>
  </r>
  <r>
    <x v="5"/>
    <x v="5"/>
    <x v="5"/>
    <x v="99"/>
    <s v="0621"/>
    <x v="99"/>
    <x v="8"/>
    <x v="1"/>
    <x v="411"/>
  </r>
  <r>
    <x v="5"/>
    <x v="5"/>
    <x v="5"/>
    <x v="99"/>
    <s v="0621"/>
    <x v="99"/>
    <x v="8"/>
    <x v="2"/>
    <x v="341"/>
  </r>
  <r>
    <x v="5"/>
    <x v="5"/>
    <x v="5"/>
    <x v="99"/>
    <s v="0621"/>
    <x v="99"/>
    <x v="8"/>
    <x v="3"/>
    <x v="117"/>
  </r>
  <r>
    <x v="5"/>
    <x v="5"/>
    <x v="5"/>
    <x v="99"/>
    <s v="0621"/>
    <x v="99"/>
    <x v="8"/>
    <x v="4"/>
    <x v="312"/>
  </r>
  <r>
    <x v="5"/>
    <x v="5"/>
    <x v="5"/>
    <x v="99"/>
    <s v="0621"/>
    <x v="99"/>
    <x v="8"/>
    <x v="5"/>
    <x v="505"/>
  </r>
  <r>
    <x v="5"/>
    <x v="5"/>
    <x v="5"/>
    <x v="99"/>
    <s v="0621"/>
    <x v="99"/>
    <x v="8"/>
    <x v="6"/>
    <x v="411"/>
  </r>
  <r>
    <x v="5"/>
    <x v="5"/>
    <x v="5"/>
    <x v="99"/>
    <s v="0621"/>
    <x v="99"/>
    <x v="8"/>
    <x v="7"/>
    <x v="50"/>
  </r>
  <r>
    <x v="5"/>
    <x v="5"/>
    <x v="5"/>
    <x v="99"/>
    <s v="0621"/>
    <x v="99"/>
    <x v="9"/>
    <x v="0"/>
    <x v="304"/>
  </r>
  <r>
    <x v="5"/>
    <x v="5"/>
    <x v="5"/>
    <x v="99"/>
    <s v="0621"/>
    <x v="99"/>
    <x v="9"/>
    <x v="1"/>
    <x v="304"/>
  </r>
  <r>
    <x v="5"/>
    <x v="5"/>
    <x v="5"/>
    <x v="99"/>
    <s v="0621"/>
    <x v="99"/>
    <x v="9"/>
    <x v="2"/>
    <x v="304"/>
  </r>
  <r>
    <x v="5"/>
    <x v="5"/>
    <x v="5"/>
    <x v="99"/>
    <s v="0621"/>
    <x v="99"/>
    <x v="9"/>
    <x v="3"/>
    <x v="304"/>
  </r>
  <r>
    <x v="5"/>
    <x v="5"/>
    <x v="5"/>
    <x v="99"/>
    <s v="0621"/>
    <x v="99"/>
    <x v="9"/>
    <x v="4"/>
    <x v="304"/>
  </r>
  <r>
    <x v="5"/>
    <x v="5"/>
    <x v="5"/>
    <x v="99"/>
    <s v="0621"/>
    <x v="99"/>
    <x v="9"/>
    <x v="5"/>
    <x v="304"/>
  </r>
  <r>
    <x v="5"/>
    <x v="5"/>
    <x v="5"/>
    <x v="99"/>
    <s v="0621"/>
    <x v="99"/>
    <x v="9"/>
    <x v="6"/>
    <x v="304"/>
  </r>
  <r>
    <x v="5"/>
    <x v="5"/>
    <x v="5"/>
    <x v="99"/>
    <s v="0621"/>
    <x v="99"/>
    <x v="9"/>
    <x v="7"/>
    <x v="304"/>
  </r>
  <r>
    <x v="5"/>
    <x v="5"/>
    <x v="5"/>
    <x v="100"/>
    <s v="0622"/>
    <x v="100"/>
    <x v="0"/>
    <x v="0"/>
    <x v="1476"/>
  </r>
  <r>
    <x v="5"/>
    <x v="5"/>
    <x v="5"/>
    <x v="100"/>
    <s v="0622"/>
    <x v="100"/>
    <x v="0"/>
    <x v="1"/>
    <x v="1148"/>
  </r>
  <r>
    <x v="5"/>
    <x v="5"/>
    <x v="5"/>
    <x v="100"/>
    <s v="0622"/>
    <x v="100"/>
    <x v="0"/>
    <x v="2"/>
    <x v="1014"/>
  </r>
  <r>
    <x v="5"/>
    <x v="5"/>
    <x v="5"/>
    <x v="100"/>
    <s v="0622"/>
    <x v="100"/>
    <x v="0"/>
    <x v="3"/>
    <x v="1606"/>
  </r>
  <r>
    <x v="5"/>
    <x v="5"/>
    <x v="5"/>
    <x v="100"/>
    <s v="0622"/>
    <x v="100"/>
    <x v="0"/>
    <x v="4"/>
    <x v="594"/>
  </r>
  <r>
    <x v="5"/>
    <x v="5"/>
    <x v="5"/>
    <x v="100"/>
    <s v="0622"/>
    <x v="100"/>
    <x v="0"/>
    <x v="5"/>
    <x v="772"/>
  </r>
  <r>
    <x v="5"/>
    <x v="5"/>
    <x v="5"/>
    <x v="100"/>
    <s v="0622"/>
    <x v="100"/>
    <x v="0"/>
    <x v="6"/>
    <x v="773"/>
  </r>
  <r>
    <x v="5"/>
    <x v="5"/>
    <x v="5"/>
    <x v="100"/>
    <s v="0622"/>
    <x v="100"/>
    <x v="0"/>
    <x v="7"/>
    <x v="279"/>
  </r>
  <r>
    <x v="5"/>
    <x v="5"/>
    <x v="5"/>
    <x v="100"/>
    <s v="0622"/>
    <x v="100"/>
    <x v="1"/>
    <x v="0"/>
    <x v="429"/>
  </r>
  <r>
    <x v="5"/>
    <x v="5"/>
    <x v="5"/>
    <x v="100"/>
    <s v="0622"/>
    <x v="100"/>
    <x v="1"/>
    <x v="1"/>
    <x v="1197"/>
  </r>
  <r>
    <x v="5"/>
    <x v="5"/>
    <x v="5"/>
    <x v="100"/>
    <s v="0622"/>
    <x v="100"/>
    <x v="1"/>
    <x v="2"/>
    <x v="292"/>
  </r>
  <r>
    <x v="5"/>
    <x v="5"/>
    <x v="5"/>
    <x v="100"/>
    <s v="0622"/>
    <x v="100"/>
    <x v="1"/>
    <x v="3"/>
    <x v="511"/>
  </r>
  <r>
    <x v="5"/>
    <x v="5"/>
    <x v="5"/>
    <x v="100"/>
    <s v="0622"/>
    <x v="100"/>
    <x v="1"/>
    <x v="4"/>
    <x v="325"/>
  </r>
  <r>
    <x v="5"/>
    <x v="5"/>
    <x v="5"/>
    <x v="100"/>
    <s v="0622"/>
    <x v="100"/>
    <x v="1"/>
    <x v="5"/>
    <x v="294"/>
  </r>
  <r>
    <x v="5"/>
    <x v="5"/>
    <x v="5"/>
    <x v="100"/>
    <s v="0622"/>
    <x v="100"/>
    <x v="1"/>
    <x v="6"/>
    <x v="329"/>
  </r>
  <r>
    <x v="5"/>
    <x v="5"/>
    <x v="5"/>
    <x v="100"/>
    <s v="0622"/>
    <x v="100"/>
    <x v="1"/>
    <x v="7"/>
    <x v="730"/>
  </r>
  <r>
    <x v="5"/>
    <x v="5"/>
    <x v="5"/>
    <x v="100"/>
    <s v="0622"/>
    <x v="100"/>
    <x v="2"/>
    <x v="0"/>
    <x v="46"/>
  </r>
  <r>
    <x v="5"/>
    <x v="5"/>
    <x v="5"/>
    <x v="100"/>
    <s v="0622"/>
    <x v="100"/>
    <x v="2"/>
    <x v="1"/>
    <x v="62"/>
  </r>
  <r>
    <x v="5"/>
    <x v="5"/>
    <x v="5"/>
    <x v="100"/>
    <s v="0622"/>
    <x v="100"/>
    <x v="2"/>
    <x v="2"/>
    <x v="121"/>
  </r>
  <r>
    <x v="5"/>
    <x v="5"/>
    <x v="5"/>
    <x v="100"/>
    <s v="0622"/>
    <x v="100"/>
    <x v="2"/>
    <x v="3"/>
    <x v="281"/>
  </r>
  <r>
    <x v="5"/>
    <x v="5"/>
    <x v="5"/>
    <x v="100"/>
    <s v="0622"/>
    <x v="100"/>
    <x v="2"/>
    <x v="4"/>
    <x v="50"/>
  </r>
  <r>
    <x v="5"/>
    <x v="5"/>
    <x v="5"/>
    <x v="100"/>
    <s v="0622"/>
    <x v="100"/>
    <x v="2"/>
    <x v="5"/>
    <x v="575"/>
  </r>
  <r>
    <x v="5"/>
    <x v="5"/>
    <x v="5"/>
    <x v="100"/>
    <s v="0622"/>
    <x v="100"/>
    <x v="2"/>
    <x v="6"/>
    <x v="62"/>
  </r>
  <r>
    <x v="5"/>
    <x v="5"/>
    <x v="5"/>
    <x v="100"/>
    <s v="0622"/>
    <x v="100"/>
    <x v="2"/>
    <x v="7"/>
    <x v="311"/>
  </r>
  <r>
    <x v="5"/>
    <x v="5"/>
    <x v="5"/>
    <x v="100"/>
    <s v="0622"/>
    <x v="100"/>
    <x v="3"/>
    <x v="0"/>
    <x v="306"/>
  </r>
  <r>
    <x v="5"/>
    <x v="5"/>
    <x v="5"/>
    <x v="100"/>
    <s v="0622"/>
    <x v="100"/>
    <x v="3"/>
    <x v="1"/>
    <x v="355"/>
  </r>
  <r>
    <x v="5"/>
    <x v="5"/>
    <x v="5"/>
    <x v="100"/>
    <s v="0622"/>
    <x v="100"/>
    <x v="3"/>
    <x v="2"/>
    <x v="306"/>
  </r>
  <r>
    <x v="5"/>
    <x v="5"/>
    <x v="5"/>
    <x v="100"/>
    <s v="0622"/>
    <x v="100"/>
    <x v="3"/>
    <x v="3"/>
    <x v="306"/>
  </r>
  <r>
    <x v="5"/>
    <x v="5"/>
    <x v="5"/>
    <x v="100"/>
    <s v="0622"/>
    <x v="100"/>
    <x v="3"/>
    <x v="4"/>
    <x v="306"/>
  </r>
  <r>
    <x v="5"/>
    <x v="5"/>
    <x v="5"/>
    <x v="100"/>
    <s v="0622"/>
    <x v="100"/>
    <x v="3"/>
    <x v="5"/>
    <x v="125"/>
  </r>
  <r>
    <x v="5"/>
    <x v="5"/>
    <x v="5"/>
    <x v="100"/>
    <s v="0622"/>
    <x v="100"/>
    <x v="3"/>
    <x v="6"/>
    <x v="125"/>
  </r>
  <r>
    <x v="5"/>
    <x v="5"/>
    <x v="5"/>
    <x v="100"/>
    <s v="0622"/>
    <x v="100"/>
    <x v="3"/>
    <x v="7"/>
    <x v="126"/>
  </r>
  <r>
    <x v="5"/>
    <x v="5"/>
    <x v="5"/>
    <x v="100"/>
    <s v="0622"/>
    <x v="100"/>
    <x v="4"/>
    <x v="0"/>
    <x v="401"/>
  </r>
  <r>
    <x v="5"/>
    <x v="5"/>
    <x v="5"/>
    <x v="100"/>
    <s v="0622"/>
    <x v="100"/>
    <x v="4"/>
    <x v="1"/>
    <x v="403"/>
  </r>
  <r>
    <x v="5"/>
    <x v="5"/>
    <x v="5"/>
    <x v="100"/>
    <s v="0622"/>
    <x v="100"/>
    <x v="4"/>
    <x v="2"/>
    <x v="616"/>
  </r>
  <r>
    <x v="5"/>
    <x v="5"/>
    <x v="5"/>
    <x v="100"/>
    <s v="0622"/>
    <x v="100"/>
    <x v="4"/>
    <x v="3"/>
    <x v="59"/>
  </r>
  <r>
    <x v="5"/>
    <x v="5"/>
    <x v="5"/>
    <x v="100"/>
    <s v="0622"/>
    <x v="100"/>
    <x v="4"/>
    <x v="4"/>
    <x v="951"/>
  </r>
  <r>
    <x v="5"/>
    <x v="5"/>
    <x v="5"/>
    <x v="100"/>
    <s v="0622"/>
    <x v="100"/>
    <x v="4"/>
    <x v="5"/>
    <x v="626"/>
  </r>
  <r>
    <x v="5"/>
    <x v="5"/>
    <x v="5"/>
    <x v="100"/>
    <s v="0622"/>
    <x v="100"/>
    <x v="4"/>
    <x v="6"/>
    <x v="1510"/>
  </r>
  <r>
    <x v="5"/>
    <x v="5"/>
    <x v="5"/>
    <x v="100"/>
    <s v="0622"/>
    <x v="100"/>
    <x v="4"/>
    <x v="7"/>
    <x v="485"/>
  </r>
  <r>
    <x v="5"/>
    <x v="5"/>
    <x v="5"/>
    <x v="100"/>
    <s v="0622"/>
    <x v="100"/>
    <x v="5"/>
    <x v="0"/>
    <x v="124"/>
  </r>
  <r>
    <x v="5"/>
    <x v="5"/>
    <x v="5"/>
    <x v="100"/>
    <s v="0622"/>
    <x v="100"/>
    <x v="5"/>
    <x v="1"/>
    <x v="298"/>
  </r>
  <r>
    <x v="5"/>
    <x v="5"/>
    <x v="5"/>
    <x v="100"/>
    <s v="0622"/>
    <x v="100"/>
    <x v="5"/>
    <x v="2"/>
    <x v="300"/>
  </r>
  <r>
    <x v="5"/>
    <x v="5"/>
    <x v="5"/>
    <x v="100"/>
    <s v="0622"/>
    <x v="100"/>
    <x v="5"/>
    <x v="3"/>
    <x v="124"/>
  </r>
  <r>
    <x v="5"/>
    <x v="5"/>
    <x v="5"/>
    <x v="100"/>
    <s v="0622"/>
    <x v="100"/>
    <x v="5"/>
    <x v="4"/>
    <x v="310"/>
  </r>
  <r>
    <x v="5"/>
    <x v="5"/>
    <x v="5"/>
    <x v="100"/>
    <s v="0622"/>
    <x v="100"/>
    <x v="5"/>
    <x v="5"/>
    <x v="311"/>
  </r>
  <r>
    <x v="5"/>
    <x v="5"/>
    <x v="5"/>
    <x v="100"/>
    <s v="0622"/>
    <x v="100"/>
    <x v="5"/>
    <x v="6"/>
    <x v="311"/>
  </r>
  <r>
    <x v="5"/>
    <x v="5"/>
    <x v="5"/>
    <x v="100"/>
    <s v="0622"/>
    <x v="100"/>
    <x v="5"/>
    <x v="7"/>
    <x v="299"/>
  </r>
  <r>
    <x v="5"/>
    <x v="5"/>
    <x v="5"/>
    <x v="100"/>
    <s v="0622"/>
    <x v="100"/>
    <x v="6"/>
    <x v="0"/>
    <x v="132"/>
  </r>
  <r>
    <x v="5"/>
    <x v="5"/>
    <x v="5"/>
    <x v="100"/>
    <s v="0622"/>
    <x v="100"/>
    <x v="6"/>
    <x v="1"/>
    <x v="127"/>
  </r>
  <r>
    <x v="5"/>
    <x v="5"/>
    <x v="5"/>
    <x v="100"/>
    <s v="0622"/>
    <x v="100"/>
    <x v="6"/>
    <x v="2"/>
    <x v="65"/>
  </r>
  <r>
    <x v="5"/>
    <x v="5"/>
    <x v="5"/>
    <x v="100"/>
    <s v="0622"/>
    <x v="100"/>
    <x v="6"/>
    <x v="3"/>
    <x v="67"/>
  </r>
  <r>
    <x v="5"/>
    <x v="5"/>
    <x v="5"/>
    <x v="100"/>
    <s v="0622"/>
    <x v="100"/>
    <x v="6"/>
    <x v="4"/>
    <x v="65"/>
  </r>
  <r>
    <x v="5"/>
    <x v="5"/>
    <x v="5"/>
    <x v="100"/>
    <s v="0622"/>
    <x v="100"/>
    <x v="6"/>
    <x v="5"/>
    <x v="66"/>
  </r>
  <r>
    <x v="5"/>
    <x v="5"/>
    <x v="5"/>
    <x v="100"/>
    <s v="0622"/>
    <x v="100"/>
    <x v="6"/>
    <x v="6"/>
    <x v="133"/>
  </r>
  <r>
    <x v="5"/>
    <x v="5"/>
    <x v="5"/>
    <x v="100"/>
    <s v="0622"/>
    <x v="100"/>
    <x v="6"/>
    <x v="7"/>
    <x v="320"/>
  </r>
  <r>
    <x v="5"/>
    <x v="5"/>
    <x v="5"/>
    <x v="100"/>
    <s v="0622"/>
    <x v="100"/>
    <x v="7"/>
    <x v="0"/>
    <x v="356"/>
  </r>
  <r>
    <x v="5"/>
    <x v="5"/>
    <x v="5"/>
    <x v="100"/>
    <s v="0622"/>
    <x v="100"/>
    <x v="7"/>
    <x v="1"/>
    <x v="124"/>
  </r>
  <r>
    <x v="5"/>
    <x v="5"/>
    <x v="5"/>
    <x v="100"/>
    <s v="0622"/>
    <x v="100"/>
    <x v="7"/>
    <x v="2"/>
    <x v="201"/>
  </r>
  <r>
    <x v="5"/>
    <x v="5"/>
    <x v="5"/>
    <x v="100"/>
    <s v="0622"/>
    <x v="100"/>
    <x v="7"/>
    <x v="3"/>
    <x v="299"/>
  </r>
  <r>
    <x v="5"/>
    <x v="5"/>
    <x v="5"/>
    <x v="100"/>
    <s v="0622"/>
    <x v="100"/>
    <x v="7"/>
    <x v="4"/>
    <x v="299"/>
  </r>
  <r>
    <x v="5"/>
    <x v="5"/>
    <x v="5"/>
    <x v="100"/>
    <s v="0622"/>
    <x v="100"/>
    <x v="7"/>
    <x v="5"/>
    <x v="309"/>
  </r>
  <r>
    <x v="5"/>
    <x v="5"/>
    <x v="5"/>
    <x v="100"/>
    <s v="0622"/>
    <x v="100"/>
    <x v="7"/>
    <x v="6"/>
    <x v="299"/>
  </r>
  <r>
    <x v="5"/>
    <x v="5"/>
    <x v="5"/>
    <x v="100"/>
    <s v="0622"/>
    <x v="100"/>
    <x v="7"/>
    <x v="7"/>
    <x v="350"/>
  </r>
  <r>
    <x v="5"/>
    <x v="5"/>
    <x v="5"/>
    <x v="100"/>
    <s v="0622"/>
    <x v="100"/>
    <x v="8"/>
    <x v="0"/>
    <x v="307"/>
  </r>
  <r>
    <x v="5"/>
    <x v="5"/>
    <x v="5"/>
    <x v="100"/>
    <s v="0622"/>
    <x v="100"/>
    <x v="8"/>
    <x v="1"/>
    <x v="307"/>
  </r>
  <r>
    <x v="5"/>
    <x v="5"/>
    <x v="5"/>
    <x v="100"/>
    <s v="0622"/>
    <x v="100"/>
    <x v="8"/>
    <x v="2"/>
    <x v="316"/>
  </r>
  <r>
    <x v="5"/>
    <x v="5"/>
    <x v="5"/>
    <x v="100"/>
    <s v="0622"/>
    <x v="100"/>
    <x v="8"/>
    <x v="3"/>
    <x v="350"/>
  </r>
  <r>
    <x v="5"/>
    <x v="5"/>
    <x v="5"/>
    <x v="100"/>
    <s v="0622"/>
    <x v="100"/>
    <x v="8"/>
    <x v="4"/>
    <x v="202"/>
  </r>
  <r>
    <x v="5"/>
    <x v="5"/>
    <x v="5"/>
    <x v="100"/>
    <s v="0622"/>
    <x v="100"/>
    <x v="8"/>
    <x v="5"/>
    <x v="195"/>
  </r>
  <r>
    <x v="5"/>
    <x v="5"/>
    <x v="5"/>
    <x v="100"/>
    <s v="0622"/>
    <x v="100"/>
    <x v="8"/>
    <x v="6"/>
    <x v="302"/>
  </r>
  <r>
    <x v="5"/>
    <x v="5"/>
    <x v="5"/>
    <x v="100"/>
    <s v="0622"/>
    <x v="100"/>
    <x v="8"/>
    <x v="7"/>
    <x v="197"/>
  </r>
  <r>
    <x v="5"/>
    <x v="5"/>
    <x v="5"/>
    <x v="100"/>
    <s v="0622"/>
    <x v="100"/>
    <x v="9"/>
    <x v="0"/>
    <x v="304"/>
  </r>
  <r>
    <x v="5"/>
    <x v="5"/>
    <x v="5"/>
    <x v="100"/>
    <s v="0622"/>
    <x v="100"/>
    <x v="9"/>
    <x v="1"/>
    <x v="304"/>
  </r>
  <r>
    <x v="5"/>
    <x v="5"/>
    <x v="5"/>
    <x v="100"/>
    <s v="0622"/>
    <x v="100"/>
    <x v="9"/>
    <x v="2"/>
    <x v="304"/>
  </r>
  <r>
    <x v="5"/>
    <x v="5"/>
    <x v="5"/>
    <x v="100"/>
    <s v="0622"/>
    <x v="100"/>
    <x v="9"/>
    <x v="3"/>
    <x v="304"/>
  </r>
  <r>
    <x v="5"/>
    <x v="5"/>
    <x v="5"/>
    <x v="100"/>
    <s v="0622"/>
    <x v="100"/>
    <x v="9"/>
    <x v="4"/>
    <x v="304"/>
  </r>
  <r>
    <x v="5"/>
    <x v="5"/>
    <x v="5"/>
    <x v="100"/>
    <s v="0622"/>
    <x v="100"/>
    <x v="9"/>
    <x v="5"/>
    <x v="304"/>
  </r>
  <r>
    <x v="5"/>
    <x v="5"/>
    <x v="5"/>
    <x v="100"/>
    <s v="0622"/>
    <x v="100"/>
    <x v="9"/>
    <x v="6"/>
    <x v="304"/>
  </r>
  <r>
    <x v="5"/>
    <x v="5"/>
    <x v="5"/>
    <x v="100"/>
    <s v="0622"/>
    <x v="100"/>
    <x v="9"/>
    <x v="7"/>
    <x v="304"/>
  </r>
  <r>
    <x v="5"/>
    <x v="5"/>
    <x v="5"/>
    <x v="101"/>
    <s v="0623"/>
    <x v="101"/>
    <x v="0"/>
    <x v="0"/>
    <x v="1826"/>
  </r>
  <r>
    <x v="5"/>
    <x v="5"/>
    <x v="5"/>
    <x v="101"/>
    <s v="0623"/>
    <x v="101"/>
    <x v="0"/>
    <x v="1"/>
    <x v="1166"/>
  </r>
  <r>
    <x v="5"/>
    <x v="5"/>
    <x v="5"/>
    <x v="101"/>
    <s v="0623"/>
    <x v="101"/>
    <x v="0"/>
    <x v="2"/>
    <x v="1594"/>
  </r>
  <r>
    <x v="5"/>
    <x v="5"/>
    <x v="5"/>
    <x v="101"/>
    <s v="0623"/>
    <x v="101"/>
    <x v="0"/>
    <x v="3"/>
    <x v="1204"/>
  </r>
  <r>
    <x v="5"/>
    <x v="5"/>
    <x v="5"/>
    <x v="101"/>
    <s v="0623"/>
    <x v="101"/>
    <x v="0"/>
    <x v="4"/>
    <x v="1827"/>
  </r>
  <r>
    <x v="5"/>
    <x v="5"/>
    <x v="5"/>
    <x v="101"/>
    <s v="0623"/>
    <x v="101"/>
    <x v="0"/>
    <x v="5"/>
    <x v="1430"/>
  </r>
  <r>
    <x v="5"/>
    <x v="5"/>
    <x v="5"/>
    <x v="101"/>
    <s v="0623"/>
    <x v="101"/>
    <x v="0"/>
    <x v="6"/>
    <x v="1595"/>
  </r>
  <r>
    <x v="5"/>
    <x v="5"/>
    <x v="5"/>
    <x v="101"/>
    <s v="0623"/>
    <x v="101"/>
    <x v="0"/>
    <x v="7"/>
    <x v="1828"/>
  </r>
  <r>
    <x v="5"/>
    <x v="5"/>
    <x v="5"/>
    <x v="101"/>
    <s v="0623"/>
    <x v="101"/>
    <x v="1"/>
    <x v="0"/>
    <x v="806"/>
  </r>
  <r>
    <x v="5"/>
    <x v="5"/>
    <x v="5"/>
    <x v="101"/>
    <s v="0623"/>
    <x v="101"/>
    <x v="1"/>
    <x v="1"/>
    <x v="1829"/>
  </r>
  <r>
    <x v="5"/>
    <x v="5"/>
    <x v="5"/>
    <x v="101"/>
    <s v="0623"/>
    <x v="101"/>
    <x v="1"/>
    <x v="2"/>
    <x v="452"/>
  </r>
  <r>
    <x v="5"/>
    <x v="5"/>
    <x v="5"/>
    <x v="101"/>
    <s v="0623"/>
    <x v="101"/>
    <x v="1"/>
    <x v="3"/>
    <x v="1361"/>
  </r>
  <r>
    <x v="5"/>
    <x v="5"/>
    <x v="5"/>
    <x v="101"/>
    <s v="0623"/>
    <x v="101"/>
    <x v="1"/>
    <x v="4"/>
    <x v="1830"/>
  </r>
  <r>
    <x v="5"/>
    <x v="5"/>
    <x v="5"/>
    <x v="101"/>
    <s v="0623"/>
    <x v="101"/>
    <x v="1"/>
    <x v="5"/>
    <x v="454"/>
  </r>
  <r>
    <x v="5"/>
    <x v="5"/>
    <x v="5"/>
    <x v="101"/>
    <s v="0623"/>
    <x v="101"/>
    <x v="1"/>
    <x v="6"/>
    <x v="1831"/>
  </r>
  <r>
    <x v="5"/>
    <x v="5"/>
    <x v="5"/>
    <x v="101"/>
    <s v="0623"/>
    <x v="101"/>
    <x v="1"/>
    <x v="7"/>
    <x v="1313"/>
  </r>
  <r>
    <x v="5"/>
    <x v="5"/>
    <x v="5"/>
    <x v="101"/>
    <s v="0623"/>
    <x v="101"/>
    <x v="2"/>
    <x v="0"/>
    <x v="485"/>
  </r>
  <r>
    <x v="5"/>
    <x v="5"/>
    <x v="5"/>
    <x v="101"/>
    <s v="0623"/>
    <x v="101"/>
    <x v="2"/>
    <x v="1"/>
    <x v="370"/>
  </r>
  <r>
    <x v="5"/>
    <x v="5"/>
    <x v="5"/>
    <x v="101"/>
    <s v="0623"/>
    <x v="101"/>
    <x v="2"/>
    <x v="2"/>
    <x v="950"/>
  </r>
  <r>
    <x v="5"/>
    <x v="5"/>
    <x v="5"/>
    <x v="101"/>
    <s v="0623"/>
    <x v="101"/>
    <x v="2"/>
    <x v="3"/>
    <x v="183"/>
  </r>
  <r>
    <x v="5"/>
    <x v="5"/>
    <x v="5"/>
    <x v="101"/>
    <s v="0623"/>
    <x v="101"/>
    <x v="2"/>
    <x v="4"/>
    <x v="615"/>
  </r>
  <r>
    <x v="5"/>
    <x v="5"/>
    <x v="5"/>
    <x v="101"/>
    <s v="0623"/>
    <x v="101"/>
    <x v="2"/>
    <x v="5"/>
    <x v="55"/>
  </r>
  <r>
    <x v="5"/>
    <x v="5"/>
    <x v="5"/>
    <x v="101"/>
    <s v="0623"/>
    <x v="101"/>
    <x v="2"/>
    <x v="6"/>
    <x v="56"/>
  </r>
  <r>
    <x v="5"/>
    <x v="5"/>
    <x v="5"/>
    <x v="101"/>
    <s v="0623"/>
    <x v="101"/>
    <x v="2"/>
    <x v="7"/>
    <x v="951"/>
  </r>
  <r>
    <x v="5"/>
    <x v="5"/>
    <x v="5"/>
    <x v="101"/>
    <s v="0623"/>
    <x v="101"/>
    <x v="3"/>
    <x v="0"/>
    <x v="758"/>
  </r>
  <r>
    <x v="5"/>
    <x v="5"/>
    <x v="5"/>
    <x v="101"/>
    <s v="0623"/>
    <x v="101"/>
    <x v="3"/>
    <x v="1"/>
    <x v="1457"/>
  </r>
  <r>
    <x v="5"/>
    <x v="5"/>
    <x v="5"/>
    <x v="101"/>
    <s v="0623"/>
    <x v="101"/>
    <x v="3"/>
    <x v="2"/>
    <x v="1457"/>
  </r>
  <r>
    <x v="5"/>
    <x v="5"/>
    <x v="5"/>
    <x v="101"/>
    <s v="0623"/>
    <x v="101"/>
    <x v="3"/>
    <x v="3"/>
    <x v="637"/>
  </r>
  <r>
    <x v="5"/>
    <x v="5"/>
    <x v="5"/>
    <x v="101"/>
    <s v="0623"/>
    <x v="101"/>
    <x v="3"/>
    <x v="4"/>
    <x v="1514"/>
  </r>
  <r>
    <x v="5"/>
    <x v="5"/>
    <x v="5"/>
    <x v="101"/>
    <s v="0623"/>
    <x v="101"/>
    <x v="3"/>
    <x v="5"/>
    <x v="771"/>
  </r>
  <r>
    <x v="5"/>
    <x v="5"/>
    <x v="5"/>
    <x v="101"/>
    <s v="0623"/>
    <x v="101"/>
    <x v="3"/>
    <x v="6"/>
    <x v="570"/>
  </r>
  <r>
    <x v="5"/>
    <x v="5"/>
    <x v="5"/>
    <x v="101"/>
    <s v="0623"/>
    <x v="101"/>
    <x v="3"/>
    <x v="7"/>
    <x v="971"/>
  </r>
  <r>
    <x v="5"/>
    <x v="5"/>
    <x v="5"/>
    <x v="101"/>
    <s v="0623"/>
    <x v="101"/>
    <x v="4"/>
    <x v="0"/>
    <x v="1207"/>
  </r>
  <r>
    <x v="5"/>
    <x v="5"/>
    <x v="5"/>
    <x v="101"/>
    <s v="0623"/>
    <x v="101"/>
    <x v="4"/>
    <x v="1"/>
    <x v="1832"/>
  </r>
  <r>
    <x v="5"/>
    <x v="5"/>
    <x v="5"/>
    <x v="101"/>
    <s v="0623"/>
    <x v="101"/>
    <x v="4"/>
    <x v="2"/>
    <x v="1833"/>
  </r>
  <r>
    <x v="5"/>
    <x v="5"/>
    <x v="5"/>
    <x v="101"/>
    <s v="0623"/>
    <x v="101"/>
    <x v="4"/>
    <x v="3"/>
    <x v="1834"/>
  </r>
  <r>
    <x v="5"/>
    <x v="5"/>
    <x v="5"/>
    <x v="101"/>
    <s v="0623"/>
    <x v="101"/>
    <x v="4"/>
    <x v="4"/>
    <x v="1835"/>
  </r>
  <r>
    <x v="5"/>
    <x v="5"/>
    <x v="5"/>
    <x v="101"/>
    <s v="0623"/>
    <x v="101"/>
    <x v="4"/>
    <x v="5"/>
    <x v="1836"/>
  </r>
  <r>
    <x v="5"/>
    <x v="5"/>
    <x v="5"/>
    <x v="101"/>
    <s v="0623"/>
    <x v="101"/>
    <x v="4"/>
    <x v="6"/>
    <x v="1668"/>
  </r>
  <r>
    <x v="5"/>
    <x v="5"/>
    <x v="5"/>
    <x v="101"/>
    <s v="0623"/>
    <x v="101"/>
    <x v="4"/>
    <x v="7"/>
    <x v="1837"/>
  </r>
  <r>
    <x v="5"/>
    <x v="5"/>
    <x v="5"/>
    <x v="101"/>
    <s v="0623"/>
    <x v="101"/>
    <x v="5"/>
    <x v="0"/>
    <x v="446"/>
  </r>
  <r>
    <x v="5"/>
    <x v="5"/>
    <x v="5"/>
    <x v="101"/>
    <s v="0623"/>
    <x v="101"/>
    <x v="5"/>
    <x v="1"/>
    <x v="368"/>
  </r>
  <r>
    <x v="5"/>
    <x v="5"/>
    <x v="5"/>
    <x v="101"/>
    <s v="0623"/>
    <x v="101"/>
    <x v="5"/>
    <x v="2"/>
    <x v="372"/>
  </r>
  <r>
    <x v="5"/>
    <x v="5"/>
    <x v="5"/>
    <x v="101"/>
    <s v="0623"/>
    <x v="101"/>
    <x v="5"/>
    <x v="3"/>
    <x v="528"/>
  </r>
  <r>
    <x v="5"/>
    <x v="5"/>
    <x v="5"/>
    <x v="101"/>
    <s v="0623"/>
    <x v="101"/>
    <x v="5"/>
    <x v="4"/>
    <x v="57"/>
  </r>
  <r>
    <x v="5"/>
    <x v="5"/>
    <x v="5"/>
    <x v="101"/>
    <s v="0623"/>
    <x v="101"/>
    <x v="5"/>
    <x v="5"/>
    <x v="487"/>
  </r>
  <r>
    <x v="5"/>
    <x v="5"/>
    <x v="5"/>
    <x v="101"/>
    <s v="0623"/>
    <x v="101"/>
    <x v="5"/>
    <x v="6"/>
    <x v="669"/>
  </r>
  <r>
    <x v="5"/>
    <x v="5"/>
    <x v="5"/>
    <x v="101"/>
    <s v="0623"/>
    <x v="101"/>
    <x v="5"/>
    <x v="7"/>
    <x v="502"/>
  </r>
  <r>
    <x v="5"/>
    <x v="5"/>
    <x v="5"/>
    <x v="101"/>
    <s v="0623"/>
    <x v="101"/>
    <x v="6"/>
    <x v="0"/>
    <x v="307"/>
  </r>
  <r>
    <x v="5"/>
    <x v="5"/>
    <x v="5"/>
    <x v="101"/>
    <s v="0623"/>
    <x v="101"/>
    <x v="6"/>
    <x v="1"/>
    <x v="196"/>
  </r>
  <r>
    <x v="5"/>
    <x v="5"/>
    <x v="5"/>
    <x v="101"/>
    <s v="0623"/>
    <x v="101"/>
    <x v="6"/>
    <x v="2"/>
    <x v="310"/>
  </r>
  <r>
    <x v="5"/>
    <x v="5"/>
    <x v="5"/>
    <x v="101"/>
    <s v="0623"/>
    <x v="101"/>
    <x v="6"/>
    <x v="3"/>
    <x v="200"/>
  </r>
  <r>
    <x v="5"/>
    <x v="5"/>
    <x v="5"/>
    <x v="101"/>
    <s v="0623"/>
    <x v="101"/>
    <x v="6"/>
    <x v="4"/>
    <x v="263"/>
  </r>
  <r>
    <x v="5"/>
    <x v="5"/>
    <x v="5"/>
    <x v="101"/>
    <s v="0623"/>
    <x v="101"/>
    <x v="6"/>
    <x v="5"/>
    <x v="200"/>
  </r>
  <r>
    <x v="5"/>
    <x v="5"/>
    <x v="5"/>
    <x v="101"/>
    <s v="0623"/>
    <x v="101"/>
    <x v="6"/>
    <x v="6"/>
    <x v="200"/>
  </r>
  <r>
    <x v="5"/>
    <x v="5"/>
    <x v="5"/>
    <x v="101"/>
    <s v="0623"/>
    <x v="101"/>
    <x v="6"/>
    <x v="7"/>
    <x v="354"/>
  </r>
  <r>
    <x v="5"/>
    <x v="5"/>
    <x v="5"/>
    <x v="101"/>
    <s v="0623"/>
    <x v="101"/>
    <x v="7"/>
    <x v="0"/>
    <x v="194"/>
  </r>
  <r>
    <x v="5"/>
    <x v="5"/>
    <x v="5"/>
    <x v="101"/>
    <s v="0623"/>
    <x v="101"/>
    <x v="7"/>
    <x v="1"/>
    <x v="328"/>
  </r>
  <r>
    <x v="5"/>
    <x v="5"/>
    <x v="5"/>
    <x v="101"/>
    <s v="0623"/>
    <x v="101"/>
    <x v="7"/>
    <x v="2"/>
    <x v="1693"/>
  </r>
  <r>
    <x v="5"/>
    <x v="5"/>
    <x v="5"/>
    <x v="101"/>
    <s v="0623"/>
    <x v="101"/>
    <x v="7"/>
    <x v="3"/>
    <x v="194"/>
  </r>
  <r>
    <x v="5"/>
    <x v="5"/>
    <x v="5"/>
    <x v="101"/>
    <s v="0623"/>
    <x v="101"/>
    <x v="7"/>
    <x v="4"/>
    <x v="605"/>
  </r>
  <r>
    <x v="5"/>
    <x v="5"/>
    <x v="5"/>
    <x v="101"/>
    <s v="0623"/>
    <x v="101"/>
    <x v="7"/>
    <x v="5"/>
    <x v="1038"/>
  </r>
  <r>
    <x v="5"/>
    <x v="5"/>
    <x v="5"/>
    <x v="101"/>
    <s v="0623"/>
    <x v="101"/>
    <x v="7"/>
    <x v="6"/>
    <x v="1037"/>
  </r>
  <r>
    <x v="5"/>
    <x v="5"/>
    <x v="5"/>
    <x v="101"/>
    <s v="0623"/>
    <x v="101"/>
    <x v="7"/>
    <x v="7"/>
    <x v="531"/>
  </r>
  <r>
    <x v="5"/>
    <x v="5"/>
    <x v="5"/>
    <x v="101"/>
    <s v="0623"/>
    <x v="101"/>
    <x v="8"/>
    <x v="0"/>
    <x v="47"/>
  </r>
  <r>
    <x v="5"/>
    <x v="5"/>
    <x v="5"/>
    <x v="101"/>
    <s v="0623"/>
    <x v="101"/>
    <x v="8"/>
    <x v="1"/>
    <x v="46"/>
  </r>
  <r>
    <x v="5"/>
    <x v="5"/>
    <x v="5"/>
    <x v="101"/>
    <s v="0623"/>
    <x v="101"/>
    <x v="8"/>
    <x v="2"/>
    <x v="122"/>
  </r>
  <r>
    <x v="5"/>
    <x v="5"/>
    <x v="5"/>
    <x v="101"/>
    <s v="0623"/>
    <x v="101"/>
    <x v="8"/>
    <x v="3"/>
    <x v="308"/>
  </r>
  <r>
    <x v="5"/>
    <x v="5"/>
    <x v="5"/>
    <x v="101"/>
    <s v="0623"/>
    <x v="101"/>
    <x v="8"/>
    <x v="4"/>
    <x v="449"/>
  </r>
  <r>
    <x v="5"/>
    <x v="5"/>
    <x v="5"/>
    <x v="101"/>
    <s v="0623"/>
    <x v="101"/>
    <x v="8"/>
    <x v="5"/>
    <x v="306"/>
  </r>
  <r>
    <x v="5"/>
    <x v="5"/>
    <x v="5"/>
    <x v="101"/>
    <s v="0623"/>
    <x v="101"/>
    <x v="8"/>
    <x v="6"/>
    <x v="125"/>
  </r>
  <r>
    <x v="5"/>
    <x v="5"/>
    <x v="5"/>
    <x v="101"/>
    <s v="0623"/>
    <x v="101"/>
    <x v="8"/>
    <x v="7"/>
    <x v="311"/>
  </r>
  <r>
    <x v="5"/>
    <x v="5"/>
    <x v="5"/>
    <x v="101"/>
    <s v="0623"/>
    <x v="101"/>
    <x v="9"/>
    <x v="0"/>
    <x v="305"/>
  </r>
  <r>
    <x v="5"/>
    <x v="5"/>
    <x v="5"/>
    <x v="101"/>
    <s v="0623"/>
    <x v="101"/>
    <x v="9"/>
    <x v="1"/>
    <x v="305"/>
  </r>
  <r>
    <x v="5"/>
    <x v="5"/>
    <x v="5"/>
    <x v="101"/>
    <s v="0623"/>
    <x v="101"/>
    <x v="9"/>
    <x v="2"/>
    <x v="304"/>
  </r>
  <r>
    <x v="5"/>
    <x v="5"/>
    <x v="5"/>
    <x v="101"/>
    <s v="0623"/>
    <x v="101"/>
    <x v="9"/>
    <x v="3"/>
    <x v="305"/>
  </r>
  <r>
    <x v="5"/>
    <x v="5"/>
    <x v="5"/>
    <x v="101"/>
    <s v="0623"/>
    <x v="101"/>
    <x v="9"/>
    <x v="4"/>
    <x v="304"/>
  </r>
  <r>
    <x v="5"/>
    <x v="5"/>
    <x v="5"/>
    <x v="101"/>
    <s v="0623"/>
    <x v="101"/>
    <x v="9"/>
    <x v="5"/>
    <x v="304"/>
  </r>
  <r>
    <x v="5"/>
    <x v="5"/>
    <x v="5"/>
    <x v="101"/>
    <s v="0623"/>
    <x v="101"/>
    <x v="9"/>
    <x v="6"/>
    <x v="304"/>
  </r>
  <r>
    <x v="5"/>
    <x v="5"/>
    <x v="5"/>
    <x v="101"/>
    <s v="0623"/>
    <x v="101"/>
    <x v="9"/>
    <x v="7"/>
    <x v="304"/>
  </r>
  <r>
    <x v="5"/>
    <x v="5"/>
    <x v="5"/>
    <x v="102"/>
    <s v="0624"/>
    <x v="102"/>
    <x v="0"/>
    <x v="0"/>
    <x v="1838"/>
  </r>
  <r>
    <x v="5"/>
    <x v="5"/>
    <x v="5"/>
    <x v="102"/>
    <s v="0624"/>
    <x v="102"/>
    <x v="0"/>
    <x v="1"/>
    <x v="1839"/>
  </r>
  <r>
    <x v="5"/>
    <x v="5"/>
    <x v="5"/>
    <x v="102"/>
    <s v="0624"/>
    <x v="102"/>
    <x v="0"/>
    <x v="2"/>
    <x v="1840"/>
  </r>
  <r>
    <x v="5"/>
    <x v="5"/>
    <x v="5"/>
    <x v="102"/>
    <s v="0624"/>
    <x v="102"/>
    <x v="0"/>
    <x v="3"/>
    <x v="1841"/>
  </r>
  <r>
    <x v="5"/>
    <x v="5"/>
    <x v="5"/>
    <x v="102"/>
    <s v="0624"/>
    <x v="102"/>
    <x v="0"/>
    <x v="4"/>
    <x v="1842"/>
  </r>
  <r>
    <x v="5"/>
    <x v="5"/>
    <x v="5"/>
    <x v="102"/>
    <s v="0624"/>
    <x v="102"/>
    <x v="0"/>
    <x v="5"/>
    <x v="1843"/>
  </r>
  <r>
    <x v="5"/>
    <x v="5"/>
    <x v="5"/>
    <x v="102"/>
    <s v="0624"/>
    <x v="102"/>
    <x v="0"/>
    <x v="6"/>
    <x v="1844"/>
  </r>
  <r>
    <x v="5"/>
    <x v="5"/>
    <x v="5"/>
    <x v="102"/>
    <s v="0624"/>
    <x v="102"/>
    <x v="0"/>
    <x v="7"/>
    <x v="1845"/>
  </r>
  <r>
    <x v="5"/>
    <x v="5"/>
    <x v="5"/>
    <x v="102"/>
    <s v="0624"/>
    <x v="102"/>
    <x v="1"/>
    <x v="0"/>
    <x v="223"/>
  </r>
  <r>
    <x v="5"/>
    <x v="5"/>
    <x v="5"/>
    <x v="102"/>
    <s v="0624"/>
    <x v="102"/>
    <x v="1"/>
    <x v="1"/>
    <x v="1846"/>
  </r>
  <r>
    <x v="5"/>
    <x v="5"/>
    <x v="5"/>
    <x v="102"/>
    <s v="0624"/>
    <x v="102"/>
    <x v="1"/>
    <x v="2"/>
    <x v="1847"/>
  </r>
  <r>
    <x v="5"/>
    <x v="5"/>
    <x v="5"/>
    <x v="102"/>
    <s v="0624"/>
    <x v="102"/>
    <x v="1"/>
    <x v="3"/>
    <x v="1098"/>
  </r>
  <r>
    <x v="5"/>
    <x v="5"/>
    <x v="5"/>
    <x v="102"/>
    <s v="0624"/>
    <x v="102"/>
    <x v="1"/>
    <x v="4"/>
    <x v="1848"/>
  </r>
  <r>
    <x v="5"/>
    <x v="5"/>
    <x v="5"/>
    <x v="102"/>
    <s v="0624"/>
    <x v="102"/>
    <x v="1"/>
    <x v="5"/>
    <x v="1849"/>
  </r>
  <r>
    <x v="5"/>
    <x v="5"/>
    <x v="5"/>
    <x v="102"/>
    <s v="0624"/>
    <x v="102"/>
    <x v="1"/>
    <x v="6"/>
    <x v="909"/>
  </r>
  <r>
    <x v="5"/>
    <x v="5"/>
    <x v="5"/>
    <x v="102"/>
    <s v="0624"/>
    <x v="102"/>
    <x v="1"/>
    <x v="7"/>
    <x v="1541"/>
  </r>
  <r>
    <x v="5"/>
    <x v="5"/>
    <x v="5"/>
    <x v="102"/>
    <s v="0624"/>
    <x v="102"/>
    <x v="2"/>
    <x v="0"/>
    <x v="818"/>
  </r>
  <r>
    <x v="5"/>
    <x v="5"/>
    <x v="5"/>
    <x v="102"/>
    <s v="0624"/>
    <x v="102"/>
    <x v="2"/>
    <x v="1"/>
    <x v="1480"/>
  </r>
  <r>
    <x v="5"/>
    <x v="5"/>
    <x v="5"/>
    <x v="102"/>
    <s v="0624"/>
    <x v="102"/>
    <x v="2"/>
    <x v="2"/>
    <x v="1524"/>
  </r>
  <r>
    <x v="5"/>
    <x v="5"/>
    <x v="5"/>
    <x v="102"/>
    <s v="0624"/>
    <x v="102"/>
    <x v="2"/>
    <x v="3"/>
    <x v="508"/>
  </r>
  <r>
    <x v="5"/>
    <x v="5"/>
    <x v="5"/>
    <x v="102"/>
    <s v="0624"/>
    <x v="102"/>
    <x v="2"/>
    <x v="4"/>
    <x v="378"/>
  </r>
  <r>
    <x v="5"/>
    <x v="5"/>
    <x v="5"/>
    <x v="102"/>
    <s v="0624"/>
    <x v="102"/>
    <x v="2"/>
    <x v="5"/>
    <x v="926"/>
  </r>
  <r>
    <x v="5"/>
    <x v="5"/>
    <x v="5"/>
    <x v="102"/>
    <s v="0624"/>
    <x v="102"/>
    <x v="2"/>
    <x v="6"/>
    <x v="432"/>
  </r>
  <r>
    <x v="5"/>
    <x v="5"/>
    <x v="5"/>
    <x v="102"/>
    <s v="0624"/>
    <x v="102"/>
    <x v="2"/>
    <x v="7"/>
    <x v="543"/>
  </r>
  <r>
    <x v="5"/>
    <x v="5"/>
    <x v="5"/>
    <x v="102"/>
    <s v="0624"/>
    <x v="102"/>
    <x v="3"/>
    <x v="0"/>
    <x v="1419"/>
  </r>
  <r>
    <x v="5"/>
    <x v="5"/>
    <x v="5"/>
    <x v="102"/>
    <s v="0624"/>
    <x v="102"/>
    <x v="3"/>
    <x v="1"/>
    <x v="1419"/>
  </r>
  <r>
    <x v="5"/>
    <x v="5"/>
    <x v="5"/>
    <x v="102"/>
    <s v="0624"/>
    <x v="102"/>
    <x v="3"/>
    <x v="2"/>
    <x v="971"/>
  </r>
  <r>
    <x v="5"/>
    <x v="5"/>
    <x v="5"/>
    <x v="102"/>
    <s v="0624"/>
    <x v="102"/>
    <x v="3"/>
    <x v="3"/>
    <x v="711"/>
  </r>
  <r>
    <x v="5"/>
    <x v="5"/>
    <x v="5"/>
    <x v="102"/>
    <s v="0624"/>
    <x v="102"/>
    <x v="3"/>
    <x v="4"/>
    <x v="1657"/>
  </r>
  <r>
    <x v="5"/>
    <x v="5"/>
    <x v="5"/>
    <x v="102"/>
    <s v="0624"/>
    <x v="102"/>
    <x v="3"/>
    <x v="5"/>
    <x v="274"/>
  </r>
  <r>
    <x v="5"/>
    <x v="5"/>
    <x v="5"/>
    <x v="102"/>
    <s v="0624"/>
    <x v="102"/>
    <x v="3"/>
    <x v="6"/>
    <x v="276"/>
  </r>
  <r>
    <x v="5"/>
    <x v="5"/>
    <x v="5"/>
    <x v="102"/>
    <s v="0624"/>
    <x v="102"/>
    <x v="3"/>
    <x v="7"/>
    <x v="1073"/>
  </r>
  <r>
    <x v="5"/>
    <x v="5"/>
    <x v="5"/>
    <x v="102"/>
    <s v="0624"/>
    <x v="102"/>
    <x v="4"/>
    <x v="0"/>
    <x v="1850"/>
  </r>
  <r>
    <x v="5"/>
    <x v="5"/>
    <x v="5"/>
    <x v="102"/>
    <s v="0624"/>
    <x v="102"/>
    <x v="4"/>
    <x v="1"/>
    <x v="1816"/>
  </r>
  <r>
    <x v="5"/>
    <x v="5"/>
    <x v="5"/>
    <x v="102"/>
    <s v="0624"/>
    <x v="102"/>
    <x v="4"/>
    <x v="2"/>
    <x v="455"/>
  </r>
  <r>
    <x v="5"/>
    <x v="5"/>
    <x v="5"/>
    <x v="102"/>
    <s v="0624"/>
    <x v="102"/>
    <x v="4"/>
    <x v="3"/>
    <x v="1851"/>
  </r>
  <r>
    <x v="5"/>
    <x v="5"/>
    <x v="5"/>
    <x v="102"/>
    <s v="0624"/>
    <x v="102"/>
    <x v="4"/>
    <x v="4"/>
    <x v="1852"/>
  </r>
  <r>
    <x v="5"/>
    <x v="5"/>
    <x v="5"/>
    <x v="102"/>
    <s v="0624"/>
    <x v="102"/>
    <x v="4"/>
    <x v="5"/>
    <x v="1853"/>
  </r>
  <r>
    <x v="5"/>
    <x v="5"/>
    <x v="5"/>
    <x v="102"/>
    <s v="0624"/>
    <x v="102"/>
    <x v="4"/>
    <x v="6"/>
    <x v="1854"/>
  </r>
  <r>
    <x v="5"/>
    <x v="5"/>
    <x v="5"/>
    <x v="102"/>
    <s v="0624"/>
    <x v="102"/>
    <x v="4"/>
    <x v="7"/>
    <x v="1596"/>
  </r>
  <r>
    <x v="5"/>
    <x v="5"/>
    <x v="5"/>
    <x v="102"/>
    <s v="0624"/>
    <x v="102"/>
    <x v="5"/>
    <x v="0"/>
    <x v="528"/>
  </r>
  <r>
    <x v="5"/>
    <x v="5"/>
    <x v="5"/>
    <x v="102"/>
    <s v="0624"/>
    <x v="102"/>
    <x v="5"/>
    <x v="1"/>
    <x v="528"/>
  </r>
  <r>
    <x v="5"/>
    <x v="5"/>
    <x v="5"/>
    <x v="102"/>
    <s v="0624"/>
    <x v="102"/>
    <x v="5"/>
    <x v="2"/>
    <x v="380"/>
  </r>
  <r>
    <x v="5"/>
    <x v="5"/>
    <x v="5"/>
    <x v="102"/>
    <s v="0624"/>
    <x v="102"/>
    <x v="5"/>
    <x v="3"/>
    <x v="625"/>
  </r>
  <r>
    <x v="5"/>
    <x v="5"/>
    <x v="5"/>
    <x v="102"/>
    <s v="0624"/>
    <x v="102"/>
    <x v="5"/>
    <x v="4"/>
    <x v="1478"/>
  </r>
  <r>
    <x v="5"/>
    <x v="5"/>
    <x v="5"/>
    <x v="102"/>
    <s v="0624"/>
    <x v="102"/>
    <x v="5"/>
    <x v="5"/>
    <x v="1037"/>
  </r>
  <r>
    <x v="5"/>
    <x v="5"/>
    <x v="5"/>
    <x v="102"/>
    <s v="0624"/>
    <x v="102"/>
    <x v="5"/>
    <x v="6"/>
    <x v="53"/>
  </r>
  <r>
    <x v="5"/>
    <x v="5"/>
    <x v="5"/>
    <x v="102"/>
    <s v="0624"/>
    <x v="102"/>
    <x v="5"/>
    <x v="7"/>
    <x v="502"/>
  </r>
  <r>
    <x v="5"/>
    <x v="5"/>
    <x v="5"/>
    <x v="102"/>
    <s v="0624"/>
    <x v="102"/>
    <x v="6"/>
    <x v="0"/>
    <x v="356"/>
  </r>
  <r>
    <x v="5"/>
    <x v="5"/>
    <x v="5"/>
    <x v="102"/>
    <s v="0624"/>
    <x v="102"/>
    <x v="6"/>
    <x v="1"/>
    <x v="356"/>
  </r>
  <r>
    <x v="5"/>
    <x v="5"/>
    <x v="5"/>
    <x v="102"/>
    <s v="0624"/>
    <x v="102"/>
    <x v="6"/>
    <x v="2"/>
    <x v="49"/>
  </r>
  <r>
    <x v="5"/>
    <x v="5"/>
    <x v="5"/>
    <x v="102"/>
    <s v="0624"/>
    <x v="102"/>
    <x v="6"/>
    <x v="3"/>
    <x v="355"/>
  </r>
  <r>
    <x v="5"/>
    <x v="5"/>
    <x v="5"/>
    <x v="102"/>
    <s v="0624"/>
    <x v="102"/>
    <x v="6"/>
    <x v="4"/>
    <x v="47"/>
  </r>
  <r>
    <x v="5"/>
    <x v="5"/>
    <x v="5"/>
    <x v="102"/>
    <s v="0624"/>
    <x v="102"/>
    <x v="6"/>
    <x v="5"/>
    <x v="306"/>
  </r>
  <r>
    <x v="5"/>
    <x v="5"/>
    <x v="5"/>
    <x v="102"/>
    <s v="0624"/>
    <x v="102"/>
    <x v="6"/>
    <x v="6"/>
    <x v="449"/>
  </r>
  <r>
    <x v="5"/>
    <x v="5"/>
    <x v="5"/>
    <x v="102"/>
    <s v="0624"/>
    <x v="102"/>
    <x v="6"/>
    <x v="7"/>
    <x v="287"/>
  </r>
  <r>
    <x v="5"/>
    <x v="5"/>
    <x v="5"/>
    <x v="102"/>
    <s v="0624"/>
    <x v="102"/>
    <x v="7"/>
    <x v="0"/>
    <x v="1510"/>
  </r>
  <r>
    <x v="5"/>
    <x v="5"/>
    <x v="5"/>
    <x v="102"/>
    <s v="0624"/>
    <x v="102"/>
    <x v="7"/>
    <x v="1"/>
    <x v="797"/>
  </r>
  <r>
    <x v="5"/>
    <x v="5"/>
    <x v="5"/>
    <x v="102"/>
    <s v="0624"/>
    <x v="102"/>
    <x v="7"/>
    <x v="2"/>
    <x v="194"/>
  </r>
  <r>
    <x v="5"/>
    <x v="5"/>
    <x v="5"/>
    <x v="102"/>
    <s v="0624"/>
    <x v="102"/>
    <x v="7"/>
    <x v="3"/>
    <x v="351"/>
  </r>
  <r>
    <x v="5"/>
    <x v="5"/>
    <x v="5"/>
    <x v="102"/>
    <s v="0624"/>
    <x v="102"/>
    <x v="7"/>
    <x v="4"/>
    <x v="530"/>
  </r>
  <r>
    <x v="5"/>
    <x v="5"/>
    <x v="5"/>
    <x v="102"/>
    <s v="0624"/>
    <x v="102"/>
    <x v="7"/>
    <x v="5"/>
    <x v="614"/>
  </r>
  <r>
    <x v="5"/>
    <x v="5"/>
    <x v="5"/>
    <x v="102"/>
    <s v="0624"/>
    <x v="102"/>
    <x v="7"/>
    <x v="6"/>
    <x v="530"/>
  </r>
  <r>
    <x v="5"/>
    <x v="5"/>
    <x v="5"/>
    <x v="102"/>
    <s v="0624"/>
    <x v="102"/>
    <x v="7"/>
    <x v="7"/>
    <x v="613"/>
  </r>
  <r>
    <x v="5"/>
    <x v="5"/>
    <x v="5"/>
    <x v="102"/>
    <s v="0624"/>
    <x v="102"/>
    <x v="8"/>
    <x v="0"/>
    <x v="340"/>
  </r>
  <r>
    <x v="5"/>
    <x v="5"/>
    <x v="5"/>
    <x v="102"/>
    <s v="0624"/>
    <x v="102"/>
    <x v="8"/>
    <x v="1"/>
    <x v="612"/>
  </r>
  <r>
    <x v="5"/>
    <x v="5"/>
    <x v="5"/>
    <x v="102"/>
    <s v="0624"/>
    <x v="102"/>
    <x v="8"/>
    <x v="2"/>
    <x v="836"/>
  </r>
  <r>
    <x v="5"/>
    <x v="5"/>
    <x v="5"/>
    <x v="102"/>
    <s v="0624"/>
    <x v="102"/>
    <x v="8"/>
    <x v="3"/>
    <x v="49"/>
  </r>
  <r>
    <x v="5"/>
    <x v="5"/>
    <x v="5"/>
    <x v="102"/>
    <s v="0624"/>
    <x v="102"/>
    <x v="8"/>
    <x v="4"/>
    <x v="612"/>
  </r>
  <r>
    <x v="5"/>
    <x v="5"/>
    <x v="5"/>
    <x v="102"/>
    <s v="0624"/>
    <x v="102"/>
    <x v="8"/>
    <x v="5"/>
    <x v="612"/>
  </r>
  <r>
    <x v="5"/>
    <x v="5"/>
    <x v="5"/>
    <x v="102"/>
    <s v="0624"/>
    <x v="102"/>
    <x v="8"/>
    <x v="6"/>
    <x v="836"/>
  </r>
  <r>
    <x v="5"/>
    <x v="5"/>
    <x v="5"/>
    <x v="102"/>
    <s v="0624"/>
    <x v="102"/>
    <x v="8"/>
    <x v="7"/>
    <x v="340"/>
  </r>
  <r>
    <x v="5"/>
    <x v="5"/>
    <x v="5"/>
    <x v="102"/>
    <s v="0624"/>
    <x v="102"/>
    <x v="9"/>
    <x v="0"/>
    <x v="305"/>
  </r>
  <r>
    <x v="5"/>
    <x v="5"/>
    <x v="5"/>
    <x v="102"/>
    <s v="0624"/>
    <x v="102"/>
    <x v="9"/>
    <x v="1"/>
    <x v="305"/>
  </r>
  <r>
    <x v="5"/>
    <x v="5"/>
    <x v="5"/>
    <x v="102"/>
    <s v="0624"/>
    <x v="102"/>
    <x v="9"/>
    <x v="2"/>
    <x v="133"/>
  </r>
  <r>
    <x v="5"/>
    <x v="5"/>
    <x v="5"/>
    <x v="102"/>
    <s v="0624"/>
    <x v="102"/>
    <x v="9"/>
    <x v="3"/>
    <x v="133"/>
  </r>
  <r>
    <x v="5"/>
    <x v="5"/>
    <x v="5"/>
    <x v="102"/>
    <s v="0624"/>
    <x v="102"/>
    <x v="9"/>
    <x v="4"/>
    <x v="133"/>
  </r>
  <r>
    <x v="5"/>
    <x v="5"/>
    <x v="5"/>
    <x v="102"/>
    <s v="0624"/>
    <x v="102"/>
    <x v="9"/>
    <x v="5"/>
    <x v="133"/>
  </r>
  <r>
    <x v="5"/>
    <x v="5"/>
    <x v="5"/>
    <x v="102"/>
    <s v="0624"/>
    <x v="102"/>
    <x v="9"/>
    <x v="6"/>
    <x v="133"/>
  </r>
  <r>
    <x v="5"/>
    <x v="5"/>
    <x v="5"/>
    <x v="102"/>
    <s v="0624"/>
    <x v="102"/>
    <x v="9"/>
    <x v="7"/>
    <x v="133"/>
  </r>
  <r>
    <x v="5"/>
    <x v="5"/>
    <x v="5"/>
    <x v="103"/>
    <s v="0625"/>
    <x v="103"/>
    <x v="0"/>
    <x v="0"/>
    <x v="1855"/>
  </r>
  <r>
    <x v="5"/>
    <x v="5"/>
    <x v="5"/>
    <x v="103"/>
    <s v="0625"/>
    <x v="103"/>
    <x v="0"/>
    <x v="1"/>
    <x v="1856"/>
  </r>
  <r>
    <x v="5"/>
    <x v="5"/>
    <x v="5"/>
    <x v="103"/>
    <s v="0625"/>
    <x v="103"/>
    <x v="0"/>
    <x v="2"/>
    <x v="1857"/>
  </r>
  <r>
    <x v="5"/>
    <x v="5"/>
    <x v="5"/>
    <x v="103"/>
    <s v="0625"/>
    <x v="103"/>
    <x v="0"/>
    <x v="3"/>
    <x v="1858"/>
  </r>
  <r>
    <x v="5"/>
    <x v="5"/>
    <x v="5"/>
    <x v="103"/>
    <s v="0625"/>
    <x v="103"/>
    <x v="0"/>
    <x v="4"/>
    <x v="1859"/>
  </r>
  <r>
    <x v="5"/>
    <x v="5"/>
    <x v="5"/>
    <x v="103"/>
    <s v="0625"/>
    <x v="103"/>
    <x v="0"/>
    <x v="5"/>
    <x v="1860"/>
  </r>
  <r>
    <x v="5"/>
    <x v="5"/>
    <x v="5"/>
    <x v="103"/>
    <s v="0625"/>
    <x v="103"/>
    <x v="0"/>
    <x v="6"/>
    <x v="1861"/>
  </r>
  <r>
    <x v="5"/>
    <x v="5"/>
    <x v="5"/>
    <x v="103"/>
    <s v="0625"/>
    <x v="103"/>
    <x v="0"/>
    <x v="7"/>
    <x v="1862"/>
  </r>
  <r>
    <x v="5"/>
    <x v="5"/>
    <x v="5"/>
    <x v="103"/>
    <s v="0625"/>
    <x v="103"/>
    <x v="1"/>
    <x v="0"/>
    <x v="1863"/>
  </r>
  <r>
    <x v="5"/>
    <x v="5"/>
    <x v="5"/>
    <x v="103"/>
    <s v="0625"/>
    <x v="103"/>
    <x v="1"/>
    <x v="1"/>
    <x v="1864"/>
  </r>
  <r>
    <x v="5"/>
    <x v="5"/>
    <x v="5"/>
    <x v="103"/>
    <s v="0625"/>
    <x v="103"/>
    <x v="1"/>
    <x v="2"/>
    <x v="1865"/>
  </r>
  <r>
    <x v="5"/>
    <x v="5"/>
    <x v="5"/>
    <x v="103"/>
    <s v="0625"/>
    <x v="103"/>
    <x v="1"/>
    <x v="3"/>
    <x v="1866"/>
  </r>
  <r>
    <x v="5"/>
    <x v="5"/>
    <x v="5"/>
    <x v="103"/>
    <s v="0625"/>
    <x v="103"/>
    <x v="1"/>
    <x v="4"/>
    <x v="1867"/>
  </r>
  <r>
    <x v="5"/>
    <x v="5"/>
    <x v="5"/>
    <x v="103"/>
    <s v="0625"/>
    <x v="103"/>
    <x v="1"/>
    <x v="5"/>
    <x v="1868"/>
  </r>
  <r>
    <x v="5"/>
    <x v="5"/>
    <x v="5"/>
    <x v="103"/>
    <s v="0625"/>
    <x v="103"/>
    <x v="1"/>
    <x v="6"/>
    <x v="1869"/>
  </r>
  <r>
    <x v="5"/>
    <x v="5"/>
    <x v="5"/>
    <x v="103"/>
    <s v="0625"/>
    <x v="103"/>
    <x v="1"/>
    <x v="7"/>
    <x v="1870"/>
  </r>
  <r>
    <x v="5"/>
    <x v="5"/>
    <x v="5"/>
    <x v="103"/>
    <s v="0625"/>
    <x v="103"/>
    <x v="2"/>
    <x v="0"/>
    <x v="261"/>
  </r>
  <r>
    <x v="5"/>
    <x v="5"/>
    <x v="5"/>
    <x v="103"/>
    <s v="0625"/>
    <x v="103"/>
    <x v="2"/>
    <x v="1"/>
    <x v="270"/>
  </r>
  <r>
    <x v="5"/>
    <x v="5"/>
    <x v="5"/>
    <x v="103"/>
    <s v="0625"/>
    <x v="103"/>
    <x v="2"/>
    <x v="2"/>
    <x v="1239"/>
  </r>
  <r>
    <x v="5"/>
    <x v="5"/>
    <x v="5"/>
    <x v="103"/>
    <s v="0625"/>
    <x v="103"/>
    <x v="2"/>
    <x v="3"/>
    <x v="343"/>
  </r>
  <r>
    <x v="5"/>
    <x v="5"/>
    <x v="5"/>
    <x v="103"/>
    <s v="0625"/>
    <x v="103"/>
    <x v="2"/>
    <x v="4"/>
    <x v="1628"/>
  </r>
  <r>
    <x v="5"/>
    <x v="5"/>
    <x v="5"/>
    <x v="103"/>
    <s v="0625"/>
    <x v="103"/>
    <x v="2"/>
    <x v="5"/>
    <x v="1477"/>
  </r>
  <r>
    <x v="5"/>
    <x v="5"/>
    <x v="5"/>
    <x v="103"/>
    <s v="0625"/>
    <x v="103"/>
    <x v="2"/>
    <x v="6"/>
    <x v="494"/>
  </r>
  <r>
    <x v="5"/>
    <x v="5"/>
    <x v="5"/>
    <x v="103"/>
    <s v="0625"/>
    <x v="103"/>
    <x v="2"/>
    <x v="7"/>
    <x v="360"/>
  </r>
  <r>
    <x v="5"/>
    <x v="5"/>
    <x v="5"/>
    <x v="103"/>
    <s v="0625"/>
    <x v="103"/>
    <x v="3"/>
    <x v="0"/>
    <x v="772"/>
  </r>
  <r>
    <x v="5"/>
    <x v="5"/>
    <x v="5"/>
    <x v="103"/>
    <s v="0625"/>
    <x v="103"/>
    <x v="3"/>
    <x v="1"/>
    <x v="772"/>
  </r>
  <r>
    <x v="5"/>
    <x v="5"/>
    <x v="5"/>
    <x v="103"/>
    <s v="0625"/>
    <x v="103"/>
    <x v="3"/>
    <x v="2"/>
    <x v="711"/>
  </r>
  <r>
    <x v="5"/>
    <x v="5"/>
    <x v="5"/>
    <x v="103"/>
    <s v="0625"/>
    <x v="103"/>
    <x v="3"/>
    <x v="3"/>
    <x v="1657"/>
  </r>
  <r>
    <x v="5"/>
    <x v="5"/>
    <x v="5"/>
    <x v="103"/>
    <s v="0625"/>
    <x v="103"/>
    <x v="3"/>
    <x v="4"/>
    <x v="438"/>
  </r>
  <r>
    <x v="5"/>
    <x v="5"/>
    <x v="5"/>
    <x v="103"/>
    <s v="0625"/>
    <x v="103"/>
    <x v="3"/>
    <x v="5"/>
    <x v="1871"/>
  </r>
  <r>
    <x v="5"/>
    <x v="5"/>
    <x v="5"/>
    <x v="103"/>
    <s v="0625"/>
    <x v="103"/>
    <x v="3"/>
    <x v="6"/>
    <x v="1055"/>
  </r>
  <r>
    <x v="5"/>
    <x v="5"/>
    <x v="5"/>
    <x v="103"/>
    <s v="0625"/>
    <x v="103"/>
    <x v="3"/>
    <x v="7"/>
    <x v="1004"/>
  </r>
  <r>
    <x v="5"/>
    <x v="5"/>
    <x v="5"/>
    <x v="103"/>
    <s v="0625"/>
    <x v="103"/>
    <x v="4"/>
    <x v="0"/>
    <x v="1204"/>
  </r>
  <r>
    <x v="5"/>
    <x v="5"/>
    <x v="5"/>
    <x v="103"/>
    <s v="0625"/>
    <x v="103"/>
    <x v="4"/>
    <x v="1"/>
    <x v="1872"/>
  </r>
  <r>
    <x v="5"/>
    <x v="5"/>
    <x v="5"/>
    <x v="103"/>
    <s v="0625"/>
    <x v="103"/>
    <x v="4"/>
    <x v="2"/>
    <x v="1596"/>
  </r>
  <r>
    <x v="5"/>
    <x v="5"/>
    <x v="5"/>
    <x v="103"/>
    <s v="0625"/>
    <x v="103"/>
    <x v="4"/>
    <x v="3"/>
    <x v="1873"/>
  </r>
  <r>
    <x v="5"/>
    <x v="5"/>
    <x v="5"/>
    <x v="103"/>
    <s v="0625"/>
    <x v="103"/>
    <x v="4"/>
    <x v="4"/>
    <x v="154"/>
  </r>
  <r>
    <x v="5"/>
    <x v="5"/>
    <x v="5"/>
    <x v="103"/>
    <s v="0625"/>
    <x v="103"/>
    <x v="4"/>
    <x v="5"/>
    <x v="1133"/>
  </r>
  <r>
    <x v="5"/>
    <x v="5"/>
    <x v="5"/>
    <x v="103"/>
    <s v="0625"/>
    <x v="103"/>
    <x v="4"/>
    <x v="6"/>
    <x v="1429"/>
  </r>
  <r>
    <x v="5"/>
    <x v="5"/>
    <x v="5"/>
    <x v="103"/>
    <s v="0625"/>
    <x v="103"/>
    <x v="4"/>
    <x v="7"/>
    <x v="1874"/>
  </r>
  <r>
    <x v="5"/>
    <x v="5"/>
    <x v="5"/>
    <x v="103"/>
    <s v="0625"/>
    <x v="103"/>
    <x v="5"/>
    <x v="0"/>
    <x v="327"/>
  </r>
  <r>
    <x v="5"/>
    <x v="5"/>
    <x v="5"/>
    <x v="103"/>
    <s v="0625"/>
    <x v="103"/>
    <x v="5"/>
    <x v="1"/>
    <x v="783"/>
  </r>
  <r>
    <x v="5"/>
    <x v="5"/>
    <x v="5"/>
    <x v="103"/>
    <s v="0625"/>
    <x v="103"/>
    <x v="5"/>
    <x v="2"/>
    <x v="496"/>
  </r>
  <r>
    <x v="5"/>
    <x v="5"/>
    <x v="5"/>
    <x v="103"/>
    <s v="0625"/>
    <x v="103"/>
    <x v="5"/>
    <x v="3"/>
    <x v="494"/>
  </r>
  <r>
    <x v="5"/>
    <x v="5"/>
    <x v="5"/>
    <x v="103"/>
    <s v="0625"/>
    <x v="103"/>
    <x v="5"/>
    <x v="4"/>
    <x v="429"/>
  </r>
  <r>
    <x v="5"/>
    <x v="5"/>
    <x v="5"/>
    <x v="103"/>
    <s v="0625"/>
    <x v="103"/>
    <x v="5"/>
    <x v="5"/>
    <x v="290"/>
  </r>
  <r>
    <x v="5"/>
    <x v="5"/>
    <x v="5"/>
    <x v="103"/>
    <s v="0625"/>
    <x v="103"/>
    <x v="5"/>
    <x v="6"/>
    <x v="610"/>
  </r>
  <r>
    <x v="5"/>
    <x v="5"/>
    <x v="5"/>
    <x v="103"/>
    <s v="0625"/>
    <x v="103"/>
    <x v="5"/>
    <x v="7"/>
    <x v="629"/>
  </r>
  <r>
    <x v="5"/>
    <x v="5"/>
    <x v="5"/>
    <x v="103"/>
    <s v="0625"/>
    <x v="103"/>
    <x v="6"/>
    <x v="0"/>
    <x v="122"/>
  </r>
  <r>
    <x v="5"/>
    <x v="5"/>
    <x v="5"/>
    <x v="103"/>
    <s v="0625"/>
    <x v="103"/>
    <x v="6"/>
    <x v="1"/>
    <x v="122"/>
  </r>
  <r>
    <x v="5"/>
    <x v="5"/>
    <x v="5"/>
    <x v="103"/>
    <s v="0625"/>
    <x v="103"/>
    <x v="6"/>
    <x v="2"/>
    <x v="281"/>
  </r>
  <r>
    <x v="5"/>
    <x v="5"/>
    <x v="5"/>
    <x v="103"/>
    <s v="0625"/>
    <x v="103"/>
    <x v="6"/>
    <x v="3"/>
    <x v="354"/>
  </r>
  <r>
    <x v="5"/>
    <x v="5"/>
    <x v="5"/>
    <x v="103"/>
    <s v="0625"/>
    <x v="103"/>
    <x v="6"/>
    <x v="4"/>
    <x v="47"/>
  </r>
  <r>
    <x v="5"/>
    <x v="5"/>
    <x v="5"/>
    <x v="103"/>
    <s v="0625"/>
    <x v="103"/>
    <x v="6"/>
    <x v="5"/>
    <x v="47"/>
  </r>
  <r>
    <x v="5"/>
    <x v="5"/>
    <x v="5"/>
    <x v="103"/>
    <s v="0625"/>
    <x v="103"/>
    <x v="6"/>
    <x v="6"/>
    <x v="126"/>
  </r>
  <r>
    <x v="5"/>
    <x v="5"/>
    <x v="5"/>
    <x v="103"/>
    <s v="0625"/>
    <x v="103"/>
    <x v="6"/>
    <x v="7"/>
    <x v="117"/>
  </r>
  <r>
    <x v="5"/>
    <x v="5"/>
    <x v="5"/>
    <x v="103"/>
    <s v="0625"/>
    <x v="103"/>
    <x v="7"/>
    <x v="0"/>
    <x v="123"/>
  </r>
  <r>
    <x v="5"/>
    <x v="5"/>
    <x v="5"/>
    <x v="103"/>
    <s v="0625"/>
    <x v="103"/>
    <x v="7"/>
    <x v="1"/>
    <x v="399"/>
  </r>
  <r>
    <x v="5"/>
    <x v="5"/>
    <x v="5"/>
    <x v="103"/>
    <s v="0625"/>
    <x v="103"/>
    <x v="7"/>
    <x v="2"/>
    <x v="355"/>
  </r>
  <r>
    <x v="5"/>
    <x v="5"/>
    <x v="5"/>
    <x v="103"/>
    <s v="0625"/>
    <x v="103"/>
    <x v="7"/>
    <x v="3"/>
    <x v="125"/>
  </r>
  <r>
    <x v="5"/>
    <x v="5"/>
    <x v="5"/>
    <x v="103"/>
    <s v="0625"/>
    <x v="103"/>
    <x v="7"/>
    <x v="4"/>
    <x v="300"/>
  </r>
  <r>
    <x v="5"/>
    <x v="5"/>
    <x v="5"/>
    <x v="103"/>
    <s v="0625"/>
    <x v="103"/>
    <x v="7"/>
    <x v="5"/>
    <x v="124"/>
  </r>
  <r>
    <x v="5"/>
    <x v="5"/>
    <x v="5"/>
    <x v="103"/>
    <s v="0625"/>
    <x v="103"/>
    <x v="7"/>
    <x v="6"/>
    <x v="299"/>
  </r>
  <r>
    <x v="5"/>
    <x v="5"/>
    <x v="5"/>
    <x v="103"/>
    <s v="0625"/>
    <x v="103"/>
    <x v="7"/>
    <x v="7"/>
    <x v="196"/>
  </r>
  <r>
    <x v="5"/>
    <x v="5"/>
    <x v="5"/>
    <x v="103"/>
    <s v="0625"/>
    <x v="103"/>
    <x v="8"/>
    <x v="0"/>
    <x v="203"/>
  </r>
  <r>
    <x v="5"/>
    <x v="5"/>
    <x v="5"/>
    <x v="103"/>
    <s v="0625"/>
    <x v="103"/>
    <x v="8"/>
    <x v="1"/>
    <x v="131"/>
  </r>
  <r>
    <x v="5"/>
    <x v="5"/>
    <x v="5"/>
    <x v="103"/>
    <s v="0625"/>
    <x v="103"/>
    <x v="8"/>
    <x v="2"/>
    <x v="127"/>
  </r>
  <r>
    <x v="5"/>
    <x v="5"/>
    <x v="5"/>
    <x v="103"/>
    <s v="0625"/>
    <x v="103"/>
    <x v="8"/>
    <x v="3"/>
    <x v="128"/>
  </r>
  <r>
    <x v="5"/>
    <x v="5"/>
    <x v="5"/>
    <x v="103"/>
    <s v="0625"/>
    <x v="103"/>
    <x v="8"/>
    <x v="4"/>
    <x v="301"/>
  </r>
  <r>
    <x v="5"/>
    <x v="5"/>
    <x v="5"/>
    <x v="103"/>
    <s v="0625"/>
    <x v="103"/>
    <x v="8"/>
    <x v="5"/>
    <x v="320"/>
  </r>
  <r>
    <x v="5"/>
    <x v="5"/>
    <x v="5"/>
    <x v="103"/>
    <s v="0625"/>
    <x v="103"/>
    <x v="8"/>
    <x v="6"/>
    <x v="320"/>
  </r>
  <r>
    <x v="5"/>
    <x v="5"/>
    <x v="5"/>
    <x v="103"/>
    <s v="0625"/>
    <x v="103"/>
    <x v="8"/>
    <x v="7"/>
    <x v="131"/>
  </r>
  <r>
    <x v="5"/>
    <x v="5"/>
    <x v="5"/>
    <x v="103"/>
    <s v="0625"/>
    <x v="103"/>
    <x v="9"/>
    <x v="0"/>
    <x v="304"/>
  </r>
  <r>
    <x v="5"/>
    <x v="5"/>
    <x v="5"/>
    <x v="103"/>
    <s v="0625"/>
    <x v="103"/>
    <x v="9"/>
    <x v="1"/>
    <x v="305"/>
  </r>
  <r>
    <x v="5"/>
    <x v="5"/>
    <x v="5"/>
    <x v="103"/>
    <s v="0625"/>
    <x v="103"/>
    <x v="9"/>
    <x v="2"/>
    <x v="304"/>
  </r>
  <r>
    <x v="5"/>
    <x v="5"/>
    <x v="5"/>
    <x v="103"/>
    <s v="0625"/>
    <x v="103"/>
    <x v="9"/>
    <x v="3"/>
    <x v="304"/>
  </r>
  <r>
    <x v="5"/>
    <x v="5"/>
    <x v="5"/>
    <x v="103"/>
    <s v="0625"/>
    <x v="103"/>
    <x v="9"/>
    <x v="4"/>
    <x v="305"/>
  </r>
  <r>
    <x v="5"/>
    <x v="5"/>
    <x v="5"/>
    <x v="103"/>
    <s v="0625"/>
    <x v="103"/>
    <x v="9"/>
    <x v="5"/>
    <x v="305"/>
  </r>
  <r>
    <x v="5"/>
    <x v="5"/>
    <x v="5"/>
    <x v="103"/>
    <s v="0625"/>
    <x v="103"/>
    <x v="9"/>
    <x v="6"/>
    <x v="304"/>
  </r>
  <r>
    <x v="5"/>
    <x v="5"/>
    <x v="5"/>
    <x v="103"/>
    <s v="0625"/>
    <x v="103"/>
    <x v="9"/>
    <x v="7"/>
    <x v="304"/>
  </r>
  <r>
    <x v="5"/>
    <x v="5"/>
    <x v="5"/>
    <x v="104"/>
    <s v="0626"/>
    <x v="104"/>
    <x v="0"/>
    <x v="0"/>
    <x v="1800"/>
  </r>
  <r>
    <x v="5"/>
    <x v="5"/>
    <x v="5"/>
    <x v="104"/>
    <s v="0626"/>
    <x v="104"/>
    <x v="0"/>
    <x v="1"/>
    <x v="1875"/>
  </r>
  <r>
    <x v="5"/>
    <x v="5"/>
    <x v="5"/>
    <x v="104"/>
    <s v="0626"/>
    <x v="104"/>
    <x v="0"/>
    <x v="2"/>
    <x v="1876"/>
  </r>
  <r>
    <x v="5"/>
    <x v="5"/>
    <x v="5"/>
    <x v="104"/>
    <s v="0626"/>
    <x v="104"/>
    <x v="0"/>
    <x v="3"/>
    <x v="1077"/>
  </r>
  <r>
    <x v="5"/>
    <x v="5"/>
    <x v="5"/>
    <x v="104"/>
    <s v="0626"/>
    <x v="104"/>
    <x v="0"/>
    <x v="4"/>
    <x v="1877"/>
  </r>
  <r>
    <x v="5"/>
    <x v="5"/>
    <x v="5"/>
    <x v="104"/>
    <s v="0626"/>
    <x v="104"/>
    <x v="0"/>
    <x v="5"/>
    <x v="1878"/>
  </r>
  <r>
    <x v="5"/>
    <x v="5"/>
    <x v="5"/>
    <x v="104"/>
    <s v="0626"/>
    <x v="104"/>
    <x v="0"/>
    <x v="6"/>
    <x v="1879"/>
  </r>
  <r>
    <x v="5"/>
    <x v="5"/>
    <x v="5"/>
    <x v="104"/>
    <s v="0626"/>
    <x v="104"/>
    <x v="0"/>
    <x v="7"/>
    <x v="1880"/>
  </r>
  <r>
    <x v="5"/>
    <x v="5"/>
    <x v="5"/>
    <x v="104"/>
    <s v="0626"/>
    <x v="104"/>
    <x v="1"/>
    <x v="0"/>
    <x v="1720"/>
  </r>
  <r>
    <x v="5"/>
    <x v="5"/>
    <x v="5"/>
    <x v="104"/>
    <s v="0626"/>
    <x v="104"/>
    <x v="1"/>
    <x v="1"/>
    <x v="1881"/>
  </r>
  <r>
    <x v="5"/>
    <x v="5"/>
    <x v="5"/>
    <x v="104"/>
    <s v="0626"/>
    <x v="104"/>
    <x v="1"/>
    <x v="2"/>
    <x v="1882"/>
  </r>
  <r>
    <x v="5"/>
    <x v="5"/>
    <x v="5"/>
    <x v="104"/>
    <s v="0626"/>
    <x v="104"/>
    <x v="1"/>
    <x v="3"/>
    <x v="1883"/>
  </r>
  <r>
    <x v="5"/>
    <x v="5"/>
    <x v="5"/>
    <x v="104"/>
    <s v="0626"/>
    <x v="104"/>
    <x v="1"/>
    <x v="4"/>
    <x v="1884"/>
  </r>
  <r>
    <x v="5"/>
    <x v="5"/>
    <x v="5"/>
    <x v="104"/>
    <s v="0626"/>
    <x v="104"/>
    <x v="1"/>
    <x v="5"/>
    <x v="1885"/>
  </r>
  <r>
    <x v="5"/>
    <x v="5"/>
    <x v="5"/>
    <x v="104"/>
    <s v="0626"/>
    <x v="104"/>
    <x v="1"/>
    <x v="6"/>
    <x v="1886"/>
  </r>
  <r>
    <x v="5"/>
    <x v="5"/>
    <x v="5"/>
    <x v="104"/>
    <s v="0626"/>
    <x v="104"/>
    <x v="1"/>
    <x v="7"/>
    <x v="1887"/>
  </r>
  <r>
    <x v="5"/>
    <x v="5"/>
    <x v="5"/>
    <x v="104"/>
    <s v="0626"/>
    <x v="104"/>
    <x v="2"/>
    <x v="0"/>
    <x v="1197"/>
  </r>
  <r>
    <x v="5"/>
    <x v="5"/>
    <x v="5"/>
    <x v="104"/>
    <s v="0626"/>
    <x v="104"/>
    <x v="2"/>
    <x v="1"/>
    <x v="1694"/>
  </r>
  <r>
    <x v="5"/>
    <x v="5"/>
    <x v="5"/>
    <x v="104"/>
    <s v="0626"/>
    <x v="104"/>
    <x v="2"/>
    <x v="2"/>
    <x v="493"/>
  </r>
  <r>
    <x v="5"/>
    <x v="5"/>
    <x v="5"/>
    <x v="104"/>
    <s v="0626"/>
    <x v="104"/>
    <x v="2"/>
    <x v="3"/>
    <x v="1185"/>
  </r>
  <r>
    <x v="5"/>
    <x v="5"/>
    <x v="5"/>
    <x v="104"/>
    <s v="0626"/>
    <x v="104"/>
    <x v="2"/>
    <x v="4"/>
    <x v="323"/>
  </r>
  <r>
    <x v="5"/>
    <x v="5"/>
    <x v="5"/>
    <x v="104"/>
    <s v="0626"/>
    <x v="104"/>
    <x v="2"/>
    <x v="5"/>
    <x v="1011"/>
  </r>
  <r>
    <x v="5"/>
    <x v="5"/>
    <x v="5"/>
    <x v="104"/>
    <s v="0626"/>
    <x v="104"/>
    <x v="2"/>
    <x v="6"/>
    <x v="540"/>
  </r>
  <r>
    <x v="5"/>
    <x v="5"/>
    <x v="5"/>
    <x v="104"/>
    <s v="0626"/>
    <x v="104"/>
    <x v="2"/>
    <x v="7"/>
    <x v="329"/>
  </r>
  <r>
    <x v="5"/>
    <x v="5"/>
    <x v="5"/>
    <x v="104"/>
    <s v="0626"/>
    <x v="104"/>
    <x v="3"/>
    <x v="0"/>
    <x v="1888"/>
  </r>
  <r>
    <x v="5"/>
    <x v="5"/>
    <x v="5"/>
    <x v="104"/>
    <s v="0626"/>
    <x v="104"/>
    <x v="3"/>
    <x v="1"/>
    <x v="550"/>
  </r>
  <r>
    <x v="5"/>
    <x v="5"/>
    <x v="5"/>
    <x v="104"/>
    <s v="0626"/>
    <x v="104"/>
    <x v="3"/>
    <x v="2"/>
    <x v="1889"/>
  </r>
  <r>
    <x v="5"/>
    <x v="5"/>
    <x v="5"/>
    <x v="104"/>
    <s v="0626"/>
    <x v="104"/>
    <x v="3"/>
    <x v="3"/>
    <x v="1890"/>
  </r>
  <r>
    <x v="5"/>
    <x v="5"/>
    <x v="5"/>
    <x v="104"/>
    <s v="0626"/>
    <x v="104"/>
    <x v="3"/>
    <x v="4"/>
    <x v="550"/>
  </r>
  <r>
    <x v="5"/>
    <x v="5"/>
    <x v="5"/>
    <x v="104"/>
    <s v="0626"/>
    <x v="104"/>
    <x v="3"/>
    <x v="5"/>
    <x v="1570"/>
  </r>
  <r>
    <x v="5"/>
    <x v="5"/>
    <x v="5"/>
    <x v="104"/>
    <s v="0626"/>
    <x v="104"/>
    <x v="3"/>
    <x v="6"/>
    <x v="1571"/>
  </r>
  <r>
    <x v="5"/>
    <x v="5"/>
    <x v="5"/>
    <x v="104"/>
    <s v="0626"/>
    <x v="104"/>
    <x v="3"/>
    <x v="7"/>
    <x v="1466"/>
  </r>
  <r>
    <x v="5"/>
    <x v="5"/>
    <x v="5"/>
    <x v="104"/>
    <s v="0626"/>
    <x v="104"/>
    <x v="4"/>
    <x v="0"/>
    <x v="908"/>
  </r>
  <r>
    <x v="5"/>
    <x v="5"/>
    <x v="5"/>
    <x v="104"/>
    <s v="0626"/>
    <x v="104"/>
    <x v="4"/>
    <x v="1"/>
    <x v="1891"/>
  </r>
  <r>
    <x v="5"/>
    <x v="5"/>
    <x v="5"/>
    <x v="104"/>
    <s v="0626"/>
    <x v="104"/>
    <x v="4"/>
    <x v="2"/>
    <x v="1892"/>
  </r>
  <r>
    <x v="5"/>
    <x v="5"/>
    <x v="5"/>
    <x v="104"/>
    <s v="0626"/>
    <x v="104"/>
    <x v="4"/>
    <x v="3"/>
    <x v="1893"/>
  </r>
  <r>
    <x v="5"/>
    <x v="5"/>
    <x v="5"/>
    <x v="104"/>
    <s v="0626"/>
    <x v="104"/>
    <x v="4"/>
    <x v="4"/>
    <x v="1894"/>
  </r>
  <r>
    <x v="5"/>
    <x v="5"/>
    <x v="5"/>
    <x v="104"/>
    <s v="0626"/>
    <x v="104"/>
    <x v="4"/>
    <x v="5"/>
    <x v="1895"/>
  </r>
  <r>
    <x v="5"/>
    <x v="5"/>
    <x v="5"/>
    <x v="104"/>
    <s v="0626"/>
    <x v="104"/>
    <x v="4"/>
    <x v="6"/>
    <x v="1896"/>
  </r>
  <r>
    <x v="5"/>
    <x v="5"/>
    <x v="5"/>
    <x v="104"/>
    <s v="0626"/>
    <x v="104"/>
    <x v="4"/>
    <x v="7"/>
    <x v="1897"/>
  </r>
  <r>
    <x v="5"/>
    <x v="5"/>
    <x v="5"/>
    <x v="104"/>
    <s v="0626"/>
    <x v="104"/>
    <x v="5"/>
    <x v="0"/>
    <x v="364"/>
  </r>
  <r>
    <x v="5"/>
    <x v="5"/>
    <x v="5"/>
    <x v="104"/>
    <s v="0626"/>
    <x v="104"/>
    <x v="5"/>
    <x v="1"/>
    <x v="1001"/>
  </r>
  <r>
    <x v="5"/>
    <x v="5"/>
    <x v="5"/>
    <x v="104"/>
    <s v="0626"/>
    <x v="104"/>
    <x v="5"/>
    <x v="2"/>
    <x v="507"/>
  </r>
  <r>
    <x v="5"/>
    <x v="5"/>
    <x v="5"/>
    <x v="104"/>
    <s v="0626"/>
    <x v="104"/>
    <x v="5"/>
    <x v="3"/>
    <x v="276"/>
  </r>
  <r>
    <x v="5"/>
    <x v="5"/>
    <x v="5"/>
    <x v="104"/>
    <s v="0626"/>
    <x v="104"/>
    <x v="5"/>
    <x v="4"/>
    <x v="711"/>
  </r>
  <r>
    <x v="5"/>
    <x v="5"/>
    <x v="5"/>
    <x v="104"/>
    <s v="0626"/>
    <x v="104"/>
    <x v="5"/>
    <x v="5"/>
    <x v="971"/>
  </r>
  <r>
    <x v="5"/>
    <x v="5"/>
    <x v="5"/>
    <x v="104"/>
    <s v="0626"/>
    <x v="104"/>
    <x v="5"/>
    <x v="6"/>
    <x v="573"/>
  </r>
  <r>
    <x v="5"/>
    <x v="5"/>
    <x v="5"/>
    <x v="104"/>
    <s v="0626"/>
    <x v="104"/>
    <x v="5"/>
    <x v="7"/>
    <x v="476"/>
  </r>
  <r>
    <x v="5"/>
    <x v="5"/>
    <x v="5"/>
    <x v="104"/>
    <s v="0626"/>
    <x v="104"/>
    <x v="6"/>
    <x v="0"/>
    <x v="46"/>
  </r>
  <r>
    <x v="5"/>
    <x v="5"/>
    <x v="5"/>
    <x v="104"/>
    <s v="0626"/>
    <x v="104"/>
    <x v="6"/>
    <x v="1"/>
    <x v="281"/>
  </r>
  <r>
    <x v="5"/>
    <x v="5"/>
    <x v="5"/>
    <x v="104"/>
    <s v="0626"/>
    <x v="104"/>
    <x v="6"/>
    <x v="2"/>
    <x v="340"/>
  </r>
  <r>
    <x v="5"/>
    <x v="5"/>
    <x v="5"/>
    <x v="104"/>
    <s v="0626"/>
    <x v="104"/>
    <x v="6"/>
    <x v="3"/>
    <x v="48"/>
  </r>
  <r>
    <x v="5"/>
    <x v="5"/>
    <x v="5"/>
    <x v="104"/>
    <s v="0626"/>
    <x v="104"/>
    <x v="6"/>
    <x v="4"/>
    <x v="51"/>
  </r>
  <r>
    <x v="5"/>
    <x v="5"/>
    <x v="5"/>
    <x v="104"/>
    <s v="0626"/>
    <x v="104"/>
    <x v="6"/>
    <x v="5"/>
    <x v="120"/>
  </r>
  <r>
    <x v="5"/>
    <x v="5"/>
    <x v="5"/>
    <x v="104"/>
    <s v="0626"/>
    <x v="104"/>
    <x v="6"/>
    <x v="6"/>
    <x v="115"/>
  </r>
  <r>
    <x v="5"/>
    <x v="5"/>
    <x v="5"/>
    <x v="104"/>
    <s v="0626"/>
    <x v="104"/>
    <x v="6"/>
    <x v="7"/>
    <x v="353"/>
  </r>
  <r>
    <x v="5"/>
    <x v="5"/>
    <x v="5"/>
    <x v="104"/>
    <s v="0626"/>
    <x v="104"/>
    <x v="7"/>
    <x v="0"/>
    <x v="39"/>
  </r>
  <r>
    <x v="5"/>
    <x v="5"/>
    <x v="5"/>
    <x v="104"/>
    <s v="0626"/>
    <x v="104"/>
    <x v="7"/>
    <x v="1"/>
    <x v="360"/>
  </r>
  <r>
    <x v="5"/>
    <x v="5"/>
    <x v="5"/>
    <x v="104"/>
    <s v="0626"/>
    <x v="104"/>
    <x v="7"/>
    <x v="2"/>
    <x v="835"/>
  </r>
  <r>
    <x v="5"/>
    <x v="5"/>
    <x v="5"/>
    <x v="104"/>
    <s v="0626"/>
    <x v="104"/>
    <x v="7"/>
    <x v="3"/>
    <x v="631"/>
  </r>
  <r>
    <x v="5"/>
    <x v="5"/>
    <x v="5"/>
    <x v="104"/>
    <s v="0626"/>
    <x v="104"/>
    <x v="7"/>
    <x v="4"/>
    <x v="498"/>
  </r>
  <r>
    <x v="5"/>
    <x v="5"/>
    <x v="5"/>
    <x v="104"/>
    <s v="0626"/>
    <x v="104"/>
    <x v="7"/>
    <x v="5"/>
    <x v="607"/>
  </r>
  <r>
    <x v="5"/>
    <x v="5"/>
    <x v="5"/>
    <x v="104"/>
    <s v="0626"/>
    <x v="104"/>
    <x v="7"/>
    <x v="6"/>
    <x v="607"/>
  </r>
  <r>
    <x v="5"/>
    <x v="5"/>
    <x v="5"/>
    <x v="104"/>
    <s v="0626"/>
    <x v="104"/>
    <x v="7"/>
    <x v="7"/>
    <x v="1186"/>
  </r>
  <r>
    <x v="5"/>
    <x v="5"/>
    <x v="5"/>
    <x v="104"/>
    <s v="0626"/>
    <x v="104"/>
    <x v="8"/>
    <x v="0"/>
    <x v="200"/>
  </r>
  <r>
    <x v="5"/>
    <x v="5"/>
    <x v="5"/>
    <x v="104"/>
    <s v="0626"/>
    <x v="104"/>
    <x v="8"/>
    <x v="1"/>
    <x v="316"/>
  </r>
  <r>
    <x v="5"/>
    <x v="5"/>
    <x v="5"/>
    <x v="104"/>
    <s v="0626"/>
    <x v="104"/>
    <x v="8"/>
    <x v="2"/>
    <x v="302"/>
  </r>
  <r>
    <x v="5"/>
    <x v="5"/>
    <x v="5"/>
    <x v="104"/>
    <s v="0626"/>
    <x v="104"/>
    <x v="8"/>
    <x v="3"/>
    <x v="195"/>
  </r>
  <r>
    <x v="5"/>
    <x v="5"/>
    <x v="5"/>
    <x v="104"/>
    <s v="0626"/>
    <x v="104"/>
    <x v="8"/>
    <x v="4"/>
    <x v="307"/>
  </r>
  <r>
    <x v="5"/>
    <x v="5"/>
    <x v="5"/>
    <x v="104"/>
    <s v="0626"/>
    <x v="104"/>
    <x v="8"/>
    <x v="5"/>
    <x v="124"/>
  </r>
  <r>
    <x v="5"/>
    <x v="5"/>
    <x v="5"/>
    <x v="104"/>
    <s v="0626"/>
    <x v="104"/>
    <x v="8"/>
    <x v="6"/>
    <x v="197"/>
  </r>
  <r>
    <x v="5"/>
    <x v="5"/>
    <x v="5"/>
    <x v="104"/>
    <s v="0626"/>
    <x v="104"/>
    <x v="8"/>
    <x v="7"/>
    <x v="200"/>
  </r>
  <r>
    <x v="5"/>
    <x v="5"/>
    <x v="5"/>
    <x v="104"/>
    <s v="0626"/>
    <x v="104"/>
    <x v="9"/>
    <x v="0"/>
    <x v="304"/>
  </r>
  <r>
    <x v="5"/>
    <x v="5"/>
    <x v="5"/>
    <x v="104"/>
    <s v="0626"/>
    <x v="104"/>
    <x v="9"/>
    <x v="1"/>
    <x v="304"/>
  </r>
  <r>
    <x v="5"/>
    <x v="5"/>
    <x v="5"/>
    <x v="104"/>
    <s v="0626"/>
    <x v="104"/>
    <x v="9"/>
    <x v="2"/>
    <x v="304"/>
  </r>
  <r>
    <x v="5"/>
    <x v="5"/>
    <x v="5"/>
    <x v="104"/>
    <s v="0626"/>
    <x v="104"/>
    <x v="9"/>
    <x v="3"/>
    <x v="304"/>
  </r>
  <r>
    <x v="5"/>
    <x v="5"/>
    <x v="5"/>
    <x v="104"/>
    <s v="0626"/>
    <x v="104"/>
    <x v="9"/>
    <x v="4"/>
    <x v="304"/>
  </r>
  <r>
    <x v="5"/>
    <x v="5"/>
    <x v="5"/>
    <x v="104"/>
    <s v="0626"/>
    <x v="104"/>
    <x v="9"/>
    <x v="5"/>
    <x v="304"/>
  </r>
  <r>
    <x v="5"/>
    <x v="5"/>
    <x v="5"/>
    <x v="104"/>
    <s v="0626"/>
    <x v="104"/>
    <x v="9"/>
    <x v="6"/>
    <x v="304"/>
  </r>
  <r>
    <x v="5"/>
    <x v="5"/>
    <x v="5"/>
    <x v="104"/>
    <s v="0626"/>
    <x v="104"/>
    <x v="9"/>
    <x v="7"/>
    <x v="305"/>
  </r>
  <r>
    <x v="5"/>
    <x v="5"/>
    <x v="5"/>
    <x v="105"/>
    <s v="0627"/>
    <x v="105"/>
    <x v="0"/>
    <x v="0"/>
    <x v="1898"/>
  </r>
  <r>
    <x v="5"/>
    <x v="5"/>
    <x v="5"/>
    <x v="105"/>
    <s v="0627"/>
    <x v="105"/>
    <x v="0"/>
    <x v="1"/>
    <x v="1899"/>
  </r>
  <r>
    <x v="5"/>
    <x v="5"/>
    <x v="5"/>
    <x v="105"/>
    <s v="0627"/>
    <x v="105"/>
    <x v="0"/>
    <x v="2"/>
    <x v="1900"/>
  </r>
  <r>
    <x v="5"/>
    <x v="5"/>
    <x v="5"/>
    <x v="105"/>
    <s v="0627"/>
    <x v="105"/>
    <x v="0"/>
    <x v="3"/>
    <x v="1901"/>
  </r>
  <r>
    <x v="5"/>
    <x v="5"/>
    <x v="5"/>
    <x v="105"/>
    <s v="0627"/>
    <x v="105"/>
    <x v="0"/>
    <x v="4"/>
    <x v="177"/>
  </r>
  <r>
    <x v="5"/>
    <x v="5"/>
    <x v="5"/>
    <x v="105"/>
    <s v="0627"/>
    <x v="105"/>
    <x v="0"/>
    <x v="5"/>
    <x v="1902"/>
  </r>
  <r>
    <x v="5"/>
    <x v="5"/>
    <x v="5"/>
    <x v="105"/>
    <s v="0627"/>
    <x v="105"/>
    <x v="0"/>
    <x v="6"/>
    <x v="1903"/>
  </r>
  <r>
    <x v="5"/>
    <x v="5"/>
    <x v="5"/>
    <x v="105"/>
    <s v="0627"/>
    <x v="105"/>
    <x v="0"/>
    <x v="7"/>
    <x v="1904"/>
  </r>
  <r>
    <x v="5"/>
    <x v="5"/>
    <x v="5"/>
    <x v="105"/>
    <s v="0627"/>
    <x v="105"/>
    <x v="1"/>
    <x v="0"/>
    <x v="1905"/>
  </r>
  <r>
    <x v="5"/>
    <x v="5"/>
    <x v="5"/>
    <x v="105"/>
    <s v="0627"/>
    <x v="105"/>
    <x v="1"/>
    <x v="1"/>
    <x v="1906"/>
  </r>
  <r>
    <x v="5"/>
    <x v="5"/>
    <x v="5"/>
    <x v="105"/>
    <s v="0627"/>
    <x v="105"/>
    <x v="1"/>
    <x v="2"/>
    <x v="1897"/>
  </r>
  <r>
    <x v="5"/>
    <x v="5"/>
    <x v="5"/>
    <x v="105"/>
    <s v="0627"/>
    <x v="105"/>
    <x v="1"/>
    <x v="3"/>
    <x v="1907"/>
  </r>
  <r>
    <x v="5"/>
    <x v="5"/>
    <x v="5"/>
    <x v="105"/>
    <s v="0627"/>
    <x v="105"/>
    <x v="1"/>
    <x v="4"/>
    <x v="1225"/>
  </r>
  <r>
    <x v="5"/>
    <x v="5"/>
    <x v="5"/>
    <x v="105"/>
    <s v="0627"/>
    <x v="105"/>
    <x v="1"/>
    <x v="5"/>
    <x v="1908"/>
  </r>
  <r>
    <x v="5"/>
    <x v="5"/>
    <x v="5"/>
    <x v="105"/>
    <s v="0627"/>
    <x v="105"/>
    <x v="1"/>
    <x v="6"/>
    <x v="1909"/>
  </r>
  <r>
    <x v="5"/>
    <x v="5"/>
    <x v="5"/>
    <x v="105"/>
    <s v="0627"/>
    <x v="105"/>
    <x v="1"/>
    <x v="7"/>
    <x v="1910"/>
  </r>
  <r>
    <x v="5"/>
    <x v="5"/>
    <x v="5"/>
    <x v="105"/>
    <s v="0627"/>
    <x v="105"/>
    <x v="2"/>
    <x v="0"/>
    <x v="565"/>
  </r>
  <r>
    <x v="5"/>
    <x v="5"/>
    <x v="5"/>
    <x v="105"/>
    <s v="0627"/>
    <x v="105"/>
    <x v="2"/>
    <x v="1"/>
    <x v="491"/>
  </r>
  <r>
    <x v="5"/>
    <x v="5"/>
    <x v="5"/>
    <x v="105"/>
    <s v="0627"/>
    <x v="105"/>
    <x v="2"/>
    <x v="2"/>
    <x v="497"/>
  </r>
  <r>
    <x v="5"/>
    <x v="5"/>
    <x v="5"/>
    <x v="105"/>
    <s v="0627"/>
    <x v="105"/>
    <x v="2"/>
    <x v="3"/>
    <x v="1628"/>
  </r>
  <r>
    <x v="5"/>
    <x v="5"/>
    <x v="5"/>
    <x v="105"/>
    <s v="0627"/>
    <x v="105"/>
    <x v="2"/>
    <x v="4"/>
    <x v="1210"/>
  </r>
  <r>
    <x v="5"/>
    <x v="5"/>
    <x v="5"/>
    <x v="105"/>
    <s v="0627"/>
    <x v="105"/>
    <x v="2"/>
    <x v="5"/>
    <x v="784"/>
  </r>
  <r>
    <x v="5"/>
    <x v="5"/>
    <x v="5"/>
    <x v="105"/>
    <s v="0627"/>
    <x v="105"/>
    <x v="2"/>
    <x v="6"/>
    <x v="545"/>
  </r>
  <r>
    <x v="5"/>
    <x v="5"/>
    <x v="5"/>
    <x v="105"/>
    <s v="0627"/>
    <x v="105"/>
    <x v="2"/>
    <x v="7"/>
    <x v="330"/>
  </r>
  <r>
    <x v="5"/>
    <x v="5"/>
    <x v="5"/>
    <x v="105"/>
    <s v="0627"/>
    <x v="105"/>
    <x v="3"/>
    <x v="0"/>
    <x v="1460"/>
  </r>
  <r>
    <x v="5"/>
    <x v="5"/>
    <x v="5"/>
    <x v="105"/>
    <s v="0627"/>
    <x v="105"/>
    <x v="3"/>
    <x v="1"/>
    <x v="1608"/>
  </r>
  <r>
    <x v="5"/>
    <x v="5"/>
    <x v="5"/>
    <x v="105"/>
    <s v="0627"/>
    <x v="105"/>
    <x v="3"/>
    <x v="2"/>
    <x v="574"/>
  </r>
  <r>
    <x v="5"/>
    <x v="5"/>
    <x v="5"/>
    <x v="105"/>
    <s v="0627"/>
    <x v="105"/>
    <x v="3"/>
    <x v="3"/>
    <x v="973"/>
  </r>
  <r>
    <x v="5"/>
    <x v="5"/>
    <x v="5"/>
    <x v="105"/>
    <s v="0627"/>
    <x v="105"/>
    <x v="3"/>
    <x v="4"/>
    <x v="662"/>
  </r>
  <r>
    <x v="5"/>
    <x v="5"/>
    <x v="5"/>
    <x v="105"/>
    <s v="0627"/>
    <x v="105"/>
    <x v="3"/>
    <x v="5"/>
    <x v="433"/>
  </r>
  <r>
    <x v="5"/>
    <x v="5"/>
    <x v="5"/>
    <x v="105"/>
    <s v="0627"/>
    <x v="105"/>
    <x v="3"/>
    <x v="6"/>
    <x v="389"/>
  </r>
  <r>
    <x v="5"/>
    <x v="5"/>
    <x v="5"/>
    <x v="105"/>
    <s v="0627"/>
    <x v="105"/>
    <x v="3"/>
    <x v="7"/>
    <x v="1911"/>
  </r>
  <r>
    <x v="5"/>
    <x v="5"/>
    <x v="5"/>
    <x v="105"/>
    <s v="0627"/>
    <x v="105"/>
    <x v="4"/>
    <x v="0"/>
    <x v="578"/>
  </r>
  <r>
    <x v="5"/>
    <x v="5"/>
    <x v="5"/>
    <x v="105"/>
    <s v="0627"/>
    <x v="105"/>
    <x v="4"/>
    <x v="1"/>
    <x v="1557"/>
  </r>
  <r>
    <x v="5"/>
    <x v="5"/>
    <x v="5"/>
    <x v="105"/>
    <s v="0627"/>
    <x v="105"/>
    <x v="4"/>
    <x v="2"/>
    <x v="1314"/>
  </r>
  <r>
    <x v="5"/>
    <x v="5"/>
    <x v="5"/>
    <x v="105"/>
    <s v="0627"/>
    <x v="105"/>
    <x v="4"/>
    <x v="3"/>
    <x v="1912"/>
  </r>
  <r>
    <x v="5"/>
    <x v="5"/>
    <x v="5"/>
    <x v="105"/>
    <s v="0627"/>
    <x v="105"/>
    <x v="4"/>
    <x v="4"/>
    <x v="1913"/>
  </r>
  <r>
    <x v="5"/>
    <x v="5"/>
    <x v="5"/>
    <x v="105"/>
    <s v="0627"/>
    <x v="105"/>
    <x v="4"/>
    <x v="5"/>
    <x v="1914"/>
  </r>
  <r>
    <x v="5"/>
    <x v="5"/>
    <x v="5"/>
    <x v="105"/>
    <s v="0627"/>
    <x v="105"/>
    <x v="4"/>
    <x v="6"/>
    <x v="1915"/>
  </r>
  <r>
    <x v="5"/>
    <x v="5"/>
    <x v="5"/>
    <x v="105"/>
    <s v="0627"/>
    <x v="105"/>
    <x v="4"/>
    <x v="7"/>
    <x v="1916"/>
  </r>
  <r>
    <x v="5"/>
    <x v="5"/>
    <x v="5"/>
    <x v="105"/>
    <s v="0627"/>
    <x v="105"/>
    <x v="5"/>
    <x v="0"/>
    <x v="372"/>
  </r>
  <r>
    <x v="5"/>
    <x v="5"/>
    <x v="5"/>
    <x v="105"/>
    <s v="0627"/>
    <x v="105"/>
    <x v="5"/>
    <x v="1"/>
    <x v="626"/>
  </r>
  <r>
    <x v="5"/>
    <x v="5"/>
    <x v="5"/>
    <x v="105"/>
    <s v="0627"/>
    <x v="105"/>
    <x v="5"/>
    <x v="2"/>
    <x v="669"/>
  </r>
  <r>
    <x v="5"/>
    <x v="5"/>
    <x v="5"/>
    <x v="105"/>
    <s v="0627"/>
    <x v="105"/>
    <x v="5"/>
    <x v="3"/>
    <x v="57"/>
  </r>
  <r>
    <x v="5"/>
    <x v="5"/>
    <x v="5"/>
    <x v="105"/>
    <s v="0627"/>
    <x v="105"/>
    <x v="5"/>
    <x v="4"/>
    <x v="669"/>
  </r>
  <r>
    <x v="5"/>
    <x v="5"/>
    <x v="5"/>
    <x v="105"/>
    <s v="0627"/>
    <x v="105"/>
    <x v="5"/>
    <x v="5"/>
    <x v="374"/>
  </r>
  <r>
    <x v="5"/>
    <x v="5"/>
    <x v="5"/>
    <x v="105"/>
    <s v="0627"/>
    <x v="105"/>
    <x v="5"/>
    <x v="6"/>
    <x v="252"/>
  </r>
  <r>
    <x v="5"/>
    <x v="5"/>
    <x v="5"/>
    <x v="105"/>
    <s v="0627"/>
    <x v="105"/>
    <x v="5"/>
    <x v="7"/>
    <x v="345"/>
  </r>
  <r>
    <x v="5"/>
    <x v="5"/>
    <x v="5"/>
    <x v="105"/>
    <s v="0627"/>
    <x v="105"/>
    <x v="6"/>
    <x v="0"/>
    <x v="356"/>
  </r>
  <r>
    <x v="5"/>
    <x v="5"/>
    <x v="5"/>
    <x v="105"/>
    <s v="0627"/>
    <x v="105"/>
    <x v="6"/>
    <x v="1"/>
    <x v="307"/>
  </r>
  <r>
    <x v="5"/>
    <x v="5"/>
    <x v="5"/>
    <x v="105"/>
    <s v="0627"/>
    <x v="105"/>
    <x v="6"/>
    <x v="2"/>
    <x v="126"/>
  </r>
  <r>
    <x v="5"/>
    <x v="5"/>
    <x v="5"/>
    <x v="105"/>
    <s v="0627"/>
    <x v="105"/>
    <x v="6"/>
    <x v="3"/>
    <x v="122"/>
  </r>
  <r>
    <x v="5"/>
    <x v="5"/>
    <x v="5"/>
    <x v="105"/>
    <s v="0627"/>
    <x v="105"/>
    <x v="6"/>
    <x v="4"/>
    <x v="125"/>
  </r>
  <r>
    <x v="5"/>
    <x v="5"/>
    <x v="5"/>
    <x v="105"/>
    <s v="0627"/>
    <x v="105"/>
    <x v="6"/>
    <x v="5"/>
    <x v="126"/>
  </r>
  <r>
    <x v="5"/>
    <x v="5"/>
    <x v="5"/>
    <x v="105"/>
    <s v="0627"/>
    <x v="105"/>
    <x v="6"/>
    <x v="6"/>
    <x v="122"/>
  </r>
  <r>
    <x v="5"/>
    <x v="5"/>
    <x v="5"/>
    <x v="105"/>
    <s v="0627"/>
    <x v="105"/>
    <x v="6"/>
    <x v="7"/>
    <x v="48"/>
  </r>
  <r>
    <x v="5"/>
    <x v="5"/>
    <x v="5"/>
    <x v="105"/>
    <s v="0627"/>
    <x v="105"/>
    <x v="7"/>
    <x v="0"/>
    <x v="121"/>
  </r>
  <r>
    <x v="5"/>
    <x v="5"/>
    <x v="5"/>
    <x v="105"/>
    <s v="0627"/>
    <x v="105"/>
    <x v="7"/>
    <x v="1"/>
    <x v="120"/>
  </r>
  <r>
    <x v="5"/>
    <x v="5"/>
    <x v="5"/>
    <x v="105"/>
    <s v="0627"/>
    <x v="105"/>
    <x v="7"/>
    <x v="2"/>
    <x v="49"/>
  </r>
  <r>
    <x v="5"/>
    <x v="5"/>
    <x v="5"/>
    <x v="105"/>
    <s v="0627"/>
    <x v="105"/>
    <x v="7"/>
    <x v="3"/>
    <x v="575"/>
  </r>
  <r>
    <x v="5"/>
    <x v="5"/>
    <x v="5"/>
    <x v="105"/>
    <s v="0627"/>
    <x v="105"/>
    <x v="7"/>
    <x v="4"/>
    <x v="62"/>
  </r>
  <r>
    <x v="5"/>
    <x v="5"/>
    <x v="5"/>
    <x v="105"/>
    <s v="0627"/>
    <x v="105"/>
    <x v="7"/>
    <x v="5"/>
    <x v="47"/>
  </r>
  <r>
    <x v="5"/>
    <x v="5"/>
    <x v="5"/>
    <x v="105"/>
    <s v="0627"/>
    <x v="105"/>
    <x v="7"/>
    <x v="6"/>
    <x v="126"/>
  </r>
  <r>
    <x v="5"/>
    <x v="5"/>
    <x v="5"/>
    <x v="105"/>
    <s v="0627"/>
    <x v="105"/>
    <x v="7"/>
    <x v="7"/>
    <x v="308"/>
  </r>
  <r>
    <x v="5"/>
    <x v="5"/>
    <x v="5"/>
    <x v="105"/>
    <s v="0627"/>
    <x v="105"/>
    <x v="8"/>
    <x v="0"/>
    <x v="65"/>
  </r>
  <r>
    <x v="5"/>
    <x v="5"/>
    <x v="5"/>
    <x v="105"/>
    <s v="0627"/>
    <x v="105"/>
    <x v="8"/>
    <x v="1"/>
    <x v="64"/>
  </r>
  <r>
    <x v="5"/>
    <x v="5"/>
    <x v="5"/>
    <x v="105"/>
    <s v="0627"/>
    <x v="105"/>
    <x v="8"/>
    <x v="2"/>
    <x v="64"/>
  </r>
  <r>
    <x v="5"/>
    <x v="5"/>
    <x v="5"/>
    <x v="105"/>
    <s v="0627"/>
    <x v="105"/>
    <x v="8"/>
    <x v="3"/>
    <x v="132"/>
  </r>
  <r>
    <x v="5"/>
    <x v="5"/>
    <x v="5"/>
    <x v="105"/>
    <s v="0627"/>
    <x v="105"/>
    <x v="8"/>
    <x v="4"/>
    <x v="131"/>
  </r>
  <r>
    <x v="5"/>
    <x v="5"/>
    <x v="5"/>
    <x v="105"/>
    <s v="0627"/>
    <x v="105"/>
    <x v="8"/>
    <x v="5"/>
    <x v="131"/>
  </r>
  <r>
    <x v="5"/>
    <x v="5"/>
    <x v="5"/>
    <x v="105"/>
    <s v="0627"/>
    <x v="105"/>
    <x v="8"/>
    <x v="6"/>
    <x v="127"/>
  </r>
  <r>
    <x v="5"/>
    <x v="5"/>
    <x v="5"/>
    <x v="105"/>
    <s v="0627"/>
    <x v="105"/>
    <x v="8"/>
    <x v="7"/>
    <x v="127"/>
  </r>
  <r>
    <x v="5"/>
    <x v="5"/>
    <x v="5"/>
    <x v="105"/>
    <s v="0627"/>
    <x v="105"/>
    <x v="9"/>
    <x v="0"/>
    <x v="304"/>
  </r>
  <r>
    <x v="5"/>
    <x v="5"/>
    <x v="5"/>
    <x v="105"/>
    <s v="0627"/>
    <x v="105"/>
    <x v="9"/>
    <x v="1"/>
    <x v="304"/>
  </r>
  <r>
    <x v="5"/>
    <x v="5"/>
    <x v="5"/>
    <x v="105"/>
    <s v="0627"/>
    <x v="105"/>
    <x v="9"/>
    <x v="2"/>
    <x v="305"/>
  </r>
  <r>
    <x v="5"/>
    <x v="5"/>
    <x v="5"/>
    <x v="105"/>
    <s v="0627"/>
    <x v="105"/>
    <x v="9"/>
    <x v="3"/>
    <x v="67"/>
  </r>
  <r>
    <x v="5"/>
    <x v="5"/>
    <x v="5"/>
    <x v="105"/>
    <s v="0627"/>
    <x v="105"/>
    <x v="9"/>
    <x v="4"/>
    <x v="67"/>
  </r>
  <r>
    <x v="5"/>
    <x v="5"/>
    <x v="5"/>
    <x v="105"/>
    <s v="0627"/>
    <x v="105"/>
    <x v="9"/>
    <x v="5"/>
    <x v="133"/>
  </r>
  <r>
    <x v="5"/>
    <x v="5"/>
    <x v="5"/>
    <x v="105"/>
    <s v="0627"/>
    <x v="105"/>
    <x v="9"/>
    <x v="6"/>
    <x v="305"/>
  </r>
  <r>
    <x v="5"/>
    <x v="5"/>
    <x v="5"/>
    <x v="105"/>
    <s v="0627"/>
    <x v="105"/>
    <x v="9"/>
    <x v="7"/>
    <x v="133"/>
  </r>
  <r>
    <x v="5"/>
    <x v="5"/>
    <x v="5"/>
    <x v="106"/>
    <s v="0628"/>
    <x v="106"/>
    <x v="0"/>
    <x v="0"/>
    <x v="1917"/>
  </r>
  <r>
    <x v="5"/>
    <x v="5"/>
    <x v="5"/>
    <x v="106"/>
    <s v="0628"/>
    <x v="106"/>
    <x v="0"/>
    <x v="1"/>
    <x v="1245"/>
  </r>
  <r>
    <x v="5"/>
    <x v="5"/>
    <x v="5"/>
    <x v="106"/>
    <s v="0628"/>
    <x v="106"/>
    <x v="0"/>
    <x v="2"/>
    <x v="1903"/>
  </r>
  <r>
    <x v="5"/>
    <x v="5"/>
    <x v="5"/>
    <x v="106"/>
    <s v="0628"/>
    <x v="106"/>
    <x v="0"/>
    <x v="3"/>
    <x v="1918"/>
  </r>
  <r>
    <x v="5"/>
    <x v="5"/>
    <x v="5"/>
    <x v="106"/>
    <s v="0628"/>
    <x v="106"/>
    <x v="0"/>
    <x v="4"/>
    <x v="1903"/>
  </r>
  <r>
    <x v="5"/>
    <x v="5"/>
    <x v="5"/>
    <x v="106"/>
    <s v="0628"/>
    <x v="106"/>
    <x v="0"/>
    <x v="5"/>
    <x v="1172"/>
  </r>
  <r>
    <x v="5"/>
    <x v="5"/>
    <x v="5"/>
    <x v="106"/>
    <s v="0628"/>
    <x v="106"/>
    <x v="0"/>
    <x v="6"/>
    <x v="1674"/>
  </r>
  <r>
    <x v="5"/>
    <x v="5"/>
    <x v="5"/>
    <x v="106"/>
    <s v="0628"/>
    <x v="106"/>
    <x v="0"/>
    <x v="7"/>
    <x v="546"/>
  </r>
  <r>
    <x v="5"/>
    <x v="5"/>
    <x v="5"/>
    <x v="106"/>
    <s v="0628"/>
    <x v="106"/>
    <x v="1"/>
    <x v="0"/>
    <x v="1919"/>
  </r>
  <r>
    <x v="5"/>
    <x v="5"/>
    <x v="5"/>
    <x v="106"/>
    <s v="0628"/>
    <x v="106"/>
    <x v="1"/>
    <x v="1"/>
    <x v="997"/>
  </r>
  <r>
    <x v="5"/>
    <x v="5"/>
    <x v="5"/>
    <x v="106"/>
    <s v="0628"/>
    <x v="106"/>
    <x v="1"/>
    <x v="2"/>
    <x v="1920"/>
  </r>
  <r>
    <x v="5"/>
    <x v="5"/>
    <x v="5"/>
    <x v="106"/>
    <s v="0628"/>
    <x v="106"/>
    <x v="1"/>
    <x v="3"/>
    <x v="1921"/>
  </r>
  <r>
    <x v="5"/>
    <x v="5"/>
    <x v="5"/>
    <x v="106"/>
    <s v="0628"/>
    <x v="106"/>
    <x v="1"/>
    <x v="4"/>
    <x v="1922"/>
  </r>
  <r>
    <x v="5"/>
    <x v="5"/>
    <x v="5"/>
    <x v="106"/>
    <s v="0628"/>
    <x v="106"/>
    <x v="1"/>
    <x v="5"/>
    <x v="1921"/>
  </r>
  <r>
    <x v="5"/>
    <x v="5"/>
    <x v="5"/>
    <x v="106"/>
    <s v="0628"/>
    <x v="106"/>
    <x v="1"/>
    <x v="6"/>
    <x v="1923"/>
  </r>
  <r>
    <x v="5"/>
    <x v="5"/>
    <x v="5"/>
    <x v="106"/>
    <s v="0628"/>
    <x v="106"/>
    <x v="1"/>
    <x v="7"/>
    <x v="174"/>
  </r>
  <r>
    <x v="5"/>
    <x v="5"/>
    <x v="5"/>
    <x v="106"/>
    <s v="0628"/>
    <x v="106"/>
    <x v="2"/>
    <x v="0"/>
    <x v="186"/>
  </r>
  <r>
    <x v="5"/>
    <x v="5"/>
    <x v="5"/>
    <x v="106"/>
    <s v="0628"/>
    <x v="106"/>
    <x v="2"/>
    <x v="1"/>
    <x v="119"/>
  </r>
  <r>
    <x v="5"/>
    <x v="5"/>
    <x v="5"/>
    <x v="106"/>
    <s v="0628"/>
    <x v="106"/>
    <x v="2"/>
    <x v="2"/>
    <x v="450"/>
  </r>
  <r>
    <x v="5"/>
    <x v="5"/>
    <x v="5"/>
    <x v="106"/>
    <s v="0628"/>
    <x v="106"/>
    <x v="2"/>
    <x v="3"/>
    <x v="338"/>
  </r>
  <r>
    <x v="5"/>
    <x v="5"/>
    <x v="5"/>
    <x v="106"/>
    <s v="0628"/>
    <x v="106"/>
    <x v="2"/>
    <x v="4"/>
    <x v="289"/>
  </r>
  <r>
    <x v="5"/>
    <x v="5"/>
    <x v="5"/>
    <x v="106"/>
    <s v="0628"/>
    <x v="106"/>
    <x v="2"/>
    <x v="5"/>
    <x v="186"/>
  </r>
  <r>
    <x v="5"/>
    <x v="5"/>
    <x v="5"/>
    <x v="106"/>
    <s v="0628"/>
    <x v="106"/>
    <x v="2"/>
    <x v="6"/>
    <x v="319"/>
  </r>
  <r>
    <x v="5"/>
    <x v="5"/>
    <x v="5"/>
    <x v="106"/>
    <s v="0628"/>
    <x v="106"/>
    <x v="2"/>
    <x v="7"/>
    <x v="400"/>
  </r>
  <r>
    <x v="5"/>
    <x v="5"/>
    <x v="5"/>
    <x v="106"/>
    <s v="0628"/>
    <x v="106"/>
    <x v="3"/>
    <x v="0"/>
    <x v="566"/>
  </r>
  <r>
    <x v="5"/>
    <x v="5"/>
    <x v="5"/>
    <x v="106"/>
    <s v="0628"/>
    <x v="106"/>
    <x v="3"/>
    <x v="1"/>
    <x v="1520"/>
  </r>
  <r>
    <x v="5"/>
    <x v="5"/>
    <x v="5"/>
    <x v="106"/>
    <s v="0628"/>
    <x v="106"/>
    <x v="3"/>
    <x v="2"/>
    <x v="1520"/>
  </r>
  <r>
    <x v="5"/>
    <x v="5"/>
    <x v="5"/>
    <x v="106"/>
    <s v="0628"/>
    <x v="106"/>
    <x v="3"/>
    <x v="3"/>
    <x v="267"/>
  </r>
  <r>
    <x v="5"/>
    <x v="5"/>
    <x v="5"/>
    <x v="106"/>
    <s v="0628"/>
    <x v="106"/>
    <x v="3"/>
    <x v="4"/>
    <x v="492"/>
  </r>
  <r>
    <x v="5"/>
    <x v="5"/>
    <x v="5"/>
    <x v="106"/>
    <s v="0628"/>
    <x v="106"/>
    <x v="3"/>
    <x v="5"/>
    <x v="271"/>
  </r>
  <r>
    <x v="5"/>
    <x v="5"/>
    <x v="5"/>
    <x v="106"/>
    <s v="0628"/>
    <x v="106"/>
    <x v="3"/>
    <x v="6"/>
    <x v="191"/>
  </r>
  <r>
    <x v="5"/>
    <x v="5"/>
    <x v="5"/>
    <x v="106"/>
    <s v="0628"/>
    <x v="106"/>
    <x v="3"/>
    <x v="7"/>
    <x v="447"/>
  </r>
  <r>
    <x v="5"/>
    <x v="5"/>
    <x v="5"/>
    <x v="106"/>
    <s v="0628"/>
    <x v="106"/>
    <x v="4"/>
    <x v="0"/>
    <x v="657"/>
  </r>
  <r>
    <x v="5"/>
    <x v="5"/>
    <x v="5"/>
    <x v="106"/>
    <s v="0628"/>
    <x v="106"/>
    <x v="4"/>
    <x v="1"/>
    <x v="1635"/>
  </r>
  <r>
    <x v="5"/>
    <x v="5"/>
    <x v="5"/>
    <x v="106"/>
    <s v="0628"/>
    <x v="106"/>
    <x v="4"/>
    <x v="2"/>
    <x v="1461"/>
  </r>
  <r>
    <x v="5"/>
    <x v="5"/>
    <x v="5"/>
    <x v="106"/>
    <s v="0628"/>
    <x v="106"/>
    <x v="4"/>
    <x v="3"/>
    <x v="1201"/>
  </r>
  <r>
    <x v="5"/>
    <x v="5"/>
    <x v="5"/>
    <x v="106"/>
    <s v="0628"/>
    <x v="106"/>
    <x v="4"/>
    <x v="4"/>
    <x v="1703"/>
  </r>
  <r>
    <x v="5"/>
    <x v="5"/>
    <x v="5"/>
    <x v="106"/>
    <s v="0628"/>
    <x v="106"/>
    <x v="4"/>
    <x v="5"/>
    <x v="396"/>
  </r>
  <r>
    <x v="5"/>
    <x v="5"/>
    <x v="5"/>
    <x v="106"/>
    <s v="0628"/>
    <x v="106"/>
    <x v="4"/>
    <x v="6"/>
    <x v="1035"/>
  </r>
  <r>
    <x v="5"/>
    <x v="5"/>
    <x v="5"/>
    <x v="106"/>
    <s v="0628"/>
    <x v="106"/>
    <x v="4"/>
    <x v="7"/>
    <x v="1609"/>
  </r>
  <r>
    <x v="5"/>
    <x v="5"/>
    <x v="5"/>
    <x v="106"/>
    <s v="0628"/>
    <x v="106"/>
    <x v="5"/>
    <x v="0"/>
    <x v="120"/>
  </r>
  <r>
    <x v="5"/>
    <x v="5"/>
    <x v="5"/>
    <x v="106"/>
    <s v="0628"/>
    <x v="106"/>
    <x v="5"/>
    <x v="1"/>
    <x v="51"/>
  </r>
  <r>
    <x v="5"/>
    <x v="5"/>
    <x v="5"/>
    <x v="106"/>
    <s v="0628"/>
    <x v="106"/>
    <x v="5"/>
    <x v="2"/>
    <x v="50"/>
  </r>
  <r>
    <x v="5"/>
    <x v="5"/>
    <x v="5"/>
    <x v="106"/>
    <s v="0628"/>
    <x v="106"/>
    <x v="5"/>
    <x v="3"/>
    <x v="51"/>
  </r>
  <r>
    <x v="5"/>
    <x v="5"/>
    <x v="5"/>
    <x v="106"/>
    <s v="0628"/>
    <x v="106"/>
    <x v="5"/>
    <x v="4"/>
    <x v="612"/>
  </r>
  <r>
    <x v="5"/>
    <x v="5"/>
    <x v="5"/>
    <x v="106"/>
    <s v="0628"/>
    <x v="106"/>
    <x v="5"/>
    <x v="5"/>
    <x v="63"/>
  </r>
  <r>
    <x v="5"/>
    <x v="5"/>
    <x v="5"/>
    <x v="106"/>
    <s v="0628"/>
    <x v="106"/>
    <x v="5"/>
    <x v="6"/>
    <x v="340"/>
  </r>
  <r>
    <x v="5"/>
    <x v="5"/>
    <x v="5"/>
    <x v="106"/>
    <s v="0628"/>
    <x v="106"/>
    <x v="5"/>
    <x v="7"/>
    <x v="504"/>
  </r>
  <r>
    <x v="5"/>
    <x v="5"/>
    <x v="5"/>
    <x v="106"/>
    <s v="0628"/>
    <x v="106"/>
    <x v="6"/>
    <x v="0"/>
    <x v="301"/>
  </r>
  <r>
    <x v="5"/>
    <x v="5"/>
    <x v="5"/>
    <x v="106"/>
    <s v="0628"/>
    <x v="106"/>
    <x v="6"/>
    <x v="1"/>
    <x v="263"/>
  </r>
  <r>
    <x v="5"/>
    <x v="5"/>
    <x v="5"/>
    <x v="106"/>
    <s v="0628"/>
    <x v="106"/>
    <x v="6"/>
    <x v="2"/>
    <x v="197"/>
  </r>
  <r>
    <x v="5"/>
    <x v="5"/>
    <x v="5"/>
    <x v="106"/>
    <s v="0628"/>
    <x v="106"/>
    <x v="6"/>
    <x v="3"/>
    <x v="266"/>
  </r>
  <r>
    <x v="5"/>
    <x v="5"/>
    <x v="5"/>
    <x v="106"/>
    <s v="0628"/>
    <x v="106"/>
    <x v="6"/>
    <x v="4"/>
    <x v="195"/>
  </r>
  <r>
    <x v="5"/>
    <x v="5"/>
    <x v="5"/>
    <x v="106"/>
    <s v="0628"/>
    <x v="106"/>
    <x v="6"/>
    <x v="5"/>
    <x v="350"/>
  </r>
  <r>
    <x v="5"/>
    <x v="5"/>
    <x v="5"/>
    <x v="106"/>
    <s v="0628"/>
    <x v="106"/>
    <x v="6"/>
    <x v="6"/>
    <x v="350"/>
  </r>
  <r>
    <x v="5"/>
    <x v="5"/>
    <x v="5"/>
    <x v="106"/>
    <s v="0628"/>
    <x v="106"/>
    <x v="6"/>
    <x v="7"/>
    <x v="299"/>
  </r>
  <r>
    <x v="5"/>
    <x v="5"/>
    <x v="5"/>
    <x v="106"/>
    <s v="0628"/>
    <x v="106"/>
    <x v="7"/>
    <x v="0"/>
    <x v="306"/>
  </r>
  <r>
    <x v="5"/>
    <x v="5"/>
    <x v="5"/>
    <x v="106"/>
    <s v="0628"/>
    <x v="106"/>
    <x v="7"/>
    <x v="1"/>
    <x v="123"/>
  </r>
  <r>
    <x v="5"/>
    <x v="5"/>
    <x v="5"/>
    <x v="106"/>
    <s v="0628"/>
    <x v="106"/>
    <x v="7"/>
    <x v="2"/>
    <x v="299"/>
  </r>
  <r>
    <x v="5"/>
    <x v="5"/>
    <x v="5"/>
    <x v="106"/>
    <s v="0628"/>
    <x v="106"/>
    <x v="7"/>
    <x v="3"/>
    <x v="299"/>
  </r>
  <r>
    <x v="5"/>
    <x v="5"/>
    <x v="5"/>
    <x v="106"/>
    <s v="0628"/>
    <x v="106"/>
    <x v="7"/>
    <x v="4"/>
    <x v="122"/>
  </r>
  <r>
    <x v="5"/>
    <x v="5"/>
    <x v="5"/>
    <x v="106"/>
    <s v="0628"/>
    <x v="106"/>
    <x v="7"/>
    <x v="5"/>
    <x v="122"/>
  </r>
  <r>
    <x v="5"/>
    <x v="5"/>
    <x v="5"/>
    <x v="106"/>
    <s v="0628"/>
    <x v="106"/>
    <x v="7"/>
    <x v="6"/>
    <x v="299"/>
  </r>
  <r>
    <x v="5"/>
    <x v="5"/>
    <x v="5"/>
    <x v="106"/>
    <s v="0628"/>
    <x v="106"/>
    <x v="7"/>
    <x v="7"/>
    <x v="310"/>
  </r>
  <r>
    <x v="5"/>
    <x v="5"/>
    <x v="5"/>
    <x v="106"/>
    <s v="0628"/>
    <x v="106"/>
    <x v="8"/>
    <x v="0"/>
    <x v="203"/>
  </r>
  <r>
    <x v="5"/>
    <x v="5"/>
    <x v="5"/>
    <x v="106"/>
    <s v="0628"/>
    <x v="106"/>
    <x v="8"/>
    <x v="1"/>
    <x v="128"/>
  </r>
  <r>
    <x v="5"/>
    <x v="5"/>
    <x v="5"/>
    <x v="106"/>
    <s v="0628"/>
    <x v="106"/>
    <x v="8"/>
    <x v="2"/>
    <x v="130"/>
  </r>
  <r>
    <x v="5"/>
    <x v="5"/>
    <x v="5"/>
    <x v="106"/>
    <s v="0628"/>
    <x v="106"/>
    <x v="8"/>
    <x v="3"/>
    <x v="128"/>
  </r>
  <r>
    <x v="5"/>
    <x v="5"/>
    <x v="5"/>
    <x v="106"/>
    <s v="0628"/>
    <x v="106"/>
    <x v="8"/>
    <x v="4"/>
    <x v="320"/>
  </r>
  <r>
    <x v="5"/>
    <x v="5"/>
    <x v="5"/>
    <x v="106"/>
    <s v="0628"/>
    <x v="106"/>
    <x v="8"/>
    <x v="5"/>
    <x v="130"/>
  </r>
  <r>
    <x v="5"/>
    <x v="5"/>
    <x v="5"/>
    <x v="106"/>
    <s v="0628"/>
    <x v="106"/>
    <x v="8"/>
    <x v="6"/>
    <x v="320"/>
  </r>
  <r>
    <x v="5"/>
    <x v="5"/>
    <x v="5"/>
    <x v="106"/>
    <s v="0628"/>
    <x v="106"/>
    <x v="8"/>
    <x v="7"/>
    <x v="129"/>
  </r>
  <r>
    <x v="5"/>
    <x v="5"/>
    <x v="5"/>
    <x v="106"/>
    <s v="0628"/>
    <x v="106"/>
    <x v="9"/>
    <x v="0"/>
    <x v="305"/>
  </r>
  <r>
    <x v="5"/>
    <x v="5"/>
    <x v="5"/>
    <x v="106"/>
    <s v="0628"/>
    <x v="106"/>
    <x v="9"/>
    <x v="1"/>
    <x v="305"/>
  </r>
  <r>
    <x v="5"/>
    <x v="5"/>
    <x v="5"/>
    <x v="106"/>
    <s v="0628"/>
    <x v="106"/>
    <x v="9"/>
    <x v="2"/>
    <x v="304"/>
  </r>
  <r>
    <x v="5"/>
    <x v="5"/>
    <x v="5"/>
    <x v="106"/>
    <s v="0628"/>
    <x v="106"/>
    <x v="9"/>
    <x v="3"/>
    <x v="133"/>
  </r>
  <r>
    <x v="5"/>
    <x v="5"/>
    <x v="5"/>
    <x v="106"/>
    <s v="0628"/>
    <x v="106"/>
    <x v="9"/>
    <x v="4"/>
    <x v="305"/>
  </r>
  <r>
    <x v="5"/>
    <x v="5"/>
    <x v="5"/>
    <x v="106"/>
    <s v="0628"/>
    <x v="106"/>
    <x v="9"/>
    <x v="5"/>
    <x v="133"/>
  </r>
  <r>
    <x v="5"/>
    <x v="5"/>
    <x v="5"/>
    <x v="106"/>
    <s v="0628"/>
    <x v="106"/>
    <x v="9"/>
    <x v="6"/>
    <x v="67"/>
  </r>
  <r>
    <x v="5"/>
    <x v="5"/>
    <x v="5"/>
    <x v="106"/>
    <s v="0628"/>
    <x v="106"/>
    <x v="9"/>
    <x v="7"/>
    <x v="66"/>
  </r>
  <r>
    <x v="5"/>
    <x v="5"/>
    <x v="5"/>
    <x v="107"/>
    <s v="0631"/>
    <x v="107"/>
    <x v="0"/>
    <x v="0"/>
    <x v="797"/>
  </r>
  <r>
    <x v="5"/>
    <x v="5"/>
    <x v="5"/>
    <x v="107"/>
    <s v="0631"/>
    <x v="107"/>
    <x v="0"/>
    <x v="1"/>
    <x v="269"/>
  </r>
  <r>
    <x v="5"/>
    <x v="5"/>
    <x v="5"/>
    <x v="107"/>
    <s v="0631"/>
    <x v="107"/>
    <x v="0"/>
    <x v="2"/>
    <x v="560"/>
  </r>
  <r>
    <x v="5"/>
    <x v="5"/>
    <x v="5"/>
    <x v="107"/>
    <s v="0631"/>
    <x v="107"/>
    <x v="0"/>
    <x v="3"/>
    <x v="349"/>
  </r>
  <r>
    <x v="5"/>
    <x v="5"/>
    <x v="5"/>
    <x v="107"/>
    <s v="0631"/>
    <x v="107"/>
    <x v="0"/>
    <x v="4"/>
    <x v="671"/>
  </r>
  <r>
    <x v="5"/>
    <x v="5"/>
    <x v="5"/>
    <x v="107"/>
    <s v="0631"/>
    <x v="107"/>
    <x v="0"/>
    <x v="5"/>
    <x v="446"/>
  </r>
  <r>
    <x v="5"/>
    <x v="5"/>
    <x v="5"/>
    <x v="107"/>
    <s v="0631"/>
    <x v="107"/>
    <x v="0"/>
    <x v="6"/>
    <x v="990"/>
  </r>
  <r>
    <x v="5"/>
    <x v="5"/>
    <x v="5"/>
    <x v="107"/>
    <s v="0631"/>
    <x v="107"/>
    <x v="0"/>
    <x v="7"/>
    <x v="187"/>
  </r>
  <r>
    <x v="5"/>
    <x v="5"/>
    <x v="5"/>
    <x v="107"/>
    <s v="0631"/>
    <x v="107"/>
    <x v="1"/>
    <x v="0"/>
    <x v="512"/>
  </r>
  <r>
    <x v="5"/>
    <x v="5"/>
    <x v="5"/>
    <x v="107"/>
    <s v="0631"/>
    <x v="107"/>
    <x v="1"/>
    <x v="1"/>
    <x v="1604"/>
  </r>
  <r>
    <x v="5"/>
    <x v="5"/>
    <x v="5"/>
    <x v="107"/>
    <s v="0631"/>
    <x v="107"/>
    <x v="1"/>
    <x v="2"/>
    <x v="1253"/>
  </r>
  <r>
    <x v="5"/>
    <x v="5"/>
    <x v="5"/>
    <x v="107"/>
    <s v="0631"/>
    <x v="107"/>
    <x v="1"/>
    <x v="3"/>
    <x v="1186"/>
  </r>
  <r>
    <x v="5"/>
    <x v="5"/>
    <x v="5"/>
    <x v="107"/>
    <s v="0631"/>
    <x v="107"/>
    <x v="1"/>
    <x v="4"/>
    <x v="499"/>
  </r>
  <r>
    <x v="5"/>
    <x v="5"/>
    <x v="5"/>
    <x v="107"/>
    <s v="0631"/>
    <x v="107"/>
    <x v="1"/>
    <x v="5"/>
    <x v="270"/>
  </r>
  <r>
    <x v="5"/>
    <x v="5"/>
    <x v="5"/>
    <x v="107"/>
    <s v="0631"/>
    <x v="107"/>
    <x v="1"/>
    <x v="6"/>
    <x v="1253"/>
  </r>
  <r>
    <x v="5"/>
    <x v="5"/>
    <x v="5"/>
    <x v="107"/>
    <s v="0631"/>
    <x v="107"/>
    <x v="1"/>
    <x v="7"/>
    <x v="260"/>
  </r>
  <r>
    <x v="5"/>
    <x v="5"/>
    <x v="5"/>
    <x v="107"/>
    <s v="0631"/>
    <x v="107"/>
    <x v="2"/>
    <x v="0"/>
    <x v="310"/>
  </r>
  <r>
    <x v="5"/>
    <x v="5"/>
    <x v="5"/>
    <x v="107"/>
    <s v="0631"/>
    <x v="107"/>
    <x v="2"/>
    <x v="1"/>
    <x v="124"/>
  </r>
  <r>
    <x v="5"/>
    <x v="5"/>
    <x v="5"/>
    <x v="107"/>
    <s v="0631"/>
    <x v="107"/>
    <x v="2"/>
    <x v="2"/>
    <x v="311"/>
  </r>
  <r>
    <x v="5"/>
    <x v="5"/>
    <x v="5"/>
    <x v="107"/>
    <s v="0631"/>
    <x v="107"/>
    <x v="2"/>
    <x v="3"/>
    <x v="300"/>
  </r>
  <r>
    <x v="5"/>
    <x v="5"/>
    <x v="5"/>
    <x v="107"/>
    <s v="0631"/>
    <x v="107"/>
    <x v="2"/>
    <x v="4"/>
    <x v="311"/>
  </r>
  <r>
    <x v="5"/>
    <x v="5"/>
    <x v="5"/>
    <x v="107"/>
    <s v="0631"/>
    <x v="107"/>
    <x v="2"/>
    <x v="5"/>
    <x v="308"/>
  </r>
  <r>
    <x v="5"/>
    <x v="5"/>
    <x v="5"/>
    <x v="107"/>
    <s v="0631"/>
    <x v="107"/>
    <x v="2"/>
    <x v="6"/>
    <x v="199"/>
  </r>
  <r>
    <x v="5"/>
    <x v="5"/>
    <x v="5"/>
    <x v="107"/>
    <s v="0631"/>
    <x v="107"/>
    <x v="2"/>
    <x v="7"/>
    <x v="195"/>
  </r>
  <r>
    <x v="5"/>
    <x v="5"/>
    <x v="5"/>
    <x v="107"/>
    <s v="0631"/>
    <x v="107"/>
    <x v="3"/>
    <x v="0"/>
    <x v="61"/>
  </r>
  <r>
    <x v="5"/>
    <x v="5"/>
    <x v="5"/>
    <x v="107"/>
    <s v="0631"/>
    <x v="107"/>
    <x v="3"/>
    <x v="1"/>
    <x v="60"/>
  </r>
  <r>
    <x v="5"/>
    <x v="5"/>
    <x v="5"/>
    <x v="107"/>
    <s v="0631"/>
    <x v="107"/>
    <x v="3"/>
    <x v="2"/>
    <x v="60"/>
  </r>
  <r>
    <x v="5"/>
    <x v="5"/>
    <x v="5"/>
    <x v="107"/>
    <s v="0631"/>
    <x v="107"/>
    <x v="3"/>
    <x v="3"/>
    <x v="61"/>
  </r>
  <r>
    <x v="5"/>
    <x v="5"/>
    <x v="5"/>
    <x v="107"/>
    <s v="0631"/>
    <x v="107"/>
    <x v="3"/>
    <x v="4"/>
    <x v="355"/>
  </r>
  <r>
    <x v="5"/>
    <x v="5"/>
    <x v="5"/>
    <x v="107"/>
    <s v="0631"/>
    <x v="107"/>
    <x v="3"/>
    <x v="5"/>
    <x v="339"/>
  </r>
  <r>
    <x v="5"/>
    <x v="5"/>
    <x v="5"/>
    <x v="107"/>
    <s v="0631"/>
    <x v="107"/>
    <x v="3"/>
    <x v="6"/>
    <x v="120"/>
  </r>
  <r>
    <x v="5"/>
    <x v="5"/>
    <x v="5"/>
    <x v="107"/>
    <s v="0631"/>
    <x v="107"/>
    <x v="3"/>
    <x v="7"/>
    <x v="354"/>
  </r>
  <r>
    <x v="5"/>
    <x v="5"/>
    <x v="5"/>
    <x v="107"/>
    <s v="0631"/>
    <x v="107"/>
    <x v="4"/>
    <x v="0"/>
    <x v="194"/>
  </r>
  <r>
    <x v="5"/>
    <x v="5"/>
    <x v="5"/>
    <x v="107"/>
    <s v="0631"/>
    <x v="107"/>
    <x v="4"/>
    <x v="1"/>
    <x v="1478"/>
  </r>
  <r>
    <x v="5"/>
    <x v="5"/>
    <x v="5"/>
    <x v="107"/>
    <s v="0631"/>
    <x v="107"/>
    <x v="4"/>
    <x v="2"/>
    <x v="670"/>
  </r>
  <r>
    <x v="5"/>
    <x v="5"/>
    <x v="5"/>
    <x v="107"/>
    <s v="0631"/>
    <x v="107"/>
    <x v="4"/>
    <x v="3"/>
    <x v="194"/>
  </r>
  <r>
    <x v="5"/>
    <x v="5"/>
    <x v="5"/>
    <x v="107"/>
    <s v="0631"/>
    <x v="107"/>
    <x v="4"/>
    <x v="4"/>
    <x v="344"/>
  </r>
  <r>
    <x v="5"/>
    <x v="5"/>
    <x v="5"/>
    <x v="107"/>
    <s v="0631"/>
    <x v="107"/>
    <x v="4"/>
    <x v="5"/>
    <x v="1693"/>
  </r>
  <r>
    <x v="5"/>
    <x v="5"/>
    <x v="5"/>
    <x v="107"/>
    <s v="0631"/>
    <x v="107"/>
    <x v="4"/>
    <x v="6"/>
    <x v="539"/>
  </r>
  <r>
    <x v="5"/>
    <x v="5"/>
    <x v="5"/>
    <x v="107"/>
    <s v="0631"/>
    <x v="107"/>
    <x v="4"/>
    <x v="7"/>
    <x v="447"/>
  </r>
  <r>
    <x v="5"/>
    <x v="5"/>
    <x v="5"/>
    <x v="107"/>
    <s v="0631"/>
    <x v="107"/>
    <x v="5"/>
    <x v="0"/>
    <x v="262"/>
  </r>
  <r>
    <x v="5"/>
    <x v="5"/>
    <x v="5"/>
    <x v="107"/>
    <s v="0631"/>
    <x v="107"/>
    <x v="5"/>
    <x v="1"/>
    <x v="198"/>
  </r>
  <r>
    <x v="5"/>
    <x v="5"/>
    <x v="5"/>
    <x v="107"/>
    <s v="0631"/>
    <x v="107"/>
    <x v="5"/>
    <x v="2"/>
    <x v="199"/>
  </r>
  <r>
    <x v="5"/>
    <x v="5"/>
    <x v="5"/>
    <x v="107"/>
    <s v="0631"/>
    <x v="107"/>
    <x v="5"/>
    <x v="3"/>
    <x v="316"/>
  </r>
  <r>
    <x v="5"/>
    <x v="5"/>
    <x v="5"/>
    <x v="107"/>
    <s v="0631"/>
    <x v="107"/>
    <x v="5"/>
    <x v="4"/>
    <x v="265"/>
  </r>
  <r>
    <x v="5"/>
    <x v="5"/>
    <x v="5"/>
    <x v="107"/>
    <s v="0631"/>
    <x v="107"/>
    <x v="5"/>
    <x v="5"/>
    <x v="298"/>
  </r>
  <r>
    <x v="5"/>
    <x v="5"/>
    <x v="5"/>
    <x v="107"/>
    <s v="0631"/>
    <x v="107"/>
    <x v="5"/>
    <x v="6"/>
    <x v="196"/>
  </r>
  <r>
    <x v="5"/>
    <x v="5"/>
    <x v="5"/>
    <x v="107"/>
    <s v="0631"/>
    <x v="107"/>
    <x v="5"/>
    <x v="7"/>
    <x v="263"/>
  </r>
  <r>
    <x v="5"/>
    <x v="5"/>
    <x v="5"/>
    <x v="107"/>
    <s v="0631"/>
    <x v="107"/>
    <x v="6"/>
    <x v="0"/>
    <x v="321"/>
  </r>
  <r>
    <x v="5"/>
    <x v="5"/>
    <x v="5"/>
    <x v="107"/>
    <s v="0631"/>
    <x v="107"/>
    <x v="6"/>
    <x v="1"/>
    <x v="203"/>
  </r>
  <r>
    <x v="5"/>
    <x v="5"/>
    <x v="5"/>
    <x v="107"/>
    <s v="0631"/>
    <x v="107"/>
    <x v="6"/>
    <x v="2"/>
    <x v="129"/>
  </r>
  <r>
    <x v="5"/>
    <x v="5"/>
    <x v="5"/>
    <x v="107"/>
    <s v="0631"/>
    <x v="107"/>
    <x v="6"/>
    <x v="3"/>
    <x v="130"/>
  </r>
  <r>
    <x v="5"/>
    <x v="5"/>
    <x v="5"/>
    <x v="107"/>
    <s v="0631"/>
    <x v="107"/>
    <x v="6"/>
    <x v="4"/>
    <x v="131"/>
  </r>
  <r>
    <x v="5"/>
    <x v="5"/>
    <x v="5"/>
    <x v="107"/>
    <s v="0631"/>
    <x v="107"/>
    <x v="6"/>
    <x v="5"/>
    <x v="131"/>
  </r>
  <r>
    <x v="5"/>
    <x v="5"/>
    <x v="5"/>
    <x v="107"/>
    <s v="0631"/>
    <x v="107"/>
    <x v="6"/>
    <x v="6"/>
    <x v="132"/>
  </r>
  <r>
    <x v="5"/>
    <x v="5"/>
    <x v="5"/>
    <x v="107"/>
    <s v="0631"/>
    <x v="107"/>
    <x v="6"/>
    <x v="7"/>
    <x v="301"/>
  </r>
  <r>
    <x v="5"/>
    <x v="5"/>
    <x v="5"/>
    <x v="107"/>
    <s v="0631"/>
    <x v="107"/>
    <x v="7"/>
    <x v="0"/>
    <x v="311"/>
  </r>
  <r>
    <x v="5"/>
    <x v="5"/>
    <x v="5"/>
    <x v="107"/>
    <s v="0631"/>
    <x v="107"/>
    <x v="7"/>
    <x v="1"/>
    <x v="199"/>
  </r>
  <r>
    <x v="5"/>
    <x v="5"/>
    <x v="5"/>
    <x v="107"/>
    <s v="0631"/>
    <x v="107"/>
    <x v="7"/>
    <x v="2"/>
    <x v="195"/>
  </r>
  <r>
    <x v="5"/>
    <x v="5"/>
    <x v="5"/>
    <x v="107"/>
    <s v="0631"/>
    <x v="107"/>
    <x v="7"/>
    <x v="3"/>
    <x v="316"/>
  </r>
  <r>
    <x v="5"/>
    <x v="5"/>
    <x v="5"/>
    <x v="107"/>
    <s v="0631"/>
    <x v="107"/>
    <x v="7"/>
    <x v="4"/>
    <x v="196"/>
  </r>
  <r>
    <x v="5"/>
    <x v="5"/>
    <x v="5"/>
    <x v="107"/>
    <s v="0631"/>
    <x v="107"/>
    <x v="7"/>
    <x v="5"/>
    <x v="197"/>
  </r>
  <r>
    <x v="5"/>
    <x v="5"/>
    <x v="5"/>
    <x v="107"/>
    <s v="0631"/>
    <x v="107"/>
    <x v="7"/>
    <x v="6"/>
    <x v="263"/>
  </r>
  <r>
    <x v="5"/>
    <x v="5"/>
    <x v="5"/>
    <x v="107"/>
    <s v="0631"/>
    <x v="107"/>
    <x v="7"/>
    <x v="7"/>
    <x v="302"/>
  </r>
  <r>
    <x v="5"/>
    <x v="5"/>
    <x v="5"/>
    <x v="107"/>
    <s v="0631"/>
    <x v="107"/>
    <x v="8"/>
    <x v="0"/>
    <x v="575"/>
  </r>
  <r>
    <x v="5"/>
    <x v="5"/>
    <x v="5"/>
    <x v="107"/>
    <s v="0631"/>
    <x v="107"/>
    <x v="8"/>
    <x v="1"/>
    <x v="60"/>
  </r>
  <r>
    <x v="5"/>
    <x v="5"/>
    <x v="5"/>
    <x v="107"/>
    <s v="0631"/>
    <x v="107"/>
    <x v="8"/>
    <x v="2"/>
    <x v="126"/>
  </r>
  <r>
    <x v="5"/>
    <x v="5"/>
    <x v="5"/>
    <x v="107"/>
    <s v="0631"/>
    <x v="107"/>
    <x v="8"/>
    <x v="3"/>
    <x v="298"/>
  </r>
  <r>
    <x v="5"/>
    <x v="5"/>
    <x v="5"/>
    <x v="107"/>
    <s v="0631"/>
    <x v="107"/>
    <x v="8"/>
    <x v="4"/>
    <x v="125"/>
  </r>
  <r>
    <x v="5"/>
    <x v="5"/>
    <x v="5"/>
    <x v="107"/>
    <s v="0631"/>
    <x v="107"/>
    <x v="8"/>
    <x v="5"/>
    <x v="122"/>
  </r>
  <r>
    <x v="5"/>
    <x v="5"/>
    <x v="5"/>
    <x v="107"/>
    <s v="0631"/>
    <x v="107"/>
    <x v="8"/>
    <x v="6"/>
    <x v="299"/>
  </r>
  <r>
    <x v="5"/>
    <x v="5"/>
    <x v="5"/>
    <x v="107"/>
    <s v="0631"/>
    <x v="107"/>
    <x v="8"/>
    <x v="7"/>
    <x v="310"/>
  </r>
  <r>
    <x v="5"/>
    <x v="5"/>
    <x v="5"/>
    <x v="107"/>
    <s v="0631"/>
    <x v="107"/>
    <x v="9"/>
    <x v="0"/>
    <x v="304"/>
  </r>
  <r>
    <x v="5"/>
    <x v="5"/>
    <x v="5"/>
    <x v="107"/>
    <s v="0631"/>
    <x v="107"/>
    <x v="9"/>
    <x v="1"/>
    <x v="304"/>
  </r>
  <r>
    <x v="5"/>
    <x v="5"/>
    <x v="5"/>
    <x v="107"/>
    <s v="0631"/>
    <x v="107"/>
    <x v="9"/>
    <x v="2"/>
    <x v="304"/>
  </r>
  <r>
    <x v="5"/>
    <x v="5"/>
    <x v="5"/>
    <x v="107"/>
    <s v="0631"/>
    <x v="107"/>
    <x v="9"/>
    <x v="3"/>
    <x v="304"/>
  </r>
  <r>
    <x v="5"/>
    <x v="5"/>
    <x v="5"/>
    <x v="107"/>
    <s v="0631"/>
    <x v="107"/>
    <x v="9"/>
    <x v="4"/>
    <x v="304"/>
  </r>
  <r>
    <x v="5"/>
    <x v="5"/>
    <x v="5"/>
    <x v="107"/>
    <s v="0631"/>
    <x v="107"/>
    <x v="9"/>
    <x v="5"/>
    <x v="304"/>
  </r>
  <r>
    <x v="5"/>
    <x v="5"/>
    <x v="5"/>
    <x v="107"/>
    <s v="0631"/>
    <x v="107"/>
    <x v="9"/>
    <x v="6"/>
    <x v="304"/>
  </r>
  <r>
    <x v="5"/>
    <x v="5"/>
    <x v="5"/>
    <x v="107"/>
    <s v="0631"/>
    <x v="107"/>
    <x v="9"/>
    <x v="7"/>
    <x v="304"/>
  </r>
  <r>
    <x v="5"/>
    <x v="5"/>
    <x v="5"/>
    <x v="108"/>
    <s v="0632"/>
    <x v="108"/>
    <x v="0"/>
    <x v="0"/>
    <x v="499"/>
  </r>
  <r>
    <x v="5"/>
    <x v="5"/>
    <x v="5"/>
    <x v="108"/>
    <s v="0632"/>
    <x v="108"/>
    <x v="0"/>
    <x v="1"/>
    <x v="1510"/>
  </r>
  <r>
    <x v="5"/>
    <x v="5"/>
    <x v="5"/>
    <x v="108"/>
    <s v="0632"/>
    <x v="108"/>
    <x v="0"/>
    <x v="2"/>
    <x v="187"/>
  </r>
  <r>
    <x v="5"/>
    <x v="5"/>
    <x v="5"/>
    <x v="108"/>
    <s v="0632"/>
    <x v="108"/>
    <x v="0"/>
    <x v="3"/>
    <x v="1478"/>
  </r>
  <r>
    <x v="5"/>
    <x v="5"/>
    <x v="5"/>
    <x v="108"/>
    <s v="0632"/>
    <x v="108"/>
    <x v="0"/>
    <x v="4"/>
    <x v="1038"/>
  </r>
  <r>
    <x v="5"/>
    <x v="5"/>
    <x v="5"/>
    <x v="108"/>
    <s v="0632"/>
    <x v="108"/>
    <x v="0"/>
    <x v="5"/>
    <x v="563"/>
  </r>
  <r>
    <x v="5"/>
    <x v="5"/>
    <x v="5"/>
    <x v="108"/>
    <s v="0632"/>
    <x v="108"/>
    <x v="0"/>
    <x v="6"/>
    <x v="468"/>
  </r>
  <r>
    <x v="5"/>
    <x v="5"/>
    <x v="5"/>
    <x v="108"/>
    <s v="0632"/>
    <x v="108"/>
    <x v="0"/>
    <x v="7"/>
    <x v="269"/>
  </r>
  <r>
    <x v="5"/>
    <x v="5"/>
    <x v="5"/>
    <x v="108"/>
    <s v="0632"/>
    <x v="108"/>
    <x v="1"/>
    <x v="0"/>
    <x v="746"/>
  </r>
  <r>
    <x v="5"/>
    <x v="5"/>
    <x v="5"/>
    <x v="108"/>
    <s v="0632"/>
    <x v="108"/>
    <x v="1"/>
    <x v="1"/>
    <x v="337"/>
  </r>
  <r>
    <x v="5"/>
    <x v="5"/>
    <x v="5"/>
    <x v="108"/>
    <s v="0632"/>
    <x v="108"/>
    <x v="1"/>
    <x v="2"/>
    <x v="950"/>
  </r>
  <r>
    <x v="5"/>
    <x v="5"/>
    <x v="5"/>
    <x v="108"/>
    <s v="0632"/>
    <x v="108"/>
    <x v="1"/>
    <x v="3"/>
    <x v="183"/>
  </r>
  <r>
    <x v="5"/>
    <x v="5"/>
    <x v="5"/>
    <x v="108"/>
    <s v="0632"/>
    <x v="108"/>
    <x v="1"/>
    <x v="4"/>
    <x v="403"/>
  </r>
  <r>
    <x v="5"/>
    <x v="5"/>
    <x v="5"/>
    <x v="108"/>
    <s v="0632"/>
    <x v="108"/>
    <x v="1"/>
    <x v="5"/>
    <x v="119"/>
  </r>
  <r>
    <x v="5"/>
    <x v="5"/>
    <x v="5"/>
    <x v="108"/>
    <s v="0632"/>
    <x v="108"/>
    <x v="1"/>
    <x v="6"/>
    <x v="527"/>
  </r>
  <r>
    <x v="5"/>
    <x v="5"/>
    <x v="5"/>
    <x v="108"/>
    <s v="0632"/>
    <x v="108"/>
    <x v="1"/>
    <x v="7"/>
    <x v="1310"/>
  </r>
  <r>
    <x v="5"/>
    <x v="5"/>
    <x v="5"/>
    <x v="108"/>
    <s v="0632"/>
    <x v="108"/>
    <x v="2"/>
    <x v="0"/>
    <x v="197"/>
  </r>
  <r>
    <x v="5"/>
    <x v="5"/>
    <x v="5"/>
    <x v="108"/>
    <s v="0632"/>
    <x v="108"/>
    <x v="2"/>
    <x v="1"/>
    <x v="307"/>
  </r>
  <r>
    <x v="5"/>
    <x v="5"/>
    <x v="5"/>
    <x v="108"/>
    <s v="0632"/>
    <x v="108"/>
    <x v="2"/>
    <x v="2"/>
    <x v="196"/>
  </r>
  <r>
    <x v="5"/>
    <x v="5"/>
    <x v="5"/>
    <x v="108"/>
    <s v="0632"/>
    <x v="108"/>
    <x v="2"/>
    <x v="3"/>
    <x v="201"/>
  </r>
  <r>
    <x v="5"/>
    <x v="5"/>
    <x v="5"/>
    <x v="108"/>
    <s v="0632"/>
    <x v="108"/>
    <x v="2"/>
    <x v="4"/>
    <x v="202"/>
  </r>
  <r>
    <x v="5"/>
    <x v="5"/>
    <x v="5"/>
    <x v="108"/>
    <s v="0632"/>
    <x v="108"/>
    <x v="2"/>
    <x v="5"/>
    <x v="298"/>
  </r>
  <r>
    <x v="5"/>
    <x v="5"/>
    <x v="5"/>
    <x v="108"/>
    <s v="0632"/>
    <x v="108"/>
    <x v="2"/>
    <x v="6"/>
    <x v="202"/>
  </r>
  <r>
    <x v="5"/>
    <x v="5"/>
    <x v="5"/>
    <x v="108"/>
    <s v="0632"/>
    <x v="108"/>
    <x v="2"/>
    <x v="7"/>
    <x v="201"/>
  </r>
  <r>
    <x v="5"/>
    <x v="5"/>
    <x v="5"/>
    <x v="108"/>
    <s v="0632"/>
    <x v="108"/>
    <x v="3"/>
    <x v="0"/>
    <x v="354"/>
  </r>
  <r>
    <x v="5"/>
    <x v="5"/>
    <x v="5"/>
    <x v="108"/>
    <s v="0632"/>
    <x v="108"/>
    <x v="3"/>
    <x v="1"/>
    <x v="50"/>
  </r>
  <r>
    <x v="5"/>
    <x v="5"/>
    <x v="5"/>
    <x v="108"/>
    <s v="0632"/>
    <x v="108"/>
    <x v="3"/>
    <x v="2"/>
    <x v="339"/>
  </r>
  <r>
    <x v="5"/>
    <x v="5"/>
    <x v="5"/>
    <x v="108"/>
    <s v="0632"/>
    <x v="108"/>
    <x v="3"/>
    <x v="3"/>
    <x v="51"/>
  </r>
  <r>
    <x v="5"/>
    <x v="5"/>
    <x v="5"/>
    <x v="108"/>
    <s v="0632"/>
    <x v="108"/>
    <x v="3"/>
    <x v="4"/>
    <x v="46"/>
  </r>
  <r>
    <x v="5"/>
    <x v="5"/>
    <x v="5"/>
    <x v="108"/>
    <s v="0632"/>
    <x v="108"/>
    <x v="3"/>
    <x v="5"/>
    <x v="340"/>
  </r>
  <r>
    <x v="5"/>
    <x v="5"/>
    <x v="5"/>
    <x v="108"/>
    <s v="0632"/>
    <x v="108"/>
    <x v="3"/>
    <x v="6"/>
    <x v="339"/>
  </r>
  <r>
    <x v="5"/>
    <x v="5"/>
    <x v="5"/>
    <x v="108"/>
    <s v="0632"/>
    <x v="108"/>
    <x v="3"/>
    <x v="7"/>
    <x v="51"/>
  </r>
  <r>
    <x v="5"/>
    <x v="5"/>
    <x v="5"/>
    <x v="108"/>
    <s v="0632"/>
    <x v="108"/>
    <x v="4"/>
    <x v="0"/>
    <x v="627"/>
  </r>
  <r>
    <x v="5"/>
    <x v="5"/>
    <x v="5"/>
    <x v="108"/>
    <s v="0632"/>
    <x v="108"/>
    <x v="4"/>
    <x v="1"/>
    <x v="487"/>
  </r>
  <r>
    <x v="5"/>
    <x v="5"/>
    <x v="5"/>
    <x v="108"/>
    <s v="0632"/>
    <x v="108"/>
    <x v="4"/>
    <x v="2"/>
    <x v="371"/>
  </r>
  <r>
    <x v="5"/>
    <x v="5"/>
    <x v="5"/>
    <x v="108"/>
    <s v="0632"/>
    <x v="108"/>
    <x v="4"/>
    <x v="3"/>
    <x v="380"/>
  </r>
  <r>
    <x v="5"/>
    <x v="5"/>
    <x v="5"/>
    <x v="108"/>
    <s v="0632"/>
    <x v="108"/>
    <x v="4"/>
    <x v="4"/>
    <x v="371"/>
  </r>
  <r>
    <x v="5"/>
    <x v="5"/>
    <x v="5"/>
    <x v="108"/>
    <s v="0632"/>
    <x v="108"/>
    <x v="4"/>
    <x v="5"/>
    <x v="56"/>
  </r>
  <r>
    <x v="5"/>
    <x v="5"/>
    <x v="5"/>
    <x v="108"/>
    <s v="0632"/>
    <x v="108"/>
    <x v="4"/>
    <x v="6"/>
    <x v="254"/>
  </r>
  <r>
    <x v="5"/>
    <x v="5"/>
    <x v="5"/>
    <x v="108"/>
    <s v="0632"/>
    <x v="108"/>
    <x v="4"/>
    <x v="7"/>
    <x v="56"/>
  </r>
  <r>
    <x v="5"/>
    <x v="5"/>
    <x v="5"/>
    <x v="108"/>
    <s v="0632"/>
    <x v="108"/>
    <x v="5"/>
    <x v="0"/>
    <x v="198"/>
  </r>
  <r>
    <x v="5"/>
    <x v="5"/>
    <x v="5"/>
    <x v="108"/>
    <s v="0632"/>
    <x v="108"/>
    <x v="5"/>
    <x v="1"/>
    <x v="198"/>
  </r>
  <r>
    <x v="5"/>
    <x v="5"/>
    <x v="5"/>
    <x v="108"/>
    <s v="0632"/>
    <x v="108"/>
    <x v="5"/>
    <x v="2"/>
    <x v="301"/>
  </r>
  <r>
    <x v="5"/>
    <x v="5"/>
    <x v="5"/>
    <x v="108"/>
    <s v="0632"/>
    <x v="108"/>
    <x v="5"/>
    <x v="3"/>
    <x v="129"/>
  </r>
  <r>
    <x v="5"/>
    <x v="5"/>
    <x v="5"/>
    <x v="108"/>
    <s v="0632"/>
    <x v="108"/>
    <x v="5"/>
    <x v="4"/>
    <x v="130"/>
  </r>
  <r>
    <x v="5"/>
    <x v="5"/>
    <x v="5"/>
    <x v="108"/>
    <s v="0632"/>
    <x v="108"/>
    <x v="5"/>
    <x v="5"/>
    <x v="203"/>
  </r>
  <r>
    <x v="5"/>
    <x v="5"/>
    <x v="5"/>
    <x v="108"/>
    <s v="0632"/>
    <x v="108"/>
    <x v="5"/>
    <x v="6"/>
    <x v="303"/>
  </r>
  <r>
    <x v="5"/>
    <x v="5"/>
    <x v="5"/>
    <x v="108"/>
    <s v="0632"/>
    <x v="108"/>
    <x v="5"/>
    <x v="7"/>
    <x v="303"/>
  </r>
  <r>
    <x v="5"/>
    <x v="5"/>
    <x v="5"/>
    <x v="108"/>
    <s v="0632"/>
    <x v="108"/>
    <x v="6"/>
    <x v="0"/>
    <x v="66"/>
  </r>
  <r>
    <x v="5"/>
    <x v="5"/>
    <x v="5"/>
    <x v="108"/>
    <s v="0632"/>
    <x v="108"/>
    <x v="6"/>
    <x v="1"/>
    <x v="133"/>
  </r>
  <r>
    <x v="5"/>
    <x v="5"/>
    <x v="5"/>
    <x v="108"/>
    <s v="0632"/>
    <x v="108"/>
    <x v="6"/>
    <x v="2"/>
    <x v="133"/>
  </r>
  <r>
    <x v="5"/>
    <x v="5"/>
    <x v="5"/>
    <x v="108"/>
    <s v="0632"/>
    <x v="108"/>
    <x v="6"/>
    <x v="3"/>
    <x v="67"/>
  </r>
  <r>
    <x v="5"/>
    <x v="5"/>
    <x v="5"/>
    <x v="108"/>
    <s v="0632"/>
    <x v="108"/>
    <x v="6"/>
    <x v="4"/>
    <x v="65"/>
  </r>
  <r>
    <x v="5"/>
    <x v="5"/>
    <x v="5"/>
    <x v="108"/>
    <s v="0632"/>
    <x v="108"/>
    <x v="6"/>
    <x v="5"/>
    <x v="65"/>
  </r>
  <r>
    <x v="5"/>
    <x v="5"/>
    <x v="5"/>
    <x v="108"/>
    <s v="0632"/>
    <x v="108"/>
    <x v="6"/>
    <x v="6"/>
    <x v="65"/>
  </r>
  <r>
    <x v="5"/>
    <x v="5"/>
    <x v="5"/>
    <x v="108"/>
    <s v="0632"/>
    <x v="108"/>
    <x v="6"/>
    <x v="7"/>
    <x v="67"/>
  </r>
  <r>
    <x v="5"/>
    <x v="5"/>
    <x v="5"/>
    <x v="108"/>
    <s v="0632"/>
    <x v="108"/>
    <x v="7"/>
    <x v="0"/>
    <x v="196"/>
  </r>
  <r>
    <x v="5"/>
    <x v="5"/>
    <x v="5"/>
    <x v="108"/>
    <s v="0632"/>
    <x v="108"/>
    <x v="7"/>
    <x v="1"/>
    <x v="196"/>
  </r>
  <r>
    <x v="5"/>
    <x v="5"/>
    <x v="5"/>
    <x v="108"/>
    <s v="0632"/>
    <x v="108"/>
    <x v="7"/>
    <x v="2"/>
    <x v="199"/>
  </r>
  <r>
    <x v="5"/>
    <x v="5"/>
    <x v="5"/>
    <x v="108"/>
    <s v="0632"/>
    <x v="108"/>
    <x v="7"/>
    <x v="3"/>
    <x v="196"/>
  </r>
  <r>
    <x v="5"/>
    <x v="5"/>
    <x v="5"/>
    <x v="108"/>
    <s v="0632"/>
    <x v="108"/>
    <x v="7"/>
    <x v="4"/>
    <x v="302"/>
  </r>
  <r>
    <x v="5"/>
    <x v="5"/>
    <x v="5"/>
    <x v="108"/>
    <s v="0632"/>
    <x v="108"/>
    <x v="7"/>
    <x v="5"/>
    <x v="197"/>
  </r>
  <r>
    <x v="5"/>
    <x v="5"/>
    <x v="5"/>
    <x v="108"/>
    <s v="0632"/>
    <x v="108"/>
    <x v="7"/>
    <x v="6"/>
    <x v="262"/>
  </r>
  <r>
    <x v="5"/>
    <x v="5"/>
    <x v="5"/>
    <x v="108"/>
    <s v="0632"/>
    <x v="108"/>
    <x v="7"/>
    <x v="7"/>
    <x v="316"/>
  </r>
  <r>
    <x v="5"/>
    <x v="5"/>
    <x v="5"/>
    <x v="108"/>
    <s v="0632"/>
    <x v="108"/>
    <x v="8"/>
    <x v="0"/>
    <x v="197"/>
  </r>
  <r>
    <x v="5"/>
    <x v="5"/>
    <x v="5"/>
    <x v="108"/>
    <s v="0632"/>
    <x v="108"/>
    <x v="8"/>
    <x v="1"/>
    <x v="302"/>
  </r>
  <r>
    <x v="5"/>
    <x v="5"/>
    <x v="5"/>
    <x v="108"/>
    <s v="0632"/>
    <x v="108"/>
    <x v="8"/>
    <x v="2"/>
    <x v="350"/>
  </r>
  <r>
    <x v="5"/>
    <x v="5"/>
    <x v="5"/>
    <x v="108"/>
    <s v="0632"/>
    <x v="108"/>
    <x v="8"/>
    <x v="3"/>
    <x v="316"/>
  </r>
  <r>
    <x v="5"/>
    <x v="5"/>
    <x v="5"/>
    <x v="108"/>
    <s v="0632"/>
    <x v="108"/>
    <x v="8"/>
    <x v="4"/>
    <x v="350"/>
  </r>
  <r>
    <x v="5"/>
    <x v="5"/>
    <x v="5"/>
    <x v="108"/>
    <s v="0632"/>
    <x v="108"/>
    <x v="8"/>
    <x v="5"/>
    <x v="197"/>
  </r>
  <r>
    <x v="5"/>
    <x v="5"/>
    <x v="5"/>
    <x v="108"/>
    <s v="0632"/>
    <x v="108"/>
    <x v="8"/>
    <x v="6"/>
    <x v="302"/>
  </r>
  <r>
    <x v="5"/>
    <x v="5"/>
    <x v="5"/>
    <x v="108"/>
    <s v="0632"/>
    <x v="108"/>
    <x v="8"/>
    <x v="7"/>
    <x v="195"/>
  </r>
  <r>
    <x v="5"/>
    <x v="5"/>
    <x v="5"/>
    <x v="108"/>
    <s v="0632"/>
    <x v="108"/>
    <x v="9"/>
    <x v="0"/>
    <x v="304"/>
  </r>
  <r>
    <x v="5"/>
    <x v="5"/>
    <x v="5"/>
    <x v="108"/>
    <s v="0632"/>
    <x v="108"/>
    <x v="9"/>
    <x v="1"/>
    <x v="304"/>
  </r>
  <r>
    <x v="5"/>
    <x v="5"/>
    <x v="5"/>
    <x v="108"/>
    <s v="0632"/>
    <x v="108"/>
    <x v="9"/>
    <x v="2"/>
    <x v="304"/>
  </r>
  <r>
    <x v="5"/>
    <x v="5"/>
    <x v="5"/>
    <x v="108"/>
    <s v="0632"/>
    <x v="108"/>
    <x v="9"/>
    <x v="3"/>
    <x v="304"/>
  </r>
  <r>
    <x v="5"/>
    <x v="5"/>
    <x v="5"/>
    <x v="108"/>
    <s v="0632"/>
    <x v="108"/>
    <x v="9"/>
    <x v="4"/>
    <x v="304"/>
  </r>
  <r>
    <x v="5"/>
    <x v="5"/>
    <x v="5"/>
    <x v="108"/>
    <s v="0632"/>
    <x v="108"/>
    <x v="9"/>
    <x v="5"/>
    <x v="304"/>
  </r>
  <r>
    <x v="5"/>
    <x v="5"/>
    <x v="5"/>
    <x v="108"/>
    <s v="0632"/>
    <x v="108"/>
    <x v="9"/>
    <x v="6"/>
    <x v="304"/>
  </r>
  <r>
    <x v="5"/>
    <x v="5"/>
    <x v="5"/>
    <x v="108"/>
    <s v="0632"/>
    <x v="108"/>
    <x v="9"/>
    <x v="7"/>
    <x v="304"/>
  </r>
  <r>
    <x v="5"/>
    <x v="5"/>
    <x v="5"/>
    <x v="109"/>
    <s v="0633"/>
    <x v="109"/>
    <x v="0"/>
    <x v="0"/>
    <x v="1147"/>
  </r>
  <r>
    <x v="5"/>
    <x v="5"/>
    <x v="5"/>
    <x v="109"/>
    <s v="0633"/>
    <x v="109"/>
    <x v="0"/>
    <x v="1"/>
    <x v="44"/>
  </r>
  <r>
    <x v="5"/>
    <x v="5"/>
    <x v="5"/>
    <x v="109"/>
    <s v="0633"/>
    <x v="109"/>
    <x v="0"/>
    <x v="2"/>
    <x v="926"/>
  </r>
  <r>
    <x v="5"/>
    <x v="5"/>
    <x v="5"/>
    <x v="109"/>
    <s v="0633"/>
    <x v="109"/>
    <x v="0"/>
    <x v="3"/>
    <x v="1013"/>
  </r>
  <r>
    <x v="5"/>
    <x v="5"/>
    <x v="5"/>
    <x v="109"/>
    <s v="0633"/>
    <x v="109"/>
    <x v="0"/>
    <x v="4"/>
    <x v="280"/>
  </r>
  <r>
    <x v="5"/>
    <x v="5"/>
    <x v="5"/>
    <x v="109"/>
    <s v="0633"/>
    <x v="109"/>
    <x v="0"/>
    <x v="5"/>
    <x v="114"/>
  </r>
  <r>
    <x v="5"/>
    <x v="5"/>
    <x v="5"/>
    <x v="109"/>
    <s v="0633"/>
    <x v="109"/>
    <x v="0"/>
    <x v="6"/>
    <x v="634"/>
  </r>
  <r>
    <x v="5"/>
    <x v="5"/>
    <x v="5"/>
    <x v="109"/>
    <s v="0633"/>
    <x v="109"/>
    <x v="0"/>
    <x v="7"/>
    <x v="113"/>
  </r>
  <r>
    <x v="5"/>
    <x v="5"/>
    <x v="5"/>
    <x v="109"/>
    <s v="0633"/>
    <x v="109"/>
    <x v="1"/>
    <x v="0"/>
    <x v="544"/>
  </r>
  <r>
    <x v="5"/>
    <x v="5"/>
    <x v="5"/>
    <x v="109"/>
    <s v="0633"/>
    <x v="109"/>
    <x v="1"/>
    <x v="1"/>
    <x v="430"/>
  </r>
  <r>
    <x v="5"/>
    <x v="5"/>
    <x v="5"/>
    <x v="109"/>
    <s v="0633"/>
    <x v="109"/>
    <x v="1"/>
    <x v="2"/>
    <x v="1011"/>
  </r>
  <r>
    <x v="5"/>
    <x v="5"/>
    <x v="5"/>
    <x v="109"/>
    <s v="0633"/>
    <x v="109"/>
    <x v="1"/>
    <x v="3"/>
    <x v="544"/>
  </r>
  <r>
    <x v="5"/>
    <x v="5"/>
    <x v="5"/>
    <x v="109"/>
    <s v="0633"/>
    <x v="109"/>
    <x v="1"/>
    <x v="4"/>
    <x v="510"/>
  </r>
  <r>
    <x v="5"/>
    <x v="5"/>
    <x v="5"/>
    <x v="109"/>
    <s v="0633"/>
    <x v="109"/>
    <x v="1"/>
    <x v="5"/>
    <x v="292"/>
  </r>
  <r>
    <x v="5"/>
    <x v="5"/>
    <x v="5"/>
    <x v="109"/>
    <s v="0633"/>
    <x v="109"/>
    <x v="1"/>
    <x v="6"/>
    <x v="1924"/>
  </r>
  <r>
    <x v="5"/>
    <x v="5"/>
    <x v="5"/>
    <x v="109"/>
    <s v="0633"/>
    <x v="109"/>
    <x v="1"/>
    <x v="7"/>
    <x v="1246"/>
  </r>
  <r>
    <x v="5"/>
    <x v="5"/>
    <x v="5"/>
    <x v="109"/>
    <s v="0633"/>
    <x v="109"/>
    <x v="2"/>
    <x v="0"/>
    <x v="120"/>
  </r>
  <r>
    <x v="5"/>
    <x v="5"/>
    <x v="5"/>
    <x v="109"/>
    <s v="0633"/>
    <x v="109"/>
    <x v="2"/>
    <x v="1"/>
    <x v="354"/>
  </r>
  <r>
    <x v="5"/>
    <x v="5"/>
    <x v="5"/>
    <x v="109"/>
    <s v="0633"/>
    <x v="109"/>
    <x v="2"/>
    <x v="2"/>
    <x v="399"/>
  </r>
  <r>
    <x v="5"/>
    <x v="5"/>
    <x v="5"/>
    <x v="109"/>
    <s v="0633"/>
    <x v="109"/>
    <x v="2"/>
    <x v="3"/>
    <x v="836"/>
  </r>
  <r>
    <x v="5"/>
    <x v="5"/>
    <x v="5"/>
    <x v="109"/>
    <s v="0633"/>
    <x v="109"/>
    <x v="2"/>
    <x v="4"/>
    <x v="612"/>
  </r>
  <r>
    <x v="5"/>
    <x v="5"/>
    <x v="5"/>
    <x v="109"/>
    <s v="0633"/>
    <x v="109"/>
    <x v="2"/>
    <x v="5"/>
    <x v="48"/>
  </r>
  <r>
    <x v="5"/>
    <x v="5"/>
    <x v="5"/>
    <x v="109"/>
    <s v="0633"/>
    <x v="109"/>
    <x v="2"/>
    <x v="6"/>
    <x v="118"/>
  </r>
  <r>
    <x v="5"/>
    <x v="5"/>
    <x v="5"/>
    <x v="109"/>
    <s v="0633"/>
    <x v="109"/>
    <x v="2"/>
    <x v="7"/>
    <x v="612"/>
  </r>
  <r>
    <x v="5"/>
    <x v="5"/>
    <x v="5"/>
    <x v="109"/>
    <s v="0633"/>
    <x v="109"/>
    <x v="3"/>
    <x v="0"/>
    <x v="183"/>
  </r>
  <r>
    <x v="5"/>
    <x v="5"/>
    <x v="5"/>
    <x v="109"/>
    <s v="0633"/>
    <x v="109"/>
    <x v="3"/>
    <x v="1"/>
    <x v="404"/>
  </r>
  <r>
    <x v="5"/>
    <x v="5"/>
    <x v="5"/>
    <x v="109"/>
    <s v="0633"/>
    <x v="109"/>
    <x v="3"/>
    <x v="2"/>
    <x v="1309"/>
  </r>
  <r>
    <x v="5"/>
    <x v="5"/>
    <x v="5"/>
    <x v="109"/>
    <s v="0633"/>
    <x v="109"/>
    <x v="3"/>
    <x v="3"/>
    <x v="672"/>
  </r>
  <r>
    <x v="5"/>
    <x v="5"/>
    <x v="5"/>
    <x v="109"/>
    <s v="0633"/>
    <x v="109"/>
    <x v="3"/>
    <x v="4"/>
    <x v="485"/>
  </r>
  <r>
    <x v="5"/>
    <x v="5"/>
    <x v="5"/>
    <x v="109"/>
    <s v="0633"/>
    <x v="109"/>
    <x v="3"/>
    <x v="5"/>
    <x v="669"/>
  </r>
  <r>
    <x v="5"/>
    <x v="5"/>
    <x v="5"/>
    <x v="109"/>
    <s v="0633"/>
    <x v="109"/>
    <x v="3"/>
    <x v="6"/>
    <x v="669"/>
  </r>
  <r>
    <x v="5"/>
    <x v="5"/>
    <x v="5"/>
    <x v="109"/>
    <s v="0633"/>
    <x v="109"/>
    <x v="3"/>
    <x v="7"/>
    <x v="951"/>
  </r>
  <r>
    <x v="5"/>
    <x v="5"/>
    <x v="5"/>
    <x v="109"/>
    <s v="0633"/>
    <x v="109"/>
    <x v="4"/>
    <x v="0"/>
    <x v="631"/>
  </r>
  <r>
    <x v="5"/>
    <x v="5"/>
    <x v="5"/>
    <x v="109"/>
    <s v="0633"/>
    <x v="109"/>
    <x v="4"/>
    <x v="1"/>
    <x v="512"/>
  </r>
  <r>
    <x v="5"/>
    <x v="5"/>
    <x v="5"/>
    <x v="109"/>
    <s v="0633"/>
    <x v="109"/>
    <x v="4"/>
    <x v="2"/>
    <x v="610"/>
  </r>
  <r>
    <x v="5"/>
    <x v="5"/>
    <x v="5"/>
    <x v="109"/>
    <s v="0633"/>
    <x v="109"/>
    <x v="4"/>
    <x v="3"/>
    <x v="496"/>
  </r>
  <r>
    <x v="5"/>
    <x v="5"/>
    <x v="5"/>
    <x v="109"/>
    <s v="0633"/>
    <x v="109"/>
    <x v="4"/>
    <x v="4"/>
    <x v="1627"/>
  </r>
  <r>
    <x v="5"/>
    <x v="5"/>
    <x v="5"/>
    <x v="109"/>
    <s v="0633"/>
    <x v="109"/>
    <x v="4"/>
    <x v="5"/>
    <x v="359"/>
  </r>
  <r>
    <x v="5"/>
    <x v="5"/>
    <x v="5"/>
    <x v="109"/>
    <s v="0633"/>
    <x v="109"/>
    <x v="4"/>
    <x v="6"/>
    <x v="1186"/>
  </r>
  <r>
    <x v="5"/>
    <x v="5"/>
    <x v="5"/>
    <x v="109"/>
    <s v="0633"/>
    <x v="109"/>
    <x v="4"/>
    <x v="7"/>
    <x v="428"/>
  </r>
  <r>
    <x v="5"/>
    <x v="5"/>
    <x v="5"/>
    <x v="109"/>
    <s v="0633"/>
    <x v="109"/>
    <x v="5"/>
    <x v="0"/>
    <x v="298"/>
  </r>
  <r>
    <x v="5"/>
    <x v="5"/>
    <x v="5"/>
    <x v="109"/>
    <s v="0633"/>
    <x v="109"/>
    <x v="5"/>
    <x v="1"/>
    <x v="196"/>
  </r>
  <r>
    <x v="5"/>
    <x v="5"/>
    <x v="5"/>
    <x v="109"/>
    <s v="0633"/>
    <x v="109"/>
    <x v="5"/>
    <x v="2"/>
    <x v="298"/>
  </r>
  <r>
    <x v="5"/>
    <x v="5"/>
    <x v="5"/>
    <x v="109"/>
    <s v="0633"/>
    <x v="109"/>
    <x v="5"/>
    <x v="3"/>
    <x v="124"/>
  </r>
  <r>
    <x v="5"/>
    <x v="5"/>
    <x v="5"/>
    <x v="109"/>
    <s v="0633"/>
    <x v="109"/>
    <x v="5"/>
    <x v="4"/>
    <x v="262"/>
  </r>
  <r>
    <x v="5"/>
    <x v="5"/>
    <x v="5"/>
    <x v="109"/>
    <s v="0633"/>
    <x v="109"/>
    <x v="5"/>
    <x v="5"/>
    <x v="302"/>
  </r>
  <r>
    <x v="5"/>
    <x v="5"/>
    <x v="5"/>
    <x v="109"/>
    <s v="0633"/>
    <x v="109"/>
    <x v="5"/>
    <x v="6"/>
    <x v="265"/>
  </r>
  <r>
    <x v="5"/>
    <x v="5"/>
    <x v="5"/>
    <x v="109"/>
    <s v="0633"/>
    <x v="109"/>
    <x v="5"/>
    <x v="7"/>
    <x v="307"/>
  </r>
  <r>
    <x v="5"/>
    <x v="5"/>
    <x v="5"/>
    <x v="109"/>
    <s v="0633"/>
    <x v="109"/>
    <x v="6"/>
    <x v="0"/>
    <x v="131"/>
  </r>
  <r>
    <x v="5"/>
    <x v="5"/>
    <x v="5"/>
    <x v="109"/>
    <s v="0633"/>
    <x v="109"/>
    <x v="6"/>
    <x v="1"/>
    <x v="128"/>
  </r>
  <r>
    <x v="5"/>
    <x v="5"/>
    <x v="5"/>
    <x v="109"/>
    <s v="0633"/>
    <x v="109"/>
    <x v="6"/>
    <x v="2"/>
    <x v="301"/>
  </r>
  <r>
    <x v="5"/>
    <x v="5"/>
    <x v="5"/>
    <x v="109"/>
    <s v="0633"/>
    <x v="109"/>
    <x v="6"/>
    <x v="3"/>
    <x v="198"/>
  </r>
  <r>
    <x v="5"/>
    <x v="5"/>
    <x v="5"/>
    <x v="109"/>
    <s v="0633"/>
    <x v="109"/>
    <x v="6"/>
    <x v="4"/>
    <x v="321"/>
  </r>
  <r>
    <x v="5"/>
    <x v="5"/>
    <x v="5"/>
    <x v="109"/>
    <s v="0633"/>
    <x v="109"/>
    <x v="6"/>
    <x v="5"/>
    <x v="303"/>
  </r>
  <r>
    <x v="5"/>
    <x v="5"/>
    <x v="5"/>
    <x v="109"/>
    <s v="0633"/>
    <x v="109"/>
    <x v="6"/>
    <x v="6"/>
    <x v="203"/>
  </r>
  <r>
    <x v="5"/>
    <x v="5"/>
    <x v="5"/>
    <x v="109"/>
    <s v="0633"/>
    <x v="109"/>
    <x v="6"/>
    <x v="7"/>
    <x v="264"/>
  </r>
  <r>
    <x v="5"/>
    <x v="5"/>
    <x v="5"/>
    <x v="109"/>
    <s v="0633"/>
    <x v="109"/>
    <x v="7"/>
    <x v="0"/>
    <x v="337"/>
  </r>
  <r>
    <x v="5"/>
    <x v="5"/>
    <x v="5"/>
    <x v="109"/>
    <s v="0633"/>
    <x v="109"/>
    <x v="7"/>
    <x v="1"/>
    <x v="186"/>
  </r>
  <r>
    <x v="5"/>
    <x v="5"/>
    <x v="5"/>
    <x v="109"/>
    <s v="0633"/>
    <x v="109"/>
    <x v="7"/>
    <x v="2"/>
    <x v="184"/>
  </r>
  <r>
    <x v="5"/>
    <x v="5"/>
    <x v="5"/>
    <x v="109"/>
    <s v="0633"/>
    <x v="109"/>
    <x v="7"/>
    <x v="3"/>
    <x v="450"/>
  </r>
  <r>
    <x v="5"/>
    <x v="5"/>
    <x v="5"/>
    <x v="109"/>
    <s v="0633"/>
    <x v="109"/>
    <x v="7"/>
    <x v="4"/>
    <x v="505"/>
  </r>
  <r>
    <x v="5"/>
    <x v="5"/>
    <x v="5"/>
    <x v="109"/>
    <s v="0633"/>
    <x v="109"/>
    <x v="7"/>
    <x v="5"/>
    <x v="342"/>
  </r>
  <r>
    <x v="5"/>
    <x v="5"/>
    <x v="5"/>
    <x v="109"/>
    <s v="0633"/>
    <x v="109"/>
    <x v="7"/>
    <x v="6"/>
    <x v="410"/>
  </r>
  <r>
    <x v="5"/>
    <x v="5"/>
    <x v="5"/>
    <x v="109"/>
    <s v="0633"/>
    <x v="109"/>
    <x v="7"/>
    <x v="7"/>
    <x v="612"/>
  </r>
  <r>
    <x v="5"/>
    <x v="5"/>
    <x v="5"/>
    <x v="109"/>
    <s v="0633"/>
    <x v="109"/>
    <x v="8"/>
    <x v="0"/>
    <x v="201"/>
  </r>
  <r>
    <x v="5"/>
    <x v="5"/>
    <x v="5"/>
    <x v="109"/>
    <s v="0633"/>
    <x v="109"/>
    <x v="8"/>
    <x v="1"/>
    <x v="196"/>
  </r>
  <r>
    <x v="5"/>
    <x v="5"/>
    <x v="5"/>
    <x v="109"/>
    <s v="0633"/>
    <x v="109"/>
    <x v="8"/>
    <x v="2"/>
    <x v="350"/>
  </r>
  <r>
    <x v="5"/>
    <x v="5"/>
    <x v="5"/>
    <x v="109"/>
    <s v="0633"/>
    <x v="109"/>
    <x v="8"/>
    <x v="3"/>
    <x v="262"/>
  </r>
  <r>
    <x v="5"/>
    <x v="5"/>
    <x v="5"/>
    <x v="109"/>
    <s v="0633"/>
    <x v="109"/>
    <x v="8"/>
    <x v="4"/>
    <x v="266"/>
  </r>
  <r>
    <x v="5"/>
    <x v="5"/>
    <x v="5"/>
    <x v="109"/>
    <s v="0633"/>
    <x v="109"/>
    <x v="8"/>
    <x v="5"/>
    <x v="262"/>
  </r>
  <r>
    <x v="5"/>
    <x v="5"/>
    <x v="5"/>
    <x v="109"/>
    <s v="0633"/>
    <x v="109"/>
    <x v="8"/>
    <x v="6"/>
    <x v="264"/>
  </r>
  <r>
    <x v="5"/>
    <x v="5"/>
    <x v="5"/>
    <x v="109"/>
    <s v="0633"/>
    <x v="109"/>
    <x v="8"/>
    <x v="7"/>
    <x v="200"/>
  </r>
  <r>
    <x v="5"/>
    <x v="5"/>
    <x v="5"/>
    <x v="109"/>
    <s v="0633"/>
    <x v="109"/>
    <x v="9"/>
    <x v="0"/>
    <x v="304"/>
  </r>
  <r>
    <x v="5"/>
    <x v="5"/>
    <x v="5"/>
    <x v="109"/>
    <s v="0633"/>
    <x v="109"/>
    <x v="9"/>
    <x v="1"/>
    <x v="304"/>
  </r>
  <r>
    <x v="5"/>
    <x v="5"/>
    <x v="5"/>
    <x v="109"/>
    <s v="0633"/>
    <x v="109"/>
    <x v="9"/>
    <x v="2"/>
    <x v="304"/>
  </r>
  <r>
    <x v="5"/>
    <x v="5"/>
    <x v="5"/>
    <x v="109"/>
    <s v="0633"/>
    <x v="109"/>
    <x v="9"/>
    <x v="3"/>
    <x v="304"/>
  </r>
  <r>
    <x v="5"/>
    <x v="5"/>
    <x v="5"/>
    <x v="109"/>
    <s v="0633"/>
    <x v="109"/>
    <x v="9"/>
    <x v="4"/>
    <x v="304"/>
  </r>
  <r>
    <x v="5"/>
    <x v="5"/>
    <x v="5"/>
    <x v="109"/>
    <s v="0633"/>
    <x v="109"/>
    <x v="9"/>
    <x v="5"/>
    <x v="304"/>
  </r>
  <r>
    <x v="5"/>
    <x v="5"/>
    <x v="5"/>
    <x v="109"/>
    <s v="0633"/>
    <x v="109"/>
    <x v="9"/>
    <x v="6"/>
    <x v="304"/>
  </r>
  <r>
    <x v="5"/>
    <x v="5"/>
    <x v="5"/>
    <x v="109"/>
    <s v="0633"/>
    <x v="109"/>
    <x v="9"/>
    <x v="7"/>
    <x v="304"/>
  </r>
  <r>
    <x v="6"/>
    <x v="6"/>
    <x v="6"/>
    <x v="110"/>
    <s v="0701"/>
    <x v="110"/>
    <x v="0"/>
    <x v="0"/>
    <x v="1925"/>
  </r>
  <r>
    <x v="6"/>
    <x v="6"/>
    <x v="6"/>
    <x v="110"/>
    <s v="0701"/>
    <x v="110"/>
    <x v="0"/>
    <x v="1"/>
    <x v="1926"/>
  </r>
  <r>
    <x v="6"/>
    <x v="6"/>
    <x v="6"/>
    <x v="110"/>
    <s v="0701"/>
    <x v="110"/>
    <x v="0"/>
    <x v="2"/>
    <x v="1927"/>
  </r>
  <r>
    <x v="6"/>
    <x v="6"/>
    <x v="6"/>
    <x v="110"/>
    <s v="0701"/>
    <x v="110"/>
    <x v="0"/>
    <x v="3"/>
    <x v="1928"/>
  </r>
  <r>
    <x v="6"/>
    <x v="6"/>
    <x v="6"/>
    <x v="110"/>
    <s v="0701"/>
    <x v="110"/>
    <x v="0"/>
    <x v="4"/>
    <x v="104"/>
  </r>
  <r>
    <x v="6"/>
    <x v="6"/>
    <x v="6"/>
    <x v="110"/>
    <s v="0701"/>
    <x v="110"/>
    <x v="0"/>
    <x v="5"/>
    <x v="1929"/>
  </r>
  <r>
    <x v="6"/>
    <x v="6"/>
    <x v="6"/>
    <x v="110"/>
    <s v="0701"/>
    <x v="110"/>
    <x v="0"/>
    <x v="6"/>
    <x v="1492"/>
  </r>
  <r>
    <x v="6"/>
    <x v="6"/>
    <x v="6"/>
    <x v="110"/>
    <s v="0701"/>
    <x v="110"/>
    <x v="0"/>
    <x v="7"/>
    <x v="1930"/>
  </r>
  <r>
    <x v="6"/>
    <x v="6"/>
    <x v="6"/>
    <x v="110"/>
    <s v="0701"/>
    <x v="110"/>
    <x v="1"/>
    <x v="0"/>
    <x v="1931"/>
  </r>
  <r>
    <x v="6"/>
    <x v="6"/>
    <x v="6"/>
    <x v="110"/>
    <s v="0701"/>
    <x v="110"/>
    <x v="1"/>
    <x v="1"/>
    <x v="1932"/>
  </r>
  <r>
    <x v="6"/>
    <x v="6"/>
    <x v="6"/>
    <x v="110"/>
    <s v="0701"/>
    <x v="110"/>
    <x v="1"/>
    <x v="2"/>
    <x v="1933"/>
  </r>
  <r>
    <x v="6"/>
    <x v="6"/>
    <x v="6"/>
    <x v="110"/>
    <s v="0701"/>
    <x v="110"/>
    <x v="1"/>
    <x v="3"/>
    <x v="1934"/>
  </r>
  <r>
    <x v="6"/>
    <x v="6"/>
    <x v="6"/>
    <x v="110"/>
    <s v="0701"/>
    <x v="110"/>
    <x v="1"/>
    <x v="4"/>
    <x v="1935"/>
  </r>
  <r>
    <x v="6"/>
    <x v="6"/>
    <x v="6"/>
    <x v="110"/>
    <s v="0701"/>
    <x v="110"/>
    <x v="1"/>
    <x v="5"/>
    <x v="1936"/>
  </r>
  <r>
    <x v="6"/>
    <x v="6"/>
    <x v="6"/>
    <x v="110"/>
    <s v="0701"/>
    <x v="110"/>
    <x v="1"/>
    <x v="6"/>
    <x v="1937"/>
  </r>
  <r>
    <x v="6"/>
    <x v="6"/>
    <x v="6"/>
    <x v="110"/>
    <s v="0701"/>
    <x v="110"/>
    <x v="1"/>
    <x v="7"/>
    <x v="1938"/>
  </r>
  <r>
    <x v="6"/>
    <x v="6"/>
    <x v="6"/>
    <x v="110"/>
    <s v="0701"/>
    <x v="110"/>
    <x v="2"/>
    <x v="0"/>
    <x v="1451"/>
  </r>
  <r>
    <x v="6"/>
    <x v="6"/>
    <x v="6"/>
    <x v="110"/>
    <s v="0701"/>
    <x v="110"/>
    <x v="2"/>
    <x v="1"/>
    <x v="1939"/>
  </r>
  <r>
    <x v="6"/>
    <x v="6"/>
    <x v="6"/>
    <x v="110"/>
    <s v="0701"/>
    <x v="110"/>
    <x v="2"/>
    <x v="2"/>
    <x v="1940"/>
  </r>
  <r>
    <x v="6"/>
    <x v="6"/>
    <x v="6"/>
    <x v="110"/>
    <s v="0701"/>
    <x v="110"/>
    <x v="2"/>
    <x v="3"/>
    <x v="989"/>
  </r>
  <r>
    <x v="6"/>
    <x v="6"/>
    <x v="6"/>
    <x v="110"/>
    <s v="0701"/>
    <x v="110"/>
    <x v="2"/>
    <x v="4"/>
    <x v="1920"/>
  </r>
  <r>
    <x v="6"/>
    <x v="6"/>
    <x v="6"/>
    <x v="110"/>
    <s v="0701"/>
    <x v="110"/>
    <x v="2"/>
    <x v="5"/>
    <x v="1941"/>
  </r>
  <r>
    <x v="6"/>
    <x v="6"/>
    <x v="6"/>
    <x v="110"/>
    <s v="0701"/>
    <x v="110"/>
    <x v="2"/>
    <x v="6"/>
    <x v="1498"/>
  </r>
  <r>
    <x v="6"/>
    <x v="6"/>
    <x v="6"/>
    <x v="110"/>
    <s v="0701"/>
    <x v="110"/>
    <x v="2"/>
    <x v="7"/>
    <x v="646"/>
  </r>
  <r>
    <x v="6"/>
    <x v="6"/>
    <x v="6"/>
    <x v="110"/>
    <s v="0701"/>
    <x v="110"/>
    <x v="3"/>
    <x v="0"/>
    <x v="1942"/>
  </r>
  <r>
    <x v="6"/>
    <x v="6"/>
    <x v="6"/>
    <x v="110"/>
    <s v="0701"/>
    <x v="110"/>
    <x v="3"/>
    <x v="1"/>
    <x v="1943"/>
  </r>
  <r>
    <x v="6"/>
    <x v="6"/>
    <x v="6"/>
    <x v="110"/>
    <s v="0701"/>
    <x v="110"/>
    <x v="3"/>
    <x v="2"/>
    <x v="1944"/>
  </r>
  <r>
    <x v="6"/>
    <x v="6"/>
    <x v="6"/>
    <x v="110"/>
    <s v="0701"/>
    <x v="110"/>
    <x v="3"/>
    <x v="3"/>
    <x v="29"/>
  </r>
  <r>
    <x v="6"/>
    <x v="6"/>
    <x v="6"/>
    <x v="110"/>
    <s v="0701"/>
    <x v="110"/>
    <x v="3"/>
    <x v="4"/>
    <x v="1945"/>
  </r>
  <r>
    <x v="6"/>
    <x v="6"/>
    <x v="6"/>
    <x v="110"/>
    <s v="0701"/>
    <x v="110"/>
    <x v="3"/>
    <x v="5"/>
    <x v="1946"/>
  </r>
  <r>
    <x v="6"/>
    <x v="6"/>
    <x v="6"/>
    <x v="110"/>
    <s v="0701"/>
    <x v="110"/>
    <x v="3"/>
    <x v="6"/>
    <x v="1669"/>
  </r>
  <r>
    <x v="6"/>
    <x v="6"/>
    <x v="6"/>
    <x v="110"/>
    <s v="0701"/>
    <x v="110"/>
    <x v="3"/>
    <x v="7"/>
    <x v="1947"/>
  </r>
  <r>
    <x v="6"/>
    <x v="6"/>
    <x v="6"/>
    <x v="110"/>
    <s v="0701"/>
    <x v="110"/>
    <x v="4"/>
    <x v="0"/>
    <x v="1845"/>
  </r>
  <r>
    <x v="6"/>
    <x v="6"/>
    <x v="6"/>
    <x v="110"/>
    <s v="0701"/>
    <x v="110"/>
    <x v="4"/>
    <x v="1"/>
    <x v="1948"/>
  </r>
  <r>
    <x v="6"/>
    <x v="6"/>
    <x v="6"/>
    <x v="110"/>
    <s v="0701"/>
    <x v="110"/>
    <x v="4"/>
    <x v="2"/>
    <x v="1949"/>
  </r>
  <r>
    <x v="6"/>
    <x v="6"/>
    <x v="6"/>
    <x v="110"/>
    <s v="0701"/>
    <x v="110"/>
    <x v="4"/>
    <x v="3"/>
    <x v="1950"/>
  </r>
  <r>
    <x v="6"/>
    <x v="6"/>
    <x v="6"/>
    <x v="110"/>
    <s v="0701"/>
    <x v="110"/>
    <x v="4"/>
    <x v="4"/>
    <x v="1951"/>
  </r>
  <r>
    <x v="6"/>
    <x v="6"/>
    <x v="6"/>
    <x v="110"/>
    <s v="0701"/>
    <x v="110"/>
    <x v="4"/>
    <x v="5"/>
    <x v="1952"/>
  </r>
  <r>
    <x v="6"/>
    <x v="6"/>
    <x v="6"/>
    <x v="110"/>
    <s v="0701"/>
    <x v="110"/>
    <x v="4"/>
    <x v="6"/>
    <x v="1908"/>
  </r>
  <r>
    <x v="6"/>
    <x v="6"/>
    <x v="6"/>
    <x v="110"/>
    <s v="0701"/>
    <x v="110"/>
    <x v="4"/>
    <x v="7"/>
    <x v="1953"/>
  </r>
  <r>
    <x v="6"/>
    <x v="6"/>
    <x v="6"/>
    <x v="110"/>
    <s v="0701"/>
    <x v="110"/>
    <x v="5"/>
    <x v="0"/>
    <x v="730"/>
  </r>
  <r>
    <x v="6"/>
    <x v="6"/>
    <x v="6"/>
    <x v="110"/>
    <s v="0701"/>
    <x v="110"/>
    <x v="5"/>
    <x v="1"/>
    <x v="323"/>
  </r>
  <r>
    <x v="6"/>
    <x v="6"/>
    <x v="6"/>
    <x v="110"/>
    <s v="0701"/>
    <x v="110"/>
    <x v="5"/>
    <x v="2"/>
    <x v="295"/>
  </r>
  <r>
    <x v="6"/>
    <x v="6"/>
    <x v="6"/>
    <x v="110"/>
    <s v="0701"/>
    <x v="110"/>
    <x v="5"/>
    <x v="3"/>
    <x v="329"/>
  </r>
  <r>
    <x v="6"/>
    <x v="6"/>
    <x v="6"/>
    <x v="110"/>
    <s v="0701"/>
    <x v="110"/>
    <x v="5"/>
    <x v="4"/>
    <x v="834"/>
  </r>
  <r>
    <x v="6"/>
    <x v="6"/>
    <x v="6"/>
    <x v="110"/>
    <s v="0701"/>
    <x v="110"/>
    <x v="5"/>
    <x v="5"/>
    <x v="1446"/>
  </r>
  <r>
    <x v="6"/>
    <x v="6"/>
    <x v="6"/>
    <x v="110"/>
    <s v="0701"/>
    <x v="110"/>
    <x v="5"/>
    <x v="6"/>
    <x v="1418"/>
  </r>
  <r>
    <x v="6"/>
    <x v="6"/>
    <x v="6"/>
    <x v="110"/>
    <s v="0701"/>
    <x v="110"/>
    <x v="5"/>
    <x v="7"/>
    <x v="109"/>
  </r>
  <r>
    <x v="6"/>
    <x v="6"/>
    <x v="6"/>
    <x v="110"/>
    <s v="0701"/>
    <x v="110"/>
    <x v="6"/>
    <x v="0"/>
    <x v="504"/>
  </r>
  <r>
    <x v="6"/>
    <x v="6"/>
    <x v="6"/>
    <x v="110"/>
    <s v="0701"/>
    <x v="110"/>
    <x v="6"/>
    <x v="1"/>
    <x v="575"/>
  </r>
  <r>
    <x v="6"/>
    <x v="6"/>
    <x v="6"/>
    <x v="110"/>
    <s v="0701"/>
    <x v="110"/>
    <x v="6"/>
    <x v="2"/>
    <x v="340"/>
  </r>
  <r>
    <x v="6"/>
    <x v="6"/>
    <x v="6"/>
    <x v="110"/>
    <s v="0701"/>
    <x v="110"/>
    <x v="6"/>
    <x v="3"/>
    <x v="612"/>
  </r>
  <r>
    <x v="6"/>
    <x v="6"/>
    <x v="6"/>
    <x v="110"/>
    <s v="0701"/>
    <x v="110"/>
    <x v="6"/>
    <x v="4"/>
    <x v="339"/>
  </r>
  <r>
    <x v="6"/>
    <x v="6"/>
    <x v="6"/>
    <x v="110"/>
    <s v="0701"/>
    <x v="110"/>
    <x v="6"/>
    <x v="5"/>
    <x v="63"/>
  </r>
  <r>
    <x v="6"/>
    <x v="6"/>
    <x v="6"/>
    <x v="110"/>
    <s v="0701"/>
    <x v="110"/>
    <x v="6"/>
    <x v="6"/>
    <x v="121"/>
  </r>
  <r>
    <x v="6"/>
    <x v="6"/>
    <x v="6"/>
    <x v="110"/>
    <s v="0701"/>
    <x v="110"/>
    <x v="6"/>
    <x v="7"/>
    <x v="315"/>
  </r>
  <r>
    <x v="6"/>
    <x v="6"/>
    <x v="6"/>
    <x v="110"/>
    <s v="0701"/>
    <x v="110"/>
    <x v="7"/>
    <x v="0"/>
    <x v="315"/>
  </r>
  <r>
    <x v="6"/>
    <x v="6"/>
    <x v="6"/>
    <x v="110"/>
    <s v="0701"/>
    <x v="110"/>
    <x v="7"/>
    <x v="1"/>
    <x v="319"/>
  </r>
  <r>
    <x v="6"/>
    <x v="6"/>
    <x v="6"/>
    <x v="110"/>
    <s v="0701"/>
    <x v="110"/>
    <x v="7"/>
    <x v="2"/>
    <x v="977"/>
  </r>
  <r>
    <x v="6"/>
    <x v="6"/>
    <x v="6"/>
    <x v="110"/>
    <s v="0701"/>
    <x v="110"/>
    <x v="7"/>
    <x v="3"/>
    <x v="282"/>
  </r>
  <r>
    <x v="6"/>
    <x v="6"/>
    <x v="6"/>
    <x v="110"/>
    <s v="0701"/>
    <x v="110"/>
    <x v="7"/>
    <x v="4"/>
    <x v="836"/>
  </r>
  <r>
    <x v="6"/>
    <x v="6"/>
    <x v="6"/>
    <x v="110"/>
    <s v="0701"/>
    <x v="110"/>
    <x v="7"/>
    <x v="5"/>
    <x v="118"/>
  </r>
  <r>
    <x v="6"/>
    <x v="6"/>
    <x v="6"/>
    <x v="110"/>
    <s v="0701"/>
    <x v="110"/>
    <x v="7"/>
    <x v="6"/>
    <x v="50"/>
  </r>
  <r>
    <x v="6"/>
    <x v="6"/>
    <x v="6"/>
    <x v="110"/>
    <s v="0701"/>
    <x v="110"/>
    <x v="7"/>
    <x v="7"/>
    <x v="355"/>
  </r>
  <r>
    <x v="6"/>
    <x v="6"/>
    <x v="6"/>
    <x v="110"/>
    <s v="0701"/>
    <x v="110"/>
    <x v="8"/>
    <x v="0"/>
    <x v="66"/>
  </r>
  <r>
    <x v="6"/>
    <x v="6"/>
    <x v="6"/>
    <x v="110"/>
    <s v="0701"/>
    <x v="110"/>
    <x v="8"/>
    <x v="1"/>
    <x v="64"/>
  </r>
  <r>
    <x v="6"/>
    <x v="6"/>
    <x v="6"/>
    <x v="110"/>
    <s v="0701"/>
    <x v="110"/>
    <x v="8"/>
    <x v="2"/>
    <x v="67"/>
  </r>
  <r>
    <x v="6"/>
    <x v="6"/>
    <x v="6"/>
    <x v="110"/>
    <s v="0701"/>
    <x v="110"/>
    <x v="8"/>
    <x v="3"/>
    <x v="133"/>
  </r>
  <r>
    <x v="6"/>
    <x v="6"/>
    <x v="6"/>
    <x v="110"/>
    <s v="0701"/>
    <x v="110"/>
    <x v="8"/>
    <x v="4"/>
    <x v="64"/>
  </r>
  <r>
    <x v="6"/>
    <x v="6"/>
    <x v="6"/>
    <x v="110"/>
    <s v="0701"/>
    <x v="110"/>
    <x v="8"/>
    <x v="5"/>
    <x v="64"/>
  </r>
  <r>
    <x v="6"/>
    <x v="6"/>
    <x v="6"/>
    <x v="110"/>
    <s v="0701"/>
    <x v="110"/>
    <x v="8"/>
    <x v="6"/>
    <x v="131"/>
  </r>
  <r>
    <x v="6"/>
    <x v="6"/>
    <x v="6"/>
    <x v="110"/>
    <s v="0701"/>
    <x v="110"/>
    <x v="8"/>
    <x v="7"/>
    <x v="65"/>
  </r>
  <r>
    <x v="6"/>
    <x v="6"/>
    <x v="6"/>
    <x v="110"/>
    <s v="0701"/>
    <x v="110"/>
    <x v="9"/>
    <x v="0"/>
    <x v="66"/>
  </r>
  <r>
    <x v="6"/>
    <x v="6"/>
    <x v="6"/>
    <x v="110"/>
    <s v="0701"/>
    <x v="110"/>
    <x v="9"/>
    <x v="1"/>
    <x v="67"/>
  </r>
  <r>
    <x v="6"/>
    <x v="6"/>
    <x v="6"/>
    <x v="110"/>
    <s v="0701"/>
    <x v="110"/>
    <x v="9"/>
    <x v="2"/>
    <x v="305"/>
  </r>
  <r>
    <x v="6"/>
    <x v="6"/>
    <x v="6"/>
    <x v="110"/>
    <s v="0701"/>
    <x v="110"/>
    <x v="9"/>
    <x v="3"/>
    <x v="133"/>
  </r>
  <r>
    <x v="6"/>
    <x v="6"/>
    <x v="6"/>
    <x v="110"/>
    <s v="0701"/>
    <x v="110"/>
    <x v="9"/>
    <x v="4"/>
    <x v="305"/>
  </r>
  <r>
    <x v="6"/>
    <x v="6"/>
    <x v="6"/>
    <x v="110"/>
    <s v="0701"/>
    <x v="110"/>
    <x v="9"/>
    <x v="5"/>
    <x v="305"/>
  </r>
  <r>
    <x v="6"/>
    <x v="6"/>
    <x v="6"/>
    <x v="110"/>
    <s v="0701"/>
    <x v="110"/>
    <x v="9"/>
    <x v="6"/>
    <x v="133"/>
  </r>
  <r>
    <x v="6"/>
    <x v="6"/>
    <x v="6"/>
    <x v="110"/>
    <s v="0701"/>
    <x v="110"/>
    <x v="9"/>
    <x v="7"/>
    <x v="133"/>
  </r>
  <r>
    <x v="6"/>
    <x v="6"/>
    <x v="6"/>
    <x v="111"/>
    <s v="0702"/>
    <x v="111"/>
    <x v="0"/>
    <x v="0"/>
    <x v="1213"/>
  </r>
  <r>
    <x v="6"/>
    <x v="6"/>
    <x v="6"/>
    <x v="111"/>
    <s v="0702"/>
    <x v="111"/>
    <x v="0"/>
    <x v="1"/>
    <x v="1517"/>
  </r>
  <r>
    <x v="6"/>
    <x v="6"/>
    <x v="6"/>
    <x v="111"/>
    <s v="0702"/>
    <x v="111"/>
    <x v="0"/>
    <x v="2"/>
    <x v="88"/>
  </r>
  <r>
    <x v="6"/>
    <x v="6"/>
    <x v="6"/>
    <x v="111"/>
    <s v="0702"/>
    <x v="111"/>
    <x v="0"/>
    <x v="3"/>
    <x v="1529"/>
  </r>
  <r>
    <x v="6"/>
    <x v="6"/>
    <x v="6"/>
    <x v="111"/>
    <s v="0702"/>
    <x v="111"/>
    <x v="0"/>
    <x v="4"/>
    <x v="518"/>
  </r>
  <r>
    <x v="6"/>
    <x v="6"/>
    <x v="6"/>
    <x v="111"/>
    <s v="0702"/>
    <x v="111"/>
    <x v="0"/>
    <x v="5"/>
    <x v="1954"/>
  </r>
  <r>
    <x v="6"/>
    <x v="6"/>
    <x v="6"/>
    <x v="111"/>
    <s v="0702"/>
    <x v="111"/>
    <x v="0"/>
    <x v="6"/>
    <x v="1622"/>
  </r>
  <r>
    <x v="6"/>
    <x v="6"/>
    <x v="6"/>
    <x v="111"/>
    <s v="0702"/>
    <x v="111"/>
    <x v="0"/>
    <x v="7"/>
    <x v="720"/>
  </r>
  <r>
    <x v="6"/>
    <x v="6"/>
    <x v="6"/>
    <x v="111"/>
    <s v="0702"/>
    <x v="111"/>
    <x v="1"/>
    <x v="0"/>
    <x v="1955"/>
  </r>
  <r>
    <x v="6"/>
    <x v="6"/>
    <x v="6"/>
    <x v="111"/>
    <s v="0702"/>
    <x v="111"/>
    <x v="1"/>
    <x v="1"/>
    <x v="1312"/>
  </r>
  <r>
    <x v="6"/>
    <x v="6"/>
    <x v="6"/>
    <x v="111"/>
    <s v="0702"/>
    <x v="111"/>
    <x v="1"/>
    <x v="2"/>
    <x v="1956"/>
  </r>
  <r>
    <x v="6"/>
    <x v="6"/>
    <x v="6"/>
    <x v="111"/>
    <s v="0702"/>
    <x v="111"/>
    <x v="1"/>
    <x v="3"/>
    <x v="1957"/>
  </r>
  <r>
    <x v="6"/>
    <x v="6"/>
    <x v="6"/>
    <x v="111"/>
    <s v="0702"/>
    <x v="111"/>
    <x v="1"/>
    <x v="4"/>
    <x v="1814"/>
  </r>
  <r>
    <x v="6"/>
    <x v="6"/>
    <x v="6"/>
    <x v="111"/>
    <s v="0702"/>
    <x v="111"/>
    <x v="1"/>
    <x v="5"/>
    <x v="250"/>
  </r>
  <r>
    <x v="6"/>
    <x v="6"/>
    <x v="6"/>
    <x v="111"/>
    <s v="0702"/>
    <x v="111"/>
    <x v="1"/>
    <x v="6"/>
    <x v="578"/>
  </r>
  <r>
    <x v="6"/>
    <x v="6"/>
    <x v="6"/>
    <x v="111"/>
    <s v="0702"/>
    <x v="111"/>
    <x v="1"/>
    <x v="7"/>
    <x v="444"/>
  </r>
  <r>
    <x v="6"/>
    <x v="6"/>
    <x v="6"/>
    <x v="111"/>
    <s v="0702"/>
    <x v="111"/>
    <x v="2"/>
    <x v="0"/>
    <x v="191"/>
  </r>
  <r>
    <x v="6"/>
    <x v="6"/>
    <x v="6"/>
    <x v="111"/>
    <s v="0702"/>
    <x v="111"/>
    <x v="2"/>
    <x v="1"/>
    <x v="343"/>
  </r>
  <r>
    <x v="6"/>
    <x v="6"/>
    <x v="6"/>
    <x v="111"/>
    <s v="0702"/>
    <x v="111"/>
    <x v="2"/>
    <x v="2"/>
    <x v="447"/>
  </r>
  <r>
    <x v="6"/>
    <x v="6"/>
    <x v="6"/>
    <x v="111"/>
    <s v="0702"/>
    <x v="111"/>
    <x v="2"/>
    <x v="3"/>
    <x v="251"/>
  </r>
  <r>
    <x v="6"/>
    <x v="6"/>
    <x v="6"/>
    <x v="111"/>
    <s v="0702"/>
    <x v="111"/>
    <x v="2"/>
    <x v="4"/>
    <x v="1510"/>
  </r>
  <r>
    <x v="6"/>
    <x v="6"/>
    <x v="6"/>
    <x v="111"/>
    <s v="0702"/>
    <x v="111"/>
    <x v="2"/>
    <x v="5"/>
    <x v="468"/>
  </r>
  <r>
    <x v="6"/>
    <x v="6"/>
    <x v="6"/>
    <x v="111"/>
    <s v="0702"/>
    <x v="111"/>
    <x v="2"/>
    <x v="6"/>
    <x v="58"/>
  </r>
  <r>
    <x v="6"/>
    <x v="6"/>
    <x v="6"/>
    <x v="111"/>
    <s v="0702"/>
    <x v="111"/>
    <x v="2"/>
    <x v="7"/>
    <x v="1309"/>
  </r>
  <r>
    <x v="6"/>
    <x v="6"/>
    <x v="6"/>
    <x v="111"/>
    <s v="0702"/>
    <x v="111"/>
    <x v="3"/>
    <x v="0"/>
    <x v="968"/>
  </r>
  <r>
    <x v="6"/>
    <x v="6"/>
    <x v="6"/>
    <x v="111"/>
    <s v="0702"/>
    <x v="111"/>
    <x v="3"/>
    <x v="1"/>
    <x v="1139"/>
  </r>
  <r>
    <x v="6"/>
    <x v="6"/>
    <x v="6"/>
    <x v="111"/>
    <s v="0702"/>
    <x v="111"/>
    <x v="3"/>
    <x v="2"/>
    <x v="1607"/>
  </r>
  <r>
    <x v="6"/>
    <x v="6"/>
    <x v="6"/>
    <x v="111"/>
    <s v="0702"/>
    <x v="111"/>
    <x v="3"/>
    <x v="3"/>
    <x v="325"/>
  </r>
  <r>
    <x v="6"/>
    <x v="6"/>
    <x v="6"/>
    <x v="111"/>
    <s v="0702"/>
    <x v="111"/>
    <x v="3"/>
    <x v="4"/>
    <x v="325"/>
  </r>
  <r>
    <x v="6"/>
    <x v="6"/>
    <x v="6"/>
    <x v="111"/>
    <s v="0702"/>
    <x v="111"/>
    <x v="3"/>
    <x v="5"/>
    <x v="293"/>
  </r>
  <r>
    <x v="6"/>
    <x v="6"/>
    <x v="6"/>
    <x v="111"/>
    <s v="0702"/>
    <x v="111"/>
    <x v="3"/>
    <x v="6"/>
    <x v="1607"/>
  </r>
  <r>
    <x v="6"/>
    <x v="6"/>
    <x v="6"/>
    <x v="111"/>
    <s v="0702"/>
    <x v="111"/>
    <x v="3"/>
    <x v="7"/>
    <x v="326"/>
  </r>
  <r>
    <x v="6"/>
    <x v="6"/>
    <x v="6"/>
    <x v="111"/>
    <s v="0702"/>
    <x v="111"/>
    <x v="4"/>
    <x v="0"/>
    <x v="177"/>
  </r>
  <r>
    <x v="6"/>
    <x v="6"/>
    <x v="6"/>
    <x v="111"/>
    <s v="0702"/>
    <x v="111"/>
    <x v="4"/>
    <x v="1"/>
    <x v="1465"/>
  </r>
  <r>
    <x v="6"/>
    <x v="6"/>
    <x v="6"/>
    <x v="111"/>
    <s v="0702"/>
    <x v="111"/>
    <x v="4"/>
    <x v="2"/>
    <x v="1611"/>
  </r>
  <r>
    <x v="6"/>
    <x v="6"/>
    <x v="6"/>
    <x v="111"/>
    <s v="0702"/>
    <x v="111"/>
    <x v="4"/>
    <x v="3"/>
    <x v="1958"/>
  </r>
  <r>
    <x v="6"/>
    <x v="6"/>
    <x v="6"/>
    <x v="111"/>
    <s v="0702"/>
    <x v="111"/>
    <x v="4"/>
    <x v="4"/>
    <x v="392"/>
  </r>
  <r>
    <x v="6"/>
    <x v="6"/>
    <x v="6"/>
    <x v="111"/>
    <s v="0702"/>
    <x v="111"/>
    <x v="4"/>
    <x v="5"/>
    <x v="1959"/>
  </r>
  <r>
    <x v="6"/>
    <x v="6"/>
    <x v="6"/>
    <x v="111"/>
    <s v="0702"/>
    <x v="111"/>
    <x v="4"/>
    <x v="6"/>
    <x v="1960"/>
  </r>
  <r>
    <x v="6"/>
    <x v="6"/>
    <x v="6"/>
    <x v="111"/>
    <s v="0702"/>
    <x v="111"/>
    <x v="4"/>
    <x v="7"/>
    <x v="177"/>
  </r>
  <r>
    <x v="6"/>
    <x v="6"/>
    <x v="6"/>
    <x v="111"/>
    <s v="0702"/>
    <x v="111"/>
    <x v="5"/>
    <x v="0"/>
    <x v="528"/>
  </r>
  <r>
    <x v="6"/>
    <x v="6"/>
    <x v="6"/>
    <x v="111"/>
    <s v="0702"/>
    <x v="111"/>
    <x v="5"/>
    <x v="1"/>
    <x v="381"/>
  </r>
  <r>
    <x v="6"/>
    <x v="6"/>
    <x v="6"/>
    <x v="111"/>
    <s v="0702"/>
    <x v="111"/>
    <x v="5"/>
    <x v="2"/>
    <x v="254"/>
  </r>
  <r>
    <x v="6"/>
    <x v="6"/>
    <x v="6"/>
    <x v="111"/>
    <s v="0702"/>
    <x v="111"/>
    <x v="5"/>
    <x v="3"/>
    <x v="380"/>
  </r>
  <r>
    <x v="6"/>
    <x v="6"/>
    <x v="6"/>
    <x v="111"/>
    <s v="0702"/>
    <x v="111"/>
    <x v="5"/>
    <x v="4"/>
    <x v="952"/>
  </r>
  <r>
    <x v="6"/>
    <x v="6"/>
    <x v="6"/>
    <x v="111"/>
    <s v="0702"/>
    <x v="111"/>
    <x v="5"/>
    <x v="5"/>
    <x v="381"/>
  </r>
  <r>
    <x v="6"/>
    <x v="6"/>
    <x v="6"/>
    <x v="111"/>
    <s v="0702"/>
    <x v="111"/>
    <x v="5"/>
    <x v="6"/>
    <x v="487"/>
  </r>
  <r>
    <x v="6"/>
    <x v="6"/>
    <x v="6"/>
    <x v="111"/>
    <s v="0702"/>
    <x v="111"/>
    <x v="5"/>
    <x v="7"/>
    <x v="1038"/>
  </r>
  <r>
    <x v="6"/>
    <x v="6"/>
    <x v="6"/>
    <x v="111"/>
    <s v="0702"/>
    <x v="111"/>
    <x v="6"/>
    <x v="0"/>
    <x v="197"/>
  </r>
  <r>
    <x v="6"/>
    <x v="6"/>
    <x v="6"/>
    <x v="111"/>
    <s v="0702"/>
    <x v="111"/>
    <x v="6"/>
    <x v="1"/>
    <x v="316"/>
  </r>
  <r>
    <x v="6"/>
    <x v="6"/>
    <x v="6"/>
    <x v="111"/>
    <s v="0702"/>
    <x v="111"/>
    <x v="6"/>
    <x v="2"/>
    <x v="196"/>
  </r>
  <r>
    <x v="6"/>
    <x v="6"/>
    <x v="6"/>
    <x v="111"/>
    <s v="0702"/>
    <x v="111"/>
    <x v="6"/>
    <x v="3"/>
    <x v="350"/>
  </r>
  <r>
    <x v="6"/>
    <x v="6"/>
    <x v="6"/>
    <x v="111"/>
    <s v="0702"/>
    <x v="111"/>
    <x v="6"/>
    <x v="4"/>
    <x v="195"/>
  </r>
  <r>
    <x v="6"/>
    <x v="6"/>
    <x v="6"/>
    <x v="111"/>
    <s v="0702"/>
    <x v="111"/>
    <x v="6"/>
    <x v="5"/>
    <x v="199"/>
  </r>
  <r>
    <x v="6"/>
    <x v="6"/>
    <x v="6"/>
    <x v="111"/>
    <s v="0702"/>
    <x v="111"/>
    <x v="6"/>
    <x v="6"/>
    <x v="302"/>
  </r>
  <r>
    <x v="6"/>
    <x v="6"/>
    <x v="6"/>
    <x v="111"/>
    <s v="0702"/>
    <x v="111"/>
    <x v="6"/>
    <x v="7"/>
    <x v="356"/>
  </r>
  <r>
    <x v="6"/>
    <x v="6"/>
    <x v="6"/>
    <x v="111"/>
    <s v="0702"/>
    <x v="111"/>
    <x v="7"/>
    <x v="0"/>
    <x v="341"/>
  </r>
  <r>
    <x v="6"/>
    <x v="6"/>
    <x v="6"/>
    <x v="111"/>
    <s v="0702"/>
    <x v="111"/>
    <x v="7"/>
    <x v="1"/>
    <x v="48"/>
  </r>
  <r>
    <x v="6"/>
    <x v="6"/>
    <x v="6"/>
    <x v="111"/>
    <s v="0702"/>
    <x v="111"/>
    <x v="7"/>
    <x v="2"/>
    <x v="342"/>
  </r>
  <r>
    <x v="6"/>
    <x v="6"/>
    <x v="6"/>
    <x v="111"/>
    <s v="0702"/>
    <x v="111"/>
    <x v="7"/>
    <x v="3"/>
    <x v="612"/>
  </r>
  <r>
    <x v="6"/>
    <x v="6"/>
    <x v="6"/>
    <x v="111"/>
    <s v="0702"/>
    <x v="111"/>
    <x v="7"/>
    <x v="4"/>
    <x v="281"/>
  </r>
  <r>
    <x v="6"/>
    <x v="6"/>
    <x v="6"/>
    <x v="111"/>
    <s v="0702"/>
    <x v="111"/>
    <x v="7"/>
    <x v="5"/>
    <x v="50"/>
  </r>
  <r>
    <x v="6"/>
    <x v="6"/>
    <x v="6"/>
    <x v="111"/>
    <s v="0702"/>
    <x v="111"/>
    <x v="7"/>
    <x v="6"/>
    <x v="399"/>
  </r>
  <r>
    <x v="6"/>
    <x v="6"/>
    <x v="6"/>
    <x v="111"/>
    <s v="0702"/>
    <x v="111"/>
    <x v="7"/>
    <x v="7"/>
    <x v="49"/>
  </r>
  <r>
    <x v="6"/>
    <x v="6"/>
    <x v="6"/>
    <x v="111"/>
    <s v="0702"/>
    <x v="111"/>
    <x v="8"/>
    <x v="0"/>
    <x v="128"/>
  </r>
  <r>
    <x v="6"/>
    <x v="6"/>
    <x v="6"/>
    <x v="111"/>
    <s v="0702"/>
    <x v="111"/>
    <x v="8"/>
    <x v="1"/>
    <x v="128"/>
  </r>
  <r>
    <x v="6"/>
    <x v="6"/>
    <x v="6"/>
    <x v="111"/>
    <s v="0702"/>
    <x v="111"/>
    <x v="8"/>
    <x v="2"/>
    <x v="203"/>
  </r>
  <r>
    <x v="6"/>
    <x v="6"/>
    <x v="6"/>
    <x v="111"/>
    <s v="0702"/>
    <x v="111"/>
    <x v="8"/>
    <x v="3"/>
    <x v="128"/>
  </r>
  <r>
    <x v="6"/>
    <x v="6"/>
    <x v="6"/>
    <x v="111"/>
    <s v="0702"/>
    <x v="111"/>
    <x v="8"/>
    <x v="4"/>
    <x v="321"/>
  </r>
  <r>
    <x v="6"/>
    <x v="6"/>
    <x v="6"/>
    <x v="111"/>
    <s v="0702"/>
    <x v="111"/>
    <x v="8"/>
    <x v="5"/>
    <x v="303"/>
  </r>
  <r>
    <x v="6"/>
    <x v="6"/>
    <x v="6"/>
    <x v="111"/>
    <s v="0702"/>
    <x v="111"/>
    <x v="8"/>
    <x v="6"/>
    <x v="303"/>
  </r>
  <r>
    <x v="6"/>
    <x v="6"/>
    <x v="6"/>
    <x v="111"/>
    <s v="0702"/>
    <x v="111"/>
    <x v="8"/>
    <x v="7"/>
    <x v="321"/>
  </r>
  <r>
    <x v="6"/>
    <x v="6"/>
    <x v="6"/>
    <x v="111"/>
    <s v="0702"/>
    <x v="111"/>
    <x v="9"/>
    <x v="0"/>
    <x v="133"/>
  </r>
  <r>
    <x v="6"/>
    <x v="6"/>
    <x v="6"/>
    <x v="111"/>
    <s v="0702"/>
    <x v="111"/>
    <x v="9"/>
    <x v="1"/>
    <x v="133"/>
  </r>
  <r>
    <x v="6"/>
    <x v="6"/>
    <x v="6"/>
    <x v="111"/>
    <s v="0702"/>
    <x v="111"/>
    <x v="9"/>
    <x v="2"/>
    <x v="304"/>
  </r>
  <r>
    <x v="6"/>
    <x v="6"/>
    <x v="6"/>
    <x v="111"/>
    <s v="0702"/>
    <x v="111"/>
    <x v="9"/>
    <x v="3"/>
    <x v="305"/>
  </r>
  <r>
    <x v="6"/>
    <x v="6"/>
    <x v="6"/>
    <x v="111"/>
    <s v="0702"/>
    <x v="111"/>
    <x v="9"/>
    <x v="4"/>
    <x v="133"/>
  </r>
  <r>
    <x v="6"/>
    <x v="6"/>
    <x v="6"/>
    <x v="111"/>
    <s v="0702"/>
    <x v="111"/>
    <x v="9"/>
    <x v="5"/>
    <x v="67"/>
  </r>
  <r>
    <x v="6"/>
    <x v="6"/>
    <x v="6"/>
    <x v="111"/>
    <s v="0702"/>
    <x v="111"/>
    <x v="9"/>
    <x v="6"/>
    <x v="67"/>
  </r>
  <r>
    <x v="6"/>
    <x v="6"/>
    <x v="6"/>
    <x v="111"/>
    <s v="0702"/>
    <x v="111"/>
    <x v="9"/>
    <x v="7"/>
    <x v="67"/>
  </r>
  <r>
    <x v="6"/>
    <x v="6"/>
    <x v="6"/>
    <x v="112"/>
    <s v="0704"/>
    <x v="112"/>
    <x v="0"/>
    <x v="0"/>
    <x v="1961"/>
  </r>
  <r>
    <x v="6"/>
    <x v="6"/>
    <x v="6"/>
    <x v="112"/>
    <s v="0704"/>
    <x v="112"/>
    <x v="0"/>
    <x v="1"/>
    <x v="1962"/>
  </r>
  <r>
    <x v="6"/>
    <x v="6"/>
    <x v="6"/>
    <x v="112"/>
    <s v="0704"/>
    <x v="112"/>
    <x v="0"/>
    <x v="2"/>
    <x v="1963"/>
  </r>
  <r>
    <x v="6"/>
    <x v="6"/>
    <x v="6"/>
    <x v="112"/>
    <s v="0704"/>
    <x v="112"/>
    <x v="0"/>
    <x v="3"/>
    <x v="1964"/>
  </r>
  <r>
    <x v="6"/>
    <x v="6"/>
    <x v="6"/>
    <x v="112"/>
    <s v="0704"/>
    <x v="112"/>
    <x v="0"/>
    <x v="4"/>
    <x v="1965"/>
  </r>
  <r>
    <x v="6"/>
    <x v="6"/>
    <x v="6"/>
    <x v="112"/>
    <s v="0704"/>
    <x v="112"/>
    <x v="0"/>
    <x v="5"/>
    <x v="1966"/>
  </r>
  <r>
    <x v="6"/>
    <x v="6"/>
    <x v="6"/>
    <x v="112"/>
    <s v="0704"/>
    <x v="112"/>
    <x v="0"/>
    <x v="6"/>
    <x v="1967"/>
  </r>
  <r>
    <x v="6"/>
    <x v="6"/>
    <x v="6"/>
    <x v="112"/>
    <s v="0704"/>
    <x v="112"/>
    <x v="0"/>
    <x v="7"/>
    <x v="1968"/>
  </r>
  <r>
    <x v="6"/>
    <x v="6"/>
    <x v="6"/>
    <x v="112"/>
    <s v="0704"/>
    <x v="112"/>
    <x v="1"/>
    <x v="0"/>
    <x v="1969"/>
  </r>
  <r>
    <x v="6"/>
    <x v="6"/>
    <x v="6"/>
    <x v="112"/>
    <s v="0704"/>
    <x v="112"/>
    <x v="1"/>
    <x v="1"/>
    <x v="1970"/>
  </r>
  <r>
    <x v="6"/>
    <x v="6"/>
    <x v="6"/>
    <x v="112"/>
    <s v="0704"/>
    <x v="112"/>
    <x v="1"/>
    <x v="2"/>
    <x v="1971"/>
  </r>
  <r>
    <x v="6"/>
    <x v="6"/>
    <x v="6"/>
    <x v="112"/>
    <s v="0704"/>
    <x v="112"/>
    <x v="1"/>
    <x v="3"/>
    <x v="1972"/>
  </r>
  <r>
    <x v="6"/>
    <x v="6"/>
    <x v="6"/>
    <x v="112"/>
    <s v="0704"/>
    <x v="112"/>
    <x v="1"/>
    <x v="4"/>
    <x v="1973"/>
  </r>
  <r>
    <x v="6"/>
    <x v="6"/>
    <x v="6"/>
    <x v="112"/>
    <s v="0704"/>
    <x v="112"/>
    <x v="1"/>
    <x v="5"/>
    <x v="1974"/>
  </r>
  <r>
    <x v="6"/>
    <x v="6"/>
    <x v="6"/>
    <x v="112"/>
    <s v="0704"/>
    <x v="112"/>
    <x v="1"/>
    <x v="6"/>
    <x v="1975"/>
  </r>
  <r>
    <x v="6"/>
    <x v="6"/>
    <x v="6"/>
    <x v="112"/>
    <s v="0704"/>
    <x v="112"/>
    <x v="1"/>
    <x v="7"/>
    <x v="1976"/>
  </r>
  <r>
    <x v="6"/>
    <x v="6"/>
    <x v="6"/>
    <x v="112"/>
    <s v="0704"/>
    <x v="112"/>
    <x v="2"/>
    <x v="0"/>
    <x v="1977"/>
  </r>
  <r>
    <x v="6"/>
    <x v="6"/>
    <x v="6"/>
    <x v="112"/>
    <s v="0704"/>
    <x v="112"/>
    <x v="2"/>
    <x v="1"/>
    <x v="1978"/>
  </r>
  <r>
    <x v="6"/>
    <x v="6"/>
    <x v="6"/>
    <x v="112"/>
    <s v="0704"/>
    <x v="112"/>
    <x v="2"/>
    <x v="2"/>
    <x v="1979"/>
  </r>
  <r>
    <x v="6"/>
    <x v="6"/>
    <x v="6"/>
    <x v="112"/>
    <s v="0704"/>
    <x v="112"/>
    <x v="2"/>
    <x v="3"/>
    <x v="1980"/>
  </r>
  <r>
    <x v="6"/>
    <x v="6"/>
    <x v="6"/>
    <x v="112"/>
    <s v="0704"/>
    <x v="112"/>
    <x v="2"/>
    <x v="4"/>
    <x v="1981"/>
  </r>
  <r>
    <x v="6"/>
    <x v="6"/>
    <x v="6"/>
    <x v="112"/>
    <s v="0704"/>
    <x v="112"/>
    <x v="2"/>
    <x v="5"/>
    <x v="1982"/>
  </r>
  <r>
    <x v="6"/>
    <x v="6"/>
    <x v="6"/>
    <x v="112"/>
    <s v="0704"/>
    <x v="112"/>
    <x v="2"/>
    <x v="6"/>
    <x v="1983"/>
  </r>
  <r>
    <x v="6"/>
    <x v="6"/>
    <x v="6"/>
    <x v="112"/>
    <s v="0704"/>
    <x v="112"/>
    <x v="2"/>
    <x v="7"/>
    <x v="1984"/>
  </r>
  <r>
    <x v="6"/>
    <x v="6"/>
    <x v="6"/>
    <x v="112"/>
    <s v="0704"/>
    <x v="112"/>
    <x v="3"/>
    <x v="0"/>
    <x v="1647"/>
  </r>
  <r>
    <x v="6"/>
    <x v="6"/>
    <x v="6"/>
    <x v="112"/>
    <s v="0704"/>
    <x v="112"/>
    <x v="3"/>
    <x v="1"/>
    <x v="1985"/>
  </r>
  <r>
    <x v="6"/>
    <x v="6"/>
    <x v="6"/>
    <x v="112"/>
    <s v="0704"/>
    <x v="112"/>
    <x v="3"/>
    <x v="2"/>
    <x v="1986"/>
  </r>
  <r>
    <x v="6"/>
    <x v="6"/>
    <x v="6"/>
    <x v="112"/>
    <s v="0704"/>
    <x v="112"/>
    <x v="3"/>
    <x v="3"/>
    <x v="1987"/>
  </r>
  <r>
    <x v="6"/>
    <x v="6"/>
    <x v="6"/>
    <x v="112"/>
    <s v="0704"/>
    <x v="112"/>
    <x v="3"/>
    <x v="4"/>
    <x v="1988"/>
  </r>
  <r>
    <x v="6"/>
    <x v="6"/>
    <x v="6"/>
    <x v="112"/>
    <s v="0704"/>
    <x v="112"/>
    <x v="3"/>
    <x v="5"/>
    <x v="1989"/>
  </r>
  <r>
    <x v="6"/>
    <x v="6"/>
    <x v="6"/>
    <x v="112"/>
    <s v="0704"/>
    <x v="112"/>
    <x v="3"/>
    <x v="6"/>
    <x v="1671"/>
  </r>
  <r>
    <x v="6"/>
    <x v="6"/>
    <x v="6"/>
    <x v="112"/>
    <s v="0704"/>
    <x v="112"/>
    <x v="3"/>
    <x v="7"/>
    <x v="1990"/>
  </r>
  <r>
    <x v="6"/>
    <x v="6"/>
    <x v="6"/>
    <x v="112"/>
    <s v="0704"/>
    <x v="112"/>
    <x v="4"/>
    <x v="0"/>
    <x v="1991"/>
  </r>
  <r>
    <x v="6"/>
    <x v="6"/>
    <x v="6"/>
    <x v="112"/>
    <s v="0704"/>
    <x v="112"/>
    <x v="4"/>
    <x v="1"/>
    <x v="1992"/>
  </r>
  <r>
    <x v="6"/>
    <x v="6"/>
    <x v="6"/>
    <x v="112"/>
    <s v="0704"/>
    <x v="112"/>
    <x v="4"/>
    <x v="2"/>
    <x v="1993"/>
  </r>
  <r>
    <x v="6"/>
    <x v="6"/>
    <x v="6"/>
    <x v="112"/>
    <s v="0704"/>
    <x v="112"/>
    <x v="4"/>
    <x v="3"/>
    <x v="1994"/>
  </r>
  <r>
    <x v="6"/>
    <x v="6"/>
    <x v="6"/>
    <x v="112"/>
    <s v="0704"/>
    <x v="112"/>
    <x v="4"/>
    <x v="4"/>
    <x v="1995"/>
  </r>
  <r>
    <x v="6"/>
    <x v="6"/>
    <x v="6"/>
    <x v="112"/>
    <s v="0704"/>
    <x v="112"/>
    <x v="4"/>
    <x v="5"/>
    <x v="1996"/>
  </r>
  <r>
    <x v="6"/>
    <x v="6"/>
    <x v="6"/>
    <x v="112"/>
    <s v="0704"/>
    <x v="112"/>
    <x v="4"/>
    <x v="6"/>
    <x v="1997"/>
  </r>
  <r>
    <x v="6"/>
    <x v="6"/>
    <x v="6"/>
    <x v="112"/>
    <s v="0704"/>
    <x v="112"/>
    <x v="4"/>
    <x v="7"/>
    <x v="1998"/>
  </r>
  <r>
    <x v="6"/>
    <x v="6"/>
    <x v="6"/>
    <x v="112"/>
    <s v="0704"/>
    <x v="112"/>
    <x v="5"/>
    <x v="0"/>
    <x v="647"/>
  </r>
  <r>
    <x v="6"/>
    <x v="6"/>
    <x v="6"/>
    <x v="112"/>
    <s v="0704"/>
    <x v="112"/>
    <x v="5"/>
    <x v="1"/>
    <x v="1999"/>
  </r>
  <r>
    <x v="6"/>
    <x v="6"/>
    <x v="6"/>
    <x v="112"/>
    <s v="0704"/>
    <x v="112"/>
    <x v="5"/>
    <x v="2"/>
    <x v="1023"/>
  </r>
  <r>
    <x v="6"/>
    <x v="6"/>
    <x v="6"/>
    <x v="112"/>
    <s v="0704"/>
    <x v="112"/>
    <x v="5"/>
    <x v="3"/>
    <x v="2000"/>
  </r>
  <r>
    <x v="6"/>
    <x v="6"/>
    <x v="6"/>
    <x v="112"/>
    <s v="0704"/>
    <x v="112"/>
    <x v="5"/>
    <x v="4"/>
    <x v="1903"/>
  </r>
  <r>
    <x v="6"/>
    <x v="6"/>
    <x v="6"/>
    <x v="112"/>
    <s v="0704"/>
    <x v="112"/>
    <x v="5"/>
    <x v="5"/>
    <x v="19"/>
  </r>
  <r>
    <x v="6"/>
    <x v="6"/>
    <x v="6"/>
    <x v="112"/>
    <s v="0704"/>
    <x v="112"/>
    <x v="5"/>
    <x v="6"/>
    <x v="697"/>
  </r>
  <r>
    <x v="6"/>
    <x v="6"/>
    <x v="6"/>
    <x v="112"/>
    <s v="0704"/>
    <x v="112"/>
    <x v="5"/>
    <x v="7"/>
    <x v="2001"/>
  </r>
  <r>
    <x v="6"/>
    <x v="6"/>
    <x v="6"/>
    <x v="112"/>
    <s v="0704"/>
    <x v="112"/>
    <x v="6"/>
    <x v="0"/>
    <x v="289"/>
  </r>
  <r>
    <x v="6"/>
    <x v="6"/>
    <x v="6"/>
    <x v="112"/>
    <s v="0704"/>
    <x v="112"/>
    <x v="6"/>
    <x v="1"/>
    <x v="382"/>
  </r>
  <r>
    <x v="6"/>
    <x v="6"/>
    <x v="6"/>
    <x v="112"/>
    <s v="0704"/>
    <x v="112"/>
    <x v="6"/>
    <x v="2"/>
    <x v="369"/>
  </r>
  <r>
    <x v="6"/>
    <x v="6"/>
    <x v="6"/>
    <x v="112"/>
    <s v="0704"/>
    <x v="112"/>
    <x v="6"/>
    <x v="3"/>
    <x v="615"/>
  </r>
  <r>
    <x v="6"/>
    <x v="6"/>
    <x v="6"/>
    <x v="112"/>
    <s v="0704"/>
    <x v="112"/>
    <x v="6"/>
    <x v="4"/>
    <x v="576"/>
  </r>
  <r>
    <x v="6"/>
    <x v="6"/>
    <x v="6"/>
    <x v="112"/>
    <s v="0704"/>
    <x v="112"/>
    <x v="6"/>
    <x v="5"/>
    <x v="977"/>
  </r>
  <r>
    <x v="6"/>
    <x v="6"/>
    <x v="6"/>
    <x v="112"/>
    <s v="0704"/>
    <x v="112"/>
    <x v="6"/>
    <x v="6"/>
    <x v="400"/>
  </r>
  <r>
    <x v="6"/>
    <x v="6"/>
    <x v="6"/>
    <x v="112"/>
    <s v="0704"/>
    <x v="112"/>
    <x v="6"/>
    <x v="7"/>
    <x v="254"/>
  </r>
  <r>
    <x v="6"/>
    <x v="6"/>
    <x v="6"/>
    <x v="112"/>
    <s v="0704"/>
    <x v="112"/>
    <x v="7"/>
    <x v="0"/>
    <x v="610"/>
  </r>
  <r>
    <x v="6"/>
    <x v="6"/>
    <x v="6"/>
    <x v="112"/>
    <s v="0704"/>
    <x v="112"/>
    <x v="7"/>
    <x v="1"/>
    <x v="607"/>
  </r>
  <r>
    <x v="6"/>
    <x v="6"/>
    <x v="6"/>
    <x v="112"/>
    <s v="0704"/>
    <x v="112"/>
    <x v="7"/>
    <x v="2"/>
    <x v="192"/>
  </r>
  <r>
    <x v="6"/>
    <x v="6"/>
    <x v="6"/>
    <x v="112"/>
    <s v="0704"/>
    <x v="112"/>
    <x v="7"/>
    <x v="3"/>
    <x v="1510"/>
  </r>
  <r>
    <x v="6"/>
    <x v="6"/>
    <x v="6"/>
    <x v="112"/>
    <s v="0704"/>
    <x v="112"/>
    <x v="7"/>
    <x v="4"/>
    <x v="374"/>
  </r>
  <r>
    <x v="6"/>
    <x v="6"/>
    <x v="6"/>
    <x v="112"/>
    <s v="0704"/>
    <x v="112"/>
    <x v="7"/>
    <x v="5"/>
    <x v="527"/>
  </r>
  <r>
    <x v="6"/>
    <x v="6"/>
    <x v="6"/>
    <x v="112"/>
    <s v="0704"/>
    <x v="112"/>
    <x v="7"/>
    <x v="6"/>
    <x v="615"/>
  </r>
  <r>
    <x v="6"/>
    <x v="6"/>
    <x v="6"/>
    <x v="112"/>
    <s v="0704"/>
    <x v="112"/>
    <x v="7"/>
    <x v="7"/>
    <x v="528"/>
  </r>
  <r>
    <x v="6"/>
    <x v="6"/>
    <x v="6"/>
    <x v="112"/>
    <s v="0704"/>
    <x v="112"/>
    <x v="8"/>
    <x v="0"/>
    <x v="301"/>
  </r>
  <r>
    <x v="6"/>
    <x v="6"/>
    <x v="6"/>
    <x v="112"/>
    <s v="0704"/>
    <x v="112"/>
    <x v="8"/>
    <x v="1"/>
    <x v="301"/>
  </r>
  <r>
    <x v="6"/>
    <x v="6"/>
    <x v="6"/>
    <x v="112"/>
    <s v="0704"/>
    <x v="112"/>
    <x v="8"/>
    <x v="2"/>
    <x v="303"/>
  </r>
  <r>
    <x v="6"/>
    <x v="6"/>
    <x v="6"/>
    <x v="112"/>
    <s v="0704"/>
    <x v="112"/>
    <x v="8"/>
    <x v="3"/>
    <x v="321"/>
  </r>
  <r>
    <x v="6"/>
    <x v="6"/>
    <x v="6"/>
    <x v="112"/>
    <s v="0704"/>
    <x v="112"/>
    <x v="8"/>
    <x v="4"/>
    <x v="265"/>
  </r>
  <r>
    <x v="6"/>
    <x v="6"/>
    <x v="6"/>
    <x v="112"/>
    <s v="0704"/>
    <x v="112"/>
    <x v="8"/>
    <x v="5"/>
    <x v="301"/>
  </r>
  <r>
    <x v="6"/>
    <x v="6"/>
    <x v="6"/>
    <x v="112"/>
    <s v="0704"/>
    <x v="112"/>
    <x v="8"/>
    <x v="6"/>
    <x v="303"/>
  </r>
  <r>
    <x v="6"/>
    <x v="6"/>
    <x v="6"/>
    <x v="112"/>
    <s v="0704"/>
    <x v="112"/>
    <x v="8"/>
    <x v="7"/>
    <x v="301"/>
  </r>
  <r>
    <x v="6"/>
    <x v="6"/>
    <x v="6"/>
    <x v="112"/>
    <s v="0704"/>
    <x v="112"/>
    <x v="9"/>
    <x v="0"/>
    <x v="65"/>
  </r>
  <r>
    <x v="6"/>
    <x v="6"/>
    <x v="6"/>
    <x v="112"/>
    <s v="0704"/>
    <x v="112"/>
    <x v="9"/>
    <x v="1"/>
    <x v="66"/>
  </r>
  <r>
    <x v="6"/>
    <x v="6"/>
    <x v="6"/>
    <x v="112"/>
    <s v="0704"/>
    <x v="112"/>
    <x v="9"/>
    <x v="2"/>
    <x v="65"/>
  </r>
  <r>
    <x v="6"/>
    <x v="6"/>
    <x v="6"/>
    <x v="112"/>
    <s v="0704"/>
    <x v="112"/>
    <x v="9"/>
    <x v="3"/>
    <x v="66"/>
  </r>
  <r>
    <x v="6"/>
    <x v="6"/>
    <x v="6"/>
    <x v="112"/>
    <s v="0704"/>
    <x v="112"/>
    <x v="9"/>
    <x v="4"/>
    <x v="65"/>
  </r>
  <r>
    <x v="6"/>
    <x v="6"/>
    <x v="6"/>
    <x v="112"/>
    <s v="0704"/>
    <x v="112"/>
    <x v="9"/>
    <x v="5"/>
    <x v="66"/>
  </r>
  <r>
    <x v="6"/>
    <x v="6"/>
    <x v="6"/>
    <x v="112"/>
    <s v="0704"/>
    <x v="112"/>
    <x v="9"/>
    <x v="6"/>
    <x v="65"/>
  </r>
  <r>
    <x v="6"/>
    <x v="6"/>
    <x v="6"/>
    <x v="112"/>
    <s v="0704"/>
    <x v="112"/>
    <x v="9"/>
    <x v="7"/>
    <x v="132"/>
  </r>
  <r>
    <x v="6"/>
    <x v="6"/>
    <x v="6"/>
    <x v="113"/>
    <s v="0706"/>
    <x v="113"/>
    <x v="0"/>
    <x v="0"/>
    <x v="2002"/>
  </r>
  <r>
    <x v="6"/>
    <x v="6"/>
    <x v="6"/>
    <x v="113"/>
    <s v="0706"/>
    <x v="113"/>
    <x v="0"/>
    <x v="1"/>
    <x v="2003"/>
  </r>
  <r>
    <x v="6"/>
    <x v="6"/>
    <x v="6"/>
    <x v="113"/>
    <s v="0706"/>
    <x v="113"/>
    <x v="0"/>
    <x v="2"/>
    <x v="2003"/>
  </r>
  <r>
    <x v="6"/>
    <x v="6"/>
    <x v="6"/>
    <x v="113"/>
    <s v="0706"/>
    <x v="113"/>
    <x v="0"/>
    <x v="3"/>
    <x v="2004"/>
  </r>
  <r>
    <x v="6"/>
    <x v="6"/>
    <x v="6"/>
    <x v="113"/>
    <s v="0706"/>
    <x v="113"/>
    <x v="0"/>
    <x v="4"/>
    <x v="2005"/>
  </r>
  <r>
    <x v="6"/>
    <x v="6"/>
    <x v="6"/>
    <x v="113"/>
    <s v="0706"/>
    <x v="113"/>
    <x v="0"/>
    <x v="5"/>
    <x v="2006"/>
  </r>
  <r>
    <x v="6"/>
    <x v="6"/>
    <x v="6"/>
    <x v="113"/>
    <s v="0706"/>
    <x v="113"/>
    <x v="0"/>
    <x v="6"/>
    <x v="2007"/>
  </r>
  <r>
    <x v="6"/>
    <x v="6"/>
    <x v="6"/>
    <x v="113"/>
    <s v="0706"/>
    <x v="113"/>
    <x v="0"/>
    <x v="7"/>
    <x v="2008"/>
  </r>
  <r>
    <x v="6"/>
    <x v="6"/>
    <x v="6"/>
    <x v="113"/>
    <s v="0706"/>
    <x v="113"/>
    <x v="1"/>
    <x v="0"/>
    <x v="2009"/>
  </r>
  <r>
    <x v="6"/>
    <x v="6"/>
    <x v="6"/>
    <x v="113"/>
    <s v="0706"/>
    <x v="113"/>
    <x v="1"/>
    <x v="1"/>
    <x v="2010"/>
  </r>
  <r>
    <x v="6"/>
    <x v="6"/>
    <x v="6"/>
    <x v="113"/>
    <s v="0706"/>
    <x v="113"/>
    <x v="1"/>
    <x v="2"/>
    <x v="2011"/>
  </r>
  <r>
    <x v="6"/>
    <x v="6"/>
    <x v="6"/>
    <x v="113"/>
    <s v="0706"/>
    <x v="113"/>
    <x v="1"/>
    <x v="3"/>
    <x v="2012"/>
  </r>
  <r>
    <x v="6"/>
    <x v="6"/>
    <x v="6"/>
    <x v="113"/>
    <s v="0706"/>
    <x v="113"/>
    <x v="1"/>
    <x v="4"/>
    <x v="2013"/>
  </r>
  <r>
    <x v="6"/>
    <x v="6"/>
    <x v="6"/>
    <x v="113"/>
    <s v="0706"/>
    <x v="113"/>
    <x v="1"/>
    <x v="5"/>
    <x v="2014"/>
  </r>
  <r>
    <x v="6"/>
    <x v="6"/>
    <x v="6"/>
    <x v="113"/>
    <s v="0706"/>
    <x v="113"/>
    <x v="1"/>
    <x v="6"/>
    <x v="2015"/>
  </r>
  <r>
    <x v="6"/>
    <x v="6"/>
    <x v="6"/>
    <x v="113"/>
    <s v="0706"/>
    <x v="113"/>
    <x v="1"/>
    <x v="7"/>
    <x v="2016"/>
  </r>
  <r>
    <x v="6"/>
    <x v="6"/>
    <x v="6"/>
    <x v="113"/>
    <s v="0706"/>
    <x v="113"/>
    <x v="2"/>
    <x v="0"/>
    <x v="826"/>
  </r>
  <r>
    <x v="6"/>
    <x v="6"/>
    <x v="6"/>
    <x v="113"/>
    <s v="0706"/>
    <x v="113"/>
    <x v="2"/>
    <x v="1"/>
    <x v="1009"/>
  </r>
  <r>
    <x v="6"/>
    <x v="6"/>
    <x v="6"/>
    <x v="113"/>
    <s v="0706"/>
    <x v="113"/>
    <x v="2"/>
    <x v="2"/>
    <x v="690"/>
  </r>
  <r>
    <x v="6"/>
    <x v="6"/>
    <x v="6"/>
    <x v="113"/>
    <s v="0706"/>
    <x v="113"/>
    <x v="2"/>
    <x v="3"/>
    <x v="2017"/>
  </r>
  <r>
    <x v="6"/>
    <x v="6"/>
    <x v="6"/>
    <x v="113"/>
    <s v="0706"/>
    <x v="113"/>
    <x v="2"/>
    <x v="4"/>
    <x v="2018"/>
  </r>
  <r>
    <x v="6"/>
    <x v="6"/>
    <x v="6"/>
    <x v="113"/>
    <s v="0706"/>
    <x v="113"/>
    <x v="2"/>
    <x v="5"/>
    <x v="900"/>
  </r>
  <r>
    <x v="6"/>
    <x v="6"/>
    <x v="6"/>
    <x v="113"/>
    <s v="0706"/>
    <x v="113"/>
    <x v="2"/>
    <x v="6"/>
    <x v="1474"/>
  </r>
  <r>
    <x v="6"/>
    <x v="6"/>
    <x v="6"/>
    <x v="113"/>
    <s v="0706"/>
    <x v="113"/>
    <x v="2"/>
    <x v="7"/>
    <x v="1819"/>
  </r>
  <r>
    <x v="6"/>
    <x v="6"/>
    <x v="6"/>
    <x v="113"/>
    <s v="0706"/>
    <x v="113"/>
    <x v="3"/>
    <x v="0"/>
    <x v="1988"/>
  </r>
  <r>
    <x v="6"/>
    <x v="6"/>
    <x v="6"/>
    <x v="113"/>
    <s v="0706"/>
    <x v="113"/>
    <x v="3"/>
    <x v="1"/>
    <x v="2019"/>
  </r>
  <r>
    <x v="6"/>
    <x v="6"/>
    <x v="6"/>
    <x v="113"/>
    <s v="0706"/>
    <x v="113"/>
    <x v="3"/>
    <x v="2"/>
    <x v="1168"/>
  </r>
  <r>
    <x v="6"/>
    <x v="6"/>
    <x v="6"/>
    <x v="113"/>
    <s v="0706"/>
    <x v="113"/>
    <x v="3"/>
    <x v="3"/>
    <x v="2020"/>
  </r>
  <r>
    <x v="6"/>
    <x v="6"/>
    <x v="6"/>
    <x v="113"/>
    <s v="0706"/>
    <x v="113"/>
    <x v="3"/>
    <x v="4"/>
    <x v="2021"/>
  </r>
  <r>
    <x v="6"/>
    <x v="6"/>
    <x v="6"/>
    <x v="113"/>
    <s v="0706"/>
    <x v="113"/>
    <x v="3"/>
    <x v="5"/>
    <x v="2022"/>
  </r>
  <r>
    <x v="6"/>
    <x v="6"/>
    <x v="6"/>
    <x v="113"/>
    <s v="0706"/>
    <x v="113"/>
    <x v="3"/>
    <x v="6"/>
    <x v="2023"/>
  </r>
  <r>
    <x v="6"/>
    <x v="6"/>
    <x v="6"/>
    <x v="113"/>
    <s v="0706"/>
    <x v="113"/>
    <x v="3"/>
    <x v="7"/>
    <x v="2024"/>
  </r>
  <r>
    <x v="6"/>
    <x v="6"/>
    <x v="6"/>
    <x v="113"/>
    <s v="0706"/>
    <x v="113"/>
    <x v="4"/>
    <x v="0"/>
    <x v="2025"/>
  </r>
  <r>
    <x v="6"/>
    <x v="6"/>
    <x v="6"/>
    <x v="113"/>
    <s v="0706"/>
    <x v="113"/>
    <x v="4"/>
    <x v="1"/>
    <x v="1936"/>
  </r>
  <r>
    <x v="6"/>
    <x v="6"/>
    <x v="6"/>
    <x v="113"/>
    <s v="0706"/>
    <x v="113"/>
    <x v="4"/>
    <x v="2"/>
    <x v="2026"/>
  </r>
  <r>
    <x v="6"/>
    <x v="6"/>
    <x v="6"/>
    <x v="113"/>
    <s v="0706"/>
    <x v="113"/>
    <x v="4"/>
    <x v="3"/>
    <x v="2027"/>
  </r>
  <r>
    <x v="6"/>
    <x v="6"/>
    <x v="6"/>
    <x v="113"/>
    <s v="0706"/>
    <x v="113"/>
    <x v="4"/>
    <x v="4"/>
    <x v="2028"/>
  </r>
  <r>
    <x v="6"/>
    <x v="6"/>
    <x v="6"/>
    <x v="113"/>
    <s v="0706"/>
    <x v="113"/>
    <x v="4"/>
    <x v="5"/>
    <x v="2029"/>
  </r>
  <r>
    <x v="6"/>
    <x v="6"/>
    <x v="6"/>
    <x v="113"/>
    <s v="0706"/>
    <x v="113"/>
    <x v="4"/>
    <x v="6"/>
    <x v="2030"/>
  </r>
  <r>
    <x v="6"/>
    <x v="6"/>
    <x v="6"/>
    <x v="113"/>
    <s v="0706"/>
    <x v="113"/>
    <x v="4"/>
    <x v="7"/>
    <x v="2031"/>
  </r>
  <r>
    <x v="6"/>
    <x v="6"/>
    <x v="6"/>
    <x v="113"/>
    <s v="0706"/>
    <x v="113"/>
    <x v="5"/>
    <x v="0"/>
    <x v="1034"/>
  </r>
  <r>
    <x v="6"/>
    <x v="6"/>
    <x v="6"/>
    <x v="113"/>
    <s v="0706"/>
    <x v="113"/>
    <x v="5"/>
    <x v="1"/>
    <x v="2032"/>
  </r>
  <r>
    <x v="6"/>
    <x v="6"/>
    <x v="6"/>
    <x v="113"/>
    <s v="0706"/>
    <x v="113"/>
    <x v="5"/>
    <x v="2"/>
    <x v="825"/>
  </r>
  <r>
    <x v="6"/>
    <x v="6"/>
    <x v="6"/>
    <x v="113"/>
    <s v="0706"/>
    <x v="113"/>
    <x v="5"/>
    <x v="3"/>
    <x v="2033"/>
  </r>
  <r>
    <x v="6"/>
    <x v="6"/>
    <x v="6"/>
    <x v="113"/>
    <s v="0706"/>
    <x v="113"/>
    <x v="5"/>
    <x v="4"/>
    <x v="387"/>
  </r>
  <r>
    <x v="6"/>
    <x v="6"/>
    <x v="6"/>
    <x v="113"/>
    <s v="0706"/>
    <x v="113"/>
    <x v="5"/>
    <x v="5"/>
    <x v="982"/>
  </r>
  <r>
    <x v="6"/>
    <x v="6"/>
    <x v="6"/>
    <x v="113"/>
    <s v="0706"/>
    <x v="113"/>
    <x v="5"/>
    <x v="6"/>
    <x v="689"/>
  </r>
  <r>
    <x v="6"/>
    <x v="6"/>
    <x v="6"/>
    <x v="113"/>
    <s v="0706"/>
    <x v="113"/>
    <x v="5"/>
    <x v="7"/>
    <x v="2034"/>
  </r>
  <r>
    <x v="6"/>
    <x v="6"/>
    <x v="6"/>
    <x v="113"/>
    <s v="0706"/>
    <x v="113"/>
    <x v="6"/>
    <x v="0"/>
    <x v="338"/>
  </r>
  <r>
    <x v="6"/>
    <x v="6"/>
    <x v="6"/>
    <x v="113"/>
    <s v="0706"/>
    <x v="113"/>
    <x v="6"/>
    <x v="1"/>
    <x v="186"/>
  </r>
  <r>
    <x v="6"/>
    <x v="6"/>
    <x v="6"/>
    <x v="113"/>
    <s v="0706"/>
    <x v="113"/>
    <x v="6"/>
    <x v="2"/>
    <x v="374"/>
  </r>
  <r>
    <x v="6"/>
    <x v="6"/>
    <x v="6"/>
    <x v="113"/>
    <s v="0706"/>
    <x v="113"/>
    <x v="6"/>
    <x v="3"/>
    <x v="404"/>
  </r>
  <r>
    <x v="6"/>
    <x v="6"/>
    <x v="6"/>
    <x v="113"/>
    <s v="0706"/>
    <x v="113"/>
    <x v="6"/>
    <x v="4"/>
    <x v="950"/>
  </r>
  <r>
    <x v="6"/>
    <x v="6"/>
    <x v="6"/>
    <x v="113"/>
    <s v="0706"/>
    <x v="113"/>
    <x v="6"/>
    <x v="5"/>
    <x v="527"/>
  </r>
  <r>
    <x v="6"/>
    <x v="6"/>
    <x v="6"/>
    <x v="113"/>
    <s v="0706"/>
    <x v="113"/>
    <x v="6"/>
    <x v="6"/>
    <x v="337"/>
  </r>
  <r>
    <x v="6"/>
    <x v="6"/>
    <x v="6"/>
    <x v="113"/>
    <s v="0706"/>
    <x v="113"/>
    <x v="6"/>
    <x v="7"/>
    <x v="54"/>
  </r>
  <r>
    <x v="6"/>
    <x v="6"/>
    <x v="6"/>
    <x v="113"/>
    <s v="0706"/>
    <x v="113"/>
    <x v="7"/>
    <x v="0"/>
    <x v="565"/>
  </r>
  <r>
    <x v="6"/>
    <x v="6"/>
    <x v="6"/>
    <x v="113"/>
    <s v="0706"/>
    <x v="113"/>
    <x v="7"/>
    <x v="1"/>
    <x v="194"/>
  </r>
  <r>
    <x v="6"/>
    <x v="6"/>
    <x v="6"/>
    <x v="113"/>
    <s v="0706"/>
    <x v="113"/>
    <x v="7"/>
    <x v="2"/>
    <x v="1478"/>
  </r>
  <r>
    <x v="6"/>
    <x v="6"/>
    <x v="6"/>
    <x v="113"/>
    <s v="0706"/>
    <x v="113"/>
    <x v="7"/>
    <x v="3"/>
    <x v="486"/>
  </r>
  <r>
    <x v="6"/>
    <x v="6"/>
    <x v="6"/>
    <x v="113"/>
    <s v="0706"/>
    <x v="113"/>
    <x v="7"/>
    <x v="4"/>
    <x v="382"/>
  </r>
  <r>
    <x v="6"/>
    <x v="6"/>
    <x v="6"/>
    <x v="113"/>
    <s v="0706"/>
    <x v="113"/>
    <x v="7"/>
    <x v="5"/>
    <x v="527"/>
  </r>
  <r>
    <x v="6"/>
    <x v="6"/>
    <x v="6"/>
    <x v="113"/>
    <s v="0706"/>
    <x v="113"/>
    <x v="7"/>
    <x v="6"/>
    <x v="1309"/>
  </r>
  <r>
    <x v="6"/>
    <x v="6"/>
    <x v="6"/>
    <x v="113"/>
    <s v="0706"/>
    <x v="113"/>
    <x v="7"/>
    <x v="7"/>
    <x v="950"/>
  </r>
  <r>
    <x v="6"/>
    <x v="6"/>
    <x v="6"/>
    <x v="113"/>
    <s v="0706"/>
    <x v="113"/>
    <x v="8"/>
    <x v="0"/>
    <x v="321"/>
  </r>
  <r>
    <x v="6"/>
    <x v="6"/>
    <x v="6"/>
    <x v="113"/>
    <s v="0706"/>
    <x v="113"/>
    <x v="8"/>
    <x v="1"/>
    <x v="321"/>
  </r>
  <r>
    <x v="6"/>
    <x v="6"/>
    <x v="6"/>
    <x v="113"/>
    <s v="0706"/>
    <x v="113"/>
    <x v="8"/>
    <x v="2"/>
    <x v="203"/>
  </r>
  <r>
    <x v="6"/>
    <x v="6"/>
    <x v="6"/>
    <x v="113"/>
    <s v="0706"/>
    <x v="113"/>
    <x v="8"/>
    <x v="3"/>
    <x v="303"/>
  </r>
  <r>
    <x v="6"/>
    <x v="6"/>
    <x v="6"/>
    <x v="113"/>
    <s v="0706"/>
    <x v="113"/>
    <x v="8"/>
    <x v="4"/>
    <x v="264"/>
  </r>
  <r>
    <x v="6"/>
    <x v="6"/>
    <x v="6"/>
    <x v="113"/>
    <s v="0706"/>
    <x v="113"/>
    <x v="8"/>
    <x v="5"/>
    <x v="266"/>
  </r>
  <r>
    <x v="6"/>
    <x v="6"/>
    <x v="6"/>
    <x v="113"/>
    <s v="0706"/>
    <x v="113"/>
    <x v="8"/>
    <x v="6"/>
    <x v="262"/>
  </r>
  <r>
    <x v="6"/>
    <x v="6"/>
    <x v="6"/>
    <x v="113"/>
    <s v="0706"/>
    <x v="113"/>
    <x v="8"/>
    <x v="7"/>
    <x v="197"/>
  </r>
  <r>
    <x v="6"/>
    <x v="6"/>
    <x v="6"/>
    <x v="113"/>
    <s v="0706"/>
    <x v="113"/>
    <x v="9"/>
    <x v="0"/>
    <x v="203"/>
  </r>
  <r>
    <x v="6"/>
    <x v="6"/>
    <x v="6"/>
    <x v="113"/>
    <s v="0706"/>
    <x v="113"/>
    <x v="9"/>
    <x v="1"/>
    <x v="129"/>
  </r>
  <r>
    <x v="6"/>
    <x v="6"/>
    <x v="6"/>
    <x v="113"/>
    <s v="0706"/>
    <x v="113"/>
    <x v="9"/>
    <x v="2"/>
    <x v="265"/>
  </r>
  <r>
    <x v="6"/>
    <x v="6"/>
    <x v="6"/>
    <x v="113"/>
    <s v="0706"/>
    <x v="113"/>
    <x v="9"/>
    <x v="3"/>
    <x v="203"/>
  </r>
  <r>
    <x v="6"/>
    <x v="6"/>
    <x v="6"/>
    <x v="113"/>
    <s v="0706"/>
    <x v="113"/>
    <x v="9"/>
    <x v="4"/>
    <x v="266"/>
  </r>
  <r>
    <x v="6"/>
    <x v="6"/>
    <x v="6"/>
    <x v="113"/>
    <s v="0706"/>
    <x v="113"/>
    <x v="9"/>
    <x v="5"/>
    <x v="266"/>
  </r>
  <r>
    <x v="6"/>
    <x v="6"/>
    <x v="6"/>
    <x v="113"/>
    <s v="0706"/>
    <x v="113"/>
    <x v="9"/>
    <x v="6"/>
    <x v="262"/>
  </r>
  <r>
    <x v="6"/>
    <x v="6"/>
    <x v="6"/>
    <x v="113"/>
    <s v="0706"/>
    <x v="113"/>
    <x v="9"/>
    <x v="7"/>
    <x v="264"/>
  </r>
  <r>
    <x v="6"/>
    <x v="6"/>
    <x v="6"/>
    <x v="114"/>
    <s v="0709"/>
    <x v="114"/>
    <x v="0"/>
    <x v="0"/>
    <x v="2035"/>
  </r>
  <r>
    <x v="6"/>
    <x v="6"/>
    <x v="6"/>
    <x v="114"/>
    <s v="0709"/>
    <x v="114"/>
    <x v="0"/>
    <x v="1"/>
    <x v="2036"/>
  </r>
  <r>
    <x v="6"/>
    <x v="6"/>
    <x v="6"/>
    <x v="114"/>
    <s v="0709"/>
    <x v="114"/>
    <x v="0"/>
    <x v="2"/>
    <x v="2037"/>
  </r>
  <r>
    <x v="6"/>
    <x v="6"/>
    <x v="6"/>
    <x v="114"/>
    <s v="0709"/>
    <x v="114"/>
    <x v="0"/>
    <x v="3"/>
    <x v="2038"/>
  </r>
  <r>
    <x v="6"/>
    <x v="6"/>
    <x v="6"/>
    <x v="114"/>
    <s v="0709"/>
    <x v="114"/>
    <x v="0"/>
    <x v="4"/>
    <x v="2039"/>
  </r>
  <r>
    <x v="6"/>
    <x v="6"/>
    <x v="6"/>
    <x v="114"/>
    <s v="0709"/>
    <x v="114"/>
    <x v="0"/>
    <x v="5"/>
    <x v="2040"/>
  </r>
  <r>
    <x v="6"/>
    <x v="6"/>
    <x v="6"/>
    <x v="114"/>
    <s v="0709"/>
    <x v="114"/>
    <x v="0"/>
    <x v="6"/>
    <x v="2041"/>
  </r>
  <r>
    <x v="6"/>
    <x v="6"/>
    <x v="6"/>
    <x v="114"/>
    <s v="0709"/>
    <x v="114"/>
    <x v="0"/>
    <x v="7"/>
    <x v="2042"/>
  </r>
  <r>
    <x v="6"/>
    <x v="6"/>
    <x v="6"/>
    <x v="114"/>
    <s v="0709"/>
    <x v="114"/>
    <x v="1"/>
    <x v="0"/>
    <x v="2043"/>
  </r>
  <r>
    <x v="6"/>
    <x v="6"/>
    <x v="6"/>
    <x v="114"/>
    <s v="0709"/>
    <x v="114"/>
    <x v="1"/>
    <x v="1"/>
    <x v="2044"/>
  </r>
  <r>
    <x v="6"/>
    <x v="6"/>
    <x v="6"/>
    <x v="114"/>
    <s v="0709"/>
    <x v="114"/>
    <x v="1"/>
    <x v="2"/>
    <x v="2045"/>
  </r>
  <r>
    <x v="6"/>
    <x v="6"/>
    <x v="6"/>
    <x v="114"/>
    <s v="0709"/>
    <x v="114"/>
    <x v="1"/>
    <x v="3"/>
    <x v="2046"/>
  </r>
  <r>
    <x v="6"/>
    <x v="6"/>
    <x v="6"/>
    <x v="114"/>
    <s v="0709"/>
    <x v="114"/>
    <x v="1"/>
    <x v="4"/>
    <x v="2047"/>
  </r>
  <r>
    <x v="6"/>
    <x v="6"/>
    <x v="6"/>
    <x v="114"/>
    <s v="0709"/>
    <x v="114"/>
    <x v="1"/>
    <x v="5"/>
    <x v="2048"/>
  </r>
  <r>
    <x v="6"/>
    <x v="6"/>
    <x v="6"/>
    <x v="114"/>
    <s v="0709"/>
    <x v="114"/>
    <x v="1"/>
    <x v="6"/>
    <x v="2049"/>
  </r>
  <r>
    <x v="6"/>
    <x v="6"/>
    <x v="6"/>
    <x v="114"/>
    <s v="0709"/>
    <x v="114"/>
    <x v="1"/>
    <x v="7"/>
    <x v="2050"/>
  </r>
  <r>
    <x v="6"/>
    <x v="6"/>
    <x v="6"/>
    <x v="114"/>
    <s v="0709"/>
    <x v="114"/>
    <x v="2"/>
    <x v="0"/>
    <x v="1228"/>
  </r>
  <r>
    <x v="6"/>
    <x v="6"/>
    <x v="6"/>
    <x v="114"/>
    <s v="0709"/>
    <x v="114"/>
    <x v="2"/>
    <x v="1"/>
    <x v="1677"/>
  </r>
  <r>
    <x v="6"/>
    <x v="6"/>
    <x v="6"/>
    <x v="114"/>
    <s v="0709"/>
    <x v="114"/>
    <x v="2"/>
    <x v="2"/>
    <x v="1034"/>
  </r>
  <r>
    <x v="6"/>
    <x v="6"/>
    <x v="6"/>
    <x v="114"/>
    <s v="0709"/>
    <x v="114"/>
    <x v="2"/>
    <x v="3"/>
    <x v="2051"/>
  </r>
  <r>
    <x v="6"/>
    <x v="6"/>
    <x v="6"/>
    <x v="114"/>
    <s v="0709"/>
    <x v="114"/>
    <x v="2"/>
    <x v="4"/>
    <x v="1617"/>
  </r>
  <r>
    <x v="6"/>
    <x v="6"/>
    <x v="6"/>
    <x v="114"/>
    <s v="0709"/>
    <x v="114"/>
    <x v="2"/>
    <x v="5"/>
    <x v="396"/>
  </r>
  <r>
    <x v="6"/>
    <x v="6"/>
    <x v="6"/>
    <x v="114"/>
    <s v="0709"/>
    <x v="114"/>
    <x v="2"/>
    <x v="6"/>
    <x v="1449"/>
  </r>
  <r>
    <x v="6"/>
    <x v="6"/>
    <x v="6"/>
    <x v="114"/>
    <s v="0709"/>
    <x v="114"/>
    <x v="2"/>
    <x v="7"/>
    <x v="1199"/>
  </r>
  <r>
    <x v="6"/>
    <x v="6"/>
    <x v="6"/>
    <x v="114"/>
    <s v="0709"/>
    <x v="114"/>
    <x v="3"/>
    <x v="0"/>
    <x v="1812"/>
  </r>
  <r>
    <x v="6"/>
    <x v="6"/>
    <x v="6"/>
    <x v="114"/>
    <s v="0709"/>
    <x v="114"/>
    <x v="3"/>
    <x v="1"/>
    <x v="2052"/>
  </r>
  <r>
    <x v="6"/>
    <x v="6"/>
    <x v="6"/>
    <x v="114"/>
    <s v="0709"/>
    <x v="114"/>
    <x v="3"/>
    <x v="2"/>
    <x v="2053"/>
  </r>
  <r>
    <x v="6"/>
    <x v="6"/>
    <x v="6"/>
    <x v="114"/>
    <s v="0709"/>
    <x v="114"/>
    <x v="3"/>
    <x v="3"/>
    <x v="456"/>
  </r>
  <r>
    <x v="6"/>
    <x v="6"/>
    <x v="6"/>
    <x v="114"/>
    <s v="0709"/>
    <x v="114"/>
    <x v="3"/>
    <x v="4"/>
    <x v="1363"/>
  </r>
  <r>
    <x v="6"/>
    <x v="6"/>
    <x v="6"/>
    <x v="114"/>
    <s v="0709"/>
    <x v="114"/>
    <x v="3"/>
    <x v="5"/>
    <x v="2054"/>
  </r>
  <r>
    <x v="6"/>
    <x v="6"/>
    <x v="6"/>
    <x v="114"/>
    <s v="0709"/>
    <x v="114"/>
    <x v="3"/>
    <x v="6"/>
    <x v="1202"/>
  </r>
  <r>
    <x v="6"/>
    <x v="6"/>
    <x v="6"/>
    <x v="114"/>
    <s v="0709"/>
    <x v="114"/>
    <x v="3"/>
    <x v="7"/>
    <x v="2055"/>
  </r>
  <r>
    <x v="6"/>
    <x v="6"/>
    <x v="6"/>
    <x v="114"/>
    <s v="0709"/>
    <x v="114"/>
    <x v="4"/>
    <x v="0"/>
    <x v="2056"/>
  </r>
  <r>
    <x v="6"/>
    <x v="6"/>
    <x v="6"/>
    <x v="114"/>
    <s v="0709"/>
    <x v="114"/>
    <x v="4"/>
    <x v="1"/>
    <x v="2057"/>
  </r>
  <r>
    <x v="6"/>
    <x v="6"/>
    <x v="6"/>
    <x v="114"/>
    <s v="0709"/>
    <x v="114"/>
    <x v="4"/>
    <x v="2"/>
    <x v="2058"/>
  </r>
  <r>
    <x v="6"/>
    <x v="6"/>
    <x v="6"/>
    <x v="114"/>
    <s v="0709"/>
    <x v="114"/>
    <x v="4"/>
    <x v="3"/>
    <x v="2059"/>
  </r>
  <r>
    <x v="6"/>
    <x v="6"/>
    <x v="6"/>
    <x v="114"/>
    <s v="0709"/>
    <x v="114"/>
    <x v="4"/>
    <x v="4"/>
    <x v="2060"/>
  </r>
  <r>
    <x v="6"/>
    <x v="6"/>
    <x v="6"/>
    <x v="114"/>
    <s v="0709"/>
    <x v="114"/>
    <x v="4"/>
    <x v="5"/>
    <x v="2061"/>
  </r>
  <r>
    <x v="6"/>
    <x v="6"/>
    <x v="6"/>
    <x v="114"/>
    <s v="0709"/>
    <x v="114"/>
    <x v="4"/>
    <x v="6"/>
    <x v="2062"/>
  </r>
  <r>
    <x v="6"/>
    <x v="6"/>
    <x v="6"/>
    <x v="114"/>
    <s v="0709"/>
    <x v="114"/>
    <x v="4"/>
    <x v="7"/>
    <x v="2063"/>
  </r>
  <r>
    <x v="6"/>
    <x v="6"/>
    <x v="6"/>
    <x v="114"/>
    <s v="0709"/>
    <x v="114"/>
    <x v="5"/>
    <x v="0"/>
    <x v="1822"/>
  </r>
  <r>
    <x v="6"/>
    <x v="6"/>
    <x v="6"/>
    <x v="114"/>
    <s v="0709"/>
    <x v="114"/>
    <x v="5"/>
    <x v="1"/>
    <x v="2064"/>
  </r>
  <r>
    <x v="6"/>
    <x v="6"/>
    <x v="6"/>
    <x v="114"/>
    <s v="0709"/>
    <x v="114"/>
    <x v="5"/>
    <x v="2"/>
    <x v="1333"/>
  </r>
  <r>
    <x v="6"/>
    <x v="6"/>
    <x v="6"/>
    <x v="114"/>
    <s v="0709"/>
    <x v="114"/>
    <x v="5"/>
    <x v="3"/>
    <x v="1031"/>
  </r>
  <r>
    <x v="6"/>
    <x v="6"/>
    <x v="6"/>
    <x v="114"/>
    <s v="0709"/>
    <x v="114"/>
    <x v="5"/>
    <x v="4"/>
    <x v="389"/>
  </r>
  <r>
    <x v="6"/>
    <x v="6"/>
    <x v="6"/>
    <x v="114"/>
    <s v="0709"/>
    <x v="114"/>
    <x v="5"/>
    <x v="5"/>
    <x v="1610"/>
  </r>
  <r>
    <x v="6"/>
    <x v="6"/>
    <x v="6"/>
    <x v="114"/>
    <s v="0709"/>
    <x v="114"/>
    <x v="5"/>
    <x v="6"/>
    <x v="1199"/>
  </r>
  <r>
    <x v="6"/>
    <x v="6"/>
    <x v="6"/>
    <x v="114"/>
    <s v="0709"/>
    <x v="114"/>
    <x v="5"/>
    <x v="7"/>
    <x v="1031"/>
  </r>
  <r>
    <x v="6"/>
    <x v="6"/>
    <x v="6"/>
    <x v="114"/>
    <s v="0709"/>
    <x v="114"/>
    <x v="6"/>
    <x v="0"/>
    <x v="615"/>
  </r>
  <r>
    <x v="6"/>
    <x v="6"/>
    <x v="6"/>
    <x v="114"/>
    <s v="0709"/>
    <x v="114"/>
    <x v="6"/>
    <x v="1"/>
    <x v="403"/>
  </r>
  <r>
    <x v="6"/>
    <x v="6"/>
    <x v="6"/>
    <x v="114"/>
    <s v="0709"/>
    <x v="114"/>
    <x v="6"/>
    <x v="2"/>
    <x v="372"/>
  </r>
  <r>
    <x v="6"/>
    <x v="6"/>
    <x v="6"/>
    <x v="114"/>
    <s v="0709"/>
    <x v="114"/>
    <x v="6"/>
    <x v="3"/>
    <x v="380"/>
  </r>
  <r>
    <x v="6"/>
    <x v="6"/>
    <x v="6"/>
    <x v="114"/>
    <s v="0709"/>
    <x v="114"/>
    <x v="6"/>
    <x v="4"/>
    <x v="626"/>
  </r>
  <r>
    <x v="6"/>
    <x v="6"/>
    <x v="6"/>
    <x v="114"/>
    <s v="0709"/>
    <x v="114"/>
    <x v="6"/>
    <x v="5"/>
    <x v="626"/>
  </r>
  <r>
    <x v="6"/>
    <x v="6"/>
    <x v="6"/>
    <x v="114"/>
    <s v="0709"/>
    <x v="114"/>
    <x v="6"/>
    <x v="6"/>
    <x v="485"/>
  </r>
  <r>
    <x v="6"/>
    <x v="6"/>
    <x v="6"/>
    <x v="114"/>
    <s v="0709"/>
    <x v="114"/>
    <x v="6"/>
    <x v="7"/>
    <x v="346"/>
  </r>
  <r>
    <x v="6"/>
    <x v="6"/>
    <x v="6"/>
    <x v="114"/>
    <s v="0709"/>
    <x v="114"/>
    <x v="7"/>
    <x v="0"/>
    <x v="278"/>
  </r>
  <r>
    <x v="6"/>
    <x v="6"/>
    <x v="6"/>
    <x v="114"/>
    <s v="0709"/>
    <x v="114"/>
    <x v="7"/>
    <x v="1"/>
    <x v="748"/>
  </r>
  <r>
    <x v="6"/>
    <x v="6"/>
    <x v="6"/>
    <x v="114"/>
    <s v="0709"/>
    <x v="114"/>
    <x v="7"/>
    <x v="2"/>
    <x v="1418"/>
  </r>
  <r>
    <x v="6"/>
    <x v="6"/>
    <x v="6"/>
    <x v="114"/>
    <s v="0709"/>
    <x v="114"/>
    <x v="7"/>
    <x v="3"/>
    <x v="1013"/>
  </r>
  <r>
    <x v="6"/>
    <x v="6"/>
    <x v="6"/>
    <x v="114"/>
    <s v="0709"/>
    <x v="114"/>
    <x v="7"/>
    <x v="4"/>
    <x v="1127"/>
  </r>
  <r>
    <x v="6"/>
    <x v="6"/>
    <x v="6"/>
    <x v="114"/>
    <s v="0709"/>
    <x v="114"/>
    <x v="7"/>
    <x v="5"/>
    <x v="540"/>
  </r>
  <r>
    <x v="6"/>
    <x v="6"/>
    <x v="6"/>
    <x v="114"/>
    <s v="0709"/>
    <x v="114"/>
    <x v="7"/>
    <x v="6"/>
    <x v="541"/>
  </r>
  <r>
    <x v="6"/>
    <x v="6"/>
    <x v="6"/>
    <x v="114"/>
    <s v="0709"/>
    <x v="114"/>
    <x v="7"/>
    <x v="7"/>
    <x v="542"/>
  </r>
  <r>
    <x v="6"/>
    <x v="6"/>
    <x v="6"/>
    <x v="114"/>
    <s v="0709"/>
    <x v="114"/>
    <x v="8"/>
    <x v="0"/>
    <x v="62"/>
  </r>
  <r>
    <x v="6"/>
    <x v="6"/>
    <x v="6"/>
    <x v="114"/>
    <s v="0709"/>
    <x v="114"/>
    <x v="8"/>
    <x v="1"/>
    <x v="49"/>
  </r>
  <r>
    <x v="6"/>
    <x v="6"/>
    <x v="6"/>
    <x v="114"/>
    <s v="0709"/>
    <x v="114"/>
    <x v="8"/>
    <x v="2"/>
    <x v="300"/>
  </r>
  <r>
    <x v="6"/>
    <x v="6"/>
    <x v="6"/>
    <x v="114"/>
    <s v="0709"/>
    <x v="114"/>
    <x v="8"/>
    <x v="3"/>
    <x v="311"/>
  </r>
  <r>
    <x v="6"/>
    <x v="6"/>
    <x v="6"/>
    <x v="114"/>
    <s v="0709"/>
    <x v="114"/>
    <x v="8"/>
    <x v="4"/>
    <x v="575"/>
  </r>
  <r>
    <x v="6"/>
    <x v="6"/>
    <x v="6"/>
    <x v="114"/>
    <s v="0709"/>
    <x v="114"/>
    <x v="8"/>
    <x v="5"/>
    <x v="124"/>
  </r>
  <r>
    <x v="6"/>
    <x v="6"/>
    <x v="6"/>
    <x v="114"/>
    <s v="0709"/>
    <x v="114"/>
    <x v="8"/>
    <x v="6"/>
    <x v="309"/>
  </r>
  <r>
    <x v="6"/>
    <x v="6"/>
    <x v="6"/>
    <x v="114"/>
    <s v="0709"/>
    <x v="114"/>
    <x v="8"/>
    <x v="7"/>
    <x v="298"/>
  </r>
  <r>
    <x v="6"/>
    <x v="6"/>
    <x v="6"/>
    <x v="114"/>
    <s v="0709"/>
    <x v="114"/>
    <x v="9"/>
    <x v="0"/>
    <x v="198"/>
  </r>
  <r>
    <x v="6"/>
    <x v="6"/>
    <x v="6"/>
    <x v="114"/>
    <s v="0709"/>
    <x v="114"/>
    <x v="9"/>
    <x v="1"/>
    <x v="301"/>
  </r>
  <r>
    <x v="6"/>
    <x v="6"/>
    <x v="6"/>
    <x v="114"/>
    <s v="0709"/>
    <x v="114"/>
    <x v="9"/>
    <x v="2"/>
    <x v="129"/>
  </r>
  <r>
    <x v="6"/>
    <x v="6"/>
    <x v="6"/>
    <x v="114"/>
    <s v="0709"/>
    <x v="114"/>
    <x v="9"/>
    <x v="3"/>
    <x v="203"/>
  </r>
  <r>
    <x v="6"/>
    <x v="6"/>
    <x v="6"/>
    <x v="114"/>
    <s v="0709"/>
    <x v="114"/>
    <x v="9"/>
    <x v="4"/>
    <x v="198"/>
  </r>
  <r>
    <x v="6"/>
    <x v="6"/>
    <x v="6"/>
    <x v="114"/>
    <s v="0709"/>
    <x v="114"/>
    <x v="9"/>
    <x v="5"/>
    <x v="128"/>
  </r>
  <r>
    <x v="6"/>
    <x v="6"/>
    <x v="6"/>
    <x v="114"/>
    <s v="0709"/>
    <x v="114"/>
    <x v="9"/>
    <x v="6"/>
    <x v="320"/>
  </r>
  <r>
    <x v="6"/>
    <x v="6"/>
    <x v="6"/>
    <x v="114"/>
    <s v="0709"/>
    <x v="114"/>
    <x v="9"/>
    <x v="7"/>
    <x v="129"/>
  </r>
  <r>
    <x v="6"/>
    <x v="6"/>
    <x v="6"/>
    <x v="115"/>
    <s v="0711"/>
    <x v="115"/>
    <x v="0"/>
    <x v="0"/>
    <x v="1632"/>
  </r>
  <r>
    <x v="6"/>
    <x v="6"/>
    <x v="6"/>
    <x v="115"/>
    <s v="0711"/>
    <x v="115"/>
    <x v="0"/>
    <x v="1"/>
    <x v="1636"/>
  </r>
  <r>
    <x v="6"/>
    <x v="6"/>
    <x v="6"/>
    <x v="115"/>
    <s v="0711"/>
    <x v="115"/>
    <x v="0"/>
    <x v="2"/>
    <x v="1131"/>
  </r>
  <r>
    <x v="6"/>
    <x v="6"/>
    <x v="6"/>
    <x v="115"/>
    <s v="0711"/>
    <x v="115"/>
    <x v="0"/>
    <x v="3"/>
    <x v="533"/>
  </r>
  <r>
    <x v="6"/>
    <x v="6"/>
    <x v="6"/>
    <x v="115"/>
    <s v="0711"/>
    <x v="115"/>
    <x v="0"/>
    <x v="4"/>
    <x v="1227"/>
  </r>
  <r>
    <x v="6"/>
    <x v="6"/>
    <x v="6"/>
    <x v="115"/>
    <s v="0711"/>
    <x v="115"/>
    <x v="0"/>
    <x v="5"/>
    <x v="533"/>
  </r>
  <r>
    <x v="6"/>
    <x v="6"/>
    <x v="6"/>
    <x v="115"/>
    <s v="0711"/>
    <x v="115"/>
    <x v="0"/>
    <x v="6"/>
    <x v="657"/>
  </r>
  <r>
    <x v="6"/>
    <x v="6"/>
    <x v="6"/>
    <x v="115"/>
    <s v="0711"/>
    <x v="115"/>
    <x v="0"/>
    <x v="7"/>
    <x v="1640"/>
  </r>
  <r>
    <x v="6"/>
    <x v="6"/>
    <x v="6"/>
    <x v="115"/>
    <s v="0711"/>
    <x v="115"/>
    <x v="1"/>
    <x v="0"/>
    <x v="1148"/>
  </r>
  <r>
    <x v="6"/>
    <x v="6"/>
    <x v="6"/>
    <x v="115"/>
    <s v="0711"/>
    <x v="115"/>
    <x v="1"/>
    <x v="1"/>
    <x v="38"/>
  </r>
  <r>
    <x v="6"/>
    <x v="6"/>
    <x v="6"/>
    <x v="115"/>
    <s v="0711"/>
    <x v="115"/>
    <x v="1"/>
    <x v="2"/>
    <x v="540"/>
  </r>
  <r>
    <x v="6"/>
    <x v="6"/>
    <x v="6"/>
    <x v="115"/>
    <s v="0711"/>
    <x v="115"/>
    <x v="1"/>
    <x v="3"/>
    <x v="297"/>
  </r>
  <r>
    <x v="6"/>
    <x v="6"/>
    <x v="6"/>
    <x v="115"/>
    <s v="0711"/>
    <x v="115"/>
    <x v="1"/>
    <x v="4"/>
    <x v="1128"/>
  </r>
  <r>
    <x v="6"/>
    <x v="6"/>
    <x v="6"/>
    <x v="115"/>
    <s v="0711"/>
    <x v="115"/>
    <x v="1"/>
    <x v="5"/>
    <x v="1420"/>
  </r>
  <r>
    <x v="6"/>
    <x v="6"/>
    <x v="6"/>
    <x v="115"/>
    <s v="0711"/>
    <x v="115"/>
    <x v="1"/>
    <x v="6"/>
    <x v="597"/>
  </r>
  <r>
    <x v="6"/>
    <x v="6"/>
    <x v="6"/>
    <x v="115"/>
    <s v="0711"/>
    <x v="115"/>
    <x v="1"/>
    <x v="7"/>
    <x v="38"/>
  </r>
  <r>
    <x v="6"/>
    <x v="6"/>
    <x v="6"/>
    <x v="115"/>
    <s v="0711"/>
    <x v="115"/>
    <x v="2"/>
    <x v="0"/>
    <x v="317"/>
  </r>
  <r>
    <x v="6"/>
    <x v="6"/>
    <x v="6"/>
    <x v="115"/>
    <s v="0711"/>
    <x v="115"/>
    <x v="2"/>
    <x v="1"/>
    <x v="505"/>
  </r>
  <r>
    <x v="6"/>
    <x v="6"/>
    <x v="6"/>
    <x v="115"/>
    <s v="0711"/>
    <x v="115"/>
    <x v="2"/>
    <x v="2"/>
    <x v="286"/>
  </r>
  <r>
    <x v="6"/>
    <x v="6"/>
    <x v="6"/>
    <x v="115"/>
    <s v="0711"/>
    <x v="115"/>
    <x v="2"/>
    <x v="3"/>
    <x v="341"/>
  </r>
  <r>
    <x v="6"/>
    <x v="6"/>
    <x v="6"/>
    <x v="115"/>
    <s v="0711"/>
    <x v="115"/>
    <x v="2"/>
    <x v="4"/>
    <x v="118"/>
  </r>
  <r>
    <x v="6"/>
    <x v="6"/>
    <x v="6"/>
    <x v="115"/>
    <s v="0711"/>
    <x v="115"/>
    <x v="2"/>
    <x v="5"/>
    <x v="505"/>
  </r>
  <r>
    <x v="6"/>
    <x v="6"/>
    <x v="6"/>
    <x v="115"/>
    <s v="0711"/>
    <x v="115"/>
    <x v="2"/>
    <x v="6"/>
    <x v="715"/>
  </r>
  <r>
    <x v="6"/>
    <x v="6"/>
    <x v="6"/>
    <x v="115"/>
    <s v="0711"/>
    <x v="115"/>
    <x v="2"/>
    <x v="7"/>
    <x v="317"/>
  </r>
  <r>
    <x v="6"/>
    <x v="6"/>
    <x v="6"/>
    <x v="115"/>
    <s v="0711"/>
    <x v="115"/>
    <x v="3"/>
    <x v="0"/>
    <x v="374"/>
  </r>
  <r>
    <x v="6"/>
    <x v="6"/>
    <x v="6"/>
    <x v="115"/>
    <s v="0711"/>
    <x v="115"/>
    <x v="3"/>
    <x v="1"/>
    <x v="181"/>
  </r>
  <r>
    <x v="6"/>
    <x v="6"/>
    <x v="6"/>
    <x v="115"/>
    <s v="0711"/>
    <x v="115"/>
    <x v="3"/>
    <x v="2"/>
    <x v="1309"/>
  </r>
  <r>
    <x v="6"/>
    <x v="6"/>
    <x v="6"/>
    <x v="115"/>
    <s v="0711"/>
    <x v="115"/>
    <x v="3"/>
    <x v="3"/>
    <x v="181"/>
  </r>
  <r>
    <x v="6"/>
    <x v="6"/>
    <x v="6"/>
    <x v="115"/>
    <s v="0711"/>
    <x v="115"/>
    <x v="3"/>
    <x v="4"/>
    <x v="181"/>
  </r>
  <r>
    <x v="6"/>
    <x v="6"/>
    <x v="6"/>
    <x v="115"/>
    <s v="0711"/>
    <x v="115"/>
    <x v="3"/>
    <x v="5"/>
    <x v="529"/>
  </r>
  <r>
    <x v="6"/>
    <x v="6"/>
    <x v="6"/>
    <x v="115"/>
    <s v="0711"/>
    <x v="115"/>
    <x v="3"/>
    <x v="6"/>
    <x v="404"/>
  </r>
  <r>
    <x v="6"/>
    <x v="6"/>
    <x v="6"/>
    <x v="115"/>
    <s v="0711"/>
    <x v="115"/>
    <x v="3"/>
    <x v="7"/>
    <x v="616"/>
  </r>
  <r>
    <x v="6"/>
    <x v="6"/>
    <x v="6"/>
    <x v="115"/>
    <s v="0711"/>
    <x v="115"/>
    <x v="4"/>
    <x v="0"/>
    <x v="970"/>
  </r>
  <r>
    <x v="6"/>
    <x v="6"/>
    <x v="6"/>
    <x v="115"/>
    <s v="0711"/>
    <x v="115"/>
    <x v="4"/>
    <x v="1"/>
    <x v="114"/>
  </r>
  <r>
    <x v="6"/>
    <x v="6"/>
    <x v="6"/>
    <x v="115"/>
    <s v="0711"/>
    <x v="115"/>
    <x v="4"/>
    <x v="2"/>
    <x v="1014"/>
  </r>
  <r>
    <x v="6"/>
    <x v="6"/>
    <x v="6"/>
    <x v="115"/>
    <s v="0711"/>
    <x v="115"/>
    <x v="4"/>
    <x v="3"/>
    <x v="1666"/>
  </r>
  <r>
    <x v="6"/>
    <x v="6"/>
    <x v="6"/>
    <x v="115"/>
    <s v="0711"/>
    <x v="115"/>
    <x v="4"/>
    <x v="4"/>
    <x v="773"/>
  </r>
  <r>
    <x v="6"/>
    <x v="6"/>
    <x v="6"/>
    <x v="115"/>
    <s v="0711"/>
    <x v="115"/>
    <x v="4"/>
    <x v="5"/>
    <x v="109"/>
  </r>
  <r>
    <x v="6"/>
    <x v="6"/>
    <x v="6"/>
    <x v="115"/>
    <s v="0711"/>
    <x v="115"/>
    <x v="4"/>
    <x v="6"/>
    <x v="1480"/>
  </r>
  <r>
    <x v="6"/>
    <x v="6"/>
    <x v="6"/>
    <x v="115"/>
    <s v="0711"/>
    <x v="115"/>
    <x v="4"/>
    <x v="7"/>
    <x v="731"/>
  </r>
  <r>
    <x v="6"/>
    <x v="6"/>
    <x v="6"/>
    <x v="115"/>
    <s v="0711"/>
    <x v="115"/>
    <x v="5"/>
    <x v="0"/>
    <x v="300"/>
  </r>
  <r>
    <x v="6"/>
    <x v="6"/>
    <x v="6"/>
    <x v="115"/>
    <s v="0711"/>
    <x v="115"/>
    <x v="5"/>
    <x v="1"/>
    <x v="575"/>
  </r>
  <r>
    <x v="6"/>
    <x v="6"/>
    <x v="6"/>
    <x v="115"/>
    <s v="0711"/>
    <x v="115"/>
    <x v="5"/>
    <x v="2"/>
    <x v="126"/>
  </r>
  <r>
    <x v="6"/>
    <x v="6"/>
    <x v="6"/>
    <x v="115"/>
    <s v="0711"/>
    <x v="115"/>
    <x v="5"/>
    <x v="3"/>
    <x v="125"/>
  </r>
  <r>
    <x v="6"/>
    <x v="6"/>
    <x v="6"/>
    <x v="115"/>
    <s v="0711"/>
    <x v="115"/>
    <x v="5"/>
    <x v="4"/>
    <x v="121"/>
  </r>
  <r>
    <x v="6"/>
    <x v="6"/>
    <x v="6"/>
    <x v="115"/>
    <s v="0711"/>
    <x v="115"/>
    <x v="5"/>
    <x v="5"/>
    <x v="49"/>
  </r>
  <r>
    <x v="6"/>
    <x v="6"/>
    <x v="6"/>
    <x v="115"/>
    <s v="0711"/>
    <x v="115"/>
    <x v="5"/>
    <x v="6"/>
    <x v="504"/>
  </r>
  <r>
    <x v="6"/>
    <x v="6"/>
    <x v="6"/>
    <x v="115"/>
    <s v="0711"/>
    <x v="115"/>
    <x v="5"/>
    <x v="7"/>
    <x v="355"/>
  </r>
  <r>
    <x v="6"/>
    <x v="6"/>
    <x v="6"/>
    <x v="115"/>
    <s v="0711"/>
    <x v="115"/>
    <x v="6"/>
    <x v="0"/>
    <x v="320"/>
  </r>
  <r>
    <x v="6"/>
    <x v="6"/>
    <x v="6"/>
    <x v="115"/>
    <s v="0711"/>
    <x v="115"/>
    <x v="6"/>
    <x v="1"/>
    <x v="320"/>
  </r>
  <r>
    <x v="6"/>
    <x v="6"/>
    <x v="6"/>
    <x v="115"/>
    <s v="0711"/>
    <x v="115"/>
    <x v="6"/>
    <x v="2"/>
    <x v="198"/>
  </r>
  <r>
    <x v="6"/>
    <x v="6"/>
    <x v="6"/>
    <x v="115"/>
    <s v="0711"/>
    <x v="115"/>
    <x v="6"/>
    <x v="3"/>
    <x v="321"/>
  </r>
  <r>
    <x v="6"/>
    <x v="6"/>
    <x v="6"/>
    <x v="115"/>
    <s v="0711"/>
    <x v="115"/>
    <x v="6"/>
    <x v="4"/>
    <x v="266"/>
  </r>
  <r>
    <x v="6"/>
    <x v="6"/>
    <x v="6"/>
    <x v="115"/>
    <s v="0711"/>
    <x v="115"/>
    <x v="6"/>
    <x v="5"/>
    <x v="262"/>
  </r>
  <r>
    <x v="6"/>
    <x v="6"/>
    <x v="6"/>
    <x v="115"/>
    <s v="0711"/>
    <x v="115"/>
    <x v="6"/>
    <x v="6"/>
    <x v="266"/>
  </r>
  <r>
    <x v="6"/>
    <x v="6"/>
    <x v="6"/>
    <x v="115"/>
    <s v="0711"/>
    <x v="115"/>
    <x v="6"/>
    <x v="7"/>
    <x v="202"/>
  </r>
  <r>
    <x v="6"/>
    <x v="6"/>
    <x v="6"/>
    <x v="115"/>
    <s v="0711"/>
    <x v="115"/>
    <x v="7"/>
    <x v="0"/>
    <x v="202"/>
  </r>
  <r>
    <x v="6"/>
    <x v="6"/>
    <x v="6"/>
    <x v="115"/>
    <s v="0711"/>
    <x v="115"/>
    <x v="7"/>
    <x v="1"/>
    <x v="195"/>
  </r>
  <r>
    <x v="6"/>
    <x v="6"/>
    <x v="6"/>
    <x v="115"/>
    <s v="0711"/>
    <x v="115"/>
    <x v="7"/>
    <x v="2"/>
    <x v="202"/>
  </r>
  <r>
    <x v="6"/>
    <x v="6"/>
    <x v="6"/>
    <x v="115"/>
    <s v="0711"/>
    <x v="115"/>
    <x v="7"/>
    <x v="3"/>
    <x v="195"/>
  </r>
  <r>
    <x v="6"/>
    <x v="6"/>
    <x v="6"/>
    <x v="115"/>
    <s v="0711"/>
    <x v="115"/>
    <x v="7"/>
    <x v="4"/>
    <x v="316"/>
  </r>
  <r>
    <x v="6"/>
    <x v="6"/>
    <x v="6"/>
    <x v="115"/>
    <s v="0711"/>
    <x v="115"/>
    <x v="7"/>
    <x v="5"/>
    <x v="302"/>
  </r>
  <r>
    <x v="6"/>
    <x v="6"/>
    <x v="6"/>
    <x v="115"/>
    <s v="0711"/>
    <x v="115"/>
    <x v="7"/>
    <x v="6"/>
    <x v="195"/>
  </r>
  <r>
    <x v="6"/>
    <x v="6"/>
    <x v="6"/>
    <x v="115"/>
    <s v="0711"/>
    <x v="115"/>
    <x v="7"/>
    <x v="7"/>
    <x v="265"/>
  </r>
  <r>
    <x v="6"/>
    <x v="6"/>
    <x v="6"/>
    <x v="115"/>
    <s v="0711"/>
    <x v="115"/>
    <x v="8"/>
    <x v="0"/>
    <x v="65"/>
  </r>
  <r>
    <x v="6"/>
    <x v="6"/>
    <x v="6"/>
    <x v="115"/>
    <s v="0711"/>
    <x v="115"/>
    <x v="8"/>
    <x v="1"/>
    <x v="131"/>
  </r>
  <r>
    <x v="6"/>
    <x v="6"/>
    <x v="6"/>
    <x v="115"/>
    <s v="0711"/>
    <x v="115"/>
    <x v="8"/>
    <x v="2"/>
    <x v="131"/>
  </r>
  <r>
    <x v="6"/>
    <x v="6"/>
    <x v="6"/>
    <x v="115"/>
    <s v="0711"/>
    <x v="115"/>
    <x v="8"/>
    <x v="3"/>
    <x v="132"/>
  </r>
  <r>
    <x v="6"/>
    <x v="6"/>
    <x v="6"/>
    <x v="115"/>
    <s v="0711"/>
    <x v="115"/>
    <x v="8"/>
    <x v="4"/>
    <x v="131"/>
  </r>
  <r>
    <x v="6"/>
    <x v="6"/>
    <x v="6"/>
    <x v="115"/>
    <s v="0711"/>
    <x v="115"/>
    <x v="8"/>
    <x v="5"/>
    <x v="132"/>
  </r>
  <r>
    <x v="6"/>
    <x v="6"/>
    <x v="6"/>
    <x v="115"/>
    <s v="0711"/>
    <x v="115"/>
    <x v="8"/>
    <x v="6"/>
    <x v="64"/>
  </r>
  <r>
    <x v="6"/>
    <x v="6"/>
    <x v="6"/>
    <x v="115"/>
    <s v="0711"/>
    <x v="115"/>
    <x v="8"/>
    <x v="7"/>
    <x v="130"/>
  </r>
  <r>
    <x v="6"/>
    <x v="6"/>
    <x v="6"/>
    <x v="115"/>
    <s v="0711"/>
    <x v="115"/>
    <x v="9"/>
    <x v="0"/>
    <x v="304"/>
  </r>
  <r>
    <x v="6"/>
    <x v="6"/>
    <x v="6"/>
    <x v="115"/>
    <s v="0711"/>
    <x v="115"/>
    <x v="9"/>
    <x v="1"/>
    <x v="304"/>
  </r>
  <r>
    <x v="6"/>
    <x v="6"/>
    <x v="6"/>
    <x v="115"/>
    <s v="0711"/>
    <x v="115"/>
    <x v="9"/>
    <x v="2"/>
    <x v="304"/>
  </r>
  <r>
    <x v="6"/>
    <x v="6"/>
    <x v="6"/>
    <x v="115"/>
    <s v="0711"/>
    <x v="115"/>
    <x v="9"/>
    <x v="3"/>
    <x v="305"/>
  </r>
  <r>
    <x v="6"/>
    <x v="6"/>
    <x v="6"/>
    <x v="115"/>
    <s v="0711"/>
    <x v="115"/>
    <x v="9"/>
    <x v="4"/>
    <x v="304"/>
  </r>
  <r>
    <x v="6"/>
    <x v="6"/>
    <x v="6"/>
    <x v="115"/>
    <s v="0711"/>
    <x v="115"/>
    <x v="9"/>
    <x v="5"/>
    <x v="304"/>
  </r>
  <r>
    <x v="6"/>
    <x v="6"/>
    <x v="6"/>
    <x v="115"/>
    <s v="0711"/>
    <x v="115"/>
    <x v="9"/>
    <x v="6"/>
    <x v="304"/>
  </r>
  <r>
    <x v="6"/>
    <x v="6"/>
    <x v="6"/>
    <x v="115"/>
    <s v="0711"/>
    <x v="115"/>
    <x v="9"/>
    <x v="7"/>
    <x v="304"/>
  </r>
  <r>
    <x v="6"/>
    <x v="6"/>
    <x v="6"/>
    <x v="116"/>
    <s v="0713"/>
    <x v="116"/>
    <x v="0"/>
    <x v="0"/>
    <x v="1448"/>
  </r>
  <r>
    <x v="6"/>
    <x v="6"/>
    <x v="6"/>
    <x v="116"/>
    <s v="0713"/>
    <x v="116"/>
    <x v="0"/>
    <x v="1"/>
    <x v="815"/>
  </r>
  <r>
    <x v="6"/>
    <x v="6"/>
    <x v="6"/>
    <x v="116"/>
    <s v="0713"/>
    <x v="116"/>
    <x v="0"/>
    <x v="2"/>
    <x v="1614"/>
  </r>
  <r>
    <x v="6"/>
    <x v="6"/>
    <x v="6"/>
    <x v="116"/>
    <s v="0713"/>
    <x v="116"/>
    <x v="0"/>
    <x v="3"/>
    <x v="594"/>
  </r>
  <r>
    <x v="6"/>
    <x v="6"/>
    <x v="6"/>
    <x v="116"/>
    <s v="0713"/>
    <x v="116"/>
    <x v="0"/>
    <x v="4"/>
    <x v="472"/>
  </r>
  <r>
    <x v="6"/>
    <x v="6"/>
    <x v="6"/>
    <x v="116"/>
    <s v="0713"/>
    <x v="116"/>
    <x v="0"/>
    <x v="5"/>
    <x v="572"/>
  </r>
  <r>
    <x v="6"/>
    <x v="6"/>
    <x v="6"/>
    <x v="116"/>
    <s v="0713"/>
    <x v="116"/>
    <x v="0"/>
    <x v="6"/>
    <x v="771"/>
  </r>
  <r>
    <x v="6"/>
    <x v="6"/>
    <x v="6"/>
    <x v="116"/>
    <s v="0713"/>
    <x v="116"/>
    <x v="0"/>
    <x v="7"/>
    <x v="1240"/>
  </r>
  <r>
    <x v="6"/>
    <x v="6"/>
    <x v="6"/>
    <x v="116"/>
    <s v="0713"/>
    <x v="116"/>
    <x v="1"/>
    <x v="0"/>
    <x v="662"/>
  </r>
  <r>
    <x v="6"/>
    <x v="6"/>
    <x v="6"/>
    <x v="116"/>
    <s v="0713"/>
    <x v="116"/>
    <x v="1"/>
    <x v="1"/>
    <x v="1333"/>
  </r>
  <r>
    <x v="6"/>
    <x v="6"/>
    <x v="6"/>
    <x v="116"/>
    <s v="0713"/>
    <x v="116"/>
    <x v="1"/>
    <x v="2"/>
    <x v="1005"/>
  </r>
  <r>
    <x v="6"/>
    <x v="6"/>
    <x v="6"/>
    <x v="116"/>
    <s v="0713"/>
    <x v="116"/>
    <x v="1"/>
    <x v="3"/>
    <x v="547"/>
  </r>
  <r>
    <x v="6"/>
    <x v="6"/>
    <x v="6"/>
    <x v="116"/>
    <s v="0713"/>
    <x v="116"/>
    <x v="1"/>
    <x v="4"/>
    <x v="2032"/>
  </r>
  <r>
    <x v="6"/>
    <x v="6"/>
    <x v="6"/>
    <x v="116"/>
    <s v="0713"/>
    <x v="116"/>
    <x v="1"/>
    <x v="5"/>
    <x v="1615"/>
  </r>
  <r>
    <x v="6"/>
    <x v="6"/>
    <x v="6"/>
    <x v="116"/>
    <s v="0713"/>
    <x v="116"/>
    <x v="1"/>
    <x v="6"/>
    <x v="716"/>
  </r>
  <r>
    <x v="6"/>
    <x v="6"/>
    <x v="6"/>
    <x v="116"/>
    <s v="0713"/>
    <x v="116"/>
    <x v="1"/>
    <x v="7"/>
    <x v="995"/>
  </r>
  <r>
    <x v="6"/>
    <x v="6"/>
    <x v="6"/>
    <x v="116"/>
    <s v="0713"/>
    <x v="116"/>
    <x v="2"/>
    <x v="0"/>
    <x v="401"/>
  </r>
  <r>
    <x v="6"/>
    <x v="6"/>
    <x v="6"/>
    <x v="116"/>
    <s v="0713"/>
    <x v="116"/>
    <x v="2"/>
    <x v="1"/>
    <x v="318"/>
  </r>
  <r>
    <x v="6"/>
    <x v="6"/>
    <x v="6"/>
    <x v="116"/>
    <s v="0713"/>
    <x v="116"/>
    <x v="2"/>
    <x v="2"/>
    <x v="289"/>
  </r>
  <r>
    <x v="6"/>
    <x v="6"/>
    <x v="6"/>
    <x v="116"/>
    <s v="0713"/>
    <x v="116"/>
    <x v="2"/>
    <x v="3"/>
    <x v="289"/>
  </r>
  <r>
    <x v="6"/>
    <x v="6"/>
    <x v="6"/>
    <x v="116"/>
    <s v="0713"/>
    <x v="116"/>
    <x v="2"/>
    <x v="4"/>
    <x v="315"/>
  </r>
  <r>
    <x v="6"/>
    <x v="6"/>
    <x v="6"/>
    <x v="116"/>
    <s v="0713"/>
    <x v="116"/>
    <x v="2"/>
    <x v="5"/>
    <x v="335"/>
  </r>
  <r>
    <x v="6"/>
    <x v="6"/>
    <x v="6"/>
    <x v="116"/>
    <s v="0713"/>
    <x v="116"/>
    <x v="2"/>
    <x v="6"/>
    <x v="715"/>
  </r>
  <r>
    <x v="6"/>
    <x v="6"/>
    <x v="6"/>
    <x v="116"/>
    <s v="0713"/>
    <x v="116"/>
    <x v="2"/>
    <x v="7"/>
    <x v="315"/>
  </r>
  <r>
    <x v="6"/>
    <x v="6"/>
    <x v="6"/>
    <x v="116"/>
    <s v="0713"/>
    <x v="116"/>
    <x v="3"/>
    <x v="0"/>
    <x v="428"/>
  </r>
  <r>
    <x v="6"/>
    <x v="6"/>
    <x v="6"/>
    <x v="116"/>
    <s v="0713"/>
    <x v="116"/>
    <x v="3"/>
    <x v="1"/>
    <x v="745"/>
  </r>
  <r>
    <x v="6"/>
    <x v="6"/>
    <x v="6"/>
    <x v="116"/>
    <s v="0713"/>
    <x v="116"/>
    <x v="3"/>
    <x v="2"/>
    <x v="359"/>
  </r>
  <r>
    <x v="6"/>
    <x v="6"/>
    <x v="6"/>
    <x v="116"/>
    <s v="0713"/>
    <x v="116"/>
    <x v="3"/>
    <x v="3"/>
    <x v="745"/>
  </r>
  <r>
    <x v="6"/>
    <x v="6"/>
    <x v="6"/>
    <x v="116"/>
    <s v="0713"/>
    <x v="116"/>
    <x v="3"/>
    <x v="4"/>
    <x v="257"/>
  </r>
  <r>
    <x v="6"/>
    <x v="6"/>
    <x v="6"/>
    <x v="116"/>
    <s v="0713"/>
    <x v="116"/>
    <x v="3"/>
    <x v="5"/>
    <x v="488"/>
  </r>
  <r>
    <x v="6"/>
    <x v="6"/>
    <x v="6"/>
    <x v="116"/>
    <s v="0713"/>
    <x v="116"/>
    <x v="3"/>
    <x v="6"/>
    <x v="488"/>
  </r>
  <r>
    <x v="6"/>
    <x v="6"/>
    <x v="6"/>
    <x v="116"/>
    <s v="0713"/>
    <x v="116"/>
    <x v="3"/>
    <x v="7"/>
    <x v="1626"/>
  </r>
  <r>
    <x v="6"/>
    <x v="6"/>
    <x v="6"/>
    <x v="116"/>
    <s v="0713"/>
    <x v="116"/>
    <x v="4"/>
    <x v="0"/>
    <x v="1512"/>
  </r>
  <r>
    <x v="6"/>
    <x v="6"/>
    <x v="6"/>
    <x v="116"/>
    <s v="0713"/>
    <x v="116"/>
    <x v="4"/>
    <x v="1"/>
    <x v="1130"/>
  </r>
  <r>
    <x v="6"/>
    <x v="6"/>
    <x v="6"/>
    <x v="116"/>
    <s v="0713"/>
    <x v="116"/>
    <x v="4"/>
    <x v="2"/>
    <x v="658"/>
  </r>
  <r>
    <x v="6"/>
    <x v="6"/>
    <x v="6"/>
    <x v="116"/>
    <s v="0713"/>
    <x v="116"/>
    <x v="4"/>
    <x v="3"/>
    <x v="1416"/>
  </r>
  <r>
    <x v="6"/>
    <x v="6"/>
    <x v="6"/>
    <x v="116"/>
    <s v="0713"/>
    <x v="116"/>
    <x v="4"/>
    <x v="4"/>
    <x v="788"/>
  </r>
  <r>
    <x v="6"/>
    <x v="6"/>
    <x v="6"/>
    <x v="116"/>
    <s v="0713"/>
    <x v="116"/>
    <x v="4"/>
    <x v="5"/>
    <x v="788"/>
  </r>
  <r>
    <x v="6"/>
    <x v="6"/>
    <x v="6"/>
    <x v="116"/>
    <s v="0713"/>
    <x v="116"/>
    <x v="4"/>
    <x v="6"/>
    <x v="1398"/>
  </r>
  <r>
    <x v="6"/>
    <x v="6"/>
    <x v="6"/>
    <x v="116"/>
    <s v="0713"/>
    <x v="116"/>
    <x v="4"/>
    <x v="7"/>
    <x v="2064"/>
  </r>
  <r>
    <x v="6"/>
    <x v="6"/>
    <x v="6"/>
    <x v="116"/>
    <s v="0713"/>
    <x v="116"/>
    <x v="5"/>
    <x v="0"/>
    <x v="115"/>
  </r>
  <r>
    <x v="6"/>
    <x v="6"/>
    <x v="6"/>
    <x v="116"/>
    <s v="0713"/>
    <x v="116"/>
    <x v="5"/>
    <x v="1"/>
    <x v="116"/>
  </r>
  <r>
    <x v="6"/>
    <x v="6"/>
    <x v="6"/>
    <x v="116"/>
    <s v="0713"/>
    <x v="116"/>
    <x v="5"/>
    <x v="2"/>
    <x v="120"/>
  </r>
  <r>
    <x v="6"/>
    <x v="6"/>
    <x v="6"/>
    <x v="116"/>
    <s v="0713"/>
    <x v="116"/>
    <x v="5"/>
    <x v="3"/>
    <x v="51"/>
  </r>
  <r>
    <x v="6"/>
    <x v="6"/>
    <x v="6"/>
    <x v="116"/>
    <s v="0713"/>
    <x v="116"/>
    <x v="5"/>
    <x v="4"/>
    <x v="836"/>
  </r>
  <r>
    <x v="6"/>
    <x v="6"/>
    <x v="6"/>
    <x v="116"/>
    <s v="0713"/>
    <x v="116"/>
    <x v="5"/>
    <x v="5"/>
    <x v="283"/>
  </r>
  <r>
    <x v="6"/>
    <x v="6"/>
    <x v="6"/>
    <x v="116"/>
    <s v="0713"/>
    <x v="116"/>
    <x v="5"/>
    <x v="6"/>
    <x v="283"/>
  </r>
  <r>
    <x v="6"/>
    <x v="6"/>
    <x v="6"/>
    <x v="116"/>
    <s v="0713"/>
    <x v="116"/>
    <x v="5"/>
    <x v="7"/>
    <x v="342"/>
  </r>
  <r>
    <x v="6"/>
    <x v="6"/>
    <x v="6"/>
    <x v="116"/>
    <s v="0713"/>
    <x v="116"/>
    <x v="6"/>
    <x v="0"/>
    <x v="263"/>
  </r>
  <r>
    <x v="6"/>
    <x v="6"/>
    <x v="6"/>
    <x v="116"/>
    <s v="0713"/>
    <x v="116"/>
    <x v="6"/>
    <x v="1"/>
    <x v="264"/>
  </r>
  <r>
    <x v="6"/>
    <x v="6"/>
    <x v="6"/>
    <x v="116"/>
    <s v="0713"/>
    <x v="116"/>
    <x v="6"/>
    <x v="2"/>
    <x v="200"/>
  </r>
  <r>
    <x v="6"/>
    <x v="6"/>
    <x v="6"/>
    <x v="116"/>
    <s v="0713"/>
    <x v="116"/>
    <x v="6"/>
    <x v="3"/>
    <x v="321"/>
  </r>
  <r>
    <x v="6"/>
    <x v="6"/>
    <x v="6"/>
    <x v="116"/>
    <s v="0713"/>
    <x v="116"/>
    <x v="6"/>
    <x v="4"/>
    <x v="262"/>
  </r>
  <r>
    <x v="6"/>
    <x v="6"/>
    <x v="6"/>
    <x v="116"/>
    <s v="0713"/>
    <x v="116"/>
    <x v="6"/>
    <x v="5"/>
    <x v="301"/>
  </r>
  <r>
    <x v="6"/>
    <x v="6"/>
    <x v="6"/>
    <x v="116"/>
    <s v="0713"/>
    <x v="116"/>
    <x v="6"/>
    <x v="6"/>
    <x v="198"/>
  </r>
  <r>
    <x v="6"/>
    <x v="6"/>
    <x v="6"/>
    <x v="116"/>
    <s v="0713"/>
    <x v="116"/>
    <x v="6"/>
    <x v="7"/>
    <x v="196"/>
  </r>
  <r>
    <x v="6"/>
    <x v="6"/>
    <x v="6"/>
    <x v="116"/>
    <s v="0713"/>
    <x v="116"/>
    <x v="7"/>
    <x v="0"/>
    <x v="352"/>
  </r>
  <r>
    <x v="6"/>
    <x v="6"/>
    <x v="6"/>
    <x v="116"/>
    <s v="0713"/>
    <x v="116"/>
    <x v="7"/>
    <x v="1"/>
    <x v="531"/>
  </r>
  <r>
    <x v="6"/>
    <x v="6"/>
    <x v="6"/>
    <x v="116"/>
    <s v="0713"/>
    <x v="116"/>
    <x v="7"/>
    <x v="2"/>
    <x v="404"/>
  </r>
  <r>
    <x v="6"/>
    <x v="6"/>
    <x v="6"/>
    <x v="116"/>
    <s v="0713"/>
    <x v="116"/>
    <x v="7"/>
    <x v="3"/>
    <x v="1309"/>
  </r>
  <r>
    <x v="6"/>
    <x v="6"/>
    <x v="6"/>
    <x v="116"/>
    <s v="0713"/>
    <x v="116"/>
    <x v="7"/>
    <x v="4"/>
    <x v="119"/>
  </r>
  <r>
    <x v="6"/>
    <x v="6"/>
    <x v="6"/>
    <x v="116"/>
    <s v="0713"/>
    <x v="116"/>
    <x v="7"/>
    <x v="5"/>
    <x v="318"/>
  </r>
  <r>
    <x v="6"/>
    <x v="6"/>
    <x v="6"/>
    <x v="116"/>
    <s v="0713"/>
    <x v="116"/>
    <x v="7"/>
    <x v="6"/>
    <x v="314"/>
  </r>
  <r>
    <x v="6"/>
    <x v="6"/>
    <x v="6"/>
    <x v="116"/>
    <s v="0713"/>
    <x v="116"/>
    <x v="7"/>
    <x v="7"/>
    <x v="450"/>
  </r>
  <r>
    <x v="6"/>
    <x v="6"/>
    <x v="6"/>
    <x v="116"/>
    <s v="0713"/>
    <x v="116"/>
    <x v="8"/>
    <x v="0"/>
    <x v="197"/>
  </r>
  <r>
    <x v="6"/>
    <x v="6"/>
    <x v="6"/>
    <x v="116"/>
    <s v="0713"/>
    <x v="116"/>
    <x v="8"/>
    <x v="1"/>
    <x v="264"/>
  </r>
  <r>
    <x v="6"/>
    <x v="6"/>
    <x v="6"/>
    <x v="116"/>
    <s v="0713"/>
    <x v="116"/>
    <x v="8"/>
    <x v="2"/>
    <x v="263"/>
  </r>
  <r>
    <x v="6"/>
    <x v="6"/>
    <x v="6"/>
    <x v="116"/>
    <s v="0713"/>
    <x v="116"/>
    <x v="8"/>
    <x v="3"/>
    <x v="262"/>
  </r>
  <r>
    <x v="6"/>
    <x v="6"/>
    <x v="6"/>
    <x v="116"/>
    <s v="0713"/>
    <x v="116"/>
    <x v="8"/>
    <x v="4"/>
    <x v="197"/>
  </r>
  <r>
    <x v="6"/>
    <x v="6"/>
    <x v="6"/>
    <x v="116"/>
    <s v="0713"/>
    <x v="116"/>
    <x v="8"/>
    <x v="5"/>
    <x v="262"/>
  </r>
  <r>
    <x v="6"/>
    <x v="6"/>
    <x v="6"/>
    <x v="116"/>
    <s v="0713"/>
    <x v="116"/>
    <x v="8"/>
    <x v="6"/>
    <x v="302"/>
  </r>
  <r>
    <x v="6"/>
    <x v="6"/>
    <x v="6"/>
    <x v="116"/>
    <s v="0713"/>
    <x v="116"/>
    <x v="8"/>
    <x v="7"/>
    <x v="195"/>
  </r>
  <r>
    <x v="6"/>
    <x v="6"/>
    <x v="6"/>
    <x v="116"/>
    <s v="0713"/>
    <x v="116"/>
    <x v="9"/>
    <x v="0"/>
    <x v="304"/>
  </r>
  <r>
    <x v="6"/>
    <x v="6"/>
    <x v="6"/>
    <x v="116"/>
    <s v="0713"/>
    <x v="116"/>
    <x v="9"/>
    <x v="1"/>
    <x v="304"/>
  </r>
  <r>
    <x v="6"/>
    <x v="6"/>
    <x v="6"/>
    <x v="116"/>
    <s v="0713"/>
    <x v="116"/>
    <x v="9"/>
    <x v="2"/>
    <x v="305"/>
  </r>
  <r>
    <x v="6"/>
    <x v="6"/>
    <x v="6"/>
    <x v="116"/>
    <s v="0713"/>
    <x v="116"/>
    <x v="9"/>
    <x v="3"/>
    <x v="133"/>
  </r>
  <r>
    <x v="6"/>
    <x v="6"/>
    <x v="6"/>
    <x v="116"/>
    <s v="0713"/>
    <x v="116"/>
    <x v="9"/>
    <x v="4"/>
    <x v="133"/>
  </r>
  <r>
    <x v="6"/>
    <x v="6"/>
    <x v="6"/>
    <x v="116"/>
    <s v="0713"/>
    <x v="116"/>
    <x v="9"/>
    <x v="5"/>
    <x v="304"/>
  </r>
  <r>
    <x v="6"/>
    <x v="6"/>
    <x v="6"/>
    <x v="116"/>
    <s v="0713"/>
    <x v="116"/>
    <x v="9"/>
    <x v="6"/>
    <x v="304"/>
  </r>
  <r>
    <x v="6"/>
    <x v="6"/>
    <x v="6"/>
    <x v="116"/>
    <s v="0713"/>
    <x v="116"/>
    <x v="9"/>
    <x v="7"/>
    <x v="304"/>
  </r>
  <r>
    <x v="6"/>
    <x v="6"/>
    <x v="6"/>
    <x v="117"/>
    <s v="0714"/>
    <x v="117"/>
    <x v="0"/>
    <x v="0"/>
    <x v="494"/>
  </r>
  <r>
    <x v="6"/>
    <x v="6"/>
    <x v="6"/>
    <x v="117"/>
    <s v="0714"/>
    <x v="117"/>
    <x v="0"/>
    <x v="1"/>
    <x v="1246"/>
  </r>
  <r>
    <x v="6"/>
    <x v="6"/>
    <x v="6"/>
    <x v="117"/>
    <s v="0714"/>
    <x v="117"/>
    <x v="0"/>
    <x v="2"/>
    <x v="494"/>
  </r>
  <r>
    <x v="6"/>
    <x v="6"/>
    <x v="6"/>
    <x v="117"/>
    <s v="0714"/>
    <x v="117"/>
    <x v="0"/>
    <x v="3"/>
    <x v="606"/>
  </r>
  <r>
    <x v="6"/>
    <x v="6"/>
    <x v="6"/>
    <x v="117"/>
    <s v="0714"/>
    <x v="117"/>
    <x v="0"/>
    <x v="4"/>
    <x v="512"/>
  </r>
  <r>
    <x v="6"/>
    <x v="6"/>
    <x v="6"/>
    <x v="117"/>
    <s v="0714"/>
    <x v="117"/>
    <x v="0"/>
    <x v="5"/>
    <x v="608"/>
  </r>
  <r>
    <x v="6"/>
    <x v="6"/>
    <x v="6"/>
    <x v="117"/>
    <s v="0714"/>
    <x v="117"/>
    <x v="0"/>
    <x v="6"/>
    <x v="1417"/>
  </r>
  <r>
    <x v="6"/>
    <x v="6"/>
    <x v="6"/>
    <x v="117"/>
    <s v="0714"/>
    <x v="117"/>
    <x v="0"/>
    <x v="7"/>
    <x v="495"/>
  </r>
  <r>
    <x v="6"/>
    <x v="6"/>
    <x v="6"/>
    <x v="117"/>
    <s v="0714"/>
    <x v="117"/>
    <x v="1"/>
    <x v="0"/>
    <x v="566"/>
  </r>
  <r>
    <x v="6"/>
    <x v="6"/>
    <x v="6"/>
    <x v="117"/>
    <s v="0714"/>
    <x v="117"/>
    <x v="1"/>
    <x v="1"/>
    <x v="491"/>
  </r>
  <r>
    <x v="6"/>
    <x v="6"/>
    <x v="6"/>
    <x v="117"/>
    <s v="0714"/>
    <x v="117"/>
    <x v="1"/>
    <x v="2"/>
    <x v="343"/>
  </r>
  <r>
    <x v="6"/>
    <x v="6"/>
    <x v="6"/>
    <x v="117"/>
    <s v="0714"/>
    <x v="117"/>
    <x v="1"/>
    <x v="3"/>
    <x v="192"/>
  </r>
  <r>
    <x v="6"/>
    <x v="6"/>
    <x v="6"/>
    <x v="117"/>
    <s v="0714"/>
    <x v="117"/>
    <x v="1"/>
    <x v="4"/>
    <x v="499"/>
  </r>
  <r>
    <x v="6"/>
    <x v="6"/>
    <x v="6"/>
    <x v="117"/>
    <s v="0714"/>
    <x v="117"/>
    <x v="1"/>
    <x v="5"/>
    <x v="939"/>
  </r>
  <r>
    <x v="6"/>
    <x v="6"/>
    <x v="6"/>
    <x v="117"/>
    <s v="0714"/>
    <x v="117"/>
    <x v="1"/>
    <x v="6"/>
    <x v="1672"/>
  </r>
  <r>
    <x v="6"/>
    <x v="6"/>
    <x v="6"/>
    <x v="117"/>
    <s v="0714"/>
    <x v="117"/>
    <x v="1"/>
    <x v="7"/>
    <x v="429"/>
  </r>
  <r>
    <x v="6"/>
    <x v="6"/>
    <x v="6"/>
    <x v="117"/>
    <s v="0714"/>
    <x v="117"/>
    <x v="2"/>
    <x v="0"/>
    <x v="287"/>
  </r>
  <r>
    <x v="6"/>
    <x v="6"/>
    <x v="6"/>
    <x v="117"/>
    <s v="0714"/>
    <x v="117"/>
    <x v="2"/>
    <x v="1"/>
    <x v="184"/>
  </r>
  <r>
    <x v="6"/>
    <x v="6"/>
    <x v="6"/>
    <x v="117"/>
    <s v="0714"/>
    <x v="117"/>
    <x v="2"/>
    <x v="2"/>
    <x v="313"/>
  </r>
  <r>
    <x v="6"/>
    <x v="6"/>
    <x v="6"/>
    <x v="117"/>
    <s v="0714"/>
    <x v="117"/>
    <x v="2"/>
    <x v="3"/>
    <x v="185"/>
  </r>
  <r>
    <x v="6"/>
    <x v="6"/>
    <x v="6"/>
    <x v="117"/>
    <s v="0714"/>
    <x v="117"/>
    <x v="2"/>
    <x v="4"/>
    <x v="186"/>
  </r>
  <r>
    <x v="6"/>
    <x v="6"/>
    <x v="6"/>
    <x v="117"/>
    <s v="0714"/>
    <x v="117"/>
    <x v="2"/>
    <x v="5"/>
    <x v="185"/>
  </r>
  <r>
    <x v="6"/>
    <x v="6"/>
    <x v="6"/>
    <x v="117"/>
    <s v="0714"/>
    <x v="117"/>
    <x v="2"/>
    <x v="6"/>
    <x v="338"/>
  </r>
  <r>
    <x v="6"/>
    <x v="6"/>
    <x v="6"/>
    <x v="117"/>
    <s v="0714"/>
    <x v="117"/>
    <x v="2"/>
    <x v="7"/>
    <x v="313"/>
  </r>
  <r>
    <x v="6"/>
    <x v="6"/>
    <x v="6"/>
    <x v="117"/>
    <s v="0714"/>
    <x v="117"/>
    <x v="3"/>
    <x v="0"/>
    <x v="50"/>
  </r>
  <r>
    <x v="6"/>
    <x v="6"/>
    <x v="6"/>
    <x v="117"/>
    <s v="0714"/>
    <x v="117"/>
    <x v="3"/>
    <x v="1"/>
    <x v="117"/>
  </r>
  <r>
    <x v="6"/>
    <x v="6"/>
    <x v="6"/>
    <x v="117"/>
    <s v="0714"/>
    <x v="117"/>
    <x v="3"/>
    <x v="2"/>
    <x v="117"/>
  </r>
  <r>
    <x v="6"/>
    <x v="6"/>
    <x v="6"/>
    <x v="117"/>
    <s v="0714"/>
    <x v="117"/>
    <x v="3"/>
    <x v="3"/>
    <x v="611"/>
  </r>
  <r>
    <x v="6"/>
    <x v="6"/>
    <x v="6"/>
    <x v="117"/>
    <s v="0714"/>
    <x v="117"/>
    <x v="3"/>
    <x v="4"/>
    <x v="282"/>
  </r>
  <r>
    <x v="6"/>
    <x v="6"/>
    <x v="6"/>
    <x v="117"/>
    <s v="0714"/>
    <x v="117"/>
    <x v="3"/>
    <x v="5"/>
    <x v="513"/>
  </r>
  <r>
    <x v="6"/>
    <x v="6"/>
    <x v="6"/>
    <x v="117"/>
    <s v="0714"/>
    <x v="117"/>
    <x v="3"/>
    <x v="6"/>
    <x v="341"/>
  </r>
  <r>
    <x v="6"/>
    <x v="6"/>
    <x v="6"/>
    <x v="117"/>
    <s v="0714"/>
    <x v="117"/>
    <x v="3"/>
    <x v="7"/>
    <x v="282"/>
  </r>
  <r>
    <x v="6"/>
    <x v="6"/>
    <x v="6"/>
    <x v="117"/>
    <s v="0714"/>
    <x v="117"/>
    <x v="4"/>
    <x v="0"/>
    <x v="798"/>
  </r>
  <r>
    <x v="6"/>
    <x v="6"/>
    <x v="6"/>
    <x v="117"/>
    <s v="0714"/>
    <x v="117"/>
    <x v="4"/>
    <x v="1"/>
    <x v="348"/>
  </r>
  <r>
    <x v="6"/>
    <x v="6"/>
    <x v="6"/>
    <x v="117"/>
    <s v="0714"/>
    <x v="117"/>
    <x v="4"/>
    <x v="2"/>
    <x v="343"/>
  </r>
  <r>
    <x v="6"/>
    <x v="6"/>
    <x v="6"/>
    <x v="117"/>
    <s v="0714"/>
    <x v="117"/>
    <x v="4"/>
    <x v="3"/>
    <x v="940"/>
  </r>
  <r>
    <x v="6"/>
    <x v="6"/>
    <x v="6"/>
    <x v="117"/>
    <s v="0714"/>
    <x v="117"/>
    <x v="4"/>
    <x v="4"/>
    <x v="267"/>
  </r>
  <r>
    <x v="6"/>
    <x v="6"/>
    <x v="6"/>
    <x v="117"/>
    <s v="0714"/>
    <x v="117"/>
    <x v="4"/>
    <x v="5"/>
    <x v="191"/>
  </r>
  <r>
    <x v="6"/>
    <x v="6"/>
    <x v="6"/>
    <x v="117"/>
    <s v="0714"/>
    <x v="117"/>
    <x v="4"/>
    <x v="6"/>
    <x v="192"/>
  </r>
  <r>
    <x v="6"/>
    <x v="6"/>
    <x v="6"/>
    <x v="117"/>
    <s v="0714"/>
    <x v="117"/>
    <x v="4"/>
    <x v="7"/>
    <x v="1253"/>
  </r>
  <r>
    <x v="6"/>
    <x v="6"/>
    <x v="6"/>
    <x v="117"/>
    <s v="0714"/>
    <x v="117"/>
    <x v="5"/>
    <x v="0"/>
    <x v="302"/>
  </r>
  <r>
    <x v="6"/>
    <x v="6"/>
    <x v="6"/>
    <x v="117"/>
    <s v="0714"/>
    <x v="117"/>
    <x v="5"/>
    <x v="1"/>
    <x v="200"/>
  </r>
  <r>
    <x v="6"/>
    <x v="6"/>
    <x v="6"/>
    <x v="117"/>
    <s v="0714"/>
    <x v="117"/>
    <x v="5"/>
    <x v="2"/>
    <x v="199"/>
  </r>
  <r>
    <x v="6"/>
    <x v="6"/>
    <x v="6"/>
    <x v="117"/>
    <s v="0714"/>
    <x v="117"/>
    <x v="5"/>
    <x v="3"/>
    <x v="199"/>
  </r>
  <r>
    <x v="6"/>
    <x v="6"/>
    <x v="6"/>
    <x v="117"/>
    <s v="0714"/>
    <x v="117"/>
    <x v="5"/>
    <x v="4"/>
    <x v="195"/>
  </r>
  <r>
    <x v="6"/>
    <x v="6"/>
    <x v="6"/>
    <x v="117"/>
    <s v="0714"/>
    <x v="117"/>
    <x v="5"/>
    <x v="5"/>
    <x v="199"/>
  </r>
  <r>
    <x v="6"/>
    <x v="6"/>
    <x v="6"/>
    <x v="117"/>
    <s v="0714"/>
    <x v="117"/>
    <x v="5"/>
    <x v="6"/>
    <x v="307"/>
  </r>
  <r>
    <x v="6"/>
    <x v="6"/>
    <x v="6"/>
    <x v="117"/>
    <s v="0714"/>
    <x v="117"/>
    <x v="5"/>
    <x v="7"/>
    <x v="302"/>
  </r>
  <r>
    <x v="6"/>
    <x v="6"/>
    <x v="6"/>
    <x v="117"/>
    <s v="0714"/>
    <x v="117"/>
    <x v="6"/>
    <x v="0"/>
    <x v="128"/>
  </r>
  <r>
    <x v="6"/>
    <x v="6"/>
    <x v="6"/>
    <x v="117"/>
    <s v="0714"/>
    <x v="117"/>
    <x v="6"/>
    <x v="1"/>
    <x v="130"/>
  </r>
  <r>
    <x v="6"/>
    <x v="6"/>
    <x v="6"/>
    <x v="117"/>
    <s v="0714"/>
    <x v="117"/>
    <x v="6"/>
    <x v="2"/>
    <x v="129"/>
  </r>
  <r>
    <x v="6"/>
    <x v="6"/>
    <x v="6"/>
    <x v="117"/>
    <s v="0714"/>
    <x v="117"/>
    <x v="6"/>
    <x v="3"/>
    <x v="203"/>
  </r>
  <r>
    <x v="6"/>
    <x v="6"/>
    <x v="6"/>
    <x v="117"/>
    <s v="0714"/>
    <x v="117"/>
    <x v="6"/>
    <x v="4"/>
    <x v="203"/>
  </r>
  <r>
    <x v="6"/>
    <x v="6"/>
    <x v="6"/>
    <x v="117"/>
    <s v="0714"/>
    <x v="117"/>
    <x v="6"/>
    <x v="5"/>
    <x v="320"/>
  </r>
  <r>
    <x v="6"/>
    <x v="6"/>
    <x v="6"/>
    <x v="117"/>
    <s v="0714"/>
    <x v="117"/>
    <x v="6"/>
    <x v="6"/>
    <x v="130"/>
  </r>
  <r>
    <x v="6"/>
    <x v="6"/>
    <x v="6"/>
    <x v="117"/>
    <s v="0714"/>
    <x v="117"/>
    <x v="6"/>
    <x v="7"/>
    <x v="264"/>
  </r>
  <r>
    <x v="6"/>
    <x v="6"/>
    <x v="6"/>
    <x v="117"/>
    <s v="0714"/>
    <x v="117"/>
    <x v="7"/>
    <x v="0"/>
    <x v="299"/>
  </r>
  <r>
    <x v="6"/>
    <x v="6"/>
    <x v="6"/>
    <x v="117"/>
    <s v="0714"/>
    <x v="117"/>
    <x v="7"/>
    <x v="1"/>
    <x v="201"/>
  </r>
  <r>
    <x v="6"/>
    <x v="6"/>
    <x v="6"/>
    <x v="117"/>
    <s v="0714"/>
    <x v="117"/>
    <x v="7"/>
    <x v="2"/>
    <x v="316"/>
  </r>
  <r>
    <x v="6"/>
    <x v="6"/>
    <x v="6"/>
    <x v="117"/>
    <s v="0714"/>
    <x v="117"/>
    <x v="7"/>
    <x v="3"/>
    <x v="302"/>
  </r>
  <r>
    <x v="6"/>
    <x v="6"/>
    <x v="6"/>
    <x v="117"/>
    <s v="0714"/>
    <x v="117"/>
    <x v="7"/>
    <x v="4"/>
    <x v="350"/>
  </r>
  <r>
    <x v="6"/>
    <x v="6"/>
    <x v="6"/>
    <x v="117"/>
    <s v="0714"/>
    <x v="117"/>
    <x v="7"/>
    <x v="5"/>
    <x v="262"/>
  </r>
  <r>
    <x v="6"/>
    <x v="6"/>
    <x v="6"/>
    <x v="117"/>
    <s v="0714"/>
    <x v="117"/>
    <x v="7"/>
    <x v="6"/>
    <x v="262"/>
  </r>
  <r>
    <x v="6"/>
    <x v="6"/>
    <x v="6"/>
    <x v="117"/>
    <s v="0714"/>
    <x v="117"/>
    <x v="7"/>
    <x v="7"/>
    <x v="264"/>
  </r>
  <r>
    <x v="6"/>
    <x v="6"/>
    <x v="6"/>
    <x v="117"/>
    <s v="0714"/>
    <x v="117"/>
    <x v="8"/>
    <x v="0"/>
    <x v="127"/>
  </r>
  <r>
    <x v="6"/>
    <x v="6"/>
    <x v="6"/>
    <x v="117"/>
    <s v="0714"/>
    <x v="117"/>
    <x v="8"/>
    <x v="1"/>
    <x v="320"/>
  </r>
  <r>
    <x v="6"/>
    <x v="6"/>
    <x v="6"/>
    <x v="117"/>
    <s v="0714"/>
    <x v="117"/>
    <x v="8"/>
    <x v="2"/>
    <x v="320"/>
  </r>
  <r>
    <x v="6"/>
    <x v="6"/>
    <x v="6"/>
    <x v="117"/>
    <s v="0714"/>
    <x v="117"/>
    <x v="8"/>
    <x v="3"/>
    <x v="128"/>
  </r>
  <r>
    <x v="6"/>
    <x v="6"/>
    <x v="6"/>
    <x v="117"/>
    <s v="0714"/>
    <x v="117"/>
    <x v="8"/>
    <x v="4"/>
    <x v="128"/>
  </r>
  <r>
    <x v="6"/>
    <x v="6"/>
    <x v="6"/>
    <x v="117"/>
    <s v="0714"/>
    <x v="117"/>
    <x v="8"/>
    <x v="5"/>
    <x v="203"/>
  </r>
  <r>
    <x v="6"/>
    <x v="6"/>
    <x v="6"/>
    <x v="117"/>
    <s v="0714"/>
    <x v="117"/>
    <x v="8"/>
    <x v="6"/>
    <x v="128"/>
  </r>
  <r>
    <x v="6"/>
    <x v="6"/>
    <x v="6"/>
    <x v="117"/>
    <s v="0714"/>
    <x v="117"/>
    <x v="8"/>
    <x v="7"/>
    <x v="128"/>
  </r>
  <r>
    <x v="6"/>
    <x v="6"/>
    <x v="6"/>
    <x v="117"/>
    <s v="0714"/>
    <x v="117"/>
    <x v="9"/>
    <x v="0"/>
    <x v="304"/>
  </r>
  <r>
    <x v="6"/>
    <x v="6"/>
    <x v="6"/>
    <x v="117"/>
    <s v="0714"/>
    <x v="117"/>
    <x v="9"/>
    <x v="1"/>
    <x v="304"/>
  </r>
  <r>
    <x v="6"/>
    <x v="6"/>
    <x v="6"/>
    <x v="117"/>
    <s v="0714"/>
    <x v="117"/>
    <x v="9"/>
    <x v="2"/>
    <x v="304"/>
  </r>
  <r>
    <x v="6"/>
    <x v="6"/>
    <x v="6"/>
    <x v="117"/>
    <s v="0714"/>
    <x v="117"/>
    <x v="9"/>
    <x v="3"/>
    <x v="304"/>
  </r>
  <r>
    <x v="6"/>
    <x v="6"/>
    <x v="6"/>
    <x v="117"/>
    <s v="0714"/>
    <x v="117"/>
    <x v="9"/>
    <x v="4"/>
    <x v="304"/>
  </r>
  <r>
    <x v="6"/>
    <x v="6"/>
    <x v="6"/>
    <x v="117"/>
    <s v="0714"/>
    <x v="117"/>
    <x v="9"/>
    <x v="5"/>
    <x v="304"/>
  </r>
  <r>
    <x v="6"/>
    <x v="6"/>
    <x v="6"/>
    <x v="117"/>
    <s v="0714"/>
    <x v="117"/>
    <x v="9"/>
    <x v="6"/>
    <x v="304"/>
  </r>
  <r>
    <x v="6"/>
    <x v="6"/>
    <x v="6"/>
    <x v="117"/>
    <s v="0714"/>
    <x v="117"/>
    <x v="9"/>
    <x v="7"/>
    <x v="304"/>
  </r>
  <r>
    <x v="6"/>
    <x v="6"/>
    <x v="6"/>
    <x v="118"/>
    <s v="0716"/>
    <x v="118"/>
    <x v="0"/>
    <x v="0"/>
    <x v="1820"/>
  </r>
  <r>
    <x v="6"/>
    <x v="6"/>
    <x v="6"/>
    <x v="118"/>
    <s v="0716"/>
    <x v="118"/>
    <x v="0"/>
    <x v="1"/>
    <x v="392"/>
  </r>
  <r>
    <x v="6"/>
    <x v="6"/>
    <x v="6"/>
    <x v="118"/>
    <s v="0716"/>
    <x v="118"/>
    <x v="0"/>
    <x v="2"/>
    <x v="1468"/>
  </r>
  <r>
    <x v="6"/>
    <x v="6"/>
    <x v="6"/>
    <x v="118"/>
    <s v="0716"/>
    <x v="118"/>
    <x v="0"/>
    <x v="3"/>
    <x v="175"/>
  </r>
  <r>
    <x v="6"/>
    <x v="6"/>
    <x v="6"/>
    <x v="118"/>
    <s v="0716"/>
    <x v="118"/>
    <x v="0"/>
    <x v="4"/>
    <x v="176"/>
  </r>
  <r>
    <x v="6"/>
    <x v="6"/>
    <x v="6"/>
    <x v="118"/>
    <s v="0716"/>
    <x v="118"/>
    <x v="0"/>
    <x v="5"/>
    <x v="2065"/>
  </r>
  <r>
    <x v="6"/>
    <x v="6"/>
    <x v="6"/>
    <x v="118"/>
    <s v="0716"/>
    <x v="118"/>
    <x v="0"/>
    <x v="6"/>
    <x v="1533"/>
  </r>
  <r>
    <x v="6"/>
    <x v="6"/>
    <x v="6"/>
    <x v="118"/>
    <s v="0716"/>
    <x v="118"/>
    <x v="0"/>
    <x v="7"/>
    <x v="1611"/>
  </r>
  <r>
    <x v="6"/>
    <x v="6"/>
    <x v="6"/>
    <x v="118"/>
    <s v="0716"/>
    <x v="118"/>
    <x v="1"/>
    <x v="0"/>
    <x v="1898"/>
  </r>
  <r>
    <x v="6"/>
    <x v="6"/>
    <x v="6"/>
    <x v="118"/>
    <s v="0716"/>
    <x v="118"/>
    <x v="1"/>
    <x v="1"/>
    <x v="691"/>
  </r>
  <r>
    <x v="6"/>
    <x v="6"/>
    <x v="6"/>
    <x v="118"/>
    <s v="0716"/>
    <x v="118"/>
    <x v="1"/>
    <x v="2"/>
    <x v="696"/>
  </r>
  <r>
    <x v="6"/>
    <x v="6"/>
    <x v="6"/>
    <x v="118"/>
    <s v="0716"/>
    <x v="118"/>
    <x v="1"/>
    <x v="3"/>
    <x v="179"/>
  </r>
  <r>
    <x v="6"/>
    <x v="6"/>
    <x v="6"/>
    <x v="118"/>
    <s v="0716"/>
    <x v="118"/>
    <x v="1"/>
    <x v="4"/>
    <x v="22"/>
  </r>
  <r>
    <x v="6"/>
    <x v="6"/>
    <x v="6"/>
    <x v="118"/>
    <s v="0716"/>
    <x v="118"/>
    <x v="1"/>
    <x v="5"/>
    <x v="2066"/>
  </r>
  <r>
    <x v="6"/>
    <x v="6"/>
    <x v="6"/>
    <x v="118"/>
    <s v="0716"/>
    <x v="118"/>
    <x v="1"/>
    <x v="6"/>
    <x v="84"/>
  </r>
  <r>
    <x v="6"/>
    <x v="6"/>
    <x v="6"/>
    <x v="118"/>
    <s v="0716"/>
    <x v="118"/>
    <x v="1"/>
    <x v="7"/>
    <x v="766"/>
  </r>
  <r>
    <x v="6"/>
    <x v="6"/>
    <x v="6"/>
    <x v="118"/>
    <s v="0716"/>
    <x v="118"/>
    <x v="2"/>
    <x v="0"/>
    <x v="59"/>
  </r>
  <r>
    <x v="6"/>
    <x v="6"/>
    <x v="6"/>
    <x v="118"/>
    <s v="0716"/>
    <x v="118"/>
    <x v="2"/>
    <x v="1"/>
    <x v="59"/>
  </r>
  <r>
    <x v="6"/>
    <x v="6"/>
    <x v="6"/>
    <x v="118"/>
    <s v="0716"/>
    <x v="118"/>
    <x v="2"/>
    <x v="2"/>
    <x v="626"/>
  </r>
  <r>
    <x v="6"/>
    <x v="6"/>
    <x v="6"/>
    <x v="118"/>
    <s v="0716"/>
    <x v="118"/>
    <x v="2"/>
    <x v="3"/>
    <x v="369"/>
  </r>
  <r>
    <x v="6"/>
    <x v="6"/>
    <x v="6"/>
    <x v="118"/>
    <s v="0716"/>
    <x v="118"/>
    <x v="2"/>
    <x v="4"/>
    <x v="951"/>
  </r>
  <r>
    <x v="6"/>
    <x v="6"/>
    <x v="6"/>
    <x v="118"/>
    <s v="0716"/>
    <x v="118"/>
    <x v="2"/>
    <x v="5"/>
    <x v="485"/>
  </r>
  <r>
    <x v="6"/>
    <x v="6"/>
    <x v="6"/>
    <x v="118"/>
    <s v="0716"/>
    <x v="118"/>
    <x v="2"/>
    <x v="6"/>
    <x v="633"/>
  </r>
  <r>
    <x v="6"/>
    <x v="6"/>
    <x v="6"/>
    <x v="118"/>
    <s v="0716"/>
    <x v="118"/>
    <x v="2"/>
    <x v="7"/>
    <x v="182"/>
  </r>
  <r>
    <x v="6"/>
    <x v="6"/>
    <x v="6"/>
    <x v="118"/>
    <s v="0716"/>
    <x v="118"/>
    <x v="3"/>
    <x v="0"/>
    <x v="430"/>
  </r>
  <r>
    <x v="6"/>
    <x v="6"/>
    <x v="6"/>
    <x v="118"/>
    <s v="0716"/>
    <x v="118"/>
    <x v="3"/>
    <x v="1"/>
    <x v="541"/>
  </r>
  <r>
    <x v="6"/>
    <x v="6"/>
    <x v="6"/>
    <x v="118"/>
    <s v="0716"/>
    <x v="118"/>
    <x v="3"/>
    <x v="2"/>
    <x v="597"/>
  </r>
  <r>
    <x v="6"/>
    <x v="6"/>
    <x v="6"/>
    <x v="118"/>
    <s v="0716"/>
    <x v="118"/>
    <x v="3"/>
    <x v="3"/>
    <x v="294"/>
  </r>
  <r>
    <x v="6"/>
    <x v="6"/>
    <x v="6"/>
    <x v="118"/>
    <s v="0716"/>
    <x v="118"/>
    <x v="3"/>
    <x v="4"/>
    <x v="295"/>
  </r>
  <r>
    <x v="6"/>
    <x v="6"/>
    <x v="6"/>
    <x v="118"/>
    <s v="0716"/>
    <x v="118"/>
    <x v="3"/>
    <x v="5"/>
    <x v="817"/>
  </r>
  <r>
    <x v="6"/>
    <x v="6"/>
    <x v="6"/>
    <x v="118"/>
    <s v="0716"/>
    <x v="118"/>
    <x v="3"/>
    <x v="6"/>
    <x v="834"/>
  </r>
  <r>
    <x v="6"/>
    <x v="6"/>
    <x v="6"/>
    <x v="118"/>
    <s v="0716"/>
    <x v="118"/>
    <x v="3"/>
    <x v="7"/>
    <x v="1127"/>
  </r>
  <r>
    <x v="6"/>
    <x v="6"/>
    <x v="6"/>
    <x v="118"/>
    <s v="0716"/>
    <x v="118"/>
    <x v="4"/>
    <x v="0"/>
    <x v="981"/>
  </r>
  <r>
    <x v="6"/>
    <x v="6"/>
    <x v="6"/>
    <x v="118"/>
    <s v="0716"/>
    <x v="118"/>
    <x v="4"/>
    <x v="1"/>
    <x v="1810"/>
  </r>
  <r>
    <x v="6"/>
    <x v="6"/>
    <x v="6"/>
    <x v="118"/>
    <s v="0716"/>
    <x v="118"/>
    <x v="4"/>
    <x v="2"/>
    <x v="993"/>
  </r>
  <r>
    <x v="6"/>
    <x v="6"/>
    <x v="6"/>
    <x v="118"/>
    <s v="0716"/>
    <x v="118"/>
    <x v="4"/>
    <x v="3"/>
    <x v="1201"/>
  </r>
  <r>
    <x v="6"/>
    <x v="6"/>
    <x v="6"/>
    <x v="118"/>
    <s v="0716"/>
    <x v="118"/>
    <x v="4"/>
    <x v="4"/>
    <x v="1818"/>
  </r>
  <r>
    <x v="6"/>
    <x v="6"/>
    <x v="6"/>
    <x v="118"/>
    <s v="0716"/>
    <x v="118"/>
    <x v="4"/>
    <x v="5"/>
    <x v="1616"/>
  </r>
  <r>
    <x v="6"/>
    <x v="6"/>
    <x v="6"/>
    <x v="118"/>
    <s v="0716"/>
    <x v="118"/>
    <x v="4"/>
    <x v="6"/>
    <x v="1251"/>
  </r>
  <r>
    <x v="6"/>
    <x v="6"/>
    <x v="6"/>
    <x v="118"/>
    <s v="0716"/>
    <x v="118"/>
    <x v="4"/>
    <x v="7"/>
    <x v="1450"/>
  </r>
  <r>
    <x v="6"/>
    <x v="6"/>
    <x v="6"/>
    <x v="118"/>
    <s v="0716"/>
    <x v="118"/>
    <x v="5"/>
    <x v="0"/>
    <x v="339"/>
  </r>
  <r>
    <x v="6"/>
    <x v="6"/>
    <x v="6"/>
    <x v="118"/>
    <s v="0716"/>
    <x v="118"/>
    <x v="5"/>
    <x v="1"/>
    <x v="340"/>
  </r>
  <r>
    <x v="6"/>
    <x v="6"/>
    <x v="6"/>
    <x v="118"/>
    <s v="0716"/>
    <x v="118"/>
    <x v="5"/>
    <x v="2"/>
    <x v="63"/>
  </r>
  <r>
    <x v="6"/>
    <x v="6"/>
    <x v="6"/>
    <x v="118"/>
    <s v="0716"/>
    <x v="118"/>
    <x v="5"/>
    <x v="3"/>
    <x v="281"/>
  </r>
  <r>
    <x v="6"/>
    <x v="6"/>
    <x v="6"/>
    <x v="118"/>
    <s v="0716"/>
    <x v="118"/>
    <x v="5"/>
    <x v="4"/>
    <x v="118"/>
  </r>
  <r>
    <x v="6"/>
    <x v="6"/>
    <x v="6"/>
    <x v="118"/>
    <s v="0716"/>
    <x v="118"/>
    <x v="5"/>
    <x v="5"/>
    <x v="611"/>
  </r>
  <r>
    <x v="6"/>
    <x v="6"/>
    <x v="6"/>
    <x v="118"/>
    <s v="0716"/>
    <x v="118"/>
    <x v="5"/>
    <x v="6"/>
    <x v="341"/>
  </r>
  <r>
    <x v="6"/>
    <x v="6"/>
    <x v="6"/>
    <x v="118"/>
    <s v="0716"/>
    <x v="118"/>
    <x v="5"/>
    <x v="7"/>
    <x v="117"/>
  </r>
  <r>
    <x v="6"/>
    <x v="6"/>
    <x v="6"/>
    <x v="118"/>
    <s v="0716"/>
    <x v="118"/>
    <x v="6"/>
    <x v="0"/>
    <x v="311"/>
  </r>
  <r>
    <x v="6"/>
    <x v="6"/>
    <x v="6"/>
    <x v="118"/>
    <s v="0716"/>
    <x v="118"/>
    <x v="6"/>
    <x v="1"/>
    <x v="199"/>
  </r>
  <r>
    <x v="6"/>
    <x v="6"/>
    <x v="6"/>
    <x v="118"/>
    <s v="0716"/>
    <x v="118"/>
    <x v="6"/>
    <x v="2"/>
    <x v="308"/>
  </r>
  <r>
    <x v="6"/>
    <x v="6"/>
    <x v="6"/>
    <x v="118"/>
    <s v="0716"/>
    <x v="118"/>
    <x v="6"/>
    <x v="3"/>
    <x v="311"/>
  </r>
  <r>
    <x v="6"/>
    <x v="6"/>
    <x v="6"/>
    <x v="118"/>
    <s v="0716"/>
    <x v="118"/>
    <x v="6"/>
    <x v="4"/>
    <x v="202"/>
  </r>
  <r>
    <x v="6"/>
    <x v="6"/>
    <x v="6"/>
    <x v="118"/>
    <s v="0716"/>
    <x v="118"/>
    <x v="6"/>
    <x v="5"/>
    <x v="195"/>
  </r>
  <r>
    <x v="6"/>
    <x v="6"/>
    <x v="6"/>
    <x v="118"/>
    <s v="0716"/>
    <x v="118"/>
    <x v="6"/>
    <x v="6"/>
    <x v="265"/>
  </r>
  <r>
    <x v="6"/>
    <x v="6"/>
    <x v="6"/>
    <x v="118"/>
    <s v="0716"/>
    <x v="118"/>
    <x v="6"/>
    <x v="7"/>
    <x v="299"/>
  </r>
  <r>
    <x v="6"/>
    <x v="6"/>
    <x v="6"/>
    <x v="118"/>
    <s v="0716"/>
    <x v="118"/>
    <x v="7"/>
    <x v="0"/>
    <x v="357"/>
  </r>
  <r>
    <x v="6"/>
    <x v="6"/>
    <x v="6"/>
    <x v="118"/>
    <s v="0716"/>
    <x v="118"/>
    <x v="7"/>
    <x v="1"/>
    <x v="631"/>
  </r>
  <r>
    <x v="6"/>
    <x v="6"/>
    <x v="6"/>
    <x v="118"/>
    <s v="0716"/>
    <x v="118"/>
    <x v="7"/>
    <x v="2"/>
    <x v="940"/>
  </r>
  <r>
    <x v="6"/>
    <x v="6"/>
    <x v="6"/>
    <x v="118"/>
    <s v="0716"/>
    <x v="118"/>
    <x v="7"/>
    <x v="3"/>
    <x v="343"/>
  </r>
  <r>
    <x v="6"/>
    <x v="6"/>
    <x v="6"/>
    <x v="118"/>
    <s v="0716"/>
    <x v="118"/>
    <x v="7"/>
    <x v="4"/>
    <x v="261"/>
  </r>
  <r>
    <x v="6"/>
    <x v="6"/>
    <x v="6"/>
    <x v="118"/>
    <s v="0716"/>
    <x v="118"/>
    <x v="7"/>
    <x v="5"/>
    <x v="328"/>
  </r>
  <r>
    <x v="6"/>
    <x v="6"/>
    <x v="6"/>
    <x v="118"/>
    <s v="0716"/>
    <x v="118"/>
    <x v="7"/>
    <x v="6"/>
    <x v="566"/>
  </r>
  <r>
    <x v="6"/>
    <x v="6"/>
    <x v="6"/>
    <x v="118"/>
    <s v="0716"/>
    <x v="118"/>
    <x v="7"/>
    <x v="7"/>
    <x v="261"/>
  </r>
  <r>
    <x v="6"/>
    <x v="6"/>
    <x v="6"/>
    <x v="118"/>
    <s v="0716"/>
    <x v="118"/>
    <x v="8"/>
    <x v="0"/>
    <x v="266"/>
  </r>
  <r>
    <x v="6"/>
    <x v="6"/>
    <x v="6"/>
    <x v="118"/>
    <s v="0716"/>
    <x v="118"/>
    <x v="8"/>
    <x v="1"/>
    <x v="264"/>
  </r>
  <r>
    <x v="6"/>
    <x v="6"/>
    <x v="6"/>
    <x v="118"/>
    <s v="0716"/>
    <x v="118"/>
    <x v="8"/>
    <x v="2"/>
    <x v="321"/>
  </r>
  <r>
    <x v="6"/>
    <x v="6"/>
    <x v="6"/>
    <x v="118"/>
    <s v="0716"/>
    <x v="118"/>
    <x v="8"/>
    <x v="3"/>
    <x v="303"/>
  </r>
  <r>
    <x v="6"/>
    <x v="6"/>
    <x v="6"/>
    <x v="118"/>
    <s v="0716"/>
    <x v="118"/>
    <x v="8"/>
    <x v="4"/>
    <x v="263"/>
  </r>
  <r>
    <x v="6"/>
    <x v="6"/>
    <x v="6"/>
    <x v="118"/>
    <s v="0716"/>
    <x v="118"/>
    <x v="8"/>
    <x v="5"/>
    <x v="301"/>
  </r>
  <r>
    <x v="6"/>
    <x v="6"/>
    <x v="6"/>
    <x v="118"/>
    <s v="0716"/>
    <x v="118"/>
    <x v="8"/>
    <x v="6"/>
    <x v="203"/>
  </r>
  <r>
    <x v="6"/>
    <x v="6"/>
    <x v="6"/>
    <x v="118"/>
    <s v="0716"/>
    <x v="118"/>
    <x v="8"/>
    <x v="7"/>
    <x v="316"/>
  </r>
  <r>
    <x v="6"/>
    <x v="6"/>
    <x v="6"/>
    <x v="118"/>
    <s v="0716"/>
    <x v="118"/>
    <x v="9"/>
    <x v="0"/>
    <x v="305"/>
  </r>
  <r>
    <x v="6"/>
    <x v="6"/>
    <x v="6"/>
    <x v="118"/>
    <s v="0716"/>
    <x v="118"/>
    <x v="9"/>
    <x v="1"/>
    <x v="305"/>
  </r>
  <r>
    <x v="6"/>
    <x v="6"/>
    <x v="6"/>
    <x v="118"/>
    <s v="0716"/>
    <x v="118"/>
    <x v="9"/>
    <x v="2"/>
    <x v="305"/>
  </r>
  <r>
    <x v="6"/>
    <x v="6"/>
    <x v="6"/>
    <x v="118"/>
    <s v="0716"/>
    <x v="118"/>
    <x v="9"/>
    <x v="3"/>
    <x v="67"/>
  </r>
  <r>
    <x v="6"/>
    <x v="6"/>
    <x v="6"/>
    <x v="118"/>
    <s v="0716"/>
    <x v="118"/>
    <x v="9"/>
    <x v="4"/>
    <x v="305"/>
  </r>
  <r>
    <x v="6"/>
    <x v="6"/>
    <x v="6"/>
    <x v="118"/>
    <s v="0716"/>
    <x v="118"/>
    <x v="9"/>
    <x v="5"/>
    <x v="133"/>
  </r>
  <r>
    <x v="6"/>
    <x v="6"/>
    <x v="6"/>
    <x v="118"/>
    <s v="0716"/>
    <x v="118"/>
    <x v="9"/>
    <x v="6"/>
    <x v="67"/>
  </r>
  <r>
    <x v="6"/>
    <x v="6"/>
    <x v="6"/>
    <x v="118"/>
    <s v="0716"/>
    <x v="118"/>
    <x v="9"/>
    <x v="7"/>
    <x v="304"/>
  </r>
  <r>
    <x v="6"/>
    <x v="6"/>
    <x v="6"/>
    <x v="119"/>
    <s v="0719"/>
    <x v="119"/>
    <x v="0"/>
    <x v="0"/>
    <x v="112"/>
  </r>
  <r>
    <x v="6"/>
    <x v="6"/>
    <x v="6"/>
    <x v="119"/>
    <s v="0719"/>
    <x v="119"/>
    <x v="0"/>
    <x v="1"/>
    <x v="280"/>
  </r>
  <r>
    <x v="6"/>
    <x v="6"/>
    <x v="6"/>
    <x v="119"/>
    <s v="0719"/>
    <x v="119"/>
    <x v="0"/>
    <x v="2"/>
    <x v="366"/>
  </r>
  <r>
    <x v="6"/>
    <x v="6"/>
    <x v="6"/>
    <x v="119"/>
    <s v="0719"/>
    <x v="119"/>
    <x v="0"/>
    <x v="3"/>
    <x v="634"/>
  </r>
  <r>
    <x v="6"/>
    <x v="6"/>
    <x v="6"/>
    <x v="119"/>
    <s v="0719"/>
    <x v="119"/>
    <x v="0"/>
    <x v="4"/>
    <x v="820"/>
  </r>
  <r>
    <x v="6"/>
    <x v="6"/>
    <x v="6"/>
    <x v="119"/>
    <s v="0719"/>
    <x v="119"/>
    <x v="0"/>
    <x v="5"/>
    <x v="43"/>
  </r>
  <r>
    <x v="6"/>
    <x v="6"/>
    <x v="6"/>
    <x v="119"/>
    <s v="0719"/>
    <x v="119"/>
    <x v="0"/>
    <x v="6"/>
    <x v="1607"/>
  </r>
  <r>
    <x v="6"/>
    <x v="6"/>
    <x v="6"/>
    <x v="119"/>
    <s v="0719"/>
    <x v="119"/>
    <x v="0"/>
    <x v="7"/>
    <x v="1479"/>
  </r>
  <r>
    <x v="6"/>
    <x v="6"/>
    <x v="6"/>
    <x v="119"/>
    <s v="0719"/>
    <x v="119"/>
    <x v="1"/>
    <x v="0"/>
    <x v="968"/>
  </r>
  <r>
    <x v="6"/>
    <x v="6"/>
    <x v="6"/>
    <x v="119"/>
    <s v="0719"/>
    <x v="119"/>
    <x v="1"/>
    <x v="1"/>
    <x v="509"/>
  </r>
  <r>
    <x v="6"/>
    <x v="6"/>
    <x v="6"/>
    <x v="119"/>
    <s v="0719"/>
    <x v="119"/>
    <x v="1"/>
    <x v="2"/>
    <x v="324"/>
  </r>
  <r>
    <x v="6"/>
    <x v="6"/>
    <x v="6"/>
    <x v="119"/>
    <s v="0719"/>
    <x v="119"/>
    <x v="1"/>
    <x v="3"/>
    <x v="597"/>
  </r>
  <r>
    <x v="6"/>
    <x v="6"/>
    <x v="6"/>
    <x v="119"/>
    <s v="0719"/>
    <x v="119"/>
    <x v="1"/>
    <x v="4"/>
    <x v="1012"/>
  </r>
  <r>
    <x v="6"/>
    <x v="6"/>
    <x v="6"/>
    <x v="119"/>
    <s v="0719"/>
    <x v="119"/>
    <x v="1"/>
    <x v="5"/>
    <x v="1524"/>
  </r>
  <r>
    <x v="6"/>
    <x v="6"/>
    <x v="6"/>
    <x v="119"/>
    <s v="0719"/>
    <x v="119"/>
    <x v="1"/>
    <x v="6"/>
    <x v="1606"/>
  </r>
  <r>
    <x v="6"/>
    <x v="6"/>
    <x v="6"/>
    <x v="119"/>
    <s v="0719"/>
    <x v="119"/>
    <x v="1"/>
    <x v="7"/>
    <x v="375"/>
  </r>
  <r>
    <x v="6"/>
    <x v="6"/>
    <x v="6"/>
    <x v="119"/>
    <s v="0719"/>
    <x v="119"/>
    <x v="2"/>
    <x v="0"/>
    <x v="47"/>
  </r>
  <r>
    <x v="6"/>
    <x v="6"/>
    <x v="6"/>
    <x v="119"/>
    <s v="0719"/>
    <x v="119"/>
    <x v="2"/>
    <x v="1"/>
    <x v="47"/>
  </r>
  <r>
    <x v="6"/>
    <x v="6"/>
    <x v="6"/>
    <x v="119"/>
    <s v="0719"/>
    <x v="119"/>
    <x v="2"/>
    <x v="2"/>
    <x v="121"/>
  </r>
  <r>
    <x v="6"/>
    <x v="6"/>
    <x v="6"/>
    <x v="119"/>
    <s v="0719"/>
    <x v="119"/>
    <x v="2"/>
    <x v="3"/>
    <x v="60"/>
  </r>
  <r>
    <x v="6"/>
    <x v="6"/>
    <x v="6"/>
    <x v="119"/>
    <s v="0719"/>
    <x v="119"/>
    <x v="2"/>
    <x v="4"/>
    <x v="60"/>
  </r>
  <r>
    <x v="6"/>
    <x v="6"/>
    <x v="6"/>
    <x v="119"/>
    <s v="0719"/>
    <x v="119"/>
    <x v="2"/>
    <x v="5"/>
    <x v="50"/>
  </r>
  <r>
    <x v="6"/>
    <x v="6"/>
    <x v="6"/>
    <x v="119"/>
    <s v="0719"/>
    <x v="119"/>
    <x v="2"/>
    <x v="6"/>
    <x v="50"/>
  </r>
  <r>
    <x v="6"/>
    <x v="6"/>
    <x v="6"/>
    <x v="119"/>
    <s v="0719"/>
    <x v="119"/>
    <x v="2"/>
    <x v="7"/>
    <x v="612"/>
  </r>
  <r>
    <x v="6"/>
    <x v="6"/>
    <x v="6"/>
    <x v="119"/>
    <s v="0719"/>
    <x v="119"/>
    <x v="3"/>
    <x v="0"/>
    <x v="1475"/>
  </r>
  <r>
    <x v="6"/>
    <x v="6"/>
    <x v="6"/>
    <x v="119"/>
    <s v="0719"/>
    <x v="119"/>
    <x v="3"/>
    <x v="1"/>
    <x v="1209"/>
  </r>
  <r>
    <x v="6"/>
    <x v="6"/>
    <x v="6"/>
    <x v="119"/>
    <s v="0719"/>
    <x v="119"/>
    <x v="3"/>
    <x v="2"/>
    <x v="1209"/>
  </r>
  <r>
    <x v="6"/>
    <x v="6"/>
    <x v="6"/>
    <x v="119"/>
    <s v="0719"/>
    <x v="119"/>
    <x v="3"/>
    <x v="3"/>
    <x v="1475"/>
  </r>
  <r>
    <x v="6"/>
    <x v="6"/>
    <x v="6"/>
    <x v="119"/>
    <s v="0719"/>
    <x v="119"/>
    <x v="3"/>
    <x v="4"/>
    <x v="1209"/>
  </r>
  <r>
    <x v="6"/>
    <x v="6"/>
    <x v="6"/>
    <x v="119"/>
    <s v="0719"/>
    <x v="119"/>
    <x v="3"/>
    <x v="5"/>
    <x v="498"/>
  </r>
  <r>
    <x v="6"/>
    <x v="6"/>
    <x v="6"/>
    <x v="119"/>
    <s v="0719"/>
    <x v="119"/>
    <x v="3"/>
    <x v="6"/>
    <x v="1477"/>
  </r>
  <r>
    <x v="6"/>
    <x v="6"/>
    <x v="6"/>
    <x v="119"/>
    <s v="0719"/>
    <x v="119"/>
    <x v="3"/>
    <x v="7"/>
    <x v="610"/>
  </r>
  <r>
    <x v="6"/>
    <x v="6"/>
    <x v="6"/>
    <x v="119"/>
    <s v="0719"/>
    <x v="119"/>
    <x v="4"/>
    <x v="0"/>
    <x v="392"/>
  </r>
  <r>
    <x v="6"/>
    <x v="6"/>
    <x v="6"/>
    <x v="119"/>
    <s v="0719"/>
    <x v="119"/>
    <x v="4"/>
    <x v="1"/>
    <x v="997"/>
  </r>
  <r>
    <x v="6"/>
    <x v="6"/>
    <x v="6"/>
    <x v="119"/>
    <s v="0719"/>
    <x v="119"/>
    <x v="4"/>
    <x v="2"/>
    <x v="1588"/>
  </r>
  <r>
    <x v="6"/>
    <x v="6"/>
    <x v="6"/>
    <x v="119"/>
    <s v="0719"/>
    <x v="119"/>
    <x v="4"/>
    <x v="3"/>
    <x v="2065"/>
  </r>
  <r>
    <x v="6"/>
    <x v="6"/>
    <x v="6"/>
    <x v="119"/>
    <s v="0719"/>
    <x v="119"/>
    <x v="4"/>
    <x v="4"/>
    <x v="1899"/>
  </r>
  <r>
    <x v="6"/>
    <x v="6"/>
    <x v="6"/>
    <x v="119"/>
    <s v="0719"/>
    <x v="119"/>
    <x v="4"/>
    <x v="5"/>
    <x v="2067"/>
  </r>
  <r>
    <x v="6"/>
    <x v="6"/>
    <x v="6"/>
    <x v="119"/>
    <s v="0719"/>
    <x v="119"/>
    <x v="4"/>
    <x v="6"/>
    <x v="179"/>
  </r>
  <r>
    <x v="6"/>
    <x v="6"/>
    <x v="6"/>
    <x v="119"/>
    <s v="0719"/>
    <x v="119"/>
    <x v="4"/>
    <x v="7"/>
    <x v="479"/>
  </r>
  <r>
    <x v="6"/>
    <x v="6"/>
    <x v="6"/>
    <x v="119"/>
    <s v="0719"/>
    <x v="119"/>
    <x v="5"/>
    <x v="0"/>
    <x v="299"/>
  </r>
  <r>
    <x v="6"/>
    <x v="6"/>
    <x v="6"/>
    <x v="119"/>
    <s v="0719"/>
    <x v="119"/>
    <x v="5"/>
    <x v="1"/>
    <x v="310"/>
  </r>
  <r>
    <x v="6"/>
    <x v="6"/>
    <x v="6"/>
    <x v="119"/>
    <s v="0719"/>
    <x v="119"/>
    <x v="5"/>
    <x v="2"/>
    <x v="202"/>
  </r>
  <r>
    <x v="6"/>
    <x v="6"/>
    <x v="6"/>
    <x v="119"/>
    <s v="0719"/>
    <x v="119"/>
    <x v="5"/>
    <x v="3"/>
    <x v="299"/>
  </r>
  <r>
    <x v="6"/>
    <x v="6"/>
    <x v="6"/>
    <x v="119"/>
    <s v="0719"/>
    <x v="119"/>
    <x v="5"/>
    <x v="4"/>
    <x v="123"/>
  </r>
  <r>
    <x v="6"/>
    <x v="6"/>
    <x v="6"/>
    <x v="119"/>
    <s v="0719"/>
    <x v="119"/>
    <x v="5"/>
    <x v="5"/>
    <x v="122"/>
  </r>
  <r>
    <x v="6"/>
    <x v="6"/>
    <x v="6"/>
    <x v="119"/>
    <s v="0719"/>
    <x v="119"/>
    <x v="5"/>
    <x v="6"/>
    <x v="122"/>
  </r>
  <r>
    <x v="6"/>
    <x v="6"/>
    <x v="6"/>
    <x v="119"/>
    <s v="0719"/>
    <x v="119"/>
    <x v="5"/>
    <x v="7"/>
    <x v="61"/>
  </r>
  <r>
    <x v="6"/>
    <x v="6"/>
    <x v="6"/>
    <x v="119"/>
    <s v="0719"/>
    <x v="119"/>
    <x v="6"/>
    <x v="0"/>
    <x v="303"/>
  </r>
  <r>
    <x v="6"/>
    <x v="6"/>
    <x v="6"/>
    <x v="119"/>
    <s v="0719"/>
    <x v="119"/>
    <x v="6"/>
    <x v="1"/>
    <x v="320"/>
  </r>
  <r>
    <x v="6"/>
    <x v="6"/>
    <x v="6"/>
    <x v="119"/>
    <s v="0719"/>
    <x v="119"/>
    <x v="6"/>
    <x v="2"/>
    <x v="321"/>
  </r>
  <r>
    <x v="6"/>
    <x v="6"/>
    <x v="6"/>
    <x v="119"/>
    <s v="0719"/>
    <x v="119"/>
    <x v="6"/>
    <x v="3"/>
    <x v="203"/>
  </r>
  <r>
    <x v="6"/>
    <x v="6"/>
    <x v="6"/>
    <x v="119"/>
    <s v="0719"/>
    <x v="119"/>
    <x v="6"/>
    <x v="4"/>
    <x v="129"/>
  </r>
  <r>
    <x v="6"/>
    <x v="6"/>
    <x v="6"/>
    <x v="119"/>
    <s v="0719"/>
    <x v="119"/>
    <x v="6"/>
    <x v="5"/>
    <x v="321"/>
  </r>
  <r>
    <x v="6"/>
    <x v="6"/>
    <x v="6"/>
    <x v="119"/>
    <s v="0719"/>
    <x v="119"/>
    <x v="6"/>
    <x v="6"/>
    <x v="321"/>
  </r>
  <r>
    <x v="6"/>
    <x v="6"/>
    <x v="6"/>
    <x v="119"/>
    <s v="0719"/>
    <x v="119"/>
    <x v="6"/>
    <x v="7"/>
    <x v="197"/>
  </r>
  <r>
    <x v="6"/>
    <x v="6"/>
    <x v="6"/>
    <x v="119"/>
    <s v="0719"/>
    <x v="119"/>
    <x v="7"/>
    <x v="0"/>
    <x v="49"/>
  </r>
  <r>
    <x v="6"/>
    <x v="6"/>
    <x v="6"/>
    <x v="119"/>
    <s v="0719"/>
    <x v="119"/>
    <x v="7"/>
    <x v="1"/>
    <x v="120"/>
  </r>
  <r>
    <x v="6"/>
    <x v="6"/>
    <x v="6"/>
    <x v="119"/>
    <s v="0719"/>
    <x v="119"/>
    <x v="7"/>
    <x v="2"/>
    <x v="46"/>
  </r>
  <r>
    <x v="6"/>
    <x v="6"/>
    <x v="6"/>
    <x v="119"/>
    <s v="0719"/>
    <x v="119"/>
    <x v="7"/>
    <x v="3"/>
    <x v="354"/>
  </r>
  <r>
    <x v="6"/>
    <x v="6"/>
    <x v="6"/>
    <x v="119"/>
    <s v="0719"/>
    <x v="119"/>
    <x v="7"/>
    <x v="4"/>
    <x v="399"/>
  </r>
  <r>
    <x v="6"/>
    <x v="6"/>
    <x v="6"/>
    <x v="119"/>
    <s v="0719"/>
    <x v="119"/>
    <x v="7"/>
    <x v="5"/>
    <x v="46"/>
  </r>
  <r>
    <x v="6"/>
    <x v="6"/>
    <x v="6"/>
    <x v="119"/>
    <s v="0719"/>
    <x v="119"/>
    <x v="7"/>
    <x v="6"/>
    <x v="339"/>
  </r>
  <r>
    <x v="6"/>
    <x v="6"/>
    <x v="6"/>
    <x v="119"/>
    <s v="0719"/>
    <x v="119"/>
    <x v="7"/>
    <x v="7"/>
    <x v="121"/>
  </r>
  <r>
    <x v="6"/>
    <x v="6"/>
    <x v="6"/>
    <x v="119"/>
    <s v="0719"/>
    <x v="119"/>
    <x v="8"/>
    <x v="0"/>
    <x v="123"/>
  </r>
  <r>
    <x v="6"/>
    <x v="6"/>
    <x v="6"/>
    <x v="119"/>
    <s v="0719"/>
    <x v="119"/>
    <x v="8"/>
    <x v="1"/>
    <x v="300"/>
  </r>
  <r>
    <x v="6"/>
    <x v="6"/>
    <x v="6"/>
    <x v="119"/>
    <s v="0719"/>
    <x v="119"/>
    <x v="8"/>
    <x v="2"/>
    <x v="122"/>
  </r>
  <r>
    <x v="6"/>
    <x v="6"/>
    <x v="6"/>
    <x v="119"/>
    <s v="0719"/>
    <x v="119"/>
    <x v="8"/>
    <x v="3"/>
    <x v="202"/>
  </r>
  <r>
    <x v="6"/>
    <x v="6"/>
    <x v="6"/>
    <x v="119"/>
    <s v="0719"/>
    <x v="119"/>
    <x v="8"/>
    <x v="4"/>
    <x v="307"/>
  </r>
  <r>
    <x v="6"/>
    <x v="6"/>
    <x v="6"/>
    <x v="119"/>
    <s v="0719"/>
    <x v="119"/>
    <x v="8"/>
    <x v="5"/>
    <x v="310"/>
  </r>
  <r>
    <x v="6"/>
    <x v="6"/>
    <x v="6"/>
    <x v="119"/>
    <s v="0719"/>
    <x v="119"/>
    <x v="8"/>
    <x v="6"/>
    <x v="308"/>
  </r>
  <r>
    <x v="6"/>
    <x v="6"/>
    <x v="6"/>
    <x v="119"/>
    <s v="0719"/>
    <x v="119"/>
    <x v="8"/>
    <x v="7"/>
    <x v="122"/>
  </r>
  <r>
    <x v="6"/>
    <x v="6"/>
    <x v="6"/>
    <x v="119"/>
    <s v="0719"/>
    <x v="119"/>
    <x v="9"/>
    <x v="0"/>
    <x v="304"/>
  </r>
  <r>
    <x v="6"/>
    <x v="6"/>
    <x v="6"/>
    <x v="119"/>
    <s v="0719"/>
    <x v="119"/>
    <x v="9"/>
    <x v="1"/>
    <x v="305"/>
  </r>
  <r>
    <x v="6"/>
    <x v="6"/>
    <x v="6"/>
    <x v="119"/>
    <s v="0719"/>
    <x v="119"/>
    <x v="9"/>
    <x v="2"/>
    <x v="305"/>
  </r>
  <r>
    <x v="6"/>
    <x v="6"/>
    <x v="6"/>
    <x v="119"/>
    <s v="0719"/>
    <x v="119"/>
    <x v="9"/>
    <x v="3"/>
    <x v="304"/>
  </r>
  <r>
    <x v="6"/>
    <x v="6"/>
    <x v="6"/>
    <x v="119"/>
    <s v="0719"/>
    <x v="119"/>
    <x v="9"/>
    <x v="4"/>
    <x v="304"/>
  </r>
  <r>
    <x v="6"/>
    <x v="6"/>
    <x v="6"/>
    <x v="119"/>
    <s v="0719"/>
    <x v="119"/>
    <x v="9"/>
    <x v="5"/>
    <x v="304"/>
  </r>
  <r>
    <x v="6"/>
    <x v="6"/>
    <x v="6"/>
    <x v="119"/>
    <s v="0719"/>
    <x v="119"/>
    <x v="9"/>
    <x v="6"/>
    <x v="304"/>
  </r>
  <r>
    <x v="6"/>
    <x v="6"/>
    <x v="6"/>
    <x v="119"/>
    <s v="0719"/>
    <x v="119"/>
    <x v="9"/>
    <x v="7"/>
    <x v="304"/>
  </r>
  <r>
    <x v="6"/>
    <x v="6"/>
    <x v="6"/>
    <x v="120"/>
    <s v="0720"/>
    <x v="120"/>
    <x v="0"/>
    <x v="0"/>
    <x v="1643"/>
  </r>
  <r>
    <x v="6"/>
    <x v="6"/>
    <x v="6"/>
    <x v="120"/>
    <s v="0720"/>
    <x v="120"/>
    <x v="0"/>
    <x v="1"/>
    <x v="2068"/>
  </r>
  <r>
    <x v="6"/>
    <x v="6"/>
    <x v="6"/>
    <x v="120"/>
    <s v="0720"/>
    <x v="120"/>
    <x v="0"/>
    <x v="2"/>
    <x v="2069"/>
  </r>
  <r>
    <x v="6"/>
    <x v="6"/>
    <x v="6"/>
    <x v="120"/>
    <s v="0720"/>
    <x v="120"/>
    <x v="0"/>
    <x v="3"/>
    <x v="2070"/>
  </r>
  <r>
    <x v="6"/>
    <x v="6"/>
    <x v="6"/>
    <x v="120"/>
    <s v="0720"/>
    <x v="120"/>
    <x v="0"/>
    <x v="4"/>
    <x v="1644"/>
  </r>
  <r>
    <x v="6"/>
    <x v="6"/>
    <x v="6"/>
    <x v="120"/>
    <s v="0720"/>
    <x v="120"/>
    <x v="0"/>
    <x v="5"/>
    <x v="2071"/>
  </r>
  <r>
    <x v="6"/>
    <x v="6"/>
    <x v="6"/>
    <x v="120"/>
    <s v="0720"/>
    <x v="120"/>
    <x v="0"/>
    <x v="6"/>
    <x v="2072"/>
  </r>
  <r>
    <x v="6"/>
    <x v="6"/>
    <x v="6"/>
    <x v="120"/>
    <s v="0720"/>
    <x v="120"/>
    <x v="0"/>
    <x v="7"/>
    <x v="2073"/>
  </r>
  <r>
    <x v="6"/>
    <x v="6"/>
    <x v="6"/>
    <x v="120"/>
    <s v="0720"/>
    <x v="120"/>
    <x v="1"/>
    <x v="0"/>
    <x v="2074"/>
  </r>
  <r>
    <x v="6"/>
    <x v="6"/>
    <x v="6"/>
    <x v="120"/>
    <s v="0720"/>
    <x v="120"/>
    <x v="1"/>
    <x v="1"/>
    <x v="2075"/>
  </r>
  <r>
    <x v="6"/>
    <x v="6"/>
    <x v="6"/>
    <x v="120"/>
    <s v="0720"/>
    <x v="120"/>
    <x v="1"/>
    <x v="2"/>
    <x v="2076"/>
  </r>
  <r>
    <x v="6"/>
    <x v="6"/>
    <x v="6"/>
    <x v="120"/>
    <s v="0720"/>
    <x v="120"/>
    <x v="1"/>
    <x v="3"/>
    <x v="2077"/>
  </r>
  <r>
    <x v="6"/>
    <x v="6"/>
    <x v="6"/>
    <x v="120"/>
    <s v="0720"/>
    <x v="120"/>
    <x v="1"/>
    <x v="4"/>
    <x v="2078"/>
  </r>
  <r>
    <x v="6"/>
    <x v="6"/>
    <x v="6"/>
    <x v="120"/>
    <s v="0720"/>
    <x v="120"/>
    <x v="1"/>
    <x v="5"/>
    <x v="2079"/>
  </r>
  <r>
    <x v="6"/>
    <x v="6"/>
    <x v="6"/>
    <x v="120"/>
    <s v="0720"/>
    <x v="120"/>
    <x v="1"/>
    <x v="6"/>
    <x v="2080"/>
  </r>
  <r>
    <x v="6"/>
    <x v="6"/>
    <x v="6"/>
    <x v="120"/>
    <s v="0720"/>
    <x v="120"/>
    <x v="1"/>
    <x v="7"/>
    <x v="2081"/>
  </r>
  <r>
    <x v="6"/>
    <x v="6"/>
    <x v="6"/>
    <x v="120"/>
    <s v="0720"/>
    <x v="120"/>
    <x v="2"/>
    <x v="0"/>
    <x v="633"/>
  </r>
  <r>
    <x v="6"/>
    <x v="6"/>
    <x v="6"/>
    <x v="120"/>
    <s v="0720"/>
    <x v="120"/>
    <x v="2"/>
    <x v="1"/>
    <x v="351"/>
  </r>
  <r>
    <x v="6"/>
    <x v="6"/>
    <x v="6"/>
    <x v="120"/>
    <s v="0720"/>
    <x v="120"/>
    <x v="2"/>
    <x v="2"/>
    <x v="336"/>
  </r>
  <r>
    <x v="6"/>
    <x v="6"/>
    <x v="6"/>
    <x v="120"/>
    <s v="0720"/>
    <x v="120"/>
    <x v="2"/>
    <x v="3"/>
    <x v="1310"/>
  </r>
  <r>
    <x v="6"/>
    <x v="6"/>
    <x v="6"/>
    <x v="120"/>
    <s v="0720"/>
    <x v="120"/>
    <x v="2"/>
    <x v="4"/>
    <x v="58"/>
  </r>
  <r>
    <x v="6"/>
    <x v="6"/>
    <x v="6"/>
    <x v="120"/>
    <s v="0720"/>
    <x v="120"/>
    <x v="2"/>
    <x v="5"/>
    <x v="54"/>
  </r>
  <r>
    <x v="6"/>
    <x v="6"/>
    <x v="6"/>
    <x v="120"/>
    <s v="0720"/>
    <x v="120"/>
    <x v="2"/>
    <x v="6"/>
    <x v="502"/>
  </r>
  <r>
    <x v="6"/>
    <x v="6"/>
    <x v="6"/>
    <x v="120"/>
    <s v="0720"/>
    <x v="120"/>
    <x v="2"/>
    <x v="7"/>
    <x v="260"/>
  </r>
  <r>
    <x v="6"/>
    <x v="6"/>
    <x v="6"/>
    <x v="120"/>
    <s v="0720"/>
    <x v="120"/>
    <x v="3"/>
    <x v="0"/>
    <x v="942"/>
  </r>
  <r>
    <x v="6"/>
    <x v="6"/>
    <x v="6"/>
    <x v="120"/>
    <s v="0720"/>
    <x v="120"/>
    <x v="3"/>
    <x v="1"/>
    <x v="710"/>
  </r>
  <r>
    <x v="6"/>
    <x v="6"/>
    <x v="6"/>
    <x v="120"/>
    <s v="0720"/>
    <x v="120"/>
    <x v="3"/>
    <x v="2"/>
    <x v="2082"/>
  </r>
  <r>
    <x v="6"/>
    <x v="6"/>
    <x v="6"/>
    <x v="120"/>
    <s v="0720"/>
    <x v="120"/>
    <x v="3"/>
    <x v="3"/>
    <x v="1650"/>
  </r>
  <r>
    <x v="6"/>
    <x v="6"/>
    <x v="6"/>
    <x v="120"/>
    <s v="0720"/>
    <x v="120"/>
    <x v="3"/>
    <x v="4"/>
    <x v="659"/>
  </r>
  <r>
    <x v="6"/>
    <x v="6"/>
    <x v="6"/>
    <x v="120"/>
    <s v="0720"/>
    <x v="120"/>
    <x v="3"/>
    <x v="5"/>
    <x v="533"/>
  </r>
  <r>
    <x v="6"/>
    <x v="6"/>
    <x v="6"/>
    <x v="120"/>
    <s v="0720"/>
    <x v="120"/>
    <x v="3"/>
    <x v="6"/>
    <x v="1911"/>
  </r>
  <r>
    <x v="6"/>
    <x v="6"/>
    <x v="6"/>
    <x v="120"/>
    <s v="0720"/>
    <x v="120"/>
    <x v="3"/>
    <x v="7"/>
    <x v="1526"/>
  </r>
  <r>
    <x v="6"/>
    <x v="6"/>
    <x v="6"/>
    <x v="120"/>
    <s v="0720"/>
    <x v="120"/>
    <x v="4"/>
    <x v="0"/>
    <x v="2083"/>
  </r>
  <r>
    <x v="6"/>
    <x v="6"/>
    <x v="6"/>
    <x v="120"/>
    <s v="0720"/>
    <x v="120"/>
    <x v="4"/>
    <x v="1"/>
    <x v="2084"/>
  </r>
  <r>
    <x v="6"/>
    <x v="6"/>
    <x v="6"/>
    <x v="120"/>
    <s v="0720"/>
    <x v="120"/>
    <x v="4"/>
    <x v="2"/>
    <x v="1795"/>
  </r>
  <r>
    <x v="6"/>
    <x v="6"/>
    <x v="6"/>
    <x v="120"/>
    <s v="0720"/>
    <x v="120"/>
    <x v="4"/>
    <x v="3"/>
    <x v="718"/>
  </r>
  <r>
    <x v="6"/>
    <x v="6"/>
    <x v="6"/>
    <x v="120"/>
    <s v="0720"/>
    <x v="120"/>
    <x v="4"/>
    <x v="4"/>
    <x v="559"/>
  </r>
  <r>
    <x v="6"/>
    <x v="6"/>
    <x v="6"/>
    <x v="120"/>
    <s v="0720"/>
    <x v="120"/>
    <x v="4"/>
    <x v="5"/>
    <x v="2001"/>
  </r>
  <r>
    <x v="6"/>
    <x v="6"/>
    <x v="6"/>
    <x v="120"/>
    <s v="0720"/>
    <x v="120"/>
    <x v="4"/>
    <x v="6"/>
    <x v="484"/>
  </r>
  <r>
    <x v="6"/>
    <x v="6"/>
    <x v="6"/>
    <x v="120"/>
    <s v="0720"/>
    <x v="120"/>
    <x v="4"/>
    <x v="7"/>
    <x v="1570"/>
  </r>
  <r>
    <x v="6"/>
    <x v="6"/>
    <x v="6"/>
    <x v="120"/>
    <s v="0720"/>
    <x v="120"/>
    <x v="5"/>
    <x v="0"/>
    <x v="671"/>
  </r>
  <r>
    <x v="6"/>
    <x v="6"/>
    <x v="6"/>
    <x v="120"/>
    <s v="0720"/>
    <x v="120"/>
    <x v="5"/>
    <x v="1"/>
    <x v="616"/>
  </r>
  <r>
    <x v="6"/>
    <x v="6"/>
    <x v="6"/>
    <x v="120"/>
    <s v="0720"/>
    <x v="120"/>
    <x v="5"/>
    <x v="2"/>
    <x v="336"/>
  </r>
  <r>
    <x v="6"/>
    <x v="6"/>
    <x v="6"/>
    <x v="120"/>
    <s v="0720"/>
    <x v="120"/>
    <x v="5"/>
    <x v="3"/>
    <x v="401"/>
  </r>
  <r>
    <x v="6"/>
    <x v="6"/>
    <x v="6"/>
    <x v="120"/>
    <s v="0720"/>
    <x v="120"/>
    <x v="5"/>
    <x v="4"/>
    <x v="1112"/>
  </r>
  <r>
    <x v="6"/>
    <x v="6"/>
    <x v="6"/>
    <x v="120"/>
    <s v="0720"/>
    <x v="120"/>
    <x v="5"/>
    <x v="5"/>
    <x v="313"/>
  </r>
  <r>
    <x v="6"/>
    <x v="6"/>
    <x v="6"/>
    <x v="120"/>
    <s v="0720"/>
    <x v="120"/>
    <x v="5"/>
    <x v="6"/>
    <x v="746"/>
  </r>
  <r>
    <x v="6"/>
    <x v="6"/>
    <x v="6"/>
    <x v="120"/>
    <s v="0720"/>
    <x v="120"/>
    <x v="5"/>
    <x v="7"/>
    <x v="336"/>
  </r>
  <r>
    <x v="6"/>
    <x v="6"/>
    <x v="6"/>
    <x v="120"/>
    <s v="0720"/>
    <x v="120"/>
    <x v="6"/>
    <x v="0"/>
    <x v="199"/>
  </r>
  <r>
    <x v="6"/>
    <x v="6"/>
    <x v="6"/>
    <x v="120"/>
    <s v="0720"/>
    <x v="120"/>
    <x v="6"/>
    <x v="1"/>
    <x v="350"/>
  </r>
  <r>
    <x v="6"/>
    <x v="6"/>
    <x v="6"/>
    <x v="120"/>
    <s v="0720"/>
    <x v="120"/>
    <x v="6"/>
    <x v="2"/>
    <x v="356"/>
  </r>
  <r>
    <x v="6"/>
    <x v="6"/>
    <x v="6"/>
    <x v="120"/>
    <s v="0720"/>
    <x v="120"/>
    <x v="6"/>
    <x v="3"/>
    <x v="308"/>
  </r>
  <r>
    <x v="6"/>
    <x v="6"/>
    <x v="6"/>
    <x v="120"/>
    <s v="0720"/>
    <x v="120"/>
    <x v="6"/>
    <x v="4"/>
    <x v="316"/>
  </r>
  <r>
    <x v="6"/>
    <x v="6"/>
    <x v="6"/>
    <x v="120"/>
    <s v="0720"/>
    <x v="120"/>
    <x v="6"/>
    <x v="5"/>
    <x v="201"/>
  </r>
  <r>
    <x v="6"/>
    <x v="6"/>
    <x v="6"/>
    <x v="120"/>
    <s v="0720"/>
    <x v="120"/>
    <x v="6"/>
    <x v="6"/>
    <x v="196"/>
  </r>
  <r>
    <x v="6"/>
    <x v="6"/>
    <x v="6"/>
    <x v="120"/>
    <s v="0720"/>
    <x v="120"/>
    <x v="6"/>
    <x v="7"/>
    <x v="46"/>
  </r>
  <r>
    <x v="6"/>
    <x v="6"/>
    <x v="6"/>
    <x v="120"/>
    <s v="0720"/>
    <x v="120"/>
    <x v="7"/>
    <x v="0"/>
    <x v="512"/>
  </r>
  <r>
    <x v="6"/>
    <x v="6"/>
    <x v="6"/>
    <x v="120"/>
    <s v="0720"/>
    <x v="120"/>
    <x v="7"/>
    <x v="1"/>
    <x v="498"/>
  </r>
  <r>
    <x v="6"/>
    <x v="6"/>
    <x v="6"/>
    <x v="120"/>
    <s v="0720"/>
    <x v="120"/>
    <x v="7"/>
    <x v="2"/>
    <x v="373"/>
  </r>
  <r>
    <x v="6"/>
    <x v="6"/>
    <x v="6"/>
    <x v="120"/>
    <s v="0720"/>
    <x v="120"/>
    <x v="7"/>
    <x v="3"/>
    <x v="373"/>
  </r>
  <r>
    <x v="6"/>
    <x v="6"/>
    <x v="6"/>
    <x v="120"/>
    <s v="0720"/>
    <x v="120"/>
    <x v="7"/>
    <x v="4"/>
    <x v="373"/>
  </r>
  <r>
    <x v="6"/>
    <x v="6"/>
    <x v="6"/>
    <x v="120"/>
    <s v="0720"/>
    <x v="120"/>
    <x v="7"/>
    <x v="5"/>
    <x v="528"/>
  </r>
  <r>
    <x v="6"/>
    <x v="6"/>
    <x v="6"/>
    <x v="120"/>
    <s v="0720"/>
    <x v="120"/>
    <x v="7"/>
    <x v="6"/>
    <x v="374"/>
  </r>
  <r>
    <x v="6"/>
    <x v="6"/>
    <x v="6"/>
    <x v="120"/>
    <s v="0720"/>
    <x v="120"/>
    <x v="7"/>
    <x v="7"/>
    <x v="1186"/>
  </r>
  <r>
    <x v="6"/>
    <x v="6"/>
    <x v="6"/>
    <x v="120"/>
    <s v="0720"/>
    <x v="120"/>
    <x v="8"/>
    <x v="0"/>
    <x v="128"/>
  </r>
  <r>
    <x v="6"/>
    <x v="6"/>
    <x v="6"/>
    <x v="120"/>
    <s v="0720"/>
    <x v="120"/>
    <x v="8"/>
    <x v="1"/>
    <x v="127"/>
  </r>
  <r>
    <x v="6"/>
    <x v="6"/>
    <x v="6"/>
    <x v="120"/>
    <s v="0720"/>
    <x v="120"/>
    <x v="8"/>
    <x v="2"/>
    <x v="132"/>
  </r>
  <r>
    <x v="6"/>
    <x v="6"/>
    <x v="6"/>
    <x v="120"/>
    <s v="0720"/>
    <x v="120"/>
    <x v="8"/>
    <x v="3"/>
    <x v="131"/>
  </r>
  <r>
    <x v="6"/>
    <x v="6"/>
    <x v="6"/>
    <x v="120"/>
    <s v="0720"/>
    <x v="120"/>
    <x v="8"/>
    <x v="4"/>
    <x v="130"/>
  </r>
  <r>
    <x v="6"/>
    <x v="6"/>
    <x v="6"/>
    <x v="120"/>
    <s v="0720"/>
    <x v="120"/>
    <x v="8"/>
    <x v="5"/>
    <x v="320"/>
  </r>
  <r>
    <x v="6"/>
    <x v="6"/>
    <x v="6"/>
    <x v="120"/>
    <s v="0720"/>
    <x v="120"/>
    <x v="8"/>
    <x v="6"/>
    <x v="64"/>
  </r>
  <r>
    <x v="6"/>
    <x v="6"/>
    <x v="6"/>
    <x v="120"/>
    <s v="0720"/>
    <x v="120"/>
    <x v="8"/>
    <x v="7"/>
    <x v="132"/>
  </r>
  <r>
    <x v="6"/>
    <x v="6"/>
    <x v="6"/>
    <x v="120"/>
    <s v="0720"/>
    <x v="120"/>
    <x v="9"/>
    <x v="0"/>
    <x v="304"/>
  </r>
  <r>
    <x v="6"/>
    <x v="6"/>
    <x v="6"/>
    <x v="120"/>
    <s v="0720"/>
    <x v="120"/>
    <x v="9"/>
    <x v="1"/>
    <x v="304"/>
  </r>
  <r>
    <x v="6"/>
    <x v="6"/>
    <x v="6"/>
    <x v="120"/>
    <s v="0720"/>
    <x v="120"/>
    <x v="9"/>
    <x v="2"/>
    <x v="304"/>
  </r>
  <r>
    <x v="6"/>
    <x v="6"/>
    <x v="6"/>
    <x v="120"/>
    <s v="0720"/>
    <x v="120"/>
    <x v="9"/>
    <x v="3"/>
    <x v="304"/>
  </r>
  <r>
    <x v="6"/>
    <x v="6"/>
    <x v="6"/>
    <x v="120"/>
    <s v="0720"/>
    <x v="120"/>
    <x v="9"/>
    <x v="4"/>
    <x v="304"/>
  </r>
  <r>
    <x v="6"/>
    <x v="6"/>
    <x v="6"/>
    <x v="120"/>
    <s v="0720"/>
    <x v="120"/>
    <x v="9"/>
    <x v="5"/>
    <x v="304"/>
  </r>
  <r>
    <x v="6"/>
    <x v="6"/>
    <x v="6"/>
    <x v="120"/>
    <s v="0720"/>
    <x v="120"/>
    <x v="9"/>
    <x v="6"/>
    <x v="304"/>
  </r>
  <r>
    <x v="6"/>
    <x v="6"/>
    <x v="6"/>
    <x v="120"/>
    <s v="0720"/>
    <x v="120"/>
    <x v="9"/>
    <x v="7"/>
    <x v="304"/>
  </r>
  <r>
    <x v="6"/>
    <x v="6"/>
    <x v="6"/>
    <x v="121"/>
    <s v="0722"/>
    <x v="121"/>
    <x v="0"/>
    <x v="0"/>
    <x v="1376"/>
  </r>
  <r>
    <x v="6"/>
    <x v="6"/>
    <x v="6"/>
    <x v="121"/>
    <s v="0722"/>
    <x v="121"/>
    <x v="0"/>
    <x v="1"/>
    <x v="2085"/>
  </r>
  <r>
    <x v="6"/>
    <x v="6"/>
    <x v="6"/>
    <x v="121"/>
    <s v="0722"/>
    <x v="121"/>
    <x v="0"/>
    <x v="2"/>
    <x v="2086"/>
  </r>
  <r>
    <x v="6"/>
    <x v="6"/>
    <x v="6"/>
    <x v="121"/>
    <s v="0722"/>
    <x v="121"/>
    <x v="0"/>
    <x v="3"/>
    <x v="2087"/>
  </r>
  <r>
    <x v="6"/>
    <x v="6"/>
    <x v="6"/>
    <x v="121"/>
    <s v="0722"/>
    <x v="121"/>
    <x v="0"/>
    <x v="4"/>
    <x v="1377"/>
  </r>
  <r>
    <x v="6"/>
    <x v="6"/>
    <x v="6"/>
    <x v="121"/>
    <s v="0722"/>
    <x v="121"/>
    <x v="0"/>
    <x v="5"/>
    <x v="26"/>
  </r>
  <r>
    <x v="6"/>
    <x v="6"/>
    <x v="6"/>
    <x v="121"/>
    <s v="0722"/>
    <x v="121"/>
    <x v="0"/>
    <x v="6"/>
    <x v="2088"/>
  </r>
  <r>
    <x v="6"/>
    <x v="6"/>
    <x v="6"/>
    <x v="121"/>
    <s v="0722"/>
    <x v="121"/>
    <x v="0"/>
    <x v="7"/>
    <x v="2089"/>
  </r>
  <r>
    <x v="6"/>
    <x v="6"/>
    <x v="6"/>
    <x v="121"/>
    <s v="0722"/>
    <x v="121"/>
    <x v="1"/>
    <x v="0"/>
    <x v="735"/>
  </r>
  <r>
    <x v="6"/>
    <x v="6"/>
    <x v="6"/>
    <x v="121"/>
    <s v="0722"/>
    <x v="121"/>
    <x v="1"/>
    <x v="1"/>
    <x v="907"/>
  </r>
  <r>
    <x v="6"/>
    <x v="6"/>
    <x v="6"/>
    <x v="121"/>
    <s v="0722"/>
    <x v="121"/>
    <x v="1"/>
    <x v="2"/>
    <x v="2090"/>
  </r>
  <r>
    <x v="6"/>
    <x v="6"/>
    <x v="6"/>
    <x v="121"/>
    <s v="0722"/>
    <x v="121"/>
    <x v="1"/>
    <x v="3"/>
    <x v="2091"/>
  </r>
  <r>
    <x v="6"/>
    <x v="6"/>
    <x v="6"/>
    <x v="121"/>
    <s v="0722"/>
    <x v="121"/>
    <x v="1"/>
    <x v="4"/>
    <x v="2092"/>
  </r>
  <r>
    <x v="6"/>
    <x v="6"/>
    <x v="6"/>
    <x v="121"/>
    <s v="0722"/>
    <x v="121"/>
    <x v="1"/>
    <x v="5"/>
    <x v="753"/>
  </r>
  <r>
    <x v="6"/>
    <x v="6"/>
    <x v="6"/>
    <x v="121"/>
    <s v="0722"/>
    <x v="121"/>
    <x v="1"/>
    <x v="6"/>
    <x v="2093"/>
  </r>
  <r>
    <x v="6"/>
    <x v="6"/>
    <x v="6"/>
    <x v="121"/>
    <s v="0722"/>
    <x v="121"/>
    <x v="1"/>
    <x v="7"/>
    <x v="2094"/>
  </r>
  <r>
    <x v="6"/>
    <x v="6"/>
    <x v="6"/>
    <x v="121"/>
    <s v="0722"/>
    <x v="121"/>
    <x v="2"/>
    <x v="0"/>
    <x v="606"/>
  </r>
  <r>
    <x v="6"/>
    <x v="6"/>
    <x v="6"/>
    <x v="121"/>
    <s v="0722"/>
    <x v="121"/>
    <x v="2"/>
    <x v="1"/>
    <x v="290"/>
  </r>
  <r>
    <x v="6"/>
    <x v="6"/>
    <x v="6"/>
    <x v="121"/>
    <s v="0722"/>
    <x v="121"/>
    <x v="2"/>
    <x v="2"/>
    <x v="632"/>
  </r>
  <r>
    <x v="6"/>
    <x v="6"/>
    <x v="6"/>
    <x v="121"/>
    <s v="0722"/>
    <x v="121"/>
    <x v="2"/>
    <x v="3"/>
    <x v="1197"/>
  </r>
  <r>
    <x v="6"/>
    <x v="6"/>
    <x v="6"/>
    <x v="121"/>
    <s v="0722"/>
    <x v="121"/>
    <x v="2"/>
    <x v="4"/>
    <x v="609"/>
  </r>
  <r>
    <x v="6"/>
    <x v="6"/>
    <x v="6"/>
    <x v="121"/>
    <s v="0722"/>
    <x v="121"/>
    <x v="2"/>
    <x v="5"/>
    <x v="359"/>
  </r>
  <r>
    <x v="6"/>
    <x v="6"/>
    <x v="6"/>
    <x v="121"/>
    <s v="0722"/>
    <x v="121"/>
    <x v="2"/>
    <x v="6"/>
    <x v="1139"/>
  </r>
  <r>
    <x v="6"/>
    <x v="6"/>
    <x v="6"/>
    <x v="121"/>
    <s v="0722"/>
    <x v="121"/>
    <x v="2"/>
    <x v="7"/>
    <x v="495"/>
  </r>
  <r>
    <x v="6"/>
    <x v="6"/>
    <x v="6"/>
    <x v="121"/>
    <s v="0722"/>
    <x v="121"/>
    <x v="3"/>
    <x v="0"/>
    <x v="1035"/>
  </r>
  <r>
    <x v="6"/>
    <x v="6"/>
    <x v="6"/>
    <x v="121"/>
    <s v="0722"/>
    <x v="121"/>
    <x v="3"/>
    <x v="1"/>
    <x v="1810"/>
  </r>
  <r>
    <x v="6"/>
    <x v="6"/>
    <x v="6"/>
    <x v="121"/>
    <s v="0722"/>
    <x v="121"/>
    <x v="3"/>
    <x v="2"/>
    <x v="548"/>
  </r>
  <r>
    <x v="6"/>
    <x v="6"/>
    <x v="6"/>
    <x v="121"/>
    <s v="0722"/>
    <x v="121"/>
    <x v="3"/>
    <x v="3"/>
    <x v="994"/>
  </r>
  <r>
    <x v="6"/>
    <x v="6"/>
    <x v="6"/>
    <x v="121"/>
    <s v="0722"/>
    <x v="121"/>
    <x v="3"/>
    <x v="4"/>
    <x v="1453"/>
  </r>
  <r>
    <x v="6"/>
    <x v="6"/>
    <x v="6"/>
    <x v="121"/>
    <s v="0722"/>
    <x v="121"/>
    <x v="3"/>
    <x v="5"/>
    <x v="1332"/>
  </r>
  <r>
    <x v="6"/>
    <x v="6"/>
    <x v="6"/>
    <x v="121"/>
    <s v="0722"/>
    <x v="121"/>
    <x v="3"/>
    <x v="6"/>
    <x v="826"/>
  </r>
  <r>
    <x v="6"/>
    <x v="6"/>
    <x v="6"/>
    <x v="121"/>
    <s v="0722"/>
    <x v="121"/>
    <x v="3"/>
    <x v="7"/>
    <x v="1333"/>
  </r>
  <r>
    <x v="6"/>
    <x v="6"/>
    <x v="6"/>
    <x v="121"/>
    <s v="0722"/>
    <x v="121"/>
    <x v="4"/>
    <x v="0"/>
    <x v="2095"/>
  </r>
  <r>
    <x v="6"/>
    <x v="6"/>
    <x v="6"/>
    <x v="121"/>
    <s v="0722"/>
    <x v="121"/>
    <x v="4"/>
    <x v="1"/>
    <x v="2096"/>
  </r>
  <r>
    <x v="6"/>
    <x v="6"/>
    <x v="6"/>
    <x v="121"/>
    <s v="0722"/>
    <x v="121"/>
    <x v="4"/>
    <x v="2"/>
    <x v="461"/>
  </r>
  <r>
    <x v="6"/>
    <x v="6"/>
    <x v="6"/>
    <x v="121"/>
    <s v="0722"/>
    <x v="121"/>
    <x v="4"/>
    <x v="3"/>
    <x v="2097"/>
  </r>
  <r>
    <x v="6"/>
    <x v="6"/>
    <x v="6"/>
    <x v="121"/>
    <s v="0722"/>
    <x v="121"/>
    <x v="4"/>
    <x v="4"/>
    <x v="1238"/>
  </r>
  <r>
    <x v="6"/>
    <x v="6"/>
    <x v="6"/>
    <x v="121"/>
    <s v="0722"/>
    <x v="121"/>
    <x v="4"/>
    <x v="5"/>
    <x v="2098"/>
  </r>
  <r>
    <x v="6"/>
    <x v="6"/>
    <x v="6"/>
    <x v="121"/>
    <s v="0722"/>
    <x v="121"/>
    <x v="4"/>
    <x v="6"/>
    <x v="2099"/>
  </r>
  <r>
    <x v="6"/>
    <x v="6"/>
    <x v="6"/>
    <x v="121"/>
    <s v="0722"/>
    <x v="121"/>
    <x v="4"/>
    <x v="7"/>
    <x v="878"/>
  </r>
  <r>
    <x v="6"/>
    <x v="6"/>
    <x v="6"/>
    <x v="121"/>
    <s v="0722"/>
    <x v="121"/>
    <x v="5"/>
    <x v="0"/>
    <x v="261"/>
  </r>
  <r>
    <x v="6"/>
    <x v="6"/>
    <x v="6"/>
    <x v="121"/>
    <s v="0722"/>
    <x v="121"/>
    <x v="5"/>
    <x v="1"/>
    <x v="344"/>
  </r>
  <r>
    <x v="6"/>
    <x v="6"/>
    <x v="6"/>
    <x v="121"/>
    <s v="0722"/>
    <x v="121"/>
    <x v="5"/>
    <x v="2"/>
    <x v="194"/>
  </r>
  <r>
    <x v="6"/>
    <x v="6"/>
    <x v="6"/>
    <x v="121"/>
    <s v="0722"/>
    <x v="121"/>
    <x v="5"/>
    <x v="3"/>
    <x v="990"/>
  </r>
  <r>
    <x v="6"/>
    <x v="6"/>
    <x v="6"/>
    <x v="121"/>
    <s v="0722"/>
    <x v="121"/>
    <x v="5"/>
    <x v="4"/>
    <x v="349"/>
  </r>
  <r>
    <x v="6"/>
    <x v="6"/>
    <x v="6"/>
    <x v="121"/>
    <s v="0722"/>
    <x v="121"/>
    <x v="5"/>
    <x v="5"/>
    <x v="1239"/>
  </r>
  <r>
    <x v="6"/>
    <x v="6"/>
    <x v="6"/>
    <x v="121"/>
    <s v="0722"/>
    <x v="121"/>
    <x v="5"/>
    <x v="6"/>
    <x v="349"/>
  </r>
  <r>
    <x v="6"/>
    <x v="6"/>
    <x v="6"/>
    <x v="121"/>
    <s v="0722"/>
    <x v="121"/>
    <x v="5"/>
    <x v="7"/>
    <x v="539"/>
  </r>
  <r>
    <x v="6"/>
    <x v="6"/>
    <x v="6"/>
    <x v="121"/>
    <s v="0722"/>
    <x v="121"/>
    <x v="6"/>
    <x v="0"/>
    <x v="60"/>
  </r>
  <r>
    <x v="6"/>
    <x v="6"/>
    <x v="6"/>
    <x v="121"/>
    <s v="0722"/>
    <x v="121"/>
    <x v="6"/>
    <x v="1"/>
    <x v="306"/>
  </r>
  <r>
    <x v="6"/>
    <x v="6"/>
    <x v="6"/>
    <x v="121"/>
    <s v="0722"/>
    <x v="121"/>
    <x v="6"/>
    <x v="2"/>
    <x v="47"/>
  </r>
  <r>
    <x v="6"/>
    <x v="6"/>
    <x v="6"/>
    <x v="121"/>
    <s v="0722"/>
    <x v="121"/>
    <x v="6"/>
    <x v="3"/>
    <x v="504"/>
  </r>
  <r>
    <x v="6"/>
    <x v="6"/>
    <x v="6"/>
    <x v="121"/>
    <s v="0722"/>
    <x v="121"/>
    <x v="6"/>
    <x v="4"/>
    <x v="122"/>
  </r>
  <r>
    <x v="6"/>
    <x v="6"/>
    <x v="6"/>
    <x v="121"/>
    <s v="0722"/>
    <x v="121"/>
    <x v="6"/>
    <x v="5"/>
    <x v="60"/>
  </r>
  <r>
    <x v="6"/>
    <x v="6"/>
    <x v="6"/>
    <x v="121"/>
    <s v="0722"/>
    <x v="121"/>
    <x v="6"/>
    <x v="6"/>
    <x v="47"/>
  </r>
  <r>
    <x v="6"/>
    <x v="6"/>
    <x v="6"/>
    <x v="121"/>
    <s v="0722"/>
    <x v="121"/>
    <x v="6"/>
    <x v="7"/>
    <x v="312"/>
  </r>
  <r>
    <x v="6"/>
    <x v="6"/>
    <x v="6"/>
    <x v="121"/>
    <s v="0722"/>
    <x v="121"/>
    <x v="7"/>
    <x v="0"/>
    <x v="118"/>
  </r>
  <r>
    <x v="6"/>
    <x v="6"/>
    <x v="6"/>
    <x v="121"/>
    <s v="0722"/>
    <x v="121"/>
    <x v="7"/>
    <x v="1"/>
    <x v="312"/>
  </r>
  <r>
    <x v="6"/>
    <x v="6"/>
    <x v="6"/>
    <x v="121"/>
    <s v="0722"/>
    <x v="121"/>
    <x v="7"/>
    <x v="2"/>
    <x v="312"/>
  </r>
  <r>
    <x v="6"/>
    <x v="6"/>
    <x v="6"/>
    <x v="121"/>
    <s v="0722"/>
    <x v="121"/>
    <x v="7"/>
    <x v="3"/>
    <x v="285"/>
  </r>
  <r>
    <x v="6"/>
    <x v="6"/>
    <x v="6"/>
    <x v="121"/>
    <s v="0722"/>
    <x v="121"/>
    <x v="7"/>
    <x v="4"/>
    <x v="51"/>
  </r>
  <r>
    <x v="6"/>
    <x v="6"/>
    <x v="6"/>
    <x v="121"/>
    <s v="0722"/>
    <x v="121"/>
    <x v="7"/>
    <x v="5"/>
    <x v="115"/>
  </r>
  <r>
    <x v="6"/>
    <x v="6"/>
    <x v="6"/>
    <x v="121"/>
    <s v="0722"/>
    <x v="121"/>
    <x v="7"/>
    <x v="6"/>
    <x v="339"/>
  </r>
  <r>
    <x v="6"/>
    <x v="6"/>
    <x v="6"/>
    <x v="121"/>
    <s v="0722"/>
    <x v="121"/>
    <x v="7"/>
    <x v="7"/>
    <x v="504"/>
  </r>
  <r>
    <x v="6"/>
    <x v="6"/>
    <x v="6"/>
    <x v="121"/>
    <s v="0722"/>
    <x v="121"/>
    <x v="8"/>
    <x v="0"/>
    <x v="203"/>
  </r>
  <r>
    <x v="6"/>
    <x v="6"/>
    <x v="6"/>
    <x v="121"/>
    <s v="0722"/>
    <x v="121"/>
    <x v="8"/>
    <x v="1"/>
    <x v="320"/>
  </r>
  <r>
    <x v="6"/>
    <x v="6"/>
    <x v="6"/>
    <x v="121"/>
    <s v="0722"/>
    <x v="121"/>
    <x v="8"/>
    <x v="2"/>
    <x v="130"/>
  </r>
  <r>
    <x v="6"/>
    <x v="6"/>
    <x v="6"/>
    <x v="121"/>
    <s v="0722"/>
    <x v="121"/>
    <x v="8"/>
    <x v="3"/>
    <x v="130"/>
  </r>
  <r>
    <x v="6"/>
    <x v="6"/>
    <x v="6"/>
    <x v="121"/>
    <s v="0722"/>
    <x v="121"/>
    <x v="8"/>
    <x v="4"/>
    <x v="303"/>
  </r>
  <r>
    <x v="6"/>
    <x v="6"/>
    <x v="6"/>
    <x v="121"/>
    <s v="0722"/>
    <x v="121"/>
    <x v="8"/>
    <x v="5"/>
    <x v="321"/>
  </r>
  <r>
    <x v="6"/>
    <x v="6"/>
    <x v="6"/>
    <x v="121"/>
    <s v="0722"/>
    <x v="121"/>
    <x v="8"/>
    <x v="6"/>
    <x v="301"/>
  </r>
  <r>
    <x v="6"/>
    <x v="6"/>
    <x v="6"/>
    <x v="121"/>
    <s v="0722"/>
    <x v="121"/>
    <x v="8"/>
    <x v="7"/>
    <x v="127"/>
  </r>
  <r>
    <x v="6"/>
    <x v="6"/>
    <x v="6"/>
    <x v="121"/>
    <s v="0722"/>
    <x v="121"/>
    <x v="9"/>
    <x v="0"/>
    <x v="132"/>
  </r>
  <r>
    <x v="6"/>
    <x v="6"/>
    <x v="6"/>
    <x v="121"/>
    <s v="0722"/>
    <x v="121"/>
    <x v="9"/>
    <x v="1"/>
    <x v="65"/>
  </r>
  <r>
    <x v="6"/>
    <x v="6"/>
    <x v="6"/>
    <x v="121"/>
    <s v="0722"/>
    <x v="121"/>
    <x v="9"/>
    <x v="2"/>
    <x v="65"/>
  </r>
  <r>
    <x v="6"/>
    <x v="6"/>
    <x v="6"/>
    <x v="121"/>
    <s v="0722"/>
    <x v="121"/>
    <x v="9"/>
    <x v="3"/>
    <x v="132"/>
  </r>
  <r>
    <x v="6"/>
    <x v="6"/>
    <x v="6"/>
    <x v="121"/>
    <s v="0722"/>
    <x v="121"/>
    <x v="9"/>
    <x v="4"/>
    <x v="65"/>
  </r>
  <r>
    <x v="6"/>
    <x v="6"/>
    <x v="6"/>
    <x v="121"/>
    <s v="0722"/>
    <x v="121"/>
    <x v="9"/>
    <x v="5"/>
    <x v="66"/>
  </r>
  <r>
    <x v="6"/>
    <x v="6"/>
    <x v="6"/>
    <x v="121"/>
    <s v="0722"/>
    <x v="121"/>
    <x v="9"/>
    <x v="6"/>
    <x v="65"/>
  </r>
  <r>
    <x v="6"/>
    <x v="6"/>
    <x v="6"/>
    <x v="121"/>
    <s v="0722"/>
    <x v="121"/>
    <x v="9"/>
    <x v="7"/>
    <x v="131"/>
  </r>
  <r>
    <x v="6"/>
    <x v="6"/>
    <x v="6"/>
    <x v="122"/>
    <s v="0723"/>
    <x v="122"/>
    <x v="0"/>
    <x v="0"/>
    <x v="53"/>
  </r>
  <r>
    <x v="6"/>
    <x v="6"/>
    <x v="6"/>
    <x v="122"/>
    <s v="0723"/>
    <x v="122"/>
    <x v="0"/>
    <x v="1"/>
    <x v="951"/>
  </r>
  <r>
    <x v="6"/>
    <x v="6"/>
    <x v="6"/>
    <x v="122"/>
    <s v="0723"/>
    <x v="122"/>
    <x v="0"/>
    <x v="2"/>
    <x v="633"/>
  </r>
  <r>
    <x v="6"/>
    <x v="6"/>
    <x v="6"/>
    <x v="122"/>
    <s v="0723"/>
    <x v="122"/>
    <x v="0"/>
    <x v="3"/>
    <x v="527"/>
  </r>
  <r>
    <x v="6"/>
    <x v="6"/>
    <x v="6"/>
    <x v="122"/>
    <s v="0723"/>
    <x v="122"/>
    <x v="0"/>
    <x v="4"/>
    <x v="368"/>
  </r>
  <r>
    <x v="6"/>
    <x v="6"/>
    <x v="6"/>
    <x v="122"/>
    <s v="0723"/>
    <x v="122"/>
    <x v="0"/>
    <x v="5"/>
    <x v="368"/>
  </r>
  <r>
    <x v="6"/>
    <x v="6"/>
    <x v="6"/>
    <x v="122"/>
    <s v="0723"/>
    <x v="122"/>
    <x v="0"/>
    <x v="6"/>
    <x v="605"/>
  </r>
  <r>
    <x v="6"/>
    <x v="6"/>
    <x v="6"/>
    <x v="122"/>
    <s v="0723"/>
    <x v="122"/>
    <x v="0"/>
    <x v="7"/>
    <x v="1037"/>
  </r>
  <r>
    <x v="6"/>
    <x v="6"/>
    <x v="6"/>
    <x v="122"/>
    <s v="0723"/>
    <x v="122"/>
    <x v="1"/>
    <x v="0"/>
    <x v="1059"/>
  </r>
  <r>
    <x v="6"/>
    <x v="6"/>
    <x v="6"/>
    <x v="122"/>
    <s v="0723"/>
    <x v="122"/>
    <x v="1"/>
    <x v="1"/>
    <x v="2100"/>
  </r>
  <r>
    <x v="6"/>
    <x v="6"/>
    <x v="6"/>
    <x v="122"/>
    <s v="0723"/>
    <x v="122"/>
    <x v="1"/>
    <x v="2"/>
    <x v="1056"/>
  </r>
  <r>
    <x v="6"/>
    <x v="6"/>
    <x v="6"/>
    <x v="122"/>
    <s v="0723"/>
    <x v="122"/>
    <x v="1"/>
    <x v="3"/>
    <x v="1059"/>
  </r>
  <r>
    <x v="6"/>
    <x v="6"/>
    <x v="6"/>
    <x v="122"/>
    <s v="0723"/>
    <x v="122"/>
    <x v="1"/>
    <x v="4"/>
    <x v="1059"/>
  </r>
  <r>
    <x v="6"/>
    <x v="6"/>
    <x v="6"/>
    <x v="122"/>
    <s v="0723"/>
    <x v="122"/>
    <x v="1"/>
    <x v="5"/>
    <x v="390"/>
  </r>
  <r>
    <x v="6"/>
    <x v="6"/>
    <x v="6"/>
    <x v="122"/>
    <s v="0723"/>
    <x v="122"/>
    <x v="1"/>
    <x v="6"/>
    <x v="2064"/>
  </r>
  <r>
    <x v="6"/>
    <x v="6"/>
    <x v="6"/>
    <x v="122"/>
    <s v="0723"/>
    <x v="122"/>
    <x v="1"/>
    <x v="7"/>
    <x v="1421"/>
  </r>
  <r>
    <x v="6"/>
    <x v="6"/>
    <x v="6"/>
    <x v="122"/>
    <s v="0723"/>
    <x v="122"/>
    <x v="2"/>
    <x v="0"/>
    <x v="403"/>
  </r>
  <r>
    <x v="6"/>
    <x v="6"/>
    <x v="6"/>
    <x v="122"/>
    <s v="0723"/>
    <x v="122"/>
    <x v="2"/>
    <x v="1"/>
    <x v="351"/>
  </r>
  <r>
    <x v="6"/>
    <x v="6"/>
    <x v="6"/>
    <x v="122"/>
    <s v="0723"/>
    <x v="122"/>
    <x v="2"/>
    <x v="2"/>
    <x v="633"/>
  </r>
  <r>
    <x v="6"/>
    <x v="6"/>
    <x v="6"/>
    <x v="122"/>
    <s v="0723"/>
    <x v="122"/>
    <x v="2"/>
    <x v="3"/>
    <x v="382"/>
  </r>
  <r>
    <x v="6"/>
    <x v="6"/>
    <x v="6"/>
    <x v="122"/>
    <s v="0723"/>
    <x v="122"/>
    <x v="2"/>
    <x v="4"/>
    <x v="181"/>
  </r>
  <r>
    <x v="6"/>
    <x v="6"/>
    <x v="6"/>
    <x v="122"/>
    <s v="0723"/>
    <x v="122"/>
    <x v="2"/>
    <x v="5"/>
    <x v="527"/>
  </r>
  <r>
    <x v="6"/>
    <x v="6"/>
    <x v="6"/>
    <x v="122"/>
    <s v="0723"/>
    <x v="122"/>
    <x v="2"/>
    <x v="6"/>
    <x v="1309"/>
  </r>
  <r>
    <x v="6"/>
    <x v="6"/>
    <x v="6"/>
    <x v="122"/>
    <s v="0723"/>
    <x v="122"/>
    <x v="2"/>
    <x v="7"/>
    <x v="576"/>
  </r>
  <r>
    <x v="6"/>
    <x v="6"/>
    <x v="6"/>
    <x v="122"/>
    <s v="0723"/>
    <x v="122"/>
    <x v="3"/>
    <x v="0"/>
    <x v="314"/>
  </r>
  <r>
    <x v="6"/>
    <x v="6"/>
    <x v="6"/>
    <x v="122"/>
    <s v="0723"/>
    <x v="122"/>
    <x v="3"/>
    <x v="1"/>
    <x v="1112"/>
  </r>
  <r>
    <x v="6"/>
    <x v="6"/>
    <x v="6"/>
    <x v="122"/>
    <s v="0723"/>
    <x v="122"/>
    <x v="3"/>
    <x v="2"/>
    <x v="288"/>
  </r>
  <r>
    <x v="6"/>
    <x v="6"/>
    <x v="6"/>
    <x v="122"/>
    <s v="0723"/>
    <x v="122"/>
    <x v="3"/>
    <x v="3"/>
    <x v="313"/>
  </r>
  <r>
    <x v="6"/>
    <x v="6"/>
    <x v="6"/>
    <x v="122"/>
    <s v="0723"/>
    <x v="122"/>
    <x v="3"/>
    <x v="4"/>
    <x v="317"/>
  </r>
  <r>
    <x v="6"/>
    <x v="6"/>
    <x v="6"/>
    <x v="122"/>
    <s v="0723"/>
    <x v="122"/>
    <x v="3"/>
    <x v="5"/>
    <x v="317"/>
  </r>
  <r>
    <x v="6"/>
    <x v="6"/>
    <x v="6"/>
    <x v="122"/>
    <s v="0723"/>
    <x v="122"/>
    <x v="3"/>
    <x v="6"/>
    <x v="611"/>
  </r>
  <r>
    <x v="6"/>
    <x v="6"/>
    <x v="6"/>
    <x v="122"/>
    <s v="0723"/>
    <x v="122"/>
    <x v="3"/>
    <x v="7"/>
    <x v="118"/>
  </r>
  <r>
    <x v="6"/>
    <x v="6"/>
    <x v="6"/>
    <x v="122"/>
    <s v="0723"/>
    <x v="122"/>
    <x v="4"/>
    <x v="0"/>
    <x v="489"/>
  </r>
  <r>
    <x v="6"/>
    <x v="6"/>
    <x v="6"/>
    <x v="122"/>
    <s v="0723"/>
    <x v="122"/>
    <x v="4"/>
    <x v="1"/>
    <x v="256"/>
  </r>
  <r>
    <x v="6"/>
    <x v="6"/>
    <x v="6"/>
    <x v="122"/>
    <s v="0723"/>
    <x v="122"/>
    <x v="4"/>
    <x v="2"/>
    <x v="1011"/>
  </r>
  <r>
    <x v="6"/>
    <x v="6"/>
    <x v="6"/>
    <x v="122"/>
    <s v="0723"/>
    <x v="122"/>
    <x v="4"/>
    <x v="3"/>
    <x v="1607"/>
  </r>
  <r>
    <x v="6"/>
    <x v="6"/>
    <x v="6"/>
    <x v="122"/>
    <s v="0723"/>
    <x v="122"/>
    <x v="4"/>
    <x v="4"/>
    <x v="430"/>
  </r>
  <r>
    <x v="6"/>
    <x v="6"/>
    <x v="6"/>
    <x v="122"/>
    <s v="0723"/>
    <x v="122"/>
    <x v="4"/>
    <x v="5"/>
    <x v="745"/>
  </r>
  <r>
    <x v="6"/>
    <x v="6"/>
    <x v="6"/>
    <x v="122"/>
    <s v="0723"/>
    <x v="122"/>
    <x v="4"/>
    <x v="6"/>
    <x v="359"/>
  </r>
  <r>
    <x v="6"/>
    <x v="6"/>
    <x v="6"/>
    <x v="122"/>
    <s v="0723"/>
    <x v="122"/>
    <x v="4"/>
    <x v="7"/>
    <x v="1613"/>
  </r>
  <r>
    <x v="6"/>
    <x v="6"/>
    <x v="6"/>
    <x v="122"/>
    <s v="0723"/>
    <x v="122"/>
    <x v="5"/>
    <x v="0"/>
    <x v="449"/>
  </r>
  <r>
    <x v="6"/>
    <x v="6"/>
    <x v="6"/>
    <x v="122"/>
    <s v="0723"/>
    <x v="122"/>
    <x v="5"/>
    <x v="1"/>
    <x v="300"/>
  </r>
  <r>
    <x v="6"/>
    <x v="6"/>
    <x v="6"/>
    <x v="122"/>
    <s v="0723"/>
    <x v="122"/>
    <x v="5"/>
    <x v="2"/>
    <x v="449"/>
  </r>
  <r>
    <x v="6"/>
    <x v="6"/>
    <x v="6"/>
    <x v="122"/>
    <s v="0723"/>
    <x v="122"/>
    <x v="5"/>
    <x v="3"/>
    <x v="299"/>
  </r>
  <r>
    <x v="6"/>
    <x v="6"/>
    <x v="6"/>
    <x v="122"/>
    <s v="0723"/>
    <x v="122"/>
    <x v="5"/>
    <x v="4"/>
    <x v="122"/>
  </r>
  <r>
    <x v="6"/>
    <x v="6"/>
    <x v="6"/>
    <x v="122"/>
    <s v="0723"/>
    <x v="122"/>
    <x v="5"/>
    <x v="5"/>
    <x v="449"/>
  </r>
  <r>
    <x v="6"/>
    <x v="6"/>
    <x v="6"/>
    <x v="122"/>
    <s v="0723"/>
    <x v="122"/>
    <x v="5"/>
    <x v="6"/>
    <x v="49"/>
  </r>
  <r>
    <x v="6"/>
    <x v="6"/>
    <x v="6"/>
    <x v="122"/>
    <s v="0723"/>
    <x v="122"/>
    <x v="5"/>
    <x v="7"/>
    <x v="47"/>
  </r>
  <r>
    <x v="6"/>
    <x v="6"/>
    <x v="6"/>
    <x v="122"/>
    <s v="0723"/>
    <x v="122"/>
    <x v="6"/>
    <x v="0"/>
    <x v="301"/>
  </r>
  <r>
    <x v="6"/>
    <x v="6"/>
    <x v="6"/>
    <x v="122"/>
    <s v="0723"/>
    <x v="122"/>
    <x v="6"/>
    <x v="1"/>
    <x v="301"/>
  </r>
  <r>
    <x v="6"/>
    <x v="6"/>
    <x v="6"/>
    <x v="122"/>
    <s v="0723"/>
    <x v="122"/>
    <x v="6"/>
    <x v="2"/>
    <x v="302"/>
  </r>
  <r>
    <x v="6"/>
    <x v="6"/>
    <x v="6"/>
    <x v="122"/>
    <s v="0723"/>
    <x v="122"/>
    <x v="6"/>
    <x v="3"/>
    <x v="263"/>
  </r>
  <r>
    <x v="6"/>
    <x v="6"/>
    <x v="6"/>
    <x v="122"/>
    <s v="0723"/>
    <x v="122"/>
    <x v="6"/>
    <x v="4"/>
    <x v="301"/>
  </r>
  <r>
    <x v="6"/>
    <x v="6"/>
    <x v="6"/>
    <x v="122"/>
    <s v="0723"/>
    <x v="122"/>
    <x v="6"/>
    <x v="5"/>
    <x v="129"/>
  </r>
  <r>
    <x v="6"/>
    <x v="6"/>
    <x v="6"/>
    <x v="122"/>
    <s v="0723"/>
    <x v="122"/>
    <x v="6"/>
    <x v="6"/>
    <x v="301"/>
  </r>
  <r>
    <x v="6"/>
    <x v="6"/>
    <x v="6"/>
    <x v="122"/>
    <s v="0723"/>
    <x v="122"/>
    <x v="6"/>
    <x v="7"/>
    <x v="195"/>
  </r>
  <r>
    <x v="6"/>
    <x v="6"/>
    <x v="6"/>
    <x v="122"/>
    <s v="0723"/>
    <x v="122"/>
    <x v="7"/>
    <x v="0"/>
    <x v="316"/>
  </r>
  <r>
    <x v="6"/>
    <x v="6"/>
    <x v="6"/>
    <x v="122"/>
    <s v="0723"/>
    <x v="122"/>
    <x v="7"/>
    <x v="1"/>
    <x v="302"/>
  </r>
  <r>
    <x v="6"/>
    <x v="6"/>
    <x v="6"/>
    <x v="122"/>
    <s v="0723"/>
    <x v="122"/>
    <x v="7"/>
    <x v="2"/>
    <x v="303"/>
  </r>
  <r>
    <x v="6"/>
    <x v="6"/>
    <x v="6"/>
    <x v="122"/>
    <s v="0723"/>
    <x v="122"/>
    <x v="7"/>
    <x v="3"/>
    <x v="131"/>
  </r>
  <r>
    <x v="6"/>
    <x v="6"/>
    <x v="6"/>
    <x v="122"/>
    <s v="0723"/>
    <x v="122"/>
    <x v="7"/>
    <x v="4"/>
    <x v="64"/>
  </r>
  <r>
    <x v="6"/>
    <x v="6"/>
    <x v="6"/>
    <x v="122"/>
    <s v="0723"/>
    <x v="122"/>
    <x v="7"/>
    <x v="5"/>
    <x v="127"/>
  </r>
  <r>
    <x v="6"/>
    <x v="6"/>
    <x v="6"/>
    <x v="122"/>
    <s v="0723"/>
    <x v="122"/>
    <x v="7"/>
    <x v="6"/>
    <x v="131"/>
  </r>
  <r>
    <x v="6"/>
    <x v="6"/>
    <x v="6"/>
    <x v="122"/>
    <s v="0723"/>
    <x v="122"/>
    <x v="7"/>
    <x v="7"/>
    <x v="131"/>
  </r>
  <r>
    <x v="6"/>
    <x v="6"/>
    <x v="6"/>
    <x v="122"/>
    <s v="0723"/>
    <x v="122"/>
    <x v="8"/>
    <x v="0"/>
    <x v="304"/>
  </r>
  <r>
    <x v="6"/>
    <x v="6"/>
    <x v="6"/>
    <x v="122"/>
    <s v="0723"/>
    <x v="122"/>
    <x v="8"/>
    <x v="1"/>
    <x v="304"/>
  </r>
  <r>
    <x v="6"/>
    <x v="6"/>
    <x v="6"/>
    <x v="122"/>
    <s v="0723"/>
    <x v="122"/>
    <x v="8"/>
    <x v="2"/>
    <x v="304"/>
  </r>
  <r>
    <x v="6"/>
    <x v="6"/>
    <x v="6"/>
    <x v="122"/>
    <s v="0723"/>
    <x v="122"/>
    <x v="8"/>
    <x v="3"/>
    <x v="304"/>
  </r>
  <r>
    <x v="6"/>
    <x v="6"/>
    <x v="6"/>
    <x v="122"/>
    <s v="0723"/>
    <x v="122"/>
    <x v="8"/>
    <x v="4"/>
    <x v="305"/>
  </r>
  <r>
    <x v="6"/>
    <x v="6"/>
    <x v="6"/>
    <x v="122"/>
    <s v="0723"/>
    <x v="122"/>
    <x v="8"/>
    <x v="5"/>
    <x v="305"/>
  </r>
  <r>
    <x v="6"/>
    <x v="6"/>
    <x v="6"/>
    <x v="122"/>
    <s v="0723"/>
    <x v="122"/>
    <x v="8"/>
    <x v="6"/>
    <x v="305"/>
  </r>
  <r>
    <x v="6"/>
    <x v="6"/>
    <x v="6"/>
    <x v="122"/>
    <s v="0723"/>
    <x v="122"/>
    <x v="8"/>
    <x v="7"/>
    <x v="305"/>
  </r>
  <r>
    <x v="6"/>
    <x v="6"/>
    <x v="6"/>
    <x v="122"/>
    <s v="0723"/>
    <x v="122"/>
    <x v="9"/>
    <x v="0"/>
    <x v="131"/>
  </r>
  <r>
    <x v="6"/>
    <x v="6"/>
    <x v="6"/>
    <x v="122"/>
    <s v="0723"/>
    <x v="122"/>
    <x v="9"/>
    <x v="1"/>
    <x v="131"/>
  </r>
  <r>
    <x v="6"/>
    <x v="6"/>
    <x v="6"/>
    <x v="122"/>
    <s v="0723"/>
    <x v="122"/>
    <x v="9"/>
    <x v="2"/>
    <x v="132"/>
  </r>
  <r>
    <x v="6"/>
    <x v="6"/>
    <x v="6"/>
    <x v="122"/>
    <s v="0723"/>
    <x v="122"/>
    <x v="9"/>
    <x v="3"/>
    <x v="132"/>
  </r>
  <r>
    <x v="6"/>
    <x v="6"/>
    <x v="6"/>
    <x v="122"/>
    <s v="0723"/>
    <x v="122"/>
    <x v="9"/>
    <x v="4"/>
    <x v="132"/>
  </r>
  <r>
    <x v="6"/>
    <x v="6"/>
    <x v="6"/>
    <x v="122"/>
    <s v="0723"/>
    <x v="122"/>
    <x v="9"/>
    <x v="5"/>
    <x v="132"/>
  </r>
  <r>
    <x v="6"/>
    <x v="6"/>
    <x v="6"/>
    <x v="122"/>
    <s v="0723"/>
    <x v="122"/>
    <x v="9"/>
    <x v="6"/>
    <x v="65"/>
  </r>
  <r>
    <x v="6"/>
    <x v="6"/>
    <x v="6"/>
    <x v="122"/>
    <s v="0723"/>
    <x v="122"/>
    <x v="9"/>
    <x v="7"/>
    <x v="65"/>
  </r>
  <r>
    <x v="6"/>
    <x v="6"/>
    <x v="6"/>
    <x v="123"/>
    <s v="0728"/>
    <x v="123"/>
    <x v="0"/>
    <x v="0"/>
    <x v="563"/>
  </r>
  <r>
    <x v="6"/>
    <x v="6"/>
    <x v="6"/>
    <x v="123"/>
    <s v="0728"/>
    <x v="123"/>
    <x v="0"/>
    <x v="1"/>
    <x v="343"/>
  </r>
  <r>
    <x v="6"/>
    <x v="6"/>
    <x v="6"/>
    <x v="123"/>
    <s v="0728"/>
    <x v="123"/>
    <x v="0"/>
    <x v="2"/>
    <x v="1477"/>
  </r>
  <r>
    <x v="6"/>
    <x v="6"/>
    <x v="6"/>
    <x v="123"/>
    <s v="0728"/>
    <x v="123"/>
    <x v="0"/>
    <x v="3"/>
    <x v="608"/>
  </r>
  <r>
    <x v="6"/>
    <x v="6"/>
    <x v="6"/>
    <x v="123"/>
    <s v="0728"/>
    <x v="123"/>
    <x v="0"/>
    <x v="4"/>
    <x v="495"/>
  </r>
  <r>
    <x v="6"/>
    <x v="6"/>
    <x v="6"/>
    <x v="123"/>
    <s v="0728"/>
    <x v="123"/>
    <x v="0"/>
    <x v="5"/>
    <x v="332"/>
  </r>
  <r>
    <x v="6"/>
    <x v="6"/>
    <x v="6"/>
    <x v="123"/>
    <s v="0728"/>
    <x v="123"/>
    <x v="0"/>
    <x v="6"/>
    <x v="1417"/>
  </r>
  <r>
    <x v="6"/>
    <x v="6"/>
    <x v="6"/>
    <x v="123"/>
    <s v="0728"/>
    <x v="123"/>
    <x v="0"/>
    <x v="7"/>
    <x v="1612"/>
  </r>
  <r>
    <x v="6"/>
    <x v="6"/>
    <x v="6"/>
    <x v="123"/>
    <s v="0728"/>
    <x v="123"/>
    <x v="1"/>
    <x v="0"/>
    <x v="268"/>
  </r>
  <r>
    <x v="6"/>
    <x v="6"/>
    <x v="6"/>
    <x v="123"/>
    <s v="0728"/>
    <x v="123"/>
    <x v="1"/>
    <x v="1"/>
    <x v="1475"/>
  </r>
  <r>
    <x v="6"/>
    <x v="6"/>
    <x v="6"/>
    <x v="123"/>
    <s v="0728"/>
    <x v="123"/>
    <x v="1"/>
    <x v="2"/>
    <x v="499"/>
  </r>
  <r>
    <x v="6"/>
    <x v="6"/>
    <x v="6"/>
    <x v="123"/>
    <s v="0728"/>
    <x v="123"/>
    <x v="1"/>
    <x v="3"/>
    <x v="1672"/>
  </r>
  <r>
    <x v="6"/>
    <x v="6"/>
    <x v="6"/>
    <x v="123"/>
    <s v="0728"/>
    <x v="123"/>
    <x v="1"/>
    <x v="4"/>
    <x v="490"/>
  </r>
  <r>
    <x v="6"/>
    <x v="6"/>
    <x v="6"/>
    <x v="123"/>
    <s v="0728"/>
    <x v="123"/>
    <x v="1"/>
    <x v="5"/>
    <x v="1694"/>
  </r>
  <r>
    <x v="6"/>
    <x v="6"/>
    <x v="6"/>
    <x v="123"/>
    <s v="0728"/>
    <x v="123"/>
    <x v="1"/>
    <x v="6"/>
    <x v="610"/>
  </r>
  <r>
    <x v="6"/>
    <x v="6"/>
    <x v="6"/>
    <x v="123"/>
    <s v="0728"/>
    <x v="123"/>
    <x v="1"/>
    <x v="7"/>
    <x v="327"/>
  </r>
  <r>
    <x v="6"/>
    <x v="6"/>
    <x v="6"/>
    <x v="123"/>
    <s v="0728"/>
    <x v="123"/>
    <x v="2"/>
    <x v="0"/>
    <x v="311"/>
  </r>
  <r>
    <x v="6"/>
    <x v="6"/>
    <x v="6"/>
    <x v="123"/>
    <s v="0728"/>
    <x v="123"/>
    <x v="2"/>
    <x v="1"/>
    <x v="298"/>
  </r>
  <r>
    <x v="6"/>
    <x v="6"/>
    <x v="6"/>
    <x v="123"/>
    <s v="0728"/>
    <x v="123"/>
    <x v="2"/>
    <x v="2"/>
    <x v="307"/>
  </r>
  <r>
    <x v="6"/>
    <x v="6"/>
    <x v="6"/>
    <x v="123"/>
    <s v="0728"/>
    <x v="123"/>
    <x v="2"/>
    <x v="3"/>
    <x v="311"/>
  </r>
  <r>
    <x v="6"/>
    <x v="6"/>
    <x v="6"/>
    <x v="123"/>
    <s v="0728"/>
    <x v="123"/>
    <x v="2"/>
    <x v="4"/>
    <x v="196"/>
  </r>
  <r>
    <x v="6"/>
    <x v="6"/>
    <x v="6"/>
    <x v="123"/>
    <s v="0728"/>
    <x v="123"/>
    <x v="2"/>
    <x v="5"/>
    <x v="316"/>
  </r>
  <r>
    <x v="6"/>
    <x v="6"/>
    <x v="6"/>
    <x v="123"/>
    <s v="0728"/>
    <x v="123"/>
    <x v="2"/>
    <x v="6"/>
    <x v="307"/>
  </r>
  <r>
    <x v="6"/>
    <x v="6"/>
    <x v="6"/>
    <x v="123"/>
    <s v="0728"/>
    <x v="123"/>
    <x v="2"/>
    <x v="7"/>
    <x v="302"/>
  </r>
  <r>
    <x v="6"/>
    <x v="6"/>
    <x v="6"/>
    <x v="123"/>
    <s v="0728"/>
    <x v="123"/>
    <x v="3"/>
    <x v="0"/>
    <x v="354"/>
  </r>
  <r>
    <x v="6"/>
    <x v="6"/>
    <x v="6"/>
    <x v="123"/>
    <s v="0728"/>
    <x v="123"/>
    <x v="3"/>
    <x v="1"/>
    <x v="62"/>
  </r>
  <r>
    <x v="6"/>
    <x v="6"/>
    <x v="6"/>
    <x v="123"/>
    <s v="0728"/>
    <x v="123"/>
    <x v="3"/>
    <x v="2"/>
    <x v="504"/>
  </r>
  <r>
    <x v="6"/>
    <x v="6"/>
    <x v="6"/>
    <x v="123"/>
    <s v="0728"/>
    <x v="123"/>
    <x v="3"/>
    <x v="3"/>
    <x v="504"/>
  </r>
  <r>
    <x v="6"/>
    <x v="6"/>
    <x v="6"/>
    <x v="123"/>
    <s v="0728"/>
    <x v="123"/>
    <x v="3"/>
    <x v="4"/>
    <x v="339"/>
  </r>
  <r>
    <x v="6"/>
    <x v="6"/>
    <x v="6"/>
    <x v="123"/>
    <s v="0728"/>
    <x v="123"/>
    <x v="3"/>
    <x v="5"/>
    <x v="120"/>
  </r>
  <r>
    <x v="6"/>
    <x v="6"/>
    <x v="6"/>
    <x v="123"/>
    <s v="0728"/>
    <x v="123"/>
    <x v="3"/>
    <x v="6"/>
    <x v="355"/>
  </r>
  <r>
    <x v="6"/>
    <x v="6"/>
    <x v="6"/>
    <x v="123"/>
    <s v="0728"/>
    <x v="123"/>
    <x v="3"/>
    <x v="7"/>
    <x v="60"/>
  </r>
  <r>
    <x v="6"/>
    <x v="6"/>
    <x v="6"/>
    <x v="123"/>
    <s v="0728"/>
    <x v="123"/>
    <x v="4"/>
    <x v="0"/>
    <x v="55"/>
  </r>
  <r>
    <x v="6"/>
    <x v="6"/>
    <x v="6"/>
    <x v="123"/>
    <s v="0728"/>
    <x v="123"/>
    <x v="4"/>
    <x v="1"/>
    <x v="1028"/>
  </r>
  <r>
    <x v="6"/>
    <x v="6"/>
    <x v="6"/>
    <x v="123"/>
    <s v="0728"/>
    <x v="123"/>
    <x v="4"/>
    <x v="2"/>
    <x v="625"/>
  </r>
  <r>
    <x v="6"/>
    <x v="6"/>
    <x v="6"/>
    <x v="123"/>
    <s v="0728"/>
    <x v="123"/>
    <x v="4"/>
    <x v="3"/>
    <x v="269"/>
  </r>
  <r>
    <x v="6"/>
    <x v="6"/>
    <x v="6"/>
    <x v="123"/>
    <s v="0728"/>
    <x v="123"/>
    <x v="4"/>
    <x v="4"/>
    <x v="671"/>
  </r>
  <r>
    <x v="6"/>
    <x v="6"/>
    <x v="6"/>
    <x v="123"/>
    <s v="0728"/>
    <x v="123"/>
    <x v="4"/>
    <x v="5"/>
    <x v="670"/>
  </r>
  <r>
    <x v="6"/>
    <x v="6"/>
    <x v="6"/>
    <x v="123"/>
    <s v="0728"/>
    <x v="123"/>
    <x v="4"/>
    <x v="6"/>
    <x v="1446"/>
  </r>
  <r>
    <x v="6"/>
    <x v="6"/>
    <x v="6"/>
    <x v="123"/>
    <s v="0728"/>
    <x v="123"/>
    <x v="4"/>
    <x v="7"/>
    <x v="430"/>
  </r>
  <r>
    <x v="6"/>
    <x v="6"/>
    <x v="6"/>
    <x v="123"/>
    <s v="0728"/>
    <x v="123"/>
    <x v="5"/>
    <x v="0"/>
    <x v="199"/>
  </r>
  <r>
    <x v="6"/>
    <x v="6"/>
    <x v="6"/>
    <x v="123"/>
    <s v="0728"/>
    <x v="123"/>
    <x v="5"/>
    <x v="1"/>
    <x v="124"/>
  </r>
  <r>
    <x v="6"/>
    <x v="6"/>
    <x v="6"/>
    <x v="123"/>
    <s v="0728"/>
    <x v="123"/>
    <x v="5"/>
    <x v="2"/>
    <x v="299"/>
  </r>
  <r>
    <x v="6"/>
    <x v="6"/>
    <x v="6"/>
    <x v="123"/>
    <s v="0728"/>
    <x v="123"/>
    <x v="5"/>
    <x v="3"/>
    <x v="123"/>
  </r>
  <r>
    <x v="6"/>
    <x v="6"/>
    <x v="6"/>
    <x v="123"/>
    <s v="0728"/>
    <x v="123"/>
    <x v="5"/>
    <x v="4"/>
    <x v="124"/>
  </r>
  <r>
    <x v="6"/>
    <x v="6"/>
    <x v="6"/>
    <x v="123"/>
    <s v="0728"/>
    <x v="123"/>
    <x v="5"/>
    <x v="5"/>
    <x v="306"/>
  </r>
  <r>
    <x v="6"/>
    <x v="6"/>
    <x v="6"/>
    <x v="123"/>
    <s v="0728"/>
    <x v="123"/>
    <x v="5"/>
    <x v="6"/>
    <x v="60"/>
  </r>
  <r>
    <x v="6"/>
    <x v="6"/>
    <x v="6"/>
    <x v="123"/>
    <s v="0728"/>
    <x v="123"/>
    <x v="5"/>
    <x v="7"/>
    <x v="306"/>
  </r>
  <r>
    <x v="6"/>
    <x v="6"/>
    <x v="6"/>
    <x v="123"/>
    <s v="0728"/>
    <x v="123"/>
    <x v="6"/>
    <x v="0"/>
    <x v="128"/>
  </r>
  <r>
    <x v="6"/>
    <x v="6"/>
    <x v="6"/>
    <x v="123"/>
    <s v="0728"/>
    <x v="123"/>
    <x v="6"/>
    <x v="1"/>
    <x v="128"/>
  </r>
  <r>
    <x v="6"/>
    <x v="6"/>
    <x v="6"/>
    <x v="123"/>
    <s v="0728"/>
    <x v="123"/>
    <x v="6"/>
    <x v="2"/>
    <x v="128"/>
  </r>
  <r>
    <x v="6"/>
    <x v="6"/>
    <x v="6"/>
    <x v="123"/>
    <s v="0728"/>
    <x v="123"/>
    <x v="6"/>
    <x v="3"/>
    <x v="131"/>
  </r>
  <r>
    <x v="6"/>
    <x v="6"/>
    <x v="6"/>
    <x v="123"/>
    <s v="0728"/>
    <x v="123"/>
    <x v="6"/>
    <x v="4"/>
    <x v="130"/>
  </r>
  <r>
    <x v="6"/>
    <x v="6"/>
    <x v="6"/>
    <x v="123"/>
    <s v="0728"/>
    <x v="123"/>
    <x v="6"/>
    <x v="5"/>
    <x v="320"/>
  </r>
  <r>
    <x v="6"/>
    <x v="6"/>
    <x v="6"/>
    <x v="123"/>
    <s v="0728"/>
    <x v="123"/>
    <x v="6"/>
    <x v="6"/>
    <x v="127"/>
  </r>
  <r>
    <x v="6"/>
    <x v="6"/>
    <x v="6"/>
    <x v="123"/>
    <s v="0728"/>
    <x v="123"/>
    <x v="6"/>
    <x v="7"/>
    <x v="321"/>
  </r>
  <r>
    <x v="6"/>
    <x v="6"/>
    <x v="6"/>
    <x v="123"/>
    <s v="0728"/>
    <x v="123"/>
    <x v="7"/>
    <x v="0"/>
    <x v="118"/>
  </r>
  <r>
    <x v="6"/>
    <x v="6"/>
    <x v="6"/>
    <x v="123"/>
    <s v="0728"/>
    <x v="123"/>
    <x v="7"/>
    <x v="1"/>
    <x v="836"/>
  </r>
  <r>
    <x v="6"/>
    <x v="6"/>
    <x v="6"/>
    <x v="123"/>
    <s v="0728"/>
    <x v="123"/>
    <x v="7"/>
    <x v="2"/>
    <x v="612"/>
  </r>
  <r>
    <x v="6"/>
    <x v="6"/>
    <x v="6"/>
    <x v="123"/>
    <s v="0728"/>
    <x v="123"/>
    <x v="7"/>
    <x v="3"/>
    <x v="354"/>
  </r>
  <r>
    <x v="6"/>
    <x v="6"/>
    <x v="6"/>
    <x v="123"/>
    <s v="0728"/>
    <x v="123"/>
    <x v="7"/>
    <x v="4"/>
    <x v="60"/>
  </r>
  <r>
    <x v="6"/>
    <x v="6"/>
    <x v="6"/>
    <x v="123"/>
    <s v="0728"/>
    <x v="123"/>
    <x v="7"/>
    <x v="5"/>
    <x v="47"/>
  </r>
  <r>
    <x v="6"/>
    <x v="6"/>
    <x v="6"/>
    <x v="123"/>
    <s v="0728"/>
    <x v="123"/>
    <x v="7"/>
    <x v="6"/>
    <x v="120"/>
  </r>
  <r>
    <x v="6"/>
    <x v="6"/>
    <x v="6"/>
    <x v="123"/>
    <s v="0728"/>
    <x v="123"/>
    <x v="7"/>
    <x v="7"/>
    <x v="612"/>
  </r>
  <r>
    <x v="6"/>
    <x v="6"/>
    <x v="6"/>
    <x v="123"/>
    <s v="0728"/>
    <x v="123"/>
    <x v="8"/>
    <x v="0"/>
    <x v="309"/>
  </r>
  <r>
    <x v="6"/>
    <x v="6"/>
    <x v="6"/>
    <x v="123"/>
    <s v="0728"/>
    <x v="123"/>
    <x v="8"/>
    <x v="1"/>
    <x v="299"/>
  </r>
  <r>
    <x v="6"/>
    <x v="6"/>
    <x v="6"/>
    <x v="123"/>
    <s v="0728"/>
    <x v="123"/>
    <x v="8"/>
    <x v="2"/>
    <x v="122"/>
  </r>
  <r>
    <x v="6"/>
    <x v="6"/>
    <x v="6"/>
    <x v="123"/>
    <s v="0728"/>
    <x v="123"/>
    <x v="8"/>
    <x v="3"/>
    <x v="299"/>
  </r>
  <r>
    <x v="6"/>
    <x v="6"/>
    <x v="6"/>
    <x v="123"/>
    <s v="0728"/>
    <x v="123"/>
    <x v="8"/>
    <x v="4"/>
    <x v="308"/>
  </r>
  <r>
    <x v="6"/>
    <x v="6"/>
    <x v="6"/>
    <x v="123"/>
    <s v="0728"/>
    <x v="123"/>
    <x v="8"/>
    <x v="5"/>
    <x v="202"/>
  </r>
  <r>
    <x v="6"/>
    <x v="6"/>
    <x v="6"/>
    <x v="123"/>
    <s v="0728"/>
    <x v="123"/>
    <x v="8"/>
    <x v="6"/>
    <x v="298"/>
  </r>
  <r>
    <x v="6"/>
    <x v="6"/>
    <x v="6"/>
    <x v="123"/>
    <s v="0728"/>
    <x v="123"/>
    <x v="8"/>
    <x v="7"/>
    <x v="195"/>
  </r>
  <r>
    <x v="6"/>
    <x v="6"/>
    <x v="6"/>
    <x v="123"/>
    <s v="0728"/>
    <x v="123"/>
    <x v="9"/>
    <x v="0"/>
    <x v="304"/>
  </r>
  <r>
    <x v="6"/>
    <x v="6"/>
    <x v="6"/>
    <x v="123"/>
    <s v="0728"/>
    <x v="123"/>
    <x v="9"/>
    <x v="1"/>
    <x v="304"/>
  </r>
  <r>
    <x v="6"/>
    <x v="6"/>
    <x v="6"/>
    <x v="123"/>
    <s v="0728"/>
    <x v="123"/>
    <x v="9"/>
    <x v="2"/>
    <x v="304"/>
  </r>
  <r>
    <x v="6"/>
    <x v="6"/>
    <x v="6"/>
    <x v="123"/>
    <s v="0728"/>
    <x v="123"/>
    <x v="9"/>
    <x v="3"/>
    <x v="304"/>
  </r>
  <r>
    <x v="6"/>
    <x v="6"/>
    <x v="6"/>
    <x v="123"/>
    <s v="0728"/>
    <x v="123"/>
    <x v="9"/>
    <x v="4"/>
    <x v="304"/>
  </r>
  <r>
    <x v="6"/>
    <x v="6"/>
    <x v="6"/>
    <x v="123"/>
    <s v="0728"/>
    <x v="123"/>
    <x v="9"/>
    <x v="5"/>
    <x v="304"/>
  </r>
  <r>
    <x v="6"/>
    <x v="6"/>
    <x v="6"/>
    <x v="123"/>
    <s v="0728"/>
    <x v="123"/>
    <x v="9"/>
    <x v="6"/>
    <x v="304"/>
  </r>
  <r>
    <x v="6"/>
    <x v="6"/>
    <x v="6"/>
    <x v="123"/>
    <s v="0728"/>
    <x v="123"/>
    <x v="9"/>
    <x v="7"/>
    <x v="304"/>
  </r>
  <r>
    <x v="7"/>
    <x v="7"/>
    <x v="7"/>
    <x v="124"/>
    <s v="0805"/>
    <x v="124"/>
    <x v="0"/>
    <x v="0"/>
    <x v="2101"/>
  </r>
  <r>
    <x v="7"/>
    <x v="7"/>
    <x v="7"/>
    <x v="124"/>
    <s v="0805"/>
    <x v="124"/>
    <x v="0"/>
    <x v="1"/>
    <x v="2102"/>
  </r>
  <r>
    <x v="7"/>
    <x v="7"/>
    <x v="7"/>
    <x v="124"/>
    <s v="0805"/>
    <x v="124"/>
    <x v="0"/>
    <x v="2"/>
    <x v="2103"/>
  </r>
  <r>
    <x v="7"/>
    <x v="7"/>
    <x v="7"/>
    <x v="124"/>
    <s v="0805"/>
    <x v="124"/>
    <x v="0"/>
    <x v="3"/>
    <x v="2104"/>
  </r>
  <r>
    <x v="7"/>
    <x v="7"/>
    <x v="7"/>
    <x v="124"/>
    <s v="0805"/>
    <x v="124"/>
    <x v="0"/>
    <x v="4"/>
    <x v="2105"/>
  </r>
  <r>
    <x v="7"/>
    <x v="7"/>
    <x v="7"/>
    <x v="124"/>
    <s v="0805"/>
    <x v="124"/>
    <x v="0"/>
    <x v="5"/>
    <x v="2106"/>
  </r>
  <r>
    <x v="7"/>
    <x v="7"/>
    <x v="7"/>
    <x v="124"/>
    <s v="0805"/>
    <x v="124"/>
    <x v="0"/>
    <x v="6"/>
    <x v="2107"/>
  </r>
  <r>
    <x v="7"/>
    <x v="7"/>
    <x v="7"/>
    <x v="124"/>
    <s v="0805"/>
    <x v="124"/>
    <x v="0"/>
    <x v="7"/>
    <x v="2108"/>
  </r>
  <r>
    <x v="7"/>
    <x v="7"/>
    <x v="7"/>
    <x v="124"/>
    <s v="0805"/>
    <x v="124"/>
    <x v="1"/>
    <x v="0"/>
    <x v="2109"/>
  </r>
  <r>
    <x v="7"/>
    <x v="7"/>
    <x v="7"/>
    <x v="124"/>
    <s v="0805"/>
    <x v="124"/>
    <x v="1"/>
    <x v="1"/>
    <x v="2110"/>
  </r>
  <r>
    <x v="7"/>
    <x v="7"/>
    <x v="7"/>
    <x v="124"/>
    <s v="0805"/>
    <x v="124"/>
    <x v="1"/>
    <x v="2"/>
    <x v="2111"/>
  </r>
  <r>
    <x v="7"/>
    <x v="7"/>
    <x v="7"/>
    <x v="124"/>
    <s v="0805"/>
    <x v="124"/>
    <x v="1"/>
    <x v="3"/>
    <x v="2112"/>
  </r>
  <r>
    <x v="7"/>
    <x v="7"/>
    <x v="7"/>
    <x v="124"/>
    <s v="0805"/>
    <x v="124"/>
    <x v="1"/>
    <x v="4"/>
    <x v="2113"/>
  </r>
  <r>
    <x v="7"/>
    <x v="7"/>
    <x v="7"/>
    <x v="124"/>
    <s v="0805"/>
    <x v="124"/>
    <x v="1"/>
    <x v="5"/>
    <x v="2114"/>
  </r>
  <r>
    <x v="7"/>
    <x v="7"/>
    <x v="7"/>
    <x v="124"/>
    <s v="0805"/>
    <x v="124"/>
    <x v="1"/>
    <x v="6"/>
    <x v="2115"/>
  </r>
  <r>
    <x v="7"/>
    <x v="7"/>
    <x v="7"/>
    <x v="124"/>
    <s v="0805"/>
    <x v="124"/>
    <x v="1"/>
    <x v="7"/>
    <x v="2116"/>
  </r>
  <r>
    <x v="7"/>
    <x v="7"/>
    <x v="7"/>
    <x v="124"/>
    <s v="0805"/>
    <x v="124"/>
    <x v="2"/>
    <x v="0"/>
    <x v="594"/>
  </r>
  <r>
    <x v="7"/>
    <x v="7"/>
    <x v="7"/>
    <x v="124"/>
    <s v="0805"/>
    <x v="124"/>
    <x v="2"/>
    <x v="1"/>
    <x v="659"/>
  </r>
  <r>
    <x v="7"/>
    <x v="7"/>
    <x v="7"/>
    <x v="124"/>
    <s v="0805"/>
    <x v="124"/>
    <x v="2"/>
    <x v="2"/>
    <x v="476"/>
  </r>
  <r>
    <x v="7"/>
    <x v="7"/>
    <x v="7"/>
    <x v="124"/>
    <s v="0805"/>
    <x v="124"/>
    <x v="2"/>
    <x v="3"/>
    <x v="1020"/>
  </r>
  <r>
    <x v="7"/>
    <x v="7"/>
    <x v="7"/>
    <x v="124"/>
    <s v="0805"/>
    <x v="124"/>
    <x v="2"/>
    <x v="4"/>
    <x v="534"/>
  </r>
  <r>
    <x v="7"/>
    <x v="7"/>
    <x v="7"/>
    <x v="124"/>
    <s v="0805"/>
    <x v="124"/>
    <x v="2"/>
    <x v="5"/>
    <x v="1201"/>
  </r>
  <r>
    <x v="7"/>
    <x v="7"/>
    <x v="7"/>
    <x v="124"/>
    <s v="0805"/>
    <x v="124"/>
    <x v="2"/>
    <x v="6"/>
    <x v="1701"/>
  </r>
  <r>
    <x v="7"/>
    <x v="7"/>
    <x v="7"/>
    <x v="124"/>
    <s v="0805"/>
    <x v="124"/>
    <x v="2"/>
    <x v="7"/>
    <x v="2117"/>
  </r>
  <r>
    <x v="7"/>
    <x v="7"/>
    <x v="7"/>
    <x v="124"/>
    <s v="0805"/>
    <x v="124"/>
    <x v="3"/>
    <x v="0"/>
    <x v="2118"/>
  </r>
  <r>
    <x v="7"/>
    <x v="7"/>
    <x v="7"/>
    <x v="124"/>
    <s v="0805"/>
    <x v="124"/>
    <x v="3"/>
    <x v="1"/>
    <x v="1814"/>
  </r>
  <r>
    <x v="7"/>
    <x v="7"/>
    <x v="7"/>
    <x v="124"/>
    <s v="0805"/>
    <x v="124"/>
    <x v="3"/>
    <x v="2"/>
    <x v="2119"/>
  </r>
  <r>
    <x v="7"/>
    <x v="7"/>
    <x v="7"/>
    <x v="124"/>
    <s v="0805"/>
    <x v="124"/>
    <x v="3"/>
    <x v="3"/>
    <x v="2120"/>
  </r>
  <r>
    <x v="7"/>
    <x v="7"/>
    <x v="7"/>
    <x v="124"/>
    <s v="0805"/>
    <x v="124"/>
    <x v="3"/>
    <x v="4"/>
    <x v="2121"/>
  </r>
  <r>
    <x v="7"/>
    <x v="7"/>
    <x v="7"/>
    <x v="124"/>
    <s v="0805"/>
    <x v="124"/>
    <x v="3"/>
    <x v="5"/>
    <x v="457"/>
  </r>
  <r>
    <x v="7"/>
    <x v="7"/>
    <x v="7"/>
    <x v="124"/>
    <s v="0805"/>
    <x v="124"/>
    <x v="3"/>
    <x v="6"/>
    <x v="2122"/>
  </r>
  <r>
    <x v="7"/>
    <x v="7"/>
    <x v="7"/>
    <x v="124"/>
    <s v="0805"/>
    <x v="124"/>
    <x v="3"/>
    <x v="7"/>
    <x v="2123"/>
  </r>
  <r>
    <x v="7"/>
    <x v="7"/>
    <x v="7"/>
    <x v="124"/>
    <s v="0805"/>
    <x v="124"/>
    <x v="4"/>
    <x v="0"/>
    <x v="2124"/>
  </r>
  <r>
    <x v="7"/>
    <x v="7"/>
    <x v="7"/>
    <x v="124"/>
    <s v="0805"/>
    <x v="124"/>
    <x v="4"/>
    <x v="1"/>
    <x v="2125"/>
  </r>
  <r>
    <x v="7"/>
    <x v="7"/>
    <x v="7"/>
    <x v="124"/>
    <s v="0805"/>
    <x v="124"/>
    <x v="4"/>
    <x v="2"/>
    <x v="2126"/>
  </r>
  <r>
    <x v="7"/>
    <x v="7"/>
    <x v="7"/>
    <x v="124"/>
    <s v="0805"/>
    <x v="124"/>
    <x v="4"/>
    <x v="3"/>
    <x v="1411"/>
  </r>
  <r>
    <x v="7"/>
    <x v="7"/>
    <x v="7"/>
    <x v="124"/>
    <s v="0805"/>
    <x v="124"/>
    <x v="4"/>
    <x v="4"/>
    <x v="1926"/>
  </r>
  <r>
    <x v="7"/>
    <x v="7"/>
    <x v="7"/>
    <x v="124"/>
    <s v="0805"/>
    <x v="124"/>
    <x v="4"/>
    <x v="5"/>
    <x v="2127"/>
  </r>
  <r>
    <x v="7"/>
    <x v="7"/>
    <x v="7"/>
    <x v="124"/>
    <s v="0805"/>
    <x v="124"/>
    <x v="4"/>
    <x v="6"/>
    <x v="2128"/>
  </r>
  <r>
    <x v="7"/>
    <x v="7"/>
    <x v="7"/>
    <x v="124"/>
    <s v="0805"/>
    <x v="124"/>
    <x v="4"/>
    <x v="7"/>
    <x v="2129"/>
  </r>
  <r>
    <x v="7"/>
    <x v="7"/>
    <x v="7"/>
    <x v="124"/>
    <s v="0805"/>
    <x v="124"/>
    <x v="5"/>
    <x v="0"/>
    <x v="574"/>
  </r>
  <r>
    <x v="7"/>
    <x v="7"/>
    <x v="7"/>
    <x v="124"/>
    <s v="0805"/>
    <x v="124"/>
    <x v="5"/>
    <x v="1"/>
    <x v="1678"/>
  </r>
  <r>
    <x v="7"/>
    <x v="7"/>
    <x v="7"/>
    <x v="124"/>
    <s v="0805"/>
    <x v="124"/>
    <x v="5"/>
    <x v="2"/>
    <x v="1072"/>
  </r>
  <r>
    <x v="7"/>
    <x v="7"/>
    <x v="7"/>
    <x v="124"/>
    <s v="0805"/>
    <x v="124"/>
    <x v="5"/>
    <x v="3"/>
    <x v="1460"/>
  </r>
  <r>
    <x v="7"/>
    <x v="7"/>
    <x v="7"/>
    <x v="124"/>
    <s v="0805"/>
    <x v="124"/>
    <x v="5"/>
    <x v="4"/>
    <x v="2130"/>
  </r>
  <r>
    <x v="7"/>
    <x v="7"/>
    <x v="7"/>
    <x v="124"/>
    <s v="0805"/>
    <x v="124"/>
    <x v="5"/>
    <x v="5"/>
    <x v="620"/>
  </r>
  <r>
    <x v="7"/>
    <x v="7"/>
    <x v="7"/>
    <x v="124"/>
    <s v="0805"/>
    <x v="124"/>
    <x v="5"/>
    <x v="6"/>
    <x v="775"/>
  </r>
  <r>
    <x v="7"/>
    <x v="7"/>
    <x v="7"/>
    <x v="124"/>
    <s v="0805"/>
    <x v="124"/>
    <x v="5"/>
    <x v="7"/>
    <x v="1130"/>
  </r>
  <r>
    <x v="7"/>
    <x v="7"/>
    <x v="7"/>
    <x v="124"/>
    <s v="0805"/>
    <x v="124"/>
    <x v="6"/>
    <x v="0"/>
    <x v="411"/>
  </r>
  <r>
    <x v="7"/>
    <x v="7"/>
    <x v="7"/>
    <x v="124"/>
    <s v="0805"/>
    <x v="124"/>
    <x v="6"/>
    <x v="1"/>
    <x v="48"/>
  </r>
  <r>
    <x v="7"/>
    <x v="7"/>
    <x v="7"/>
    <x v="124"/>
    <s v="0805"/>
    <x v="124"/>
    <x v="6"/>
    <x v="2"/>
    <x v="836"/>
  </r>
  <r>
    <x v="7"/>
    <x v="7"/>
    <x v="7"/>
    <x v="124"/>
    <s v="0805"/>
    <x v="124"/>
    <x v="6"/>
    <x v="3"/>
    <x v="118"/>
  </r>
  <r>
    <x v="7"/>
    <x v="7"/>
    <x v="7"/>
    <x v="124"/>
    <s v="0805"/>
    <x v="124"/>
    <x v="6"/>
    <x v="4"/>
    <x v="118"/>
  </r>
  <r>
    <x v="7"/>
    <x v="7"/>
    <x v="7"/>
    <x v="124"/>
    <s v="0805"/>
    <x v="124"/>
    <x v="6"/>
    <x v="5"/>
    <x v="119"/>
  </r>
  <r>
    <x v="7"/>
    <x v="7"/>
    <x v="7"/>
    <x v="124"/>
    <s v="0805"/>
    <x v="124"/>
    <x v="6"/>
    <x v="6"/>
    <x v="282"/>
  </r>
  <r>
    <x v="7"/>
    <x v="7"/>
    <x v="7"/>
    <x v="124"/>
    <s v="0805"/>
    <x v="124"/>
    <x v="6"/>
    <x v="7"/>
    <x v="530"/>
  </r>
  <r>
    <x v="7"/>
    <x v="7"/>
    <x v="7"/>
    <x v="124"/>
    <s v="0805"/>
    <x v="124"/>
    <x v="7"/>
    <x v="0"/>
    <x v="48"/>
  </r>
  <r>
    <x v="7"/>
    <x v="7"/>
    <x v="7"/>
    <x v="124"/>
    <s v="0805"/>
    <x v="124"/>
    <x v="7"/>
    <x v="1"/>
    <x v="287"/>
  </r>
  <r>
    <x v="7"/>
    <x v="7"/>
    <x v="7"/>
    <x v="124"/>
    <s v="0805"/>
    <x v="124"/>
    <x v="7"/>
    <x v="2"/>
    <x v="342"/>
  </r>
  <r>
    <x v="7"/>
    <x v="7"/>
    <x v="7"/>
    <x v="124"/>
    <s v="0805"/>
    <x v="124"/>
    <x v="7"/>
    <x v="3"/>
    <x v="61"/>
  </r>
  <r>
    <x v="7"/>
    <x v="7"/>
    <x v="7"/>
    <x v="124"/>
    <s v="0805"/>
    <x v="124"/>
    <x v="7"/>
    <x v="4"/>
    <x v="62"/>
  </r>
  <r>
    <x v="7"/>
    <x v="7"/>
    <x v="7"/>
    <x v="124"/>
    <s v="0805"/>
    <x v="124"/>
    <x v="7"/>
    <x v="5"/>
    <x v="60"/>
  </r>
  <r>
    <x v="7"/>
    <x v="7"/>
    <x v="7"/>
    <x v="124"/>
    <s v="0805"/>
    <x v="124"/>
    <x v="7"/>
    <x v="6"/>
    <x v="125"/>
  </r>
  <r>
    <x v="7"/>
    <x v="7"/>
    <x v="7"/>
    <x v="124"/>
    <s v="0805"/>
    <x v="124"/>
    <x v="7"/>
    <x v="7"/>
    <x v="122"/>
  </r>
  <r>
    <x v="7"/>
    <x v="7"/>
    <x v="7"/>
    <x v="124"/>
    <s v="0805"/>
    <x v="124"/>
    <x v="8"/>
    <x v="0"/>
    <x v="264"/>
  </r>
  <r>
    <x v="7"/>
    <x v="7"/>
    <x v="7"/>
    <x v="124"/>
    <s v="0805"/>
    <x v="124"/>
    <x v="8"/>
    <x v="1"/>
    <x v="303"/>
  </r>
  <r>
    <x v="7"/>
    <x v="7"/>
    <x v="7"/>
    <x v="124"/>
    <s v="0805"/>
    <x v="124"/>
    <x v="8"/>
    <x v="2"/>
    <x v="128"/>
  </r>
  <r>
    <x v="7"/>
    <x v="7"/>
    <x v="7"/>
    <x v="124"/>
    <s v="0805"/>
    <x v="124"/>
    <x v="8"/>
    <x v="3"/>
    <x v="128"/>
  </r>
  <r>
    <x v="7"/>
    <x v="7"/>
    <x v="7"/>
    <x v="124"/>
    <s v="0805"/>
    <x v="124"/>
    <x v="8"/>
    <x v="4"/>
    <x v="301"/>
  </r>
  <r>
    <x v="7"/>
    <x v="7"/>
    <x v="7"/>
    <x v="124"/>
    <s v="0805"/>
    <x v="124"/>
    <x v="8"/>
    <x v="5"/>
    <x v="301"/>
  </r>
  <r>
    <x v="7"/>
    <x v="7"/>
    <x v="7"/>
    <x v="124"/>
    <s v="0805"/>
    <x v="124"/>
    <x v="8"/>
    <x v="6"/>
    <x v="263"/>
  </r>
  <r>
    <x v="7"/>
    <x v="7"/>
    <x v="7"/>
    <x v="124"/>
    <s v="0805"/>
    <x v="124"/>
    <x v="8"/>
    <x v="7"/>
    <x v="129"/>
  </r>
  <r>
    <x v="7"/>
    <x v="7"/>
    <x v="7"/>
    <x v="124"/>
    <s v="0805"/>
    <x v="124"/>
    <x v="9"/>
    <x v="0"/>
    <x v="132"/>
  </r>
  <r>
    <x v="7"/>
    <x v="7"/>
    <x v="7"/>
    <x v="124"/>
    <s v="0805"/>
    <x v="124"/>
    <x v="9"/>
    <x v="1"/>
    <x v="66"/>
  </r>
  <r>
    <x v="7"/>
    <x v="7"/>
    <x v="7"/>
    <x v="124"/>
    <s v="0805"/>
    <x v="124"/>
    <x v="9"/>
    <x v="2"/>
    <x v="65"/>
  </r>
  <r>
    <x v="7"/>
    <x v="7"/>
    <x v="7"/>
    <x v="124"/>
    <s v="0805"/>
    <x v="124"/>
    <x v="9"/>
    <x v="3"/>
    <x v="132"/>
  </r>
  <r>
    <x v="7"/>
    <x v="7"/>
    <x v="7"/>
    <x v="124"/>
    <s v="0805"/>
    <x v="124"/>
    <x v="9"/>
    <x v="4"/>
    <x v="127"/>
  </r>
  <r>
    <x v="7"/>
    <x v="7"/>
    <x v="7"/>
    <x v="124"/>
    <s v="0805"/>
    <x v="124"/>
    <x v="9"/>
    <x v="5"/>
    <x v="127"/>
  </r>
  <r>
    <x v="7"/>
    <x v="7"/>
    <x v="7"/>
    <x v="124"/>
    <s v="0805"/>
    <x v="124"/>
    <x v="9"/>
    <x v="6"/>
    <x v="131"/>
  </r>
  <r>
    <x v="7"/>
    <x v="7"/>
    <x v="7"/>
    <x v="124"/>
    <s v="0805"/>
    <x v="124"/>
    <x v="9"/>
    <x v="7"/>
    <x v="130"/>
  </r>
  <r>
    <x v="7"/>
    <x v="7"/>
    <x v="7"/>
    <x v="125"/>
    <s v="0806"/>
    <x v="125"/>
    <x v="0"/>
    <x v="0"/>
    <x v="2131"/>
  </r>
  <r>
    <x v="7"/>
    <x v="7"/>
    <x v="7"/>
    <x v="125"/>
    <s v="0806"/>
    <x v="125"/>
    <x v="0"/>
    <x v="1"/>
    <x v="1602"/>
  </r>
  <r>
    <x v="7"/>
    <x v="7"/>
    <x v="7"/>
    <x v="125"/>
    <s v="0806"/>
    <x v="125"/>
    <x v="0"/>
    <x v="2"/>
    <x v="2132"/>
  </r>
  <r>
    <x v="7"/>
    <x v="7"/>
    <x v="7"/>
    <x v="125"/>
    <s v="0806"/>
    <x v="125"/>
    <x v="0"/>
    <x v="3"/>
    <x v="2133"/>
  </r>
  <r>
    <x v="7"/>
    <x v="7"/>
    <x v="7"/>
    <x v="125"/>
    <s v="0806"/>
    <x v="125"/>
    <x v="0"/>
    <x v="4"/>
    <x v="2134"/>
  </r>
  <r>
    <x v="7"/>
    <x v="7"/>
    <x v="7"/>
    <x v="125"/>
    <s v="0806"/>
    <x v="125"/>
    <x v="0"/>
    <x v="5"/>
    <x v="2135"/>
  </r>
  <r>
    <x v="7"/>
    <x v="7"/>
    <x v="7"/>
    <x v="125"/>
    <s v="0806"/>
    <x v="125"/>
    <x v="0"/>
    <x v="6"/>
    <x v="2136"/>
  </r>
  <r>
    <x v="7"/>
    <x v="7"/>
    <x v="7"/>
    <x v="125"/>
    <s v="0806"/>
    <x v="125"/>
    <x v="0"/>
    <x v="7"/>
    <x v="2137"/>
  </r>
  <r>
    <x v="7"/>
    <x v="7"/>
    <x v="7"/>
    <x v="125"/>
    <s v="0806"/>
    <x v="125"/>
    <x v="1"/>
    <x v="0"/>
    <x v="2138"/>
  </r>
  <r>
    <x v="7"/>
    <x v="7"/>
    <x v="7"/>
    <x v="125"/>
    <s v="0806"/>
    <x v="125"/>
    <x v="1"/>
    <x v="1"/>
    <x v="2139"/>
  </r>
  <r>
    <x v="7"/>
    <x v="7"/>
    <x v="7"/>
    <x v="125"/>
    <s v="0806"/>
    <x v="125"/>
    <x v="1"/>
    <x v="2"/>
    <x v="2140"/>
  </r>
  <r>
    <x v="7"/>
    <x v="7"/>
    <x v="7"/>
    <x v="125"/>
    <s v="0806"/>
    <x v="125"/>
    <x v="1"/>
    <x v="3"/>
    <x v="2141"/>
  </r>
  <r>
    <x v="7"/>
    <x v="7"/>
    <x v="7"/>
    <x v="125"/>
    <s v="0806"/>
    <x v="125"/>
    <x v="1"/>
    <x v="4"/>
    <x v="2142"/>
  </r>
  <r>
    <x v="7"/>
    <x v="7"/>
    <x v="7"/>
    <x v="125"/>
    <s v="0806"/>
    <x v="125"/>
    <x v="1"/>
    <x v="5"/>
    <x v="2143"/>
  </r>
  <r>
    <x v="7"/>
    <x v="7"/>
    <x v="7"/>
    <x v="125"/>
    <s v="0806"/>
    <x v="125"/>
    <x v="1"/>
    <x v="6"/>
    <x v="2144"/>
  </r>
  <r>
    <x v="7"/>
    <x v="7"/>
    <x v="7"/>
    <x v="125"/>
    <s v="0806"/>
    <x v="125"/>
    <x v="1"/>
    <x v="7"/>
    <x v="2145"/>
  </r>
  <r>
    <x v="7"/>
    <x v="7"/>
    <x v="7"/>
    <x v="125"/>
    <s v="0806"/>
    <x v="125"/>
    <x v="2"/>
    <x v="0"/>
    <x v="2146"/>
  </r>
  <r>
    <x v="7"/>
    <x v="7"/>
    <x v="7"/>
    <x v="125"/>
    <s v="0806"/>
    <x v="125"/>
    <x v="2"/>
    <x v="1"/>
    <x v="1234"/>
  </r>
  <r>
    <x v="7"/>
    <x v="7"/>
    <x v="7"/>
    <x v="125"/>
    <s v="0806"/>
    <x v="125"/>
    <x v="2"/>
    <x v="2"/>
    <x v="1897"/>
  </r>
  <r>
    <x v="7"/>
    <x v="7"/>
    <x v="7"/>
    <x v="125"/>
    <s v="0806"/>
    <x v="125"/>
    <x v="2"/>
    <x v="3"/>
    <x v="2147"/>
  </r>
  <r>
    <x v="7"/>
    <x v="7"/>
    <x v="7"/>
    <x v="125"/>
    <s v="0806"/>
    <x v="125"/>
    <x v="2"/>
    <x v="4"/>
    <x v="2148"/>
  </r>
  <r>
    <x v="7"/>
    <x v="7"/>
    <x v="7"/>
    <x v="125"/>
    <s v="0806"/>
    <x v="125"/>
    <x v="2"/>
    <x v="5"/>
    <x v="2149"/>
  </r>
  <r>
    <x v="7"/>
    <x v="7"/>
    <x v="7"/>
    <x v="125"/>
    <s v="0806"/>
    <x v="125"/>
    <x v="2"/>
    <x v="6"/>
    <x v="2150"/>
  </r>
  <r>
    <x v="7"/>
    <x v="7"/>
    <x v="7"/>
    <x v="125"/>
    <s v="0806"/>
    <x v="125"/>
    <x v="2"/>
    <x v="7"/>
    <x v="2151"/>
  </r>
  <r>
    <x v="7"/>
    <x v="7"/>
    <x v="7"/>
    <x v="125"/>
    <s v="0806"/>
    <x v="125"/>
    <x v="3"/>
    <x v="0"/>
    <x v="2152"/>
  </r>
  <r>
    <x v="7"/>
    <x v="7"/>
    <x v="7"/>
    <x v="125"/>
    <s v="0806"/>
    <x v="125"/>
    <x v="3"/>
    <x v="1"/>
    <x v="2153"/>
  </r>
  <r>
    <x v="7"/>
    <x v="7"/>
    <x v="7"/>
    <x v="125"/>
    <s v="0806"/>
    <x v="125"/>
    <x v="3"/>
    <x v="2"/>
    <x v="2154"/>
  </r>
  <r>
    <x v="7"/>
    <x v="7"/>
    <x v="7"/>
    <x v="125"/>
    <s v="0806"/>
    <x v="125"/>
    <x v="3"/>
    <x v="3"/>
    <x v="2155"/>
  </r>
  <r>
    <x v="7"/>
    <x v="7"/>
    <x v="7"/>
    <x v="125"/>
    <s v="0806"/>
    <x v="125"/>
    <x v="3"/>
    <x v="4"/>
    <x v="2152"/>
  </r>
  <r>
    <x v="7"/>
    <x v="7"/>
    <x v="7"/>
    <x v="125"/>
    <s v="0806"/>
    <x v="125"/>
    <x v="3"/>
    <x v="5"/>
    <x v="1089"/>
  </r>
  <r>
    <x v="7"/>
    <x v="7"/>
    <x v="7"/>
    <x v="125"/>
    <s v="0806"/>
    <x v="125"/>
    <x v="3"/>
    <x v="6"/>
    <x v="2156"/>
  </r>
  <r>
    <x v="7"/>
    <x v="7"/>
    <x v="7"/>
    <x v="125"/>
    <s v="0806"/>
    <x v="125"/>
    <x v="3"/>
    <x v="7"/>
    <x v="1191"/>
  </r>
  <r>
    <x v="7"/>
    <x v="7"/>
    <x v="7"/>
    <x v="125"/>
    <s v="0806"/>
    <x v="125"/>
    <x v="4"/>
    <x v="0"/>
    <x v="2157"/>
  </r>
  <r>
    <x v="7"/>
    <x v="7"/>
    <x v="7"/>
    <x v="125"/>
    <s v="0806"/>
    <x v="125"/>
    <x v="4"/>
    <x v="1"/>
    <x v="2158"/>
  </r>
  <r>
    <x v="7"/>
    <x v="7"/>
    <x v="7"/>
    <x v="125"/>
    <s v="0806"/>
    <x v="125"/>
    <x v="4"/>
    <x v="2"/>
    <x v="2159"/>
  </r>
  <r>
    <x v="7"/>
    <x v="7"/>
    <x v="7"/>
    <x v="125"/>
    <s v="0806"/>
    <x v="125"/>
    <x v="4"/>
    <x v="3"/>
    <x v="2160"/>
  </r>
  <r>
    <x v="7"/>
    <x v="7"/>
    <x v="7"/>
    <x v="125"/>
    <s v="0806"/>
    <x v="125"/>
    <x v="4"/>
    <x v="4"/>
    <x v="2161"/>
  </r>
  <r>
    <x v="7"/>
    <x v="7"/>
    <x v="7"/>
    <x v="125"/>
    <s v="0806"/>
    <x v="125"/>
    <x v="4"/>
    <x v="5"/>
    <x v="2162"/>
  </r>
  <r>
    <x v="7"/>
    <x v="7"/>
    <x v="7"/>
    <x v="125"/>
    <s v="0806"/>
    <x v="125"/>
    <x v="4"/>
    <x v="6"/>
    <x v="2163"/>
  </r>
  <r>
    <x v="7"/>
    <x v="7"/>
    <x v="7"/>
    <x v="125"/>
    <s v="0806"/>
    <x v="125"/>
    <x v="4"/>
    <x v="7"/>
    <x v="2164"/>
  </r>
  <r>
    <x v="7"/>
    <x v="7"/>
    <x v="7"/>
    <x v="125"/>
    <s v="0806"/>
    <x v="125"/>
    <x v="5"/>
    <x v="0"/>
    <x v="557"/>
  </r>
  <r>
    <x v="7"/>
    <x v="7"/>
    <x v="7"/>
    <x v="125"/>
    <s v="0806"/>
    <x v="125"/>
    <x v="5"/>
    <x v="1"/>
    <x v="516"/>
  </r>
  <r>
    <x v="7"/>
    <x v="7"/>
    <x v="7"/>
    <x v="125"/>
    <s v="0806"/>
    <x v="125"/>
    <x v="5"/>
    <x v="2"/>
    <x v="2165"/>
  </r>
  <r>
    <x v="7"/>
    <x v="7"/>
    <x v="7"/>
    <x v="125"/>
    <s v="0806"/>
    <x v="125"/>
    <x v="5"/>
    <x v="3"/>
    <x v="245"/>
  </r>
  <r>
    <x v="7"/>
    <x v="7"/>
    <x v="7"/>
    <x v="125"/>
    <s v="0806"/>
    <x v="125"/>
    <x v="5"/>
    <x v="4"/>
    <x v="518"/>
  </r>
  <r>
    <x v="7"/>
    <x v="7"/>
    <x v="7"/>
    <x v="125"/>
    <s v="0806"/>
    <x v="125"/>
    <x v="5"/>
    <x v="5"/>
    <x v="945"/>
  </r>
  <r>
    <x v="7"/>
    <x v="7"/>
    <x v="7"/>
    <x v="125"/>
    <s v="0806"/>
    <x v="125"/>
    <x v="5"/>
    <x v="6"/>
    <x v="414"/>
  </r>
  <r>
    <x v="7"/>
    <x v="7"/>
    <x v="7"/>
    <x v="125"/>
    <s v="0806"/>
    <x v="125"/>
    <x v="5"/>
    <x v="7"/>
    <x v="764"/>
  </r>
  <r>
    <x v="7"/>
    <x v="7"/>
    <x v="7"/>
    <x v="125"/>
    <s v="0806"/>
    <x v="125"/>
    <x v="6"/>
    <x v="0"/>
    <x v="402"/>
  </r>
  <r>
    <x v="7"/>
    <x v="7"/>
    <x v="7"/>
    <x v="125"/>
    <s v="0806"/>
    <x v="125"/>
    <x v="6"/>
    <x v="1"/>
    <x v="369"/>
  </r>
  <r>
    <x v="7"/>
    <x v="7"/>
    <x v="7"/>
    <x v="125"/>
    <s v="0806"/>
    <x v="125"/>
    <x v="6"/>
    <x v="2"/>
    <x v="373"/>
  </r>
  <r>
    <x v="7"/>
    <x v="7"/>
    <x v="7"/>
    <x v="125"/>
    <s v="0806"/>
    <x v="125"/>
    <x v="6"/>
    <x v="3"/>
    <x v="403"/>
  </r>
  <r>
    <x v="7"/>
    <x v="7"/>
    <x v="7"/>
    <x v="125"/>
    <s v="0806"/>
    <x v="125"/>
    <x v="6"/>
    <x v="4"/>
    <x v="1029"/>
  </r>
  <r>
    <x v="7"/>
    <x v="7"/>
    <x v="7"/>
    <x v="125"/>
    <s v="0806"/>
    <x v="125"/>
    <x v="6"/>
    <x v="5"/>
    <x v="977"/>
  </r>
  <r>
    <x v="7"/>
    <x v="7"/>
    <x v="7"/>
    <x v="125"/>
    <s v="0806"/>
    <x v="125"/>
    <x v="6"/>
    <x v="6"/>
    <x v="401"/>
  </r>
  <r>
    <x v="7"/>
    <x v="7"/>
    <x v="7"/>
    <x v="125"/>
    <s v="0806"/>
    <x v="125"/>
    <x v="6"/>
    <x v="7"/>
    <x v="253"/>
  </r>
  <r>
    <x v="7"/>
    <x v="7"/>
    <x v="7"/>
    <x v="125"/>
    <s v="0806"/>
    <x v="125"/>
    <x v="7"/>
    <x v="0"/>
    <x v="357"/>
  </r>
  <r>
    <x v="7"/>
    <x v="7"/>
    <x v="7"/>
    <x v="125"/>
    <s v="0806"/>
    <x v="125"/>
    <x v="7"/>
    <x v="1"/>
    <x v="268"/>
  </r>
  <r>
    <x v="7"/>
    <x v="7"/>
    <x v="7"/>
    <x v="125"/>
    <s v="0806"/>
    <x v="125"/>
    <x v="7"/>
    <x v="2"/>
    <x v="560"/>
  </r>
  <r>
    <x v="7"/>
    <x v="7"/>
    <x v="7"/>
    <x v="125"/>
    <s v="0806"/>
    <x v="125"/>
    <x v="7"/>
    <x v="3"/>
    <x v="381"/>
  </r>
  <r>
    <x v="7"/>
    <x v="7"/>
    <x v="7"/>
    <x v="125"/>
    <s v="0806"/>
    <x v="125"/>
    <x v="7"/>
    <x v="4"/>
    <x v="486"/>
  </r>
  <r>
    <x v="7"/>
    <x v="7"/>
    <x v="7"/>
    <x v="125"/>
    <s v="0806"/>
    <x v="125"/>
    <x v="7"/>
    <x v="5"/>
    <x v="1028"/>
  </r>
  <r>
    <x v="7"/>
    <x v="7"/>
    <x v="7"/>
    <x v="125"/>
    <s v="0806"/>
    <x v="125"/>
    <x v="7"/>
    <x v="6"/>
    <x v="55"/>
  </r>
  <r>
    <x v="7"/>
    <x v="7"/>
    <x v="7"/>
    <x v="125"/>
    <s v="0806"/>
    <x v="125"/>
    <x v="7"/>
    <x v="7"/>
    <x v="374"/>
  </r>
  <r>
    <x v="7"/>
    <x v="7"/>
    <x v="7"/>
    <x v="125"/>
    <s v="0806"/>
    <x v="125"/>
    <x v="8"/>
    <x v="0"/>
    <x v="334"/>
  </r>
  <r>
    <x v="7"/>
    <x v="7"/>
    <x v="7"/>
    <x v="125"/>
    <s v="0806"/>
    <x v="125"/>
    <x v="8"/>
    <x v="1"/>
    <x v="118"/>
  </r>
  <r>
    <x v="7"/>
    <x v="7"/>
    <x v="7"/>
    <x v="125"/>
    <s v="0806"/>
    <x v="125"/>
    <x v="8"/>
    <x v="2"/>
    <x v="285"/>
  </r>
  <r>
    <x v="7"/>
    <x v="7"/>
    <x v="7"/>
    <x v="125"/>
    <s v="0806"/>
    <x v="125"/>
    <x v="8"/>
    <x v="3"/>
    <x v="399"/>
  </r>
  <r>
    <x v="7"/>
    <x v="7"/>
    <x v="7"/>
    <x v="125"/>
    <s v="0806"/>
    <x v="125"/>
    <x v="8"/>
    <x v="4"/>
    <x v="116"/>
  </r>
  <r>
    <x v="7"/>
    <x v="7"/>
    <x v="7"/>
    <x v="125"/>
    <s v="0806"/>
    <x v="125"/>
    <x v="8"/>
    <x v="5"/>
    <x v="342"/>
  </r>
  <r>
    <x v="7"/>
    <x v="7"/>
    <x v="7"/>
    <x v="125"/>
    <s v="0806"/>
    <x v="125"/>
    <x v="8"/>
    <x v="6"/>
    <x v="513"/>
  </r>
  <r>
    <x v="7"/>
    <x v="7"/>
    <x v="7"/>
    <x v="125"/>
    <s v="0806"/>
    <x v="125"/>
    <x v="8"/>
    <x v="7"/>
    <x v="120"/>
  </r>
  <r>
    <x v="7"/>
    <x v="7"/>
    <x v="7"/>
    <x v="125"/>
    <s v="0806"/>
    <x v="125"/>
    <x v="9"/>
    <x v="0"/>
    <x v="67"/>
  </r>
  <r>
    <x v="7"/>
    <x v="7"/>
    <x v="7"/>
    <x v="125"/>
    <s v="0806"/>
    <x v="125"/>
    <x v="9"/>
    <x v="1"/>
    <x v="132"/>
  </r>
  <r>
    <x v="7"/>
    <x v="7"/>
    <x v="7"/>
    <x v="125"/>
    <s v="0806"/>
    <x v="125"/>
    <x v="9"/>
    <x v="2"/>
    <x v="66"/>
  </r>
  <r>
    <x v="7"/>
    <x v="7"/>
    <x v="7"/>
    <x v="125"/>
    <s v="0806"/>
    <x v="125"/>
    <x v="9"/>
    <x v="3"/>
    <x v="133"/>
  </r>
  <r>
    <x v="7"/>
    <x v="7"/>
    <x v="7"/>
    <x v="125"/>
    <s v="0806"/>
    <x v="125"/>
    <x v="9"/>
    <x v="4"/>
    <x v="67"/>
  </r>
  <r>
    <x v="7"/>
    <x v="7"/>
    <x v="7"/>
    <x v="125"/>
    <s v="0806"/>
    <x v="125"/>
    <x v="9"/>
    <x v="5"/>
    <x v="133"/>
  </r>
  <r>
    <x v="7"/>
    <x v="7"/>
    <x v="7"/>
    <x v="125"/>
    <s v="0806"/>
    <x v="125"/>
    <x v="9"/>
    <x v="6"/>
    <x v="67"/>
  </r>
  <r>
    <x v="7"/>
    <x v="7"/>
    <x v="7"/>
    <x v="125"/>
    <s v="0806"/>
    <x v="125"/>
    <x v="9"/>
    <x v="7"/>
    <x v="67"/>
  </r>
  <r>
    <x v="7"/>
    <x v="7"/>
    <x v="7"/>
    <x v="126"/>
    <s v="0807"/>
    <x v="126"/>
    <x v="0"/>
    <x v="0"/>
    <x v="1653"/>
  </r>
  <r>
    <x v="7"/>
    <x v="7"/>
    <x v="7"/>
    <x v="126"/>
    <s v="0807"/>
    <x v="126"/>
    <x v="0"/>
    <x v="1"/>
    <x v="2166"/>
  </r>
  <r>
    <x v="7"/>
    <x v="7"/>
    <x v="7"/>
    <x v="126"/>
    <s v="0807"/>
    <x v="126"/>
    <x v="0"/>
    <x v="2"/>
    <x v="701"/>
  </r>
  <r>
    <x v="7"/>
    <x v="7"/>
    <x v="7"/>
    <x v="126"/>
    <s v="0807"/>
    <x v="126"/>
    <x v="0"/>
    <x v="3"/>
    <x v="86"/>
  </r>
  <r>
    <x v="7"/>
    <x v="7"/>
    <x v="7"/>
    <x v="126"/>
    <s v="0807"/>
    <x v="126"/>
    <x v="0"/>
    <x v="4"/>
    <x v="1499"/>
  </r>
  <r>
    <x v="7"/>
    <x v="7"/>
    <x v="7"/>
    <x v="126"/>
    <s v="0807"/>
    <x v="126"/>
    <x v="0"/>
    <x v="5"/>
    <x v="2000"/>
  </r>
  <r>
    <x v="7"/>
    <x v="7"/>
    <x v="7"/>
    <x v="126"/>
    <s v="0807"/>
    <x v="126"/>
    <x v="0"/>
    <x v="6"/>
    <x v="1793"/>
  </r>
  <r>
    <x v="7"/>
    <x v="7"/>
    <x v="7"/>
    <x v="126"/>
    <s v="0807"/>
    <x v="126"/>
    <x v="0"/>
    <x v="7"/>
    <x v="1187"/>
  </r>
  <r>
    <x v="7"/>
    <x v="7"/>
    <x v="7"/>
    <x v="126"/>
    <s v="0807"/>
    <x v="126"/>
    <x v="1"/>
    <x v="0"/>
    <x v="2167"/>
  </r>
  <r>
    <x v="7"/>
    <x v="7"/>
    <x v="7"/>
    <x v="126"/>
    <s v="0807"/>
    <x v="126"/>
    <x v="1"/>
    <x v="1"/>
    <x v="2168"/>
  </r>
  <r>
    <x v="7"/>
    <x v="7"/>
    <x v="7"/>
    <x v="126"/>
    <s v="0807"/>
    <x v="126"/>
    <x v="1"/>
    <x v="2"/>
    <x v="1236"/>
  </r>
  <r>
    <x v="7"/>
    <x v="7"/>
    <x v="7"/>
    <x v="126"/>
    <s v="0807"/>
    <x v="126"/>
    <x v="1"/>
    <x v="3"/>
    <x v="2169"/>
  </r>
  <r>
    <x v="7"/>
    <x v="7"/>
    <x v="7"/>
    <x v="126"/>
    <s v="0807"/>
    <x v="126"/>
    <x v="1"/>
    <x v="4"/>
    <x v="2170"/>
  </r>
  <r>
    <x v="7"/>
    <x v="7"/>
    <x v="7"/>
    <x v="126"/>
    <s v="0807"/>
    <x v="126"/>
    <x v="1"/>
    <x v="5"/>
    <x v="2171"/>
  </r>
  <r>
    <x v="7"/>
    <x v="7"/>
    <x v="7"/>
    <x v="126"/>
    <s v="0807"/>
    <x v="126"/>
    <x v="1"/>
    <x v="6"/>
    <x v="2172"/>
  </r>
  <r>
    <x v="7"/>
    <x v="7"/>
    <x v="7"/>
    <x v="126"/>
    <s v="0807"/>
    <x v="126"/>
    <x v="1"/>
    <x v="7"/>
    <x v="1648"/>
  </r>
  <r>
    <x v="7"/>
    <x v="7"/>
    <x v="7"/>
    <x v="126"/>
    <s v="0807"/>
    <x v="126"/>
    <x v="2"/>
    <x v="0"/>
    <x v="606"/>
  </r>
  <r>
    <x v="7"/>
    <x v="7"/>
    <x v="7"/>
    <x v="126"/>
    <s v="0807"/>
    <x v="126"/>
    <x v="2"/>
    <x v="1"/>
    <x v="1246"/>
  </r>
  <r>
    <x v="7"/>
    <x v="7"/>
    <x v="7"/>
    <x v="126"/>
    <s v="0807"/>
    <x v="126"/>
    <x v="2"/>
    <x v="2"/>
    <x v="357"/>
  </r>
  <r>
    <x v="7"/>
    <x v="7"/>
    <x v="7"/>
    <x v="126"/>
    <s v="0807"/>
    <x v="126"/>
    <x v="2"/>
    <x v="3"/>
    <x v="489"/>
  </r>
  <r>
    <x v="7"/>
    <x v="7"/>
    <x v="7"/>
    <x v="126"/>
    <s v="0807"/>
    <x v="126"/>
    <x v="2"/>
    <x v="4"/>
    <x v="630"/>
  </r>
  <r>
    <x v="7"/>
    <x v="7"/>
    <x v="7"/>
    <x v="126"/>
    <s v="0807"/>
    <x v="126"/>
    <x v="2"/>
    <x v="5"/>
    <x v="629"/>
  </r>
  <r>
    <x v="7"/>
    <x v="7"/>
    <x v="7"/>
    <x v="126"/>
    <s v="0807"/>
    <x v="126"/>
    <x v="2"/>
    <x v="6"/>
    <x v="1711"/>
  </r>
  <r>
    <x v="7"/>
    <x v="7"/>
    <x v="7"/>
    <x v="126"/>
    <s v="0807"/>
    <x v="126"/>
    <x v="2"/>
    <x v="7"/>
    <x v="1711"/>
  </r>
  <r>
    <x v="7"/>
    <x v="7"/>
    <x v="7"/>
    <x v="126"/>
    <s v="0807"/>
    <x v="126"/>
    <x v="3"/>
    <x v="0"/>
    <x v="1020"/>
  </r>
  <r>
    <x v="7"/>
    <x v="7"/>
    <x v="7"/>
    <x v="126"/>
    <s v="0807"/>
    <x v="126"/>
    <x v="3"/>
    <x v="1"/>
    <x v="1624"/>
  </r>
  <r>
    <x v="7"/>
    <x v="7"/>
    <x v="7"/>
    <x v="126"/>
    <s v="0807"/>
    <x v="126"/>
    <x v="3"/>
    <x v="2"/>
    <x v="787"/>
  </r>
  <r>
    <x v="7"/>
    <x v="7"/>
    <x v="7"/>
    <x v="126"/>
    <s v="0807"/>
    <x v="126"/>
    <x v="3"/>
    <x v="3"/>
    <x v="1400"/>
  </r>
  <r>
    <x v="7"/>
    <x v="7"/>
    <x v="7"/>
    <x v="126"/>
    <s v="0807"/>
    <x v="126"/>
    <x v="3"/>
    <x v="4"/>
    <x v="660"/>
  </r>
  <r>
    <x v="7"/>
    <x v="7"/>
    <x v="7"/>
    <x v="126"/>
    <s v="0807"/>
    <x v="126"/>
    <x v="3"/>
    <x v="5"/>
    <x v="1005"/>
  </r>
  <r>
    <x v="7"/>
    <x v="7"/>
    <x v="7"/>
    <x v="126"/>
    <s v="0807"/>
    <x v="126"/>
    <x v="3"/>
    <x v="6"/>
    <x v="826"/>
  </r>
  <r>
    <x v="7"/>
    <x v="7"/>
    <x v="7"/>
    <x v="126"/>
    <s v="0807"/>
    <x v="126"/>
    <x v="3"/>
    <x v="7"/>
    <x v="978"/>
  </r>
  <r>
    <x v="7"/>
    <x v="7"/>
    <x v="7"/>
    <x v="126"/>
    <s v="0807"/>
    <x v="126"/>
    <x v="4"/>
    <x v="0"/>
    <x v="2173"/>
  </r>
  <r>
    <x v="7"/>
    <x v="7"/>
    <x v="7"/>
    <x v="126"/>
    <s v="0807"/>
    <x v="126"/>
    <x v="4"/>
    <x v="1"/>
    <x v="2174"/>
  </r>
  <r>
    <x v="7"/>
    <x v="7"/>
    <x v="7"/>
    <x v="126"/>
    <s v="0807"/>
    <x v="126"/>
    <x v="4"/>
    <x v="2"/>
    <x v="1832"/>
  </r>
  <r>
    <x v="7"/>
    <x v="7"/>
    <x v="7"/>
    <x v="126"/>
    <s v="0807"/>
    <x v="126"/>
    <x v="4"/>
    <x v="3"/>
    <x v="1644"/>
  </r>
  <r>
    <x v="7"/>
    <x v="7"/>
    <x v="7"/>
    <x v="126"/>
    <s v="0807"/>
    <x v="126"/>
    <x v="4"/>
    <x v="4"/>
    <x v="2175"/>
  </r>
  <r>
    <x v="7"/>
    <x v="7"/>
    <x v="7"/>
    <x v="126"/>
    <s v="0807"/>
    <x v="126"/>
    <x v="4"/>
    <x v="5"/>
    <x v="1170"/>
  </r>
  <r>
    <x v="7"/>
    <x v="7"/>
    <x v="7"/>
    <x v="126"/>
    <s v="0807"/>
    <x v="126"/>
    <x v="4"/>
    <x v="6"/>
    <x v="2176"/>
  </r>
  <r>
    <x v="7"/>
    <x v="7"/>
    <x v="7"/>
    <x v="126"/>
    <s v="0807"/>
    <x v="126"/>
    <x v="4"/>
    <x v="7"/>
    <x v="2177"/>
  </r>
  <r>
    <x v="7"/>
    <x v="7"/>
    <x v="7"/>
    <x v="126"/>
    <s v="0807"/>
    <x v="126"/>
    <x v="5"/>
    <x v="0"/>
    <x v="269"/>
  </r>
  <r>
    <x v="7"/>
    <x v="7"/>
    <x v="7"/>
    <x v="126"/>
    <s v="0807"/>
    <x v="126"/>
    <x v="5"/>
    <x v="1"/>
    <x v="345"/>
  </r>
  <r>
    <x v="7"/>
    <x v="7"/>
    <x v="7"/>
    <x v="126"/>
    <s v="0807"/>
    <x v="126"/>
    <x v="5"/>
    <x v="2"/>
    <x v="1478"/>
  </r>
  <r>
    <x v="7"/>
    <x v="7"/>
    <x v="7"/>
    <x v="126"/>
    <s v="0807"/>
    <x v="126"/>
    <x v="5"/>
    <x v="3"/>
    <x v="1510"/>
  </r>
  <r>
    <x v="7"/>
    <x v="7"/>
    <x v="7"/>
    <x v="126"/>
    <s v="0807"/>
    <x v="126"/>
    <x v="5"/>
    <x v="4"/>
    <x v="797"/>
  </r>
  <r>
    <x v="7"/>
    <x v="7"/>
    <x v="7"/>
    <x v="126"/>
    <s v="0807"/>
    <x v="126"/>
    <x v="5"/>
    <x v="5"/>
    <x v="990"/>
  </r>
  <r>
    <x v="7"/>
    <x v="7"/>
    <x v="7"/>
    <x v="126"/>
    <s v="0807"/>
    <x v="126"/>
    <x v="5"/>
    <x v="6"/>
    <x v="503"/>
  </r>
  <r>
    <x v="7"/>
    <x v="7"/>
    <x v="7"/>
    <x v="126"/>
    <s v="0807"/>
    <x v="126"/>
    <x v="5"/>
    <x v="7"/>
    <x v="990"/>
  </r>
  <r>
    <x v="7"/>
    <x v="7"/>
    <x v="7"/>
    <x v="126"/>
    <s v="0807"/>
    <x v="126"/>
    <x v="6"/>
    <x v="0"/>
    <x v="195"/>
  </r>
  <r>
    <x v="7"/>
    <x v="7"/>
    <x v="7"/>
    <x v="126"/>
    <s v="0807"/>
    <x v="126"/>
    <x v="6"/>
    <x v="1"/>
    <x v="200"/>
  </r>
  <r>
    <x v="7"/>
    <x v="7"/>
    <x v="7"/>
    <x v="126"/>
    <s v="0807"/>
    <x v="126"/>
    <x v="6"/>
    <x v="2"/>
    <x v="124"/>
  </r>
  <r>
    <x v="7"/>
    <x v="7"/>
    <x v="7"/>
    <x v="126"/>
    <s v="0807"/>
    <x v="126"/>
    <x v="6"/>
    <x v="3"/>
    <x v="302"/>
  </r>
  <r>
    <x v="7"/>
    <x v="7"/>
    <x v="7"/>
    <x v="126"/>
    <s v="0807"/>
    <x v="126"/>
    <x v="6"/>
    <x v="4"/>
    <x v="124"/>
  </r>
  <r>
    <x v="7"/>
    <x v="7"/>
    <x v="7"/>
    <x v="126"/>
    <s v="0807"/>
    <x v="126"/>
    <x v="6"/>
    <x v="5"/>
    <x v="307"/>
  </r>
  <r>
    <x v="7"/>
    <x v="7"/>
    <x v="7"/>
    <x v="126"/>
    <s v="0807"/>
    <x v="126"/>
    <x v="6"/>
    <x v="6"/>
    <x v="307"/>
  </r>
  <r>
    <x v="7"/>
    <x v="7"/>
    <x v="7"/>
    <x v="126"/>
    <s v="0807"/>
    <x v="126"/>
    <x v="6"/>
    <x v="7"/>
    <x v="47"/>
  </r>
  <r>
    <x v="7"/>
    <x v="7"/>
    <x v="7"/>
    <x v="126"/>
    <s v="0807"/>
    <x v="126"/>
    <x v="7"/>
    <x v="0"/>
    <x v="117"/>
  </r>
  <r>
    <x v="7"/>
    <x v="7"/>
    <x v="7"/>
    <x v="126"/>
    <s v="0807"/>
    <x v="126"/>
    <x v="7"/>
    <x v="1"/>
    <x v="611"/>
  </r>
  <r>
    <x v="7"/>
    <x v="7"/>
    <x v="7"/>
    <x v="126"/>
    <s v="0807"/>
    <x v="126"/>
    <x v="7"/>
    <x v="2"/>
    <x v="281"/>
  </r>
  <r>
    <x v="7"/>
    <x v="7"/>
    <x v="7"/>
    <x v="126"/>
    <s v="0807"/>
    <x v="126"/>
    <x v="7"/>
    <x v="3"/>
    <x v="62"/>
  </r>
  <r>
    <x v="7"/>
    <x v="7"/>
    <x v="7"/>
    <x v="126"/>
    <s v="0807"/>
    <x v="126"/>
    <x v="7"/>
    <x v="4"/>
    <x v="115"/>
  </r>
  <r>
    <x v="7"/>
    <x v="7"/>
    <x v="7"/>
    <x v="126"/>
    <s v="0807"/>
    <x v="126"/>
    <x v="7"/>
    <x v="5"/>
    <x v="612"/>
  </r>
  <r>
    <x v="7"/>
    <x v="7"/>
    <x v="7"/>
    <x v="126"/>
    <s v="0807"/>
    <x v="126"/>
    <x v="7"/>
    <x v="6"/>
    <x v="339"/>
  </r>
  <r>
    <x v="7"/>
    <x v="7"/>
    <x v="7"/>
    <x v="126"/>
    <s v="0807"/>
    <x v="126"/>
    <x v="7"/>
    <x v="7"/>
    <x v="46"/>
  </r>
  <r>
    <x v="7"/>
    <x v="7"/>
    <x v="7"/>
    <x v="126"/>
    <s v="0807"/>
    <x v="126"/>
    <x v="8"/>
    <x v="0"/>
    <x v="504"/>
  </r>
  <r>
    <x v="7"/>
    <x v="7"/>
    <x v="7"/>
    <x v="126"/>
    <s v="0807"/>
    <x v="126"/>
    <x v="8"/>
    <x v="1"/>
    <x v="49"/>
  </r>
  <r>
    <x v="7"/>
    <x v="7"/>
    <x v="7"/>
    <x v="126"/>
    <s v="0807"/>
    <x v="126"/>
    <x v="8"/>
    <x v="2"/>
    <x v="300"/>
  </r>
  <r>
    <x v="7"/>
    <x v="7"/>
    <x v="7"/>
    <x v="126"/>
    <s v="0807"/>
    <x v="126"/>
    <x v="8"/>
    <x v="3"/>
    <x v="298"/>
  </r>
  <r>
    <x v="7"/>
    <x v="7"/>
    <x v="7"/>
    <x v="126"/>
    <s v="0807"/>
    <x v="126"/>
    <x v="8"/>
    <x v="4"/>
    <x v="355"/>
  </r>
  <r>
    <x v="7"/>
    <x v="7"/>
    <x v="7"/>
    <x v="126"/>
    <s v="0807"/>
    <x v="126"/>
    <x v="8"/>
    <x v="5"/>
    <x v="306"/>
  </r>
  <r>
    <x v="7"/>
    <x v="7"/>
    <x v="7"/>
    <x v="126"/>
    <s v="0807"/>
    <x v="126"/>
    <x v="8"/>
    <x v="6"/>
    <x v="309"/>
  </r>
  <r>
    <x v="7"/>
    <x v="7"/>
    <x v="7"/>
    <x v="126"/>
    <s v="0807"/>
    <x v="126"/>
    <x v="8"/>
    <x v="7"/>
    <x v="299"/>
  </r>
  <r>
    <x v="7"/>
    <x v="7"/>
    <x v="7"/>
    <x v="126"/>
    <s v="0807"/>
    <x v="126"/>
    <x v="9"/>
    <x v="0"/>
    <x v="305"/>
  </r>
  <r>
    <x v="7"/>
    <x v="7"/>
    <x v="7"/>
    <x v="126"/>
    <s v="0807"/>
    <x v="126"/>
    <x v="9"/>
    <x v="1"/>
    <x v="133"/>
  </r>
  <r>
    <x v="7"/>
    <x v="7"/>
    <x v="7"/>
    <x v="126"/>
    <s v="0807"/>
    <x v="126"/>
    <x v="9"/>
    <x v="2"/>
    <x v="305"/>
  </r>
  <r>
    <x v="7"/>
    <x v="7"/>
    <x v="7"/>
    <x v="126"/>
    <s v="0807"/>
    <x v="126"/>
    <x v="9"/>
    <x v="3"/>
    <x v="305"/>
  </r>
  <r>
    <x v="7"/>
    <x v="7"/>
    <x v="7"/>
    <x v="126"/>
    <s v="0807"/>
    <x v="126"/>
    <x v="9"/>
    <x v="4"/>
    <x v="133"/>
  </r>
  <r>
    <x v="7"/>
    <x v="7"/>
    <x v="7"/>
    <x v="126"/>
    <s v="0807"/>
    <x v="126"/>
    <x v="9"/>
    <x v="5"/>
    <x v="304"/>
  </r>
  <r>
    <x v="7"/>
    <x v="7"/>
    <x v="7"/>
    <x v="126"/>
    <s v="0807"/>
    <x v="126"/>
    <x v="9"/>
    <x v="6"/>
    <x v="304"/>
  </r>
  <r>
    <x v="7"/>
    <x v="7"/>
    <x v="7"/>
    <x v="126"/>
    <s v="0807"/>
    <x v="126"/>
    <x v="9"/>
    <x v="7"/>
    <x v="304"/>
  </r>
  <r>
    <x v="7"/>
    <x v="7"/>
    <x v="7"/>
    <x v="127"/>
    <s v="0811"/>
    <x v="127"/>
    <x v="0"/>
    <x v="0"/>
    <x v="119"/>
  </r>
  <r>
    <x v="7"/>
    <x v="7"/>
    <x v="7"/>
    <x v="127"/>
    <s v="0811"/>
    <x v="127"/>
    <x v="0"/>
    <x v="1"/>
    <x v="977"/>
  </r>
  <r>
    <x v="7"/>
    <x v="7"/>
    <x v="7"/>
    <x v="127"/>
    <s v="0811"/>
    <x v="127"/>
    <x v="0"/>
    <x v="2"/>
    <x v="746"/>
  </r>
  <r>
    <x v="7"/>
    <x v="7"/>
    <x v="7"/>
    <x v="127"/>
    <s v="0811"/>
    <x v="127"/>
    <x v="0"/>
    <x v="3"/>
    <x v="353"/>
  </r>
  <r>
    <x v="7"/>
    <x v="7"/>
    <x v="7"/>
    <x v="127"/>
    <s v="0811"/>
    <x v="127"/>
    <x v="0"/>
    <x v="4"/>
    <x v="334"/>
  </r>
  <r>
    <x v="7"/>
    <x v="7"/>
    <x v="7"/>
    <x v="127"/>
    <s v="0811"/>
    <x v="127"/>
    <x v="0"/>
    <x v="5"/>
    <x v="611"/>
  </r>
  <r>
    <x v="7"/>
    <x v="7"/>
    <x v="7"/>
    <x v="127"/>
    <s v="0811"/>
    <x v="127"/>
    <x v="0"/>
    <x v="6"/>
    <x v="317"/>
  </r>
  <r>
    <x v="7"/>
    <x v="7"/>
    <x v="7"/>
    <x v="127"/>
    <s v="0811"/>
    <x v="127"/>
    <x v="0"/>
    <x v="7"/>
    <x v="185"/>
  </r>
  <r>
    <x v="7"/>
    <x v="7"/>
    <x v="7"/>
    <x v="127"/>
    <s v="0811"/>
    <x v="127"/>
    <x v="1"/>
    <x v="0"/>
    <x v="402"/>
  </r>
  <r>
    <x v="7"/>
    <x v="7"/>
    <x v="7"/>
    <x v="127"/>
    <s v="0811"/>
    <x v="127"/>
    <x v="1"/>
    <x v="1"/>
    <x v="52"/>
  </r>
  <r>
    <x v="7"/>
    <x v="7"/>
    <x v="7"/>
    <x v="127"/>
    <s v="0811"/>
    <x v="127"/>
    <x v="1"/>
    <x v="2"/>
    <x v="319"/>
  </r>
  <r>
    <x v="7"/>
    <x v="7"/>
    <x v="7"/>
    <x v="127"/>
    <s v="0811"/>
    <x v="127"/>
    <x v="1"/>
    <x v="3"/>
    <x v="336"/>
  </r>
  <r>
    <x v="7"/>
    <x v="7"/>
    <x v="7"/>
    <x v="127"/>
    <s v="0811"/>
    <x v="127"/>
    <x v="1"/>
    <x v="4"/>
    <x v="337"/>
  </r>
  <r>
    <x v="7"/>
    <x v="7"/>
    <x v="7"/>
    <x v="127"/>
    <s v="0811"/>
    <x v="127"/>
    <x v="1"/>
    <x v="5"/>
    <x v="400"/>
  </r>
  <r>
    <x v="7"/>
    <x v="7"/>
    <x v="7"/>
    <x v="127"/>
    <s v="0811"/>
    <x v="127"/>
    <x v="1"/>
    <x v="6"/>
    <x v="1112"/>
  </r>
  <r>
    <x v="7"/>
    <x v="7"/>
    <x v="7"/>
    <x v="127"/>
    <s v="0811"/>
    <x v="127"/>
    <x v="1"/>
    <x v="7"/>
    <x v="400"/>
  </r>
  <r>
    <x v="7"/>
    <x v="7"/>
    <x v="7"/>
    <x v="127"/>
    <s v="0811"/>
    <x v="127"/>
    <x v="2"/>
    <x v="0"/>
    <x v="299"/>
  </r>
  <r>
    <x v="7"/>
    <x v="7"/>
    <x v="7"/>
    <x v="127"/>
    <s v="0811"/>
    <x v="127"/>
    <x v="2"/>
    <x v="1"/>
    <x v="195"/>
  </r>
  <r>
    <x v="7"/>
    <x v="7"/>
    <x v="7"/>
    <x v="127"/>
    <s v="0811"/>
    <x v="127"/>
    <x v="2"/>
    <x v="2"/>
    <x v="200"/>
  </r>
  <r>
    <x v="7"/>
    <x v="7"/>
    <x v="7"/>
    <x v="127"/>
    <s v="0811"/>
    <x v="127"/>
    <x v="2"/>
    <x v="3"/>
    <x v="195"/>
  </r>
  <r>
    <x v="7"/>
    <x v="7"/>
    <x v="7"/>
    <x v="127"/>
    <s v="0811"/>
    <x v="127"/>
    <x v="2"/>
    <x v="4"/>
    <x v="201"/>
  </r>
  <r>
    <x v="7"/>
    <x v="7"/>
    <x v="7"/>
    <x v="127"/>
    <s v="0811"/>
    <x v="127"/>
    <x v="2"/>
    <x v="5"/>
    <x v="195"/>
  </r>
  <r>
    <x v="7"/>
    <x v="7"/>
    <x v="7"/>
    <x v="127"/>
    <s v="0811"/>
    <x v="127"/>
    <x v="2"/>
    <x v="6"/>
    <x v="124"/>
  </r>
  <r>
    <x v="7"/>
    <x v="7"/>
    <x v="7"/>
    <x v="127"/>
    <s v="0811"/>
    <x v="127"/>
    <x v="2"/>
    <x v="7"/>
    <x v="350"/>
  </r>
  <r>
    <x v="7"/>
    <x v="7"/>
    <x v="7"/>
    <x v="127"/>
    <s v="0811"/>
    <x v="127"/>
    <x v="3"/>
    <x v="0"/>
    <x v="355"/>
  </r>
  <r>
    <x v="7"/>
    <x v="7"/>
    <x v="7"/>
    <x v="127"/>
    <s v="0811"/>
    <x v="127"/>
    <x v="3"/>
    <x v="1"/>
    <x v="504"/>
  </r>
  <r>
    <x v="7"/>
    <x v="7"/>
    <x v="7"/>
    <x v="127"/>
    <s v="0811"/>
    <x v="127"/>
    <x v="3"/>
    <x v="2"/>
    <x v="504"/>
  </r>
  <r>
    <x v="7"/>
    <x v="7"/>
    <x v="7"/>
    <x v="127"/>
    <s v="0811"/>
    <x v="127"/>
    <x v="3"/>
    <x v="3"/>
    <x v="121"/>
  </r>
  <r>
    <x v="7"/>
    <x v="7"/>
    <x v="7"/>
    <x v="127"/>
    <s v="0811"/>
    <x v="127"/>
    <x v="3"/>
    <x v="4"/>
    <x v="354"/>
  </r>
  <r>
    <x v="7"/>
    <x v="7"/>
    <x v="7"/>
    <x v="127"/>
    <s v="0811"/>
    <x v="127"/>
    <x v="3"/>
    <x v="5"/>
    <x v="399"/>
  </r>
  <r>
    <x v="7"/>
    <x v="7"/>
    <x v="7"/>
    <x v="127"/>
    <s v="0811"/>
    <x v="127"/>
    <x v="3"/>
    <x v="6"/>
    <x v="46"/>
  </r>
  <r>
    <x v="7"/>
    <x v="7"/>
    <x v="7"/>
    <x v="127"/>
    <s v="0811"/>
    <x v="127"/>
    <x v="3"/>
    <x v="7"/>
    <x v="46"/>
  </r>
  <r>
    <x v="7"/>
    <x v="7"/>
    <x v="7"/>
    <x v="127"/>
    <s v="0811"/>
    <x v="127"/>
    <x v="4"/>
    <x v="0"/>
    <x v="119"/>
  </r>
  <r>
    <x v="7"/>
    <x v="7"/>
    <x v="7"/>
    <x v="127"/>
    <s v="0811"/>
    <x v="127"/>
    <x v="4"/>
    <x v="1"/>
    <x v="616"/>
  </r>
  <r>
    <x v="7"/>
    <x v="7"/>
    <x v="7"/>
    <x v="127"/>
    <s v="0811"/>
    <x v="127"/>
    <x v="4"/>
    <x v="2"/>
    <x v="950"/>
  </r>
  <r>
    <x v="7"/>
    <x v="7"/>
    <x v="7"/>
    <x v="127"/>
    <s v="0811"/>
    <x v="127"/>
    <x v="4"/>
    <x v="3"/>
    <x v="616"/>
  </r>
  <r>
    <x v="7"/>
    <x v="7"/>
    <x v="7"/>
    <x v="127"/>
    <s v="0811"/>
    <x v="127"/>
    <x v="4"/>
    <x v="4"/>
    <x v="669"/>
  </r>
  <r>
    <x v="7"/>
    <x v="7"/>
    <x v="7"/>
    <x v="127"/>
    <s v="0811"/>
    <x v="127"/>
    <x v="4"/>
    <x v="5"/>
    <x v="485"/>
  </r>
  <r>
    <x v="7"/>
    <x v="7"/>
    <x v="7"/>
    <x v="127"/>
    <s v="0811"/>
    <x v="127"/>
    <x v="4"/>
    <x v="6"/>
    <x v="672"/>
  </r>
  <r>
    <x v="7"/>
    <x v="7"/>
    <x v="7"/>
    <x v="127"/>
    <s v="0811"/>
    <x v="127"/>
    <x v="4"/>
    <x v="7"/>
    <x v="531"/>
  </r>
  <r>
    <x v="7"/>
    <x v="7"/>
    <x v="7"/>
    <x v="127"/>
    <s v="0811"/>
    <x v="127"/>
    <x v="5"/>
    <x v="0"/>
    <x v="129"/>
  </r>
  <r>
    <x v="7"/>
    <x v="7"/>
    <x v="7"/>
    <x v="127"/>
    <s v="0811"/>
    <x v="127"/>
    <x v="5"/>
    <x v="1"/>
    <x v="303"/>
  </r>
  <r>
    <x v="7"/>
    <x v="7"/>
    <x v="7"/>
    <x v="127"/>
    <s v="0811"/>
    <x v="127"/>
    <x v="5"/>
    <x v="2"/>
    <x v="264"/>
  </r>
  <r>
    <x v="7"/>
    <x v="7"/>
    <x v="7"/>
    <x v="127"/>
    <s v="0811"/>
    <x v="127"/>
    <x v="5"/>
    <x v="3"/>
    <x v="266"/>
  </r>
  <r>
    <x v="7"/>
    <x v="7"/>
    <x v="7"/>
    <x v="127"/>
    <s v="0811"/>
    <x v="127"/>
    <x v="5"/>
    <x v="4"/>
    <x v="303"/>
  </r>
  <r>
    <x v="7"/>
    <x v="7"/>
    <x v="7"/>
    <x v="127"/>
    <s v="0811"/>
    <x v="127"/>
    <x v="5"/>
    <x v="5"/>
    <x v="203"/>
  </r>
  <r>
    <x v="7"/>
    <x v="7"/>
    <x v="7"/>
    <x v="127"/>
    <s v="0811"/>
    <x v="127"/>
    <x v="5"/>
    <x v="6"/>
    <x v="266"/>
  </r>
  <r>
    <x v="7"/>
    <x v="7"/>
    <x v="7"/>
    <x v="127"/>
    <s v="0811"/>
    <x v="127"/>
    <x v="5"/>
    <x v="7"/>
    <x v="301"/>
  </r>
  <r>
    <x v="7"/>
    <x v="7"/>
    <x v="7"/>
    <x v="127"/>
    <s v="0811"/>
    <x v="127"/>
    <x v="6"/>
    <x v="0"/>
    <x v="127"/>
  </r>
  <r>
    <x v="7"/>
    <x v="7"/>
    <x v="7"/>
    <x v="127"/>
    <s v="0811"/>
    <x v="127"/>
    <x v="6"/>
    <x v="1"/>
    <x v="127"/>
  </r>
  <r>
    <x v="7"/>
    <x v="7"/>
    <x v="7"/>
    <x v="127"/>
    <s v="0811"/>
    <x v="127"/>
    <x v="6"/>
    <x v="2"/>
    <x v="65"/>
  </r>
  <r>
    <x v="7"/>
    <x v="7"/>
    <x v="7"/>
    <x v="127"/>
    <s v="0811"/>
    <x v="127"/>
    <x v="6"/>
    <x v="3"/>
    <x v="65"/>
  </r>
  <r>
    <x v="7"/>
    <x v="7"/>
    <x v="7"/>
    <x v="127"/>
    <s v="0811"/>
    <x v="127"/>
    <x v="6"/>
    <x v="4"/>
    <x v="66"/>
  </r>
  <r>
    <x v="7"/>
    <x v="7"/>
    <x v="7"/>
    <x v="127"/>
    <s v="0811"/>
    <x v="127"/>
    <x v="6"/>
    <x v="5"/>
    <x v="133"/>
  </r>
  <r>
    <x v="7"/>
    <x v="7"/>
    <x v="7"/>
    <x v="127"/>
    <s v="0811"/>
    <x v="127"/>
    <x v="6"/>
    <x v="6"/>
    <x v="66"/>
  </r>
  <r>
    <x v="7"/>
    <x v="7"/>
    <x v="7"/>
    <x v="127"/>
    <s v="0811"/>
    <x v="127"/>
    <x v="6"/>
    <x v="7"/>
    <x v="64"/>
  </r>
  <r>
    <x v="7"/>
    <x v="7"/>
    <x v="7"/>
    <x v="127"/>
    <s v="0811"/>
    <x v="127"/>
    <x v="7"/>
    <x v="0"/>
    <x v="196"/>
  </r>
  <r>
    <x v="7"/>
    <x v="7"/>
    <x v="7"/>
    <x v="127"/>
    <s v="0811"/>
    <x v="127"/>
    <x v="7"/>
    <x v="1"/>
    <x v="197"/>
  </r>
  <r>
    <x v="7"/>
    <x v="7"/>
    <x v="7"/>
    <x v="127"/>
    <s v="0811"/>
    <x v="127"/>
    <x v="7"/>
    <x v="2"/>
    <x v="263"/>
  </r>
  <r>
    <x v="7"/>
    <x v="7"/>
    <x v="7"/>
    <x v="127"/>
    <s v="0811"/>
    <x v="127"/>
    <x v="7"/>
    <x v="3"/>
    <x v="264"/>
  </r>
  <r>
    <x v="7"/>
    <x v="7"/>
    <x v="7"/>
    <x v="127"/>
    <s v="0811"/>
    <x v="127"/>
    <x v="7"/>
    <x v="4"/>
    <x v="302"/>
  </r>
  <r>
    <x v="7"/>
    <x v="7"/>
    <x v="7"/>
    <x v="127"/>
    <s v="0811"/>
    <x v="127"/>
    <x v="7"/>
    <x v="5"/>
    <x v="264"/>
  </r>
  <r>
    <x v="7"/>
    <x v="7"/>
    <x v="7"/>
    <x v="127"/>
    <s v="0811"/>
    <x v="127"/>
    <x v="7"/>
    <x v="6"/>
    <x v="198"/>
  </r>
  <r>
    <x v="7"/>
    <x v="7"/>
    <x v="7"/>
    <x v="127"/>
    <s v="0811"/>
    <x v="127"/>
    <x v="7"/>
    <x v="7"/>
    <x v="320"/>
  </r>
  <r>
    <x v="7"/>
    <x v="7"/>
    <x v="7"/>
    <x v="127"/>
    <s v="0811"/>
    <x v="127"/>
    <x v="8"/>
    <x v="0"/>
    <x v="201"/>
  </r>
  <r>
    <x v="7"/>
    <x v="7"/>
    <x v="7"/>
    <x v="127"/>
    <s v="0811"/>
    <x v="127"/>
    <x v="8"/>
    <x v="1"/>
    <x v="124"/>
  </r>
  <r>
    <x v="7"/>
    <x v="7"/>
    <x v="7"/>
    <x v="127"/>
    <s v="0811"/>
    <x v="127"/>
    <x v="8"/>
    <x v="2"/>
    <x v="196"/>
  </r>
  <r>
    <x v="7"/>
    <x v="7"/>
    <x v="7"/>
    <x v="127"/>
    <s v="0811"/>
    <x v="127"/>
    <x v="8"/>
    <x v="3"/>
    <x v="200"/>
  </r>
  <r>
    <x v="7"/>
    <x v="7"/>
    <x v="7"/>
    <x v="127"/>
    <s v="0811"/>
    <x v="127"/>
    <x v="8"/>
    <x v="4"/>
    <x v="350"/>
  </r>
  <r>
    <x v="7"/>
    <x v="7"/>
    <x v="7"/>
    <x v="127"/>
    <s v="0811"/>
    <x v="127"/>
    <x v="8"/>
    <x v="5"/>
    <x v="262"/>
  </r>
  <r>
    <x v="7"/>
    <x v="7"/>
    <x v="7"/>
    <x v="127"/>
    <s v="0811"/>
    <x v="127"/>
    <x v="8"/>
    <x v="6"/>
    <x v="200"/>
  </r>
  <r>
    <x v="7"/>
    <x v="7"/>
    <x v="7"/>
    <x v="127"/>
    <s v="0811"/>
    <x v="127"/>
    <x v="8"/>
    <x v="7"/>
    <x v="350"/>
  </r>
  <r>
    <x v="7"/>
    <x v="7"/>
    <x v="7"/>
    <x v="127"/>
    <s v="0811"/>
    <x v="127"/>
    <x v="9"/>
    <x v="0"/>
    <x v="304"/>
  </r>
  <r>
    <x v="7"/>
    <x v="7"/>
    <x v="7"/>
    <x v="127"/>
    <s v="0811"/>
    <x v="127"/>
    <x v="9"/>
    <x v="1"/>
    <x v="304"/>
  </r>
  <r>
    <x v="7"/>
    <x v="7"/>
    <x v="7"/>
    <x v="127"/>
    <s v="0811"/>
    <x v="127"/>
    <x v="9"/>
    <x v="2"/>
    <x v="304"/>
  </r>
  <r>
    <x v="7"/>
    <x v="7"/>
    <x v="7"/>
    <x v="127"/>
    <s v="0811"/>
    <x v="127"/>
    <x v="9"/>
    <x v="3"/>
    <x v="304"/>
  </r>
  <r>
    <x v="7"/>
    <x v="7"/>
    <x v="7"/>
    <x v="127"/>
    <s v="0811"/>
    <x v="127"/>
    <x v="9"/>
    <x v="4"/>
    <x v="304"/>
  </r>
  <r>
    <x v="7"/>
    <x v="7"/>
    <x v="7"/>
    <x v="127"/>
    <s v="0811"/>
    <x v="127"/>
    <x v="9"/>
    <x v="5"/>
    <x v="304"/>
  </r>
  <r>
    <x v="7"/>
    <x v="7"/>
    <x v="7"/>
    <x v="127"/>
    <s v="0811"/>
    <x v="127"/>
    <x v="9"/>
    <x v="6"/>
    <x v="304"/>
  </r>
  <r>
    <x v="7"/>
    <x v="7"/>
    <x v="7"/>
    <x v="127"/>
    <s v="0811"/>
    <x v="127"/>
    <x v="9"/>
    <x v="7"/>
    <x v="304"/>
  </r>
  <r>
    <x v="7"/>
    <x v="7"/>
    <x v="7"/>
    <x v="128"/>
    <s v="0814"/>
    <x v="128"/>
    <x v="0"/>
    <x v="0"/>
    <x v="1191"/>
  </r>
  <r>
    <x v="7"/>
    <x v="7"/>
    <x v="7"/>
    <x v="128"/>
    <s v="0814"/>
    <x v="128"/>
    <x v="0"/>
    <x v="1"/>
    <x v="458"/>
  </r>
  <r>
    <x v="7"/>
    <x v="7"/>
    <x v="7"/>
    <x v="128"/>
    <s v="0814"/>
    <x v="128"/>
    <x v="0"/>
    <x v="2"/>
    <x v="2122"/>
  </r>
  <r>
    <x v="7"/>
    <x v="7"/>
    <x v="7"/>
    <x v="128"/>
    <s v="0814"/>
    <x v="128"/>
    <x v="0"/>
    <x v="3"/>
    <x v="2178"/>
  </r>
  <r>
    <x v="7"/>
    <x v="7"/>
    <x v="7"/>
    <x v="128"/>
    <s v="0814"/>
    <x v="128"/>
    <x v="0"/>
    <x v="4"/>
    <x v="2054"/>
  </r>
  <r>
    <x v="7"/>
    <x v="7"/>
    <x v="7"/>
    <x v="128"/>
    <s v="0814"/>
    <x v="128"/>
    <x v="0"/>
    <x v="5"/>
    <x v="2179"/>
  </r>
  <r>
    <x v="7"/>
    <x v="7"/>
    <x v="7"/>
    <x v="128"/>
    <s v="0814"/>
    <x v="128"/>
    <x v="0"/>
    <x v="6"/>
    <x v="2180"/>
  </r>
  <r>
    <x v="7"/>
    <x v="7"/>
    <x v="7"/>
    <x v="128"/>
    <s v="0814"/>
    <x v="128"/>
    <x v="0"/>
    <x v="7"/>
    <x v="2181"/>
  </r>
  <r>
    <x v="7"/>
    <x v="7"/>
    <x v="7"/>
    <x v="128"/>
    <s v="0814"/>
    <x v="128"/>
    <x v="1"/>
    <x v="0"/>
    <x v="2182"/>
  </r>
  <r>
    <x v="7"/>
    <x v="7"/>
    <x v="7"/>
    <x v="128"/>
    <s v="0814"/>
    <x v="128"/>
    <x v="1"/>
    <x v="1"/>
    <x v="2183"/>
  </r>
  <r>
    <x v="7"/>
    <x v="7"/>
    <x v="7"/>
    <x v="128"/>
    <s v="0814"/>
    <x v="128"/>
    <x v="1"/>
    <x v="2"/>
    <x v="937"/>
  </r>
  <r>
    <x v="7"/>
    <x v="7"/>
    <x v="7"/>
    <x v="128"/>
    <s v="0814"/>
    <x v="128"/>
    <x v="1"/>
    <x v="3"/>
    <x v="2184"/>
  </r>
  <r>
    <x v="7"/>
    <x v="7"/>
    <x v="7"/>
    <x v="128"/>
    <s v="0814"/>
    <x v="128"/>
    <x v="1"/>
    <x v="4"/>
    <x v="2185"/>
  </r>
  <r>
    <x v="7"/>
    <x v="7"/>
    <x v="7"/>
    <x v="128"/>
    <s v="0814"/>
    <x v="128"/>
    <x v="1"/>
    <x v="5"/>
    <x v="2186"/>
  </r>
  <r>
    <x v="7"/>
    <x v="7"/>
    <x v="7"/>
    <x v="128"/>
    <s v="0814"/>
    <x v="128"/>
    <x v="1"/>
    <x v="6"/>
    <x v="2187"/>
  </r>
  <r>
    <x v="7"/>
    <x v="7"/>
    <x v="7"/>
    <x v="128"/>
    <s v="0814"/>
    <x v="128"/>
    <x v="1"/>
    <x v="7"/>
    <x v="2188"/>
  </r>
  <r>
    <x v="7"/>
    <x v="7"/>
    <x v="7"/>
    <x v="128"/>
    <s v="0814"/>
    <x v="128"/>
    <x v="2"/>
    <x v="0"/>
    <x v="503"/>
  </r>
  <r>
    <x v="7"/>
    <x v="7"/>
    <x v="7"/>
    <x v="128"/>
    <s v="0814"/>
    <x v="128"/>
    <x v="2"/>
    <x v="1"/>
    <x v="990"/>
  </r>
  <r>
    <x v="7"/>
    <x v="7"/>
    <x v="7"/>
    <x v="128"/>
    <s v="0814"/>
    <x v="128"/>
    <x v="2"/>
    <x v="2"/>
    <x v="1037"/>
  </r>
  <r>
    <x v="7"/>
    <x v="7"/>
    <x v="7"/>
    <x v="128"/>
    <s v="0814"/>
    <x v="128"/>
    <x v="2"/>
    <x v="3"/>
    <x v="1510"/>
  </r>
  <r>
    <x v="7"/>
    <x v="7"/>
    <x v="7"/>
    <x v="128"/>
    <s v="0814"/>
    <x v="128"/>
    <x v="2"/>
    <x v="4"/>
    <x v="253"/>
  </r>
  <r>
    <x v="7"/>
    <x v="7"/>
    <x v="7"/>
    <x v="128"/>
    <s v="0814"/>
    <x v="128"/>
    <x v="2"/>
    <x v="5"/>
    <x v="990"/>
  </r>
  <r>
    <x v="7"/>
    <x v="7"/>
    <x v="7"/>
    <x v="128"/>
    <s v="0814"/>
    <x v="128"/>
    <x v="2"/>
    <x v="6"/>
    <x v="563"/>
  </r>
  <r>
    <x v="7"/>
    <x v="7"/>
    <x v="7"/>
    <x v="128"/>
    <s v="0814"/>
    <x v="128"/>
    <x v="2"/>
    <x v="7"/>
    <x v="562"/>
  </r>
  <r>
    <x v="7"/>
    <x v="7"/>
    <x v="7"/>
    <x v="128"/>
    <s v="0814"/>
    <x v="128"/>
    <x v="3"/>
    <x v="0"/>
    <x v="1448"/>
  </r>
  <r>
    <x v="7"/>
    <x v="7"/>
    <x v="7"/>
    <x v="128"/>
    <s v="0814"/>
    <x v="128"/>
    <x v="3"/>
    <x v="1"/>
    <x v="1140"/>
  </r>
  <r>
    <x v="7"/>
    <x v="7"/>
    <x v="7"/>
    <x v="128"/>
    <s v="0814"/>
    <x v="128"/>
    <x v="3"/>
    <x v="2"/>
    <x v="758"/>
  </r>
  <r>
    <x v="7"/>
    <x v="7"/>
    <x v="7"/>
    <x v="128"/>
    <s v="0814"/>
    <x v="128"/>
    <x v="3"/>
    <x v="3"/>
    <x v="762"/>
  </r>
  <r>
    <x v="7"/>
    <x v="7"/>
    <x v="7"/>
    <x v="128"/>
    <s v="0814"/>
    <x v="128"/>
    <x v="3"/>
    <x v="4"/>
    <x v="407"/>
  </r>
  <r>
    <x v="7"/>
    <x v="7"/>
    <x v="7"/>
    <x v="128"/>
    <s v="0814"/>
    <x v="128"/>
    <x v="3"/>
    <x v="5"/>
    <x v="772"/>
  </r>
  <r>
    <x v="7"/>
    <x v="7"/>
    <x v="7"/>
    <x v="128"/>
    <s v="0814"/>
    <x v="128"/>
    <x v="3"/>
    <x v="6"/>
    <x v="277"/>
  </r>
  <r>
    <x v="7"/>
    <x v="7"/>
    <x v="7"/>
    <x v="128"/>
    <s v="0814"/>
    <x v="128"/>
    <x v="3"/>
    <x v="7"/>
    <x v="1606"/>
  </r>
  <r>
    <x v="7"/>
    <x v="7"/>
    <x v="7"/>
    <x v="128"/>
    <s v="0814"/>
    <x v="128"/>
    <x v="4"/>
    <x v="0"/>
    <x v="719"/>
  </r>
  <r>
    <x v="7"/>
    <x v="7"/>
    <x v="7"/>
    <x v="128"/>
    <s v="0814"/>
    <x v="128"/>
    <x v="4"/>
    <x v="1"/>
    <x v="2189"/>
  </r>
  <r>
    <x v="7"/>
    <x v="7"/>
    <x v="7"/>
    <x v="128"/>
    <s v="0814"/>
    <x v="128"/>
    <x v="4"/>
    <x v="2"/>
    <x v="975"/>
  </r>
  <r>
    <x v="7"/>
    <x v="7"/>
    <x v="7"/>
    <x v="128"/>
    <s v="0814"/>
    <x v="128"/>
    <x v="4"/>
    <x v="3"/>
    <x v="664"/>
  </r>
  <r>
    <x v="7"/>
    <x v="7"/>
    <x v="7"/>
    <x v="128"/>
    <s v="0814"/>
    <x v="128"/>
    <x v="4"/>
    <x v="4"/>
    <x v="2190"/>
  </r>
  <r>
    <x v="7"/>
    <x v="7"/>
    <x v="7"/>
    <x v="128"/>
    <s v="0814"/>
    <x v="128"/>
    <x v="4"/>
    <x v="5"/>
    <x v="946"/>
  </r>
  <r>
    <x v="7"/>
    <x v="7"/>
    <x v="7"/>
    <x v="128"/>
    <s v="0814"/>
    <x v="128"/>
    <x v="4"/>
    <x v="6"/>
    <x v="2191"/>
  </r>
  <r>
    <x v="7"/>
    <x v="7"/>
    <x v="7"/>
    <x v="128"/>
    <s v="0814"/>
    <x v="128"/>
    <x v="4"/>
    <x v="7"/>
    <x v="1623"/>
  </r>
  <r>
    <x v="7"/>
    <x v="7"/>
    <x v="7"/>
    <x v="128"/>
    <s v="0814"/>
    <x v="128"/>
    <x v="5"/>
    <x v="0"/>
    <x v="183"/>
  </r>
  <r>
    <x v="7"/>
    <x v="7"/>
    <x v="7"/>
    <x v="128"/>
    <s v="0814"/>
    <x v="128"/>
    <x v="5"/>
    <x v="1"/>
    <x v="614"/>
  </r>
  <r>
    <x v="7"/>
    <x v="7"/>
    <x v="7"/>
    <x v="128"/>
    <s v="0814"/>
    <x v="128"/>
    <x v="5"/>
    <x v="2"/>
    <x v="950"/>
  </r>
  <r>
    <x v="7"/>
    <x v="7"/>
    <x v="7"/>
    <x v="128"/>
    <s v="0814"/>
    <x v="128"/>
    <x v="5"/>
    <x v="3"/>
    <x v="52"/>
  </r>
  <r>
    <x v="7"/>
    <x v="7"/>
    <x v="7"/>
    <x v="128"/>
    <s v="0814"/>
    <x v="128"/>
    <x v="5"/>
    <x v="4"/>
    <x v="289"/>
  </r>
  <r>
    <x v="7"/>
    <x v="7"/>
    <x v="7"/>
    <x v="128"/>
    <s v="0814"/>
    <x v="128"/>
    <x v="5"/>
    <x v="5"/>
    <x v="977"/>
  </r>
  <r>
    <x v="7"/>
    <x v="7"/>
    <x v="7"/>
    <x v="128"/>
    <s v="0814"/>
    <x v="128"/>
    <x v="5"/>
    <x v="6"/>
    <x v="531"/>
  </r>
  <r>
    <x v="7"/>
    <x v="7"/>
    <x v="7"/>
    <x v="128"/>
    <s v="0814"/>
    <x v="128"/>
    <x v="5"/>
    <x v="7"/>
    <x v="528"/>
  </r>
  <r>
    <x v="7"/>
    <x v="7"/>
    <x v="7"/>
    <x v="128"/>
    <s v="0814"/>
    <x v="128"/>
    <x v="6"/>
    <x v="0"/>
    <x v="350"/>
  </r>
  <r>
    <x v="7"/>
    <x v="7"/>
    <x v="7"/>
    <x v="128"/>
    <s v="0814"/>
    <x v="128"/>
    <x v="6"/>
    <x v="1"/>
    <x v="202"/>
  </r>
  <r>
    <x v="7"/>
    <x v="7"/>
    <x v="7"/>
    <x v="128"/>
    <s v="0814"/>
    <x v="128"/>
    <x v="6"/>
    <x v="2"/>
    <x v="356"/>
  </r>
  <r>
    <x v="7"/>
    <x v="7"/>
    <x v="7"/>
    <x v="128"/>
    <s v="0814"/>
    <x v="128"/>
    <x v="6"/>
    <x v="3"/>
    <x v="298"/>
  </r>
  <r>
    <x v="7"/>
    <x v="7"/>
    <x v="7"/>
    <x v="128"/>
    <s v="0814"/>
    <x v="128"/>
    <x v="6"/>
    <x v="4"/>
    <x v="195"/>
  </r>
  <r>
    <x v="7"/>
    <x v="7"/>
    <x v="7"/>
    <x v="128"/>
    <s v="0814"/>
    <x v="128"/>
    <x v="6"/>
    <x v="5"/>
    <x v="350"/>
  </r>
  <r>
    <x v="7"/>
    <x v="7"/>
    <x v="7"/>
    <x v="128"/>
    <s v="0814"/>
    <x v="128"/>
    <x v="6"/>
    <x v="6"/>
    <x v="199"/>
  </r>
  <r>
    <x v="7"/>
    <x v="7"/>
    <x v="7"/>
    <x v="128"/>
    <s v="0814"/>
    <x v="128"/>
    <x v="6"/>
    <x v="7"/>
    <x v="126"/>
  </r>
  <r>
    <x v="7"/>
    <x v="7"/>
    <x v="7"/>
    <x v="128"/>
    <s v="0814"/>
    <x v="128"/>
    <x v="7"/>
    <x v="0"/>
    <x v="308"/>
  </r>
  <r>
    <x v="7"/>
    <x v="7"/>
    <x v="7"/>
    <x v="128"/>
    <s v="0814"/>
    <x v="128"/>
    <x v="7"/>
    <x v="1"/>
    <x v="122"/>
  </r>
  <r>
    <x v="7"/>
    <x v="7"/>
    <x v="7"/>
    <x v="128"/>
    <s v="0814"/>
    <x v="128"/>
    <x v="7"/>
    <x v="2"/>
    <x v="298"/>
  </r>
  <r>
    <x v="7"/>
    <x v="7"/>
    <x v="7"/>
    <x v="128"/>
    <s v="0814"/>
    <x v="128"/>
    <x v="7"/>
    <x v="3"/>
    <x v="202"/>
  </r>
  <r>
    <x v="7"/>
    <x v="7"/>
    <x v="7"/>
    <x v="128"/>
    <s v="0814"/>
    <x v="128"/>
    <x v="7"/>
    <x v="4"/>
    <x v="298"/>
  </r>
  <r>
    <x v="7"/>
    <x v="7"/>
    <x v="7"/>
    <x v="128"/>
    <s v="0814"/>
    <x v="128"/>
    <x v="7"/>
    <x v="5"/>
    <x v="124"/>
  </r>
  <r>
    <x v="7"/>
    <x v="7"/>
    <x v="7"/>
    <x v="128"/>
    <s v="0814"/>
    <x v="128"/>
    <x v="7"/>
    <x v="6"/>
    <x v="201"/>
  </r>
  <r>
    <x v="7"/>
    <x v="7"/>
    <x v="7"/>
    <x v="128"/>
    <s v="0814"/>
    <x v="128"/>
    <x v="7"/>
    <x v="7"/>
    <x v="196"/>
  </r>
  <r>
    <x v="7"/>
    <x v="7"/>
    <x v="7"/>
    <x v="128"/>
    <s v="0814"/>
    <x v="128"/>
    <x v="8"/>
    <x v="0"/>
    <x v="265"/>
  </r>
  <r>
    <x v="7"/>
    <x v="7"/>
    <x v="7"/>
    <x v="128"/>
    <s v="0814"/>
    <x v="128"/>
    <x v="8"/>
    <x v="1"/>
    <x v="316"/>
  </r>
  <r>
    <x v="7"/>
    <x v="7"/>
    <x v="7"/>
    <x v="128"/>
    <s v="0814"/>
    <x v="128"/>
    <x v="8"/>
    <x v="2"/>
    <x v="320"/>
  </r>
  <r>
    <x v="7"/>
    <x v="7"/>
    <x v="7"/>
    <x v="128"/>
    <s v="0814"/>
    <x v="128"/>
    <x v="8"/>
    <x v="3"/>
    <x v="128"/>
  </r>
  <r>
    <x v="7"/>
    <x v="7"/>
    <x v="7"/>
    <x v="128"/>
    <s v="0814"/>
    <x v="128"/>
    <x v="8"/>
    <x v="4"/>
    <x v="201"/>
  </r>
  <r>
    <x v="7"/>
    <x v="7"/>
    <x v="7"/>
    <x v="128"/>
    <s v="0814"/>
    <x v="128"/>
    <x v="8"/>
    <x v="5"/>
    <x v="202"/>
  </r>
  <r>
    <x v="7"/>
    <x v="7"/>
    <x v="7"/>
    <x v="128"/>
    <s v="0814"/>
    <x v="128"/>
    <x v="8"/>
    <x v="6"/>
    <x v="201"/>
  </r>
  <r>
    <x v="7"/>
    <x v="7"/>
    <x v="7"/>
    <x v="128"/>
    <s v="0814"/>
    <x v="128"/>
    <x v="8"/>
    <x v="7"/>
    <x v="302"/>
  </r>
  <r>
    <x v="7"/>
    <x v="7"/>
    <x v="7"/>
    <x v="128"/>
    <s v="0814"/>
    <x v="128"/>
    <x v="9"/>
    <x v="0"/>
    <x v="201"/>
  </r>
  <r>
    <x v="7"/>
    <x v="7"/>
    <x v="7"/>
    <x v="128"/>
    <s v="0814"/>
    <x v="128"/>
    <x v="9"/>
    <x v="1"/>
    <x v="202"/>
  </r>
  <r>
    <x v="7"/>
    <x v="7"/>
    <x v="7"/>
    <x v="128"/>
    <s v="0814"/>
    <x v="128"/>
    <x v="9"/>
    <x v="2"/>
    <x v="316"/>
  </r>
  <r>
    <x v="7"/>
    <x v="7"/>
    <x v="7"/>
    <x v="128"/>
    <s v="0814"/>
    <x v="128"/>
    <x v="9"/>
    <x v="3"/>
    <x v="265"/>
  </r>
  <r>
    <x v="7"/>
    <x v="7"/>
    <x v="7"/>
    <x v="128"/>
    <s v="0814"/>
    <x v="128"/>
    <x v="9"/>
    <x v="4"/>
    <x v="197"/>
  </r>
  <r>
    <x v="7"/>
    <x v="7"/>
    <x v="7"/>
    <x v="128"/>
    <s v="0814"/>
    <x v="128"/>
    <x v="9"/>
    <x v="5"/>
    <x v="302"/>
  </r>
  <r>
    <x v="7"/>
    <x v="7"/>
    <x v="7"/>
    <x v="128"/>
    <s v="0814"/>
    <x v="128"/>
    <x v="9"/>
    <x v="6"/>
    <x v="263"/>
  </r>
  <r>
    <x v="7"/>
    <x v="7"/>
    <x v="7"/>
    <x v="128"/>
    <s v="0814"/>
    <x v="128"/>
    <x v="9"/>
    <x v="7"/>
    <x v="302"/>
  </r>
  <r>
    <x v="7"/>
    <x v="7"/>
    <x v="7"/>
    <x v="129"/>
    <s v="0815"/>
    <x v="129"/>
    <x v="0"/>
    <x v="0"/>
    <x v="2178"/>
  </r>
  <r>
    <x v="7"/>
    <x v="7"/>
    <x v="7"/>
    <x v="129"/>
    <s v="0815"/>
    <x v="129"/>
    <x v="0"/>
    <x v="1"/>
    <x v="452"/>
  </r>
  <r>
    <x v="7"/>
    <x v="7"/>
    <x v="7"/>
    <x v="129"/>
    <s v="0815"/>
    <x v="129"/>
    <x v="0"/>
    <x v="2"/>
    <x v="1557"/>
  </r>
  <r>
    <x v="7"/>
    <x v="7"/>
    <x v="7"/>
    <x v="129"/>
    <s v="0815"/>
    <x v="129"/>
    <x v="0"/>
    <x v="3"/>
    <x v="2192"/>
  </r>
  <r>
    <x v="7"/>
    <x v="7"/>
    <x v="7"/>
    <x v="129"/>
    <s v="0815"/>
    <x v="129"/>
    <x v="0"/>
    <x v="4"/>
    <x v="780"/>
  </r>
  <r>
    <x v="7"/>
    <x v="7"/>
    <x v="7"/>
    <x v="129"/>
    <s v="0815"/>
    <x v="129"/>
    <x v="0"/>
    <x v="5"/>
    <x v="2193"/>
  </r>
  <r>
    <x v="7"/>
    <x v="7"/>
    <x v="7"/>
    <x v="129"/>
    <s v="0815"/>
    <x v="129"/>
    <x v="0"/>
    <x v="6"/>
    <x v="2194"/>
  </r>
  <r>
    <x v="7"/>
    <x v="7"/>
    <x v="7"/>
    <x v="129"/>
    <s v="0815"/>
    <x v="129"/>
    <x v="0"/>
    <x v="7"/>
    <x v="1619"/>
  </r>
  <r>
    <x v="7"/>
    <x v="7"/>
    <x v="7"/>
    <x v="129"/>
    <s v="0815"/>
    <x v="129"/>
    <x v="1"/>
    <x v="0"/>
    <x v="1191"/>
  </r>
  <r>
    <x v="7"/>
    <x v="7"/>
    <x v="7"/>
    <x v="129"/>
    <s v="0815"/>
    <x v="129"/>
    <x v="1"/>
    <x v="1"/>
    <x v="1854"/>
  </r>
  <r>
    <x v="7"/>
    <x v="7"/>
    <x v="7"/>
    <x v="129"/>
    <s v="0815"/>
    <x v="129"/>
    <x v="1"/>
    <x v="2"/>
    <x v="2068"/>
  </r>
  <r>
    <x v="7"/>
    <x v="7"/>
    <x v="7"/>
    <x v="129"/>
    <s v="0815"/>
    <x v="129"/>
    <x v="1"/>
    <x v="3"/>
    <x v="2195"/>
  </r>
  <r>
    <x v="7"/>
    <x v="7"/>
    <x v="7"/>
    <x v="129"/>
    <s v="0815"/>
    <x v="129"/>
    <x v="1"/>
    <x v="4"/>
    <x v="2196"/>
  </r>
  <r>
    <x v="7"/>
    <x v="7"/>
    <x v="7"/>
    <x v="129"/>
    <s v="0815"/>
    <x v="129"/>
    <x v="1"/>
    <x v="5"/>
    <x v="2072"/>
  </r>
  <r>
    <x v="7"/>
    <x v="7"/>
    <x v="7"/>
    <x v="129"/>
    <s v="0815"/>
    <x v="129"/>
    <x v="1"/>
    <x v="6"/>
    <x v="793"/>
  </r>
  <r>
    <x v="7"/>
    <x v="7"/>
    <x v="7"/>
    <x v="129"/>
    <s v="0815"/>
    <x v="129"/>
    <x v="1"/>
    <x v="7"/>
    <x v="1955"/>
  </r>
  <r>
    <x v="7"/>
    <x v="7"/>
    <x v="7"/>
    <x v="129"/>
    <s v="0815"/>
    <x v="129"/>
    <x v="2"/>
    <x v="0"/>
    <x v="939"/>
  </r>
  <r>
    <x v="7"/>
    <x v="7"/>
    <x v="7"/>
    <x v="129"/>
    <s v="0815"/>
    <x v="129"/>
    <x v="2"/>
    <x v="1"/>
    <x v="608"/>
  </r>
  <r>
    <x v="7"/>
    <x v="7"/>
    <x v="7"/>
    <x v="129"/>
    <s v="0815"/>
    <x v="129"/>
    <x v="2"/>
    <x v="2"/>
    <x v="799"/>
  </r>
  <r>
    <x v="7"/>
    <x v="7"/>
    <x v="7"/>
    <x v="129"/>
    <s v="0815"/>
    <x v="129"/>
    <x v="2"/>
    <x v="3"/>
    <x v="940"/>
  </r>
  <r>
    <x v="7"/>
    <x v="7"/>
    <x v="7"/>
    <x v="129"/>
    <s v="0815"/>
    <x v="129"/>
    <x v="2"/>
    <x v="4"/>
    <x v="492"/>
  </r>
  <r>
    <x v="7"/>
    <x v="7"/>
    <x v="7"/>
    <x v="129"/>
    <s v="0815"/>
    <x v="129"/>
    <x v="2"/>
    <x v="5"/>
    <x v="191"/>
  </r>
  <r>
    <x v="7"/>
    <x v="7"/>
    <x v="7"/>
    <x v="129"/>
    <s v="0815"/>
    <x v="129"/>
    <x v="2"/>
    <x v="6"/>
    <x v="1520"/>
  </r>
  <r>
    <x v="7"/>
    <x v="7"/>
    <x v="7"/>
    <x v="129"/>
    <s v="0815"/>
    <x v="129"/>
    <x v="2"/>
    <x v="7"/>
    <x v="1520"/>
  </r>
  <r>
    <x v="7"/>
    <x v="7"/>
    <x v="7"/>
    <x v="129"/>
    <s v="0815"/>
    <x v="129"/>
    <x v="3"/>
    <x v="0"/>
    <x v="540"/>
  </r>
  <r>
    <x v="7"/>
    <x v="7"/>
    <x v="7"/>
    <x v="129"/>
    <s v="0815"/>
    <x v="129"/>
    <x v="3"/>
    <x v="1"/>
    <x v="968"/>
  </r>
  <r>
    <x v="7"/>
    <x v="7"/>
    <x v="7"/>
    <x v="129"/>
    <s v="0815"/>
    <x v="129"/>
    <x v="3"/>
    <x v="2"/>
    <x v="1479"/>
  </r>
  <r>
    <x v="7"/>
    <x v="7"/>
    <x v="7"/>
    <x v="129"/>
    <s v="0815"/>
    <x v="129"/>
    <x v="3"/>
    <x v="3"/>
    <x v="819"/>
  </r>
  <r>
    <x v="7"/>
    <x v="7"/>
    <x v="7"/>
    <x v="129"/>
    <s v="0815"/>
    <x v="129"/>
    <x v="3"/>
    <x v="4"/>
    <x v="507"/>
  </r>
  <r>
    <x v="7"/>
    <x v="7"/>
    <x v="7"/>
    <x v="129"/>
    <s v="0815"/>
    <x v="129"/>
    <x v="3"/>
    <x v="5"/>
    <x v="818"/>
  </r>
  <r>
    <x v="7"/>
    <x v="7"/>
    <x v="7"/>
    <x v="129"/>
    <s v="0815"/>
    <x v="129"/>
    <x v="3"/>
    <x v="6"/>
    <x v="747"/>
  </r>
  <r>
    <x v="7"/>
    <x v="7"/>
    <x v="7"/>
    <x v="129"/>
    <s v="0815"/>
    <x v="129"/>
    <x v="3"/>
    <x v="7"/>
    <x v="1013"/>
  </r>
  <r>
    <x v="7"/>
    <x v="7"/>
    <x v="7"/>
    <x v="129"/>
    <s v="0815"/>
    <x v="129"/>
    <x v="4"/>
    <x v="0"/>
    <x v="1535"/>
  </r>
  <r>
    <x v="7"/>
    <x v="7"/>
    <x v="7"/>
    <x v="129"/>
    <s v="0815"/>
    <x v="129"/>
    <x v="4"/>
    <x v="1"/>
    <x v="1918"/>
  </r>
  <r>
    <x v="7"/>
    <x v="7"/>
    <x v="7"/>
    <x v="129"/>
    <s v="0815"/>
    <x v="129"/>
    <x v="4"/>
    <x v="2"/>
    <x v="2197"/>
  </r>
  <r>
    <x v="7"/>
    <x v="7"/>
    <x v="7"/>
    <x v="129"/>
    <s v="0815"/>
    <x v="129"/>
    <x v="4"/>
    <x v="3"/>
    <x v="2198"/>
  </r>
  <r>
    <x v="7"/>
    <x v="7"/>
    <x v="7"/>
    <x v="129"/>
    <s v="0815"/>
    <x v="129"/>
    <x v="4"/>
    <x v="4"/>
    <x v="923"/>
  </r>
  <r>
    <x v="7"/>
    <x v="7"/>
    <x v="7"/>
    <x v="129"/>
    <s v="0815"/>
    <x v="129"/>
    <x v="4"/>
    <x v="5"/>
    <x v="180"/>
  </r>
  <r>
    <x v="7"/>
    <x v="7"/>
    <x v="7"/>
    <x v="129"/>
    <s v="0815"/>
    <x v="129"/>
    <x v="4"/>
    <x v="6"/>
    <x v="904"/>
  </r>
  <r>
    <x v="7"/>
    <x v="7"/>
    <x v="7"/>
    <x v="129"/>
    <s v="0815"/>
    <x v="129"/>
    <x v="4"/>
    <x v="7"/>
    <x v="2067"/>
  </r>
  <r>
    <x v="7"/>
    <x v="7"/>
    <x v="7"/>
    <x v="129"/>
    <s v="0815"/>
    <x v="129"/>
    <x v="5"/>
    <x v="0"/>
    <x v="1029"/>
  </r>
  <r>
    <x v="7"/>
    <x v="7"/>
    <x v="7"/>
    <x v="129"/>
    <s v="0815"/>
    <x v="129"/>
    <x v="5"/>
    <x v="1"/>
    <x v="672"/>
  </r>
  <r>
    <x v="7"/>
    <x v="7"/>
    <x v="7"/>
    <x v="129"/>
    <s v="0815"/>
    <x v="129"/>
    <x v="5"/>
    <x v="2"/>
    <x v="1029"/>
  </r>
  <r>
    <x v="7"/>
    <x v="7"/>
    <x v="7"/>
    <x v="129"/>
    <s v="0815"/>
    <x v="129"/>
    <x v="5"/>
    <x v="3"/>
    <x v="382"/>
  </r>
  <r>
    <x v="7"/>
    <x v="7"/>
    <x v="7"/>
    <x v="129"/>
    <s v="0815"/>
    <x v="129"/>
    <x v="5"/>
    <x v="4"/>
    <x v="1309"/>
  </r>
  <r>
    <x v="7"/>
    <x v="7"/>
    <x v="7"/>
    <x v="129"/>
    <s v="0815"/>
    <x v="129"/>
    <x v="5"/>
    <x v="5"/>
    <x v="950"/>
  </r>
  <r>
    <x v="7"/>
    <x v="7"/>
    <x v="7"/>
    <x v="129"/>
    <s v="0815"/>
    <x v="129"/>
    <x v="5"/>
    <x v="6"/>
    <x v="370"/>
  </r>
  <r>
    <x v="7"/>
    <x v="7"/>
    <x v="7"/>
    <x v="129"/>
    <s v="0815"/>
    <x v="129"/>
    <x v="5"/>
    <x v="7"/>
    <x v="616"/>
  </r>
  <r>
    <x v="7"/>
    <x v="7"/>
    <x v="7"/>
    <x v="129"/>
    <s v="0815"/>
    <x v="129"/>
    <x v="6"/>
    <x v="0"/>
    <x v="47"/>
  </r>
  <r>
    <x v="7"/>
    <x v="7"/>
    <x v="7"/>
    <x v="129"/>
    <s v="0815"/>
    <x v="129"/>
    <x v="6"/>
    <x v="1"/>
    <x v="122"/>
  </r>
  <r>
    <x v="7"/>
    <x v="7"/>
    <x v="7"/>
    <x v="129"/>
    <s v="0815"/>
    <x v="129"/>
    <x v="6"/>
    <x v="2"/>
    <x v="125"/>
  </r>
  <r>
    <x v="7"/>
    <x v="7"/>
    <x v="7"/>
    <x v="129"/>
    <s v="0815"/>
    <x v="129"/>
    <x v="6"/>
    <x v="3"/>
    <x v="307"/>
  </r>
  <r>
    <x v="7"/>
    <x v="7"/>
    <x v="7"/>
    <x v="129"/>
    <s v="0815"/>
    <x v="129"/>
    <x v="6"/>
    <x v="4"/>
    <x v="356"/>
  </r>
  <r>
    <x v="7"/>
    <x v="7"/>
    <x v="7"/>
    <x v="129"/>
    <s v="0815"/>
    <x v="129"/>
    <x v="6"/>
    <x v="5"/>
    <x v="309"/>
  </r>
  <r>
    <x v="7"/>
    <x v="7"/>
    <x v="7"/>
    <x v="129"/>
    <s v="0815"/>
    <x v="129"/>
    <x v="6"/>
    <x v="6"/>
    <x v="201"/>
  </r>
  <r>
    <x v="7"/>
    <x v="7"/>
    <x v="7"/>
    <x v="129"/>
    <s v="0815"/>
    <x v="129"/>
    <x v="6"/>
    <x v="7"/>
    <x v="63"/>
  </r>
  <r>
    <x v="7"/>
    <x v="7"/>
    <x v="7"/>
    <x v="129"/>
    <s v="0815"/>
    <x v="129"/>
    <x v="7"/>
    <x v="0"/>
    <x v="61"/>
  </r>
  <r>
    <x v="7"/>
    <x v="7"/>
    <x v="7"/>
    <x v="129"/>
    <s v="0815"/>
    <x v="129"/>
    <x v="7"/>
    <x v="1"/>
    <x v="122"/>
  </r>
  <r>
    <x v="7"/>
    <x v="7"/>
    <x v="7"/>
    <x v="129"/>
    <s v="0815"/>
    <x v="129"/>
    <x v="7"/>
    <x v="2"/>
    <x v="47"/>
  </r>
  <r>
    <x v="7"/>
    <x v="7"/>
    <x v="7"/>
    <x v="129"/>
    <s v="0815"/>
    <x v="129"/>
    <x v="7"/>
    <x v="3"/>
    <x v="307"/>
  </r>
  <r>
    <x v="7"/>
    <x v="7"/>
    <x v="7"/>
    <x v="129"/>
    <s v="0815"/>
    <x v="129"/>
    <x v="7"/>
    <x v="4"/>
    <x v="202"/>
  </r>
  <r>
    <x v="7"/>
    <x v="7"/>
    <x v="7"/>
    <x v="129"/>
    <s v="0815"/>
    <x v="129"/>
    <x v="7"/>
    <x v="5"/>
    <x v="350"/>
  </r>
  <r>
    <x v="7"/>
    <x v="7"/>
    <x v="7"/>
    <x v="129"/>
    <s v="0815"/>
    <x v="129"/>
    <x v="7"/>
    <x v="6"/>
    <x v="265"/>
  </r>
  <r>
    <x v="7"/>
    <x v="7"/>
    <x v="7"/>
    <x v="129"/>
    <s v="0815"/>
    <x v="129"/>
    <x v="7"/>
    <x v="7"/>
    <x v="198"/>
  </r>
  <r>
    <x v="7"/>
    <x v="7"/>
    <x v="7"/>
    <x v="129"/>
    <s v="0815"/>
    <x v="129"/>
    <x v="8"/>
    <x v="0"/>
    <x v="266"/>
  </r>
  <r>
    <x v="7"/>
    <x v="7"/>
    <x v="7"/>
    <x v="129"/>
    <s v="0815"/>
    <x v="129"/>
    <x v="8"/>
    <x v="1"/>
    <x v="263"/>
  </r>
  <r>
    <x v="7"/>
    <x v="7"/>
    <x v="7"/>
    <x v="129"/>
    <s v="0815"/>
    <x v="129"/>
    <x v="8"/>
    <x v="2"/>
    <x v="264"/>
  </r>
  <r>
    <x v="7"/>
    <x v="7"/>
    <x v="7"/>
    <x v="129"/>
    <s v="0815"/>
    <x v="129"/>
    <x v="8"/>
    <x v="3"/>
    <x v="129"/>
  </r>
  <r>
    <x v="7"/>
    <x v="7"/>
    <x v="7"/>
    <x v="129"/>
    <s v="0815"/>
    <x v="129"/>
    <x v="8"/>
    <x v="4"/>
    <x v="197"/>
  </r>
  <r>
    <x v="7"/>
    <x v="7"/>
    <x v="7"/>
    <x v="129"/>
    <s v="0815"/>
    <x v="129"/>
    <x v="8"/>
    <x v="5"/>
    <x v="316"/>
  </r>
  <r>
    <x v="7"/>
    <x v="7"/>
    <x v="7"/>
    <x v="129"/>
    <s v="0815"/>
    <x v="129"/>
    <x v="8"/>
    <x v="6"/>
    <x v="265"/>
  </r>
  <r>
    <x v="7"/>
    <x v="7"/>
    <x v="7"/>
    <x v="129"/>
    <s v="0815"/>
    <x v="129"/>
    <x v="8"/>
    <x v="7"/>
    <x v="321"/>
  </r>
  <r>
    <x v="7"/>
    <x v="7"/>
    <x v="7"/>
    <x v="129"/>
    <s v="0815"/>
    <x v="129"/>
    <x v="9"/>
    <x v="0"/>
    <x v="203"/>
  </r>
  <r>
    <x v="7"/>
    <x v="7"/>
    <x v="7"/>
    <x v="129"/>
    <s v="0815"/>
    <x v="129"/>
    <x v="9"/>
    <x v="1"/>
    <x v="320"/>
  </r>
  <r>
    <x v="7"/>
    <x v="7"/>
    <x v="7"/>
    <x v="129"/>
    <s v="0815"/>
    <x v="129"/>
    <x v="9"/>
    <x v="2"/>
    <x v="301"/>
  </r>
  <r>
    <x v="7"/>
    <x v="7"/>
    <x v="7"/>
    <x v="129"/>
    <s v="0815"/>
    <x v="129"/>
    <x v="9"/>
    <x v="3"/>
    <x v="129"/>
  </r>
  <r>
    <x v="7"/>
    <x v="7"/>
    <x v="7"/>
    <x v="129"/>
    <s v="0815"/>
    <x v="129"/>
    <x v="9"/>
    <x v="4"/>
    <x v="128"/>
  </r>
  <r>
    <x v="7"/>
    <x v="7"/>
    <x v="7"/>
    <x v="129"/>
    <s v="0815"/>
    <x v="129"/>
    <x v="9"/>
    <x v="5"/>
    <x v="320"/>
  </r>
  <r>
    <x v="7"/>
    <x v="7"/>
    <x v="7"/>
    <x v="129"/>
    <s v="0815"/>
    <x v="129"/>
    <x v="9"/>
    <x v="6"/>
    <x v="320"/>
  </r>
  <r>
    <x v="7"/>
    <x v="7"/>
    <x v="7"/>
    <x v="129"/>
    <s v="0815"/>
    <x v="129"/>
    <x v="9"/>
    <x v="7"/>
    <x v="130"/>
  </r>
  <r>
    <x v="7"/>
    <x v="7"/>
    <x v="7"/>
    <x v="130"/>
    <s v="0817"/>
    <x v="130"/>
    <x v="0"/>
    <x v="0"/>
    <x v="344"/>
  </r>
  <r>
    <x v="7"/>
    <x v="7"/>
    <x v="7"/>
    <x v="130"/>
    <s v="0817"/>
    <x v="130"/>
    <x v="0"/>
    <x v="1"/>
    <x v="253"/>
  </r>
  <r>
    <x v="7"/>
    <x v="7"/>
    <x v="7"/>
    <x v="130"/>
    <s v="0817"/>
    <x v="130"/>
    <x v="0"/>
    <x v="2"/>
    <x v="563"/>
  </r>
  <r>
    <x v="7"/>
    <x v="7"/>
    <x v="7"/>
    <x v="130"/>
    <s v="0817"/>
    <x v="130"/>
    <x v="0"/>
    <x v="3"/>
    <x v="1037"/>
  </r>
  <r>
    <x v="7"/>
    <x v="7"/>
    <x v="7"/>
    <x v="130"/>
    <s v="0817"/>
    <x v="130"/>
    <x v="0"/>
    <x v="4"/>
    <x v="503"/>
  </r>
  <r>
    <x v="7"/>
    <x v="7"/>
    <x v="7"/>
    <x v="130"/>
    <s v="0817"/>
    <x v="130"/>
    <x v="0"/>
    <x v="5"/>
    <x v="272"/>
  </r>
  <r>
    <x v="7"/>
    <x v="7"/>
    <x v="7"/>
    <x v="130"/>
    <s v="0817"/>
    <x v="130"/>
    <x v="0"/>
    <x v="6"/>
    <x v="267"/>
  </r>
  <r>
    <x v="7"/>
    <x v="7"/>
    <x v="7"/>
    <x v="130"/>
    <s v="0817"/>
    <x v="130"/>
    <x v="0"/>
    <x v="7"/>
    <x v="193"/>
  </r>
  <r>
    <x v="7"/>
    <x v="7"/>
    <x v="7"/>
    <x v="130"/>
    <s v="0817"/>
    <x v="130"/>
    <x v="1"/>
    <x v="0"/>
    <x v="820"/>
  </r>
  <r>
    <x v="7"/>
    <x v="7"/>
    <x v="7"/>
    <x v="130"/>
    <s v="0817"/>
    <x v="130"/>
    <x v="1"/>
    <x v="1"/>
    <x v="595"/>
  </r>
  <r>
    <x v="7"/>
    <x v="7"/>
    <x v="7"/>
    <x v="130"/>
    <s v="0817"/>
    <x v="130"/>
    <x v="1"/>
    <x v="2"/>
    <x v="1140"/>
  </r>
  <r>
    <x v="7"/>
    <x v="7"/>
    <x v="7"/>
    <x v="130"/>
    <s v="0817"/>
    <x v="130"/>
    <x v="1"/>
    <x v="3"/>
    <x v="1420"/>
  </r>
  <r>
    <x v="7"/>
    <x v="7"/>
    <x v="7"/>
    <x v="130"/>
    <s v="0817"/>
    <x v="130"/>
    <x v="1"/>
    <x v="4"/>
    <x v="598"/>
  </r>
  <r>
    <x v="7"/>
    <x v="7"/>
    <x v="7"/>
    <x v="130"/>
    <s v="0817"/>
    <x v="130"/>
    <x v="1"/>
    <x v="5"/>
    <x v="432"/>
  </r>
  <r>
    <x v="7"/>
    <x v="7"/>
    <x v="7"/>
    <x v="130"/>
    <s v="0817"/>
    <x v="130"/>
    <x v="1"/>
    <x v="6"/>
    <x v="507"/>
  </r>
  <r>
    <x v="7"/>
    <x v="7"/>
    <x v="7"/>
    <x v="130"/>
    <s v="0817"/>
    <x v="130"/>
    <x v="1"/>
    <x v="7"/>
    <x v="1435"/>
  </r>
  <r>
    <x v="7"/>
    <x v="7"/>
    <x v="7"/>
    <x v="130"/>
    <s v="0817"/>
    <x v="130"/>
    <x v="2"/>
    <x v="0"/>
    <x v="63"/>
  </r>
  <r>
    <x v="7"/>
    <x v="7"/>
    <x v="7"/>
    <x v="130"/>
    <s v="0817"/>
    <x v="130"/>
    <x v="2"/>
    <x v="1"/>
    <x v="354"/>
  </r>
  <r>
    <x v="7"/>
    <x v="7"/>
    <x v="7"/>
    <x v="130"/>
    <s v="0817"/>
    <x v="130"/>
    <x v="2"/>
    <x v="2"/>
    <x v="121"/>
  </r>
  <r>
    <x v="7"/>
    <x v="7"/>
    <x v="7"/>
    <x v="130"/>
    <s v="0817"/>
    <x v="130"/>
    <x v="2"/>
    <x v="3"/>
    <x v="399"/>
  </r>
  <r>
    <x v="7"/>
    <x v="7"/>
    <x v="7"/>
    <x v="130"/>
    <s v="0817"/>
    <x v="130"/>
    <x v="2"/>
    <x v="4"/>
    <x v="285"/>
  </r>
  <r>
    <x v="7"/>
    <x v="7"/>
    <x v="7"/>
    <x v="130"/>
    <s v="0817"/>
    <x v="130"/>
    <x v="2"/>
    <x v="5"/>
    <x v="342"/>
  </r>
  <r>
    <x v="7"/>
    <x v="7"/>
    <x v="7"/>
    <x v="130"/>
    <s v="0817"/>
    <x v="130"/>
    <x v="2"/>
    <x v="6"/>
    <x v="283"/>
  </r>
  <r>
    <x v="7"/>
    <x v="7"/>
    <x v="7"/>
    <x v="130"/>
    <s v="0817"/>
    <x v="130"/>
    <x v="2"/>
    <x v="7"/>
    <x v="285"/>
  </r>
  <r>
    <x v="7"/>
    <x v="7"/>
    <x v="7"/>
    <x v="130"/>
    <s v="0817"/>
    <x v="130"/>
    <x v="3"/>
    <x v="0"/>
    <x v="450"/>
  </r>
  <r>
    <x v="7"/>
    <x v="7"/>
    <x v="7"/>
    <x v="130"/>
    <s v="0817"/>
    <x v="130"/>
    <x v="3"/>
    <x v="1"/>
    <x v="314"/>
  </r>
  <r>
    <x v="7"/>
    <x v="7"/>
    <x v="7"/>
    <x v="130"/>
    <s v="0817"/>
    <x v="130"/>
    <x v="3"/>
    <x v="2"/>
    <x v="338"/>
  </r>
  <r>
    <x v="7"/>
    <x v="7"/>
    <x v="7"/>
    <x v="130"/>
    <s v="0817"/>
    <x v="130"/>
    <x v="3"/>
    <x v="3"/>
    <x v="400"/>
  </r>
  <r>
    <x v="7"/>
    <x v="7"/>
    <x v="7"/>
    <x v="130"/>
    <s v="0817"/>
    <x v="130"/>
    <x v="3"/>
    <x v="4"/>
    <x v="319"/>
  </r>
  <r>
    <x v="7"/>
    <x v="7"/>
    <x v="7"/>
    <x v="130"/>
    <s v="0817"/>
    <x v="130"/>
    <x v="3"/>
    <x v="5"/>
    <x v="289"/>
  </r>
  <r>
    <x v="7"/>
    <x v="7"/>
    <x v="7"/>
    <x v="130"/>
    <s v="0817"/>
    <x v="130"/>
    <x v="3"/>
    <x v="6"/>
    <x v="314"/>
  </r>
  <r>
    <x v="7"/>
    <x v="7"/>
    <x v="7"/>
    <x v="130"/>
    <s v="0817"/>
    <x v="130"/>
    <x v="3"/>
    <x v="7"/>
    <x v="335"/>
  </r>
  <r>
    <x v="7"/>
    <x v="7"/>
    <x v="7"/>
    <x v="130"/>
    <s v="0817"/>
    <x v="130"/>
    <x v="4"/>
    <x v="0"/>
    <x v="326"/>
  </r>
  <r>
    <x v="7"/>
    <x v="7"/>
    <x v="7"/>
    <x v="130"/>
    <s v="0817"/>
    <x v="130"/>
    <x v="4"/>
    <x v="1"/>
    <x v="40"/>
  </r>
  <r>
    <x v="7"/>
    <x v="7"/>
    <x v="7"/>
    <x v="130"/>
    <s v="0817"/>
    <x v="130"/>
    <x v="4"/>
    <x v="2"/>
    <x v="324"/>
  </r>
  <r>
    <x v="7"/>
    <x v="7"/>
    <x v="7"/>
    <x v="130"/>
    <s v="0817"/>
    <x v="130"/>
    <x v="4"/>
    <x v="3"/>
    <x v="431"/>
  </r>
  <r>
    <x v="7"/>
    <x v="7"/>
    <x v="7"/>
    <x v="130"/>
    <s v="0817"/>
    <x v="130"/>
    <x v="4"/>
    <x v="4"/>
    <x v="598"/>
  </r>
  <r>
    <x v="7"/>
    <x v="7"/>
    <x v="7"/>
    <x v="130"/>
    <s v="0817"/>
    <x v="130"/>
    <x v="4"/>
    <x v="5"/>
    <x v="44"/>
  </r>
  <r>
    <x v="7"/>
    <x v="7"/>
    <x v="7"/>
    <x v="130"/>
    <s v="0817"/>
    <x v="130"/>
    <x v="4"/>
    <x v="6"/>
    <x v="1147"/>
  </r>
  <r>
    <x v="7"/>
    <x v="7"/>
    <x v="7"/>
    <x v="130"/>
    <s v="0817"/>
    <x v="130"/>
    <x v="4"/>
    <x v="7"/>
    <x v="41"/>
  </r>
  <r>
    <x v="7"/>
    <x v="7"/>
    <x v="7"/>
    <x v="130"/>
    <s v="0817"/>
    <x v="130"/>
    <x v="5"/>
    <x v="0"/>
    <x v="309"/>
  </r>
  <r>
    <x v="7"/>
    <x v="7"/>
    <x v="7"/>
    <x v="130"/>
    <s v="0817"/>
    <x v="130"/>
    <x v="5"/>
    <x v="1"/>
    <x v="299"/>
  </r>
  <r>
    <x v="7"/>
    <x v="7"/>
    <x v="7"/>
    <x v="130"/>
    <s v="0817"/>
    <x v="130"/>
    <x v="5"/>
    <x v="2"/>
    <x v="122"/>
  </r>
  <r>
    <x v="7"/>
    <x v="7"/>
    <x v="7"/>
    <x v="130"/>
    <s v="0817"/>
    <x v="130"/>
    <x v="5"/>
    <x v="3"/>
    <x v="575"/>
  </r>
  <r>
    <x v="7"/>
    <x v="7"/>
    <x v="7"/>
    <x v="130"/>
    <s v="0817"/>
    <x v="130"/>
    <x v="5"/>
    <x v="4"/>
    <x v="309"/>
  </r>
  <r>
    <x v="7"/>
    <x v="7"/>
    <x v="7"/>
    <x v="130"/>
    <s v="0817"/>
    <x v="130"/>
    <x v="5"/>
    <x v="5"/>
    <x v="122"/>
  </r>
  <r>
    <x v="7"/>
    <x v="7"/>
    <x v="7"/>
    <x v="130"/>
    <s v="0817"/>
    <x v="130"/>
    <x v="5"/>
    <x v="6"/>
    <x v="61"/>
  </r>
  <r>
    <x v="7"/>
    <x v="7"/>
    <x v="7"/>
    <x v="130"/>
    <s v="0817"/>
    <x v="130"/>
    <x v="5"/>
    <x v="7"/>
    <x v="449"/>
  </r>
  <r>
    <x v="7"/>
    <x v="7"/>
    <x v="7"/>
    <x v="130"/>
    <s v="0817"/>
    <x v="130"/>
    <x v="6"/>
    <x v="0"/>
    <x v="203"/>
  </r>
  <r>
    <x v="7"/>
    <x v="7"/>
    <x v="7"/>
    <x v="130"/>
    <s v="0817"/>
    <x v="130"/>
    <x v="6"/>
    <x v="1"/>
    <x v="320"/>
  </r>
  <r>
    <x v="7"/>
    <x v="7"/>
    <x v="7"/>
    <x v="130"/>
    <s v="0817"/>
    <x v="130"/>
    <x v="6"/>
    <x v="2"/>
    <x v="128"/>
  </r>
  <r>
    <x v="7"/>
    <x v="7"/>
    <x v="7"/>
    <x v="130"/>
    <s v="0817"/>
    <x v="130"/>
    <x v="6"/>
    <x v="3"/>
    <x v="127"/>
  </r>
  <r>
    <x v="7"/>
    <x v="7"/>
    <x v="7"/>
    <x v="130"/>
    <s v="0817"/>
    <x v="130"/>
    <x v="6"/>
    <x v="4"/>
    <x v="128"/>
  </r>
  <r>
    <x v="7"/>
    <x v="7"/>
    <x v="7"/>
    <x v="130"/>
    <s v="0817"/>
    <x v="130"/>
    <x v="6"/>
    <x v="5"/>
    <x v="128"/>
  </r>
  <r>
    <x v="7"/>
    <x v="7"/>
    <x v="7"/>
    <x v="130"/>
    <s v="0817"/>
    <x v="130"/>
    <x v="6"/>
    <x v="6"/>
    <x v="127"/>
  </r>
  <r>
    <x v="7"/>
    <x v="7"/>
    <x v="7"/>
    <x v="130"/>
    <s v="0817"/>
    <x v="130"/>
    <x v="6"/>
    <x v="7"/>
    <x v="195"/>
  </r>
  <r>
    <x v="7"/>
    <x v="7"/>
    <x v="7"/>
    <x v="130"/>
    <s v="0817"/>
    <x v="130"/>
    <x v="7"/>
    <x v="0"/>
    <x v="51"/>
  </r>
  <r>
    <x v="7"/>
    <x v="7"/>
    <x v="7"/>
    <x v="130"/>
    <s v="0817"/>
    <x v="130"/>
    <x v="7"/>
    <x v="1"/>
    <x v="354"/>
  </r>
  <r>
    <x v="7"/>
    <x v="7"/>
    <x v="7"/>
    <x v="130"/>
    <s v="0817"/>
    <x v="130"/>
    <x v="7"/>
    <x v="2"/>
    <x v="61"/>
  </r>
  <r>
    <x v="7"/>
    <x v="7"/>
    <x v="7"/>
    <x v="130"/>
    <s v="0817"/>
    <x v="130"/>
    <x v="7"/>
    <x v="3"/>
    <x v="47"/>
  </r>
  <r>
    <x v="7"/>
    <x v="7"/>
    <x v="7"/>
    <x v="130"/>
    <s v="0817"/>
    <x v="130"/>
    <x v="7"/>
    <x v="4"/>
    <x v="339"/>
  </r>
  <r>
    <x v="7"/>
    <x v="7"/>
    <x v="7"/>
    <x v="130"/>
    <s v="0817"/>
    <x v="130"/>
    <x v="7"/>
    <x v="5"/>
    <x v="115"/>
  </r>
  <r>
    <x v="7"/>
    <x v="7"/>
    <x v="7"/>
    <x v="130"/>
    <s v="0817"/>
    <x v="130"/>
    <x v="7"/>
    <x v="6"/>
    <x v="51"/>
  </r>
  <r>
    <x v="7"/>
    <x v="7"/>
    <x v="7"/>
    <x v="130"/>
    <s v="0817"/>
    <x v="130"/>
    <x v="7"/>
    <x v="7"/>
    <x v="115"/>
  </r>
  <r>
    <x v="7"/>
    <x v="7"/>
    <x v="7"/>
    <x v="130"/>
    <s v="0817"/>
    <x v="130"/>
    <x v="8"/>
    <x v="0"/>
    <x v="46"/>
  </r>
  <r>
    <x v="7"/>
    <x v="7"/>
    <x v="7"/>
    <x v="130"/>
    <s v="0817"/>
    <x v="130"/>
    <x v="8"/>
    <x v="1"/>
    <x v="47"/>
  </r>
  <r>
    <x v="7"/>
    <x v="7"/>
    <x v="7"/>
    <x v="130"/>
    <s v="0817"/>
    <x v="130"/>
    <x v="8"/>
    <x v="2"/>
    <x v="125"/>
  </r>
  <r>
    <x v="7"/>
    <x v="7"/>
    <x v="7"/>
    <x v="130"/>
    <s v="0817"/>
    <x v="130"/>
    <x v="8"/>
    <x v="3"/>
    <x v="311"/>
  </r>
  <r>
    <x v="7"/>
    <x v="7"/>
    <x v="7"/>
    <x v="130"/>
    <s v="0817"/>
    <x v="130"/>
    <x v="8"/>
    <x v="4"/>
    <x v="61"/>
  </r>
  <r>
    <x v="7"/>
    <x v="7"/>
    <x v="7"/>
    <x v="130"/>
    <s v="0817"/>
    <x v="130"/>
    <x v="8"/>
    <x v="5"/>
    <x v="300"/>
  </r>
  <r>
    <x v="7"/>
    <x v="7"/>
    <x v="7"/>
    <x v="130"/>
    <s v="0817"/>
    <x v="130"/>
    <x v="8"/>
    <x v="6"/>
    <x v="356"/>
  </r>
  <r>
    <x v="7"/>
    <x v="7"/>
    <x v="7"/>
    <x v="130"/>
    <s v="0817"/>
    <x v="130"/>
    <x v="8"/>
    <x v="7"/>
    <x v="196"/>
  </r>
  <r>
    <x v="7"/>
    <x v="7"/>
    <x v="7"/>
    <x v="130"/>
    <s v="0817"/>
    <x v="130"/>
    <x v="9"/>
    <x v="0"/>
    <x v="305"/>
  </r>
  <r>
    <x v="7"/>
    <x v="7"/>
    <x v="7"/>
    <x v="130"/>
    <s v="0817"/>
    <x v="130"/>
    <x v="9"/>
    <x v="1"/>
    <x v="133"/>
  </r>
  <r>
    <x v="7"/>
    <x v="7"/>
    <x v="7"/>
    <x v="130"/>
    <s v="0817"/>
    <x v="130"/>
    <x v="9"/>
    <x v="2"/>
    <x v="133"/>
  </r>
  <r>
    <x v="7"/>
    <x v="7"/>
    <x v="7"/>
    <x v="130"/>
    <s v="0817"/>
    <x v="130"/>
    <x v="9"/>
    <x v="3"/>
    <x v="305"/>
  </r>
  <r>
    <x v="7"/>
    <x v="7"/>
    <x v="7"/>
    <x v="130"/>
    <s v="0817"/>
    <x v="130"/>
    <x v="9"/>
    <x v="4"/>
    <x v="304"/>
  </r>
  <r>
    <x v="7"/>
    <x v="7"/>
    <x v="7"/>
    <x v="130"/>
    <s v="0817"/>
    <x v="130"/>
    <x v="9"/>
    <x v="5"/>
    <x v="305"/>
  </r>
  <r>
    <x v="7"/>
    <x v="7"/>
    <x v="7"/>
    <x v="130"/>
    <s v="0817"/>
    <x v="130"/>
    <x v="9"/>
    <x v="6"/>
    <x v="305"/>
  </r>
  <r>
    <x v="7"/>
    <x v="7"/>
    <x v="7"/>
    <x v="130"/>
    <s v="0817"/>
    <x v="130"/>
    <x v="9"/>
    <x v="7"/>
    <x v="305"/>
  </r>
  <r>
    <x v="7"/>
    <x v="7"/>
    <x v="7"/>
    <x v="131"/>
    <s v="0819"/>
    <x v="131"/>
    <x v="0"/>
    <x v="0"/>
    <x v="982"/>
  </r>
  <r>
    <x v="7"/>
    <x v="7"/>
    <x v="7"/>
    <x v="131"/>
    <s v="0819"/>
    <x v="131"/>
    <x v="0"/>
    <x v="1"/>
    <x v="787"/>
  </r>
  <r>
    <x v="7"/>
    <x v="7"/>
    <x v="7"/>
    <x v="131"/>
    <s v="0819"/>
    <x v="131"/>
    <x v="0"/>
    <x v="2"/>
    <x v="2064"/>
  </r>
  <r>
    <x v="7"/>
    <x v="7"/>
    <x v="7"/>
    <x v="131"/>
    <s v="0819"/>
    <x v="131"/>
    <x v="0"/>
    <x v="3"/>
    <x v="1610"/>
  </r>
  <r>
    <x v="7"/>
    <x v="7"/>
    <x v="7"/>
    <x v="131"/>
    <s v="0819"/>
    <x v="131"/>
    <x v="0"/>
    <x v="4"/>
    <x v="1808"/>
  </r>
  <r>
    <x v="7"/>
    <x v="7"/>
    <x v="7"/>
    <x v="131"/>
    <s v="0819"/>
    <x v="131"/>
    <x v="0"/>
    <x v="5"/>
    <x v="1438"/>
  </r>
  <r>
    <x v="7"/>
    <x v="7"/>
    <x v="7"/>
    <x v="131"/>
    <s v="0819"/>
    <x v="131"/>
    <x v="0"/>
    <x v="6"/>
    <x v="395"/>
  </r>
  <r>
    <x v="7"/>
    <x v="7"/>
    <x v="7"/>
    <x v="131"/>
    <s v="0819"/>
    <x v="131"/>
    <x v="0"/>
    <x v="7"/>
    <x v="1036"/>
  </r>
  <r>
    <x v="7"/>
    <x v="7"/>
    <x v="7"/>
    <x v="131"/>
    <s v="0819"/>
    <x v="131"/>
    <x v="1"/>
    <x v="0"/>
    <x v="408"/>
  </r>
  <r>
    <x v="7"/>
    <x v="7"/>
    <x v="7"/>
    <x v="131"/>
    <s v="0819"/>
    <x v="131"/>
    <x v="1"/>
    <x v="1"/>
    <x v="758"/>
  </r>
  <r>
    <x v="7"/>
    <x v="7"/>
    <x v="7"/>
    <x v="131"/>
    <s v="0819"/>
    <x v="131"/>
    <x v="1"/>
    <x v="2"/>
    <x v="277"/>
  </r>
  <r>
    <x v="7"/>
    <x v="7"/>
    <x v="7"/>
    <x v="131"/>
    <s v="0819"/>
    <x v="131"/>
    <x v="1"/>
    <x v="3"/>
    <x v="757"/>
  </r>
  <r>
    <x v="7"/>
    <x v="7"/>
    <x v="7"/>
    <x v="131"/>
    <s v="0819"/>
    <x v="131"/>
    <x v="1"/>
    <x v="4"/>
    <x v="1014"/>
  </r>
  <r>
    <x v="7"/>
    <x v="7"/>
    <x v="7"/>
    <x v="131"/>
    <s v="0819"/>
    <x v="131"/>
    <x v="1"/>
    <x v="5"/>
    <x v="636"/>
  </r>
  <r>
    <x v="7"/>
    <x v="7"/>
    <x v="7"/>
    <x v="131"/>
    <s v="0819"/>
    <x v="131"/>
    <x v="1"/>
    <x v="6"/>
    <x v="275"/>
  </r>
  <r>
    <x v="7"/>
    <x v="7"/>
    <x v="7"/>
    <x v="131"/>
    <s v="0819"/>
    <x v="131"/>
    <x v="1"/>
    <x v="7"/>
    <x v="634"/>
  </r>
  <r>
    <x v="7"/>
    <x v="7"/>
    <x v="7"/>
    <x v="131"/>
    <s v="0819"/>
    <x v="131"/>
    <x v="2"/>
    <x v="0"/>
    <x v="404"/>
  </r>
  <r>
    <x v="7"/>
    <x v="7"/>
    <x v="7"/>
    <x v="131"/>
    <s v="0819"/>
    <x v="131"/>
    <x v="2"/>
    <x v="1"/>
    <x v="404"/>
  </r>
  <r>
    <x v="7"/>
    <x v="7"/>
    <x v="7"/>
    <x v="131"/>
    <s v="0819"/>
    <x v="131"/>
    <x v="2"/>
    <x v="2"/>
    <x v="616"/>
  </r>
  <r>
    <x v="7"/>
    <x v="7"/>
    <x v="7"/>
    <x v="131"/>
    <s v="0819"/>
    <x v="131"/>
    <x v="2"/>
    <x v="3"/>
    <x v="368"/>
  </r>
  <r>
    <x v="7"/>
    <x v="7"/>
    <x v="7"/>
    <x v="131"/>
    <s v="0819"/>
    <x v="131"/>
    <x v="2"/>
    <x v="4"/>
    <x v="183"/>
  </r>
  <r>
    <x v="7"/>
    <x v="7"/>
    <x v="7"/>
    <x v="131"/>
    <s v="0819"/>
    <x v="131"/>
    <x v="2"/>
    <x v="5"/>
    <x v="950"/>
  </r>
  <r>
    <x v="7"/>
    <x v="7"/>
    <x v="7"/>
    <x v="131"/>
    <s v="0819"/>
    <x v="131"/>
    <x v="2"/>
    <x v="6"/>
    <x v="527"/>
  </r>
  <r>
    <x v="7"/>
    <x v="7"/>
    <x v="7"/>
    <x v="131"/>
    <s v="0819"/>
    <x v="131"/>
    <x v="2"/>
    <x v="7"/>
    <x v="59"/>
  </r>
  <r>
    <x v="7"/>
    <x v="7"/>
    <x v="7"/>
    <x v="131"/>
    <s v="0819"/>
    <x v="131"/>
    <x v="3"/>
    <x v="0"/>
    <x v="358"/>
  </r>
  <r>
    <x v="7"/>
    <x v="7"/>
    <x v="7"/>
    <x v="131"/>
    <s v="0819"/>
    <x v="131"/>
    <x v="3"/>
    <x v="1"/>
    <x v="429"/>
  </r>
  <r>
    <x v="7"/>
    <x v="7"/>
    <x v="7"/>
    <x v="131"/>
    <s v="0819"/>
    <x v="131"/>
    <x v="3"/>
    <x v="2"/>
    <x v="629"/>
  </r>
  <r>
    <x v="7"/>
    <x v="7"/>
    <x v="7"/>
    <x v="131"/>
    <s v="0819"/>
    <x v="131"/>
    <x v="3"/>
    <x v="3"/>
    <x v="1417"/>
  </r>
  <r>
    <x v="7"/>
    <x v="7"/>
    <x v="7"/>
    <x v="131"/>
    <s v="0819"/>
    <x v="131"/>
    <x v="3"/>
    <x v="4"/>
    <x v="1185"/>
  </r>
  <r>
    <x v="7"/>
    <x v="7"/>
    <x v="7"/>
    <x v="131"/>
    <s v="0819"/>
    <x v="131"/>
    <x v="3"/>
    <x v="5"/>
    <x v="1210"/>
  </r>
  <r>
    <x v="7"/>
    <x v="7"/>
    <x v="7"/>
    <x v="131"/>
    <s v="0819"/>
    <x v="131"/>
    <x v="3"/>
    <x v="6"/>
    <x v="608"/>
  </r>
  <r>
    <x v="7"/>
    <x v="7"/>
    <x v="7"/>
    <x v="131"/>
    <s v="0819"/>
    <x v="131"/>
    <x v="3"/>
    <x v="7"/>
    <x v="1197"/>
  </r>
  <r>
    <x v="7"/>
    <x v="7"/>
    <x v="7"/>
    <x v="131"/>
    <s v="0819"/>
    <x v="131"/>
    <x v="4"/>
    <x v="0"/>
    <x v="1609"/>
  </r>
  <r>
    <x v="7"/>
    <x v="7"/>
    <x v="7"/>
    <x v="131"/>
    <s v="0819"/>
    <x v="131"/>
    <x v="4"/>
    <x v="1"/>
    <x v="825"/>
  </r>
  <r>
    <x v="7"/>
    <x v="7"/>
    <x v="7"/>
    <x v="131"/>
    <s v="0819"/>
    <x v="131"/>
    <x v="4"/>
    <x v="2"/>
    <x v="1201"/>
  </r>
  <r>
    <x v="7"/>
    <x v="7"/>
    <x v="7"/>
    <x v="131"/>
    <s v="0819"/>
    <x v="131"/>
    <x v="4"/>
    <x v="3"/>
    <x v="2117"/>
  </r>
  <r>
    <x v="7"/>
    <x v="7"/>
    <x v="7"/>
    <x v="131"/>
    <s v="0819"/>
    <x v="131"/>
    <x v="4"/>
    <x v="4"/>
    <x v="1200"/>
  </r>
  <r>
    <x v="7"/>
    <x v="7"/>
    <x v="7"/>
    <x v="131"/>
    <s v="0819"/>
    <x v="131"/>
    <x v="4"/>
    <x v="5"/>
    <x v="1231"/>
  </r>
  <r>
    <x v="7"/>
    <x v="7"/>
    <x v="7"/>
    <x v="131"/>
    <s v="0819"/>
    <x v="131"/>
    <x v="4"/>
    <x v="6"/>
    <x v="1817"/>
  </r>
  <r>
    <x v="7"/>
    <x v="7"/>
    <x v="7"/>
    <x v="131"/>
    <s v="0819"/>
    <x v="131"/>
    <x v="4"/>
    <x v="7"/>
    <x v="826"/>
  </r>
  <r>
    <x v="7"/>
    <x v="7"/>
    <x v="7"/>
    <x v="131"/>
    <s v="0819"/>
    <x v="131"/>
    <x v="5"/>
    <x v="0"/>
    <x v="281"/>
  </r>
  <r>
    <x v="7"/>
    <x v="7"/>
    <x v="7"/>
    <x v="131"/>
    <s v="0819"/>
    <x v="131"/>
    <x v="5"/>
    <x v="1"/>
    <x v="50"/>
  </r>
  <r>
    <x v="7"/>
    <x v="7"/>
    <x v="7"/>
    <x v="131"/>
    <s v="0819"/>
    <x v="131"/>
    <x v="5"/>
    <x v="2"/>
    <x v="48"/>
  </r>
  <r>
    <x v="7"/>
    <x v="7"/>
    <x v="7"/>
    <x v="131"/>
    <s v="0819"/>
    <x v="131"/>
    <x v="5"/>
    <x v="3"/>
    <x v="115"/>
  </r>
  <r>
    <x v="7"/>
    <x v="7"/>
    <x v="7"/>
    <x v="131"/>
    <s v="0819"/>
    <x v="131"/>
    <x v="5"/>
    <x v="4"/>
    <x v="281"/>
  </r>
  <r>
    <x v="7"/>
    <x v="7"/>
    <x v="7"/>
    <x v="131"/>
    <s v="0819"/>
    <x v="131"/>
    <x v="5"/>
    <x v="5"/>
    <x v="283"/>
  </r>
  <r>
    <x v="7"/>
    <x v="7"/>
    <x v="7"/>
    <x v="131"/>
    <s v="0819"/>
    <x v="131"/>
    <x v="5"/>
    <x v="6"/>
    <x v="48"/>
  </r>
  <r>
    <x v="7"/>
    <x v="7"/>
    <x v="7"/>
    <x v="131"/>
    <s v="0819"/>
    <x v="131"/>
    <x v="5"/>
    <x v="7"/>
    <x v="285"/>
  </r>
  <r>
    <x v="7"/>
    <x v="7"/>
    <x v="7"/>
    <x v="131"/>
    <s v="0819"/>
    <x v="131"/>
    <x v="6"/>
    <x v="0"/>
    <x v="321"/>
  </r>
  <r>
    <x v="7"/>
    <x v="7"/>
    <x v="7"/>
    <x v="131"/>
    <s v="0819"/>
    <x v="131"/>
    <x v="6"/>
    <x v="1"/>
    <x v="321"/>
  </r>
  <r>
    <x v="7"/>
    <x v="7"/>
    <x v="7"/>
    <x v="131"/>
    <s v="0819"/>
    <x v="131"/>
    <x v="6"/>
    <x v="2"/>
    <x v="129"/>
  </r>
  <r>
    <x v="7"/>
    <x v="7"/>
    <x v="7"/>
    <x v="131"/>
    <s v="0819"/>
    <x v="131"/>
    <x v="6"/>
    <x v="3"/>
    <x v="130"/>
  </r>
  <r>
    <x v="7"/>
    <x v="7"/>
    <x v="7"/>
    <x v="131"/>
    <s v="0819"/>
    <x v="131"/>
    <x v="6"/>
    <x v="4"/>
    <x v="130"/>
  </r>
  <r>
    <x v="7"/>
    <x v="7"/>
    <x v="7"/>
    <x v="131"/>
    <s v="0819"/>
    <x v="131"/>
    <x v="6"/>
    <x v="5"/>
    <x v="203"/>
  </r>
  <r>
    <x v="7"/>
    <x v="7"/>
    <x v="7"/>
    <x v="131"/>
    <s v="0819"/>
    <x v="131"/>
    <x v="6"/>
    <x v="6"/>
    <x v="127"/>
  </r>
  <r>
    <x v="7"/>
    <x v="7"/>
    <x v="7"/>
    <x v="131"/>
    <s v="0819"/>
    <x v="131"/>
    <x v="6"/>
    <x v="7"/>
    <x v="196"/>
  </r>
  <r>
    <x v="7"/>
    <x v="7"/>
    <x v="7"/>
    <x v="131"/>
    <s v="0819"/>
    <x v="131"/>
    <x v="7"/>
    <x v="0"/>
    <x v="54"/>
  </r>
  <r>
    <x v="7"/>
    <x v="7"/>
    <x v="7"/>
    <x v="131"/>
    <s v="0819"/>
    <x v="131"/>
    <x v="7"/>
    <x v="1"/>
    <x v="952"/>
  </r>
  <r>
    <x v="7"/>
    <x v="7"/>
    <x v="7"/>
    <x v="131"/>
    <s v="0819"/>
    <x v="131"/>
    <x v="7"/>
    <x v="2"/>
    <x v="1038"/>
  </r>
  <r>
    <x v="7"/>
    <x v="7"/>
    <x v="7"/>
    <x v="131"/>
    <s v="0819"/>
    <x v="131"/>
    <x v="7"/>
    <x v="3"/>
    <x v="468"/>
  </r>
  <r>
    <x v="7"/>
    <x v="7"/>
    <x v="7"/>
    <x v="131"/>
    <s v="0819"/>
    <x v="131"/>
    <x v="7"/>
    <x v="4"/>
    <x v="671"/>
  </r>
  <r>
    <x v="7"/>
    <x v="7"/>
    <x v="7"/>
    <x v="131"/>
    <s v="0819"/>
    <x v="131"/>
    <x v="7"/>
    <x v="5"/>
    <x v="502"/>
  </r>
  <r>
    <x v="7"/>
    <x v="7"/>
    <x v="7"/>
    <x v="131"/>
    <s v="0819"/>
    <x v="131"/>
    <x v="7"/>
    <x v="6"/>
    <x v="446"/>
  </r>
  <r>
    <x v="7"/>
    <x v="7"/>
    <x v="7"/>
    <x v="131"/>
    <s v="0819"/>
    <x v="131"/>
    <x v="7"/>
    <x v="7"/>
    <x v="612"/>
  </r>
  <r>
    <x v="7"/>
    <x v="7"/>
    <x v="7"/>
    <x v="131"/>
    <s v="0819"/>
    <x v="131"/>
    <x v="8"/>
    <x v="0"/>
    <x v="196"/>
  </r>
  <r>
    <x v="7"/>
    <x v="7"/>
    <x v="7"/>
    <x v="131"/>
    <s v="0819"/>
    <x v="131"/>
    <x v="8"/>
    <x v="1"/>
    <x v="311"/>
  </r>
  <r>
    <x v="7"/>
    <x v="7"/>
    <x v="7"/>
    <x v="131"/>
    <s v="0819"/>
    <x v="131"/>
    <x v="8"/>
    <x v="2"/>
    <x v="200"/>
  </r>
  <r>
    <x v="7"/>
    <x v="7"/>
    <x v="7"/>
    <x v="131"/>
    <s v="0819"/>
    <x v="131"/>
    <x v="8"/>
    <x v="3"/>
    <x v="350"/>
  </r>
  <r>
    <x v="7"/>
    <x v="7"/>
    <x v="7"/>
    <x v="131"/>
    <s v="0819"/>
    <x v="131"/>
    <x v="8"/>
    <x v="4"/>
    <x v="202"/>
  </r>
  <r>
    <x v="7"/>
    <x v="7"/>
    <x v="7"/>
    <x v="131"/>
    <s v="0819"/>
    <x v="131"/>
    <x v="8"/>
    <x v="5"/>
    <x v="350"/>
  </r>
  <r>
    <x v="7"/>
    <x v="7"/>
    <x v="7"/>
    <x v="131"/>
    <s v="0819"/>
    <x v="131"/>
    <x v="8"/>
    <x v="6"/>
    <x v="197"/>
  </r>
  <r>
    <x v="7"/>
    <x v="7"/>
    <x v="7"/>
    <x v="131"/>
    <s v="0819"/>
    <x v="131"/>
    <x v="8"/>
    <x v="7"/>
    <x v="263"/>
  </r>
  <r>
    <x v="7"/>
    <x v="7"/>
    <x v="7"/>
    <x v="131"/>
    <s v="0819"/>
    <x v="131"/>
    <x v="9"/>
    <x v="0"/>
    <x v="304"/>
  </r>
  <r>
    <x v="7"/>
    <x v="7"/>
    <x v="7"/>
    <x v="131"/>
    <s v="0819"/>
    <x v="131"/>
    <x v="9"/>
    <x v="1"/>
    <x v="304"/>
  </r>
  <r>
    <x v="7"/>
    <x v="7"/>
    <x v="7"/>
    <x v="131"/>
    <s v="0819"/>
    <x v="131"/>
    <x v="9"/>
    <x v="2"/>
    <x v="305"/>
  </r>
  <r>
    <x v="7"/>
    <x v="7"/>
    <x v="7"/>
    <x v="131"/>
    <s v="0819"/>
    <x v="131"/>
    <x v="9"/>
    <x v="3"/>
    <x v="304"/>
  </r>
  <r>
    <x v="7"/>
    <x v="7"/>
    <x v="7"/>
    <x v="131"/>
    <s v="0819"/>
    <x v="131"/>
    <x v="9"/>
    <x v="4"/>
    <x v="304"/>
  </r>
  <r>
    <x v="7"/>
    <x v="7"/>
    <x v="7"/>
    <x v="131"/>
    <s v="0819"/>
    <x v="131"/>
    <x v="9"/>
    <x v="5"/>
    <x v="304"/>
  </r>
  <r>
    <x v="7"/>
    <x v="7"/>
    <x v="7"/>
    <x v="131"/>
    <s v="0819"/>
    <x v="131"/>
    <x v="9"/>
    <x v="6"/>
    <x v="304"/>
  </r>
  <r>
    <x v="7"/>
    <x v="7"/>
    <x v="7"/>
    <x v="131"/>
    <s v="0819"/>
    <x v="131"/>
    <x v="9"/>
    <x v="7"/>
    <x v="304"/>
  </r>
  <r>
    <x v="7"/>
    <x v="7"/>
    <x v="7"/>
    <x v="132"/>
    <s v="0821"/>
    <x v="132"/>
    <x v="0"/>
    <x v="0"/>
    <x v="775"/>
  </r>
  <r>
    <x v="7"/>
    <x v="7"/>
    <x v="7"/>
    <x v="132"/>
    <s v="0821"/>
    <x v="132"/>
    <x v="0"/>
    <x v="1"/>
    <x v="2199"/>
  </r>
  <r>
    <x v="7"/>
    <x v="7"/>
    <x v="7"/>
    <x v="132"/>
    <s v="0821"/>
    <x v="132"/>
    <x v="0"/>
    <x v="2"/>
    <x v="1144"/>
  </r>
  <r>
    <x v="7"/>
    <x v="7"/>
    <x v="7"/>
    <x v="132"/>
    <s v="0821"/>
    <x v="132"/>
    <x v="0"/>
    <x v="3"/>
    <x v="2200"/>
  </r>
  <r>
    <x v="7"/>
    <x v="7"/>
    <x v="7"/>
    <x v="132"/>
    <s v="0821"/>
    <x v="132"/>
    <x v="0"/>
    <x v="4"/>
    <x v="389"/>
  </r>
  <r>
    <x v="7"/>
    <x v="7"/>
    <x v="7"/>
    <x v="132"/>
    <s v="0821"/>
    <x v="132"/>
    <x v="0"/>
    <x v="5"/>
    <x v="662"/>
  </r>
  <r>
    <x v="7"/>
    <x v="7"/>
    <x v="7"/>
    <x v="132"/>
    <s v="0821"/>
    <x v="132"/>
    <x v="0"/>
    <x v="6"/>
    <x v="656"/>
  </r>
  <r>
    <x v="7"/>
    <x v="7"/>
    <x v="7"/>
    <x v="132"/>
    <s v="0821"/>
    <x v="132"/>
    <x v="0"/>
    <x v="7"/>
    <x v="438"/>
  </r>
  <r>
    <x v="7"/>
    <x v="7"/>
    <x v="7"/>
    <x v="132"/>
    <s v="0821"/>
    <x v="132"/>
    <x v="1"/>
    <x v="0"/>
    <x v="20"/>
  </r>
  <r>
    <x v="7"/>
    <x v="7"/>
    <x v="7"/>
    <x v="132"/>
    <s v="0821"/>
    <x v="132"/>
    <x v="1"/>
    <x v="1"/>
    <x v="1061"/>
  </r>
  <r>
    <x v="7"/>
    <x v="7"/>
    <x v="7"/>
    <x v="132"/>
    <s v="0821"/>
    <x v="132"/>
    <x v="1"/>
    <x v="2"/>
    <x v="1328"/>
  </r>
  <r>
    <x v="7"/>
    <x v="7"/>
    <x v="7"/>
    <x v="132"/>
    <s v="0821"/>
    <x v="132"/>
    <x v="1"/>
    <x v="3"/>
    <x v="923"/>
  </r>
  <r>
    <x v="7"/>
    <x v="7"/>
    <x v="7"/>
    <x v="132"/>
    <s v="0821"/>
    <x v="132"/>
    <x v="1"/>
    <x v="4"/>
    <x v="1516"/>
  </r>
  <r>
    <x v="7"/>
    <x v="7"/>
    <x v="7"/>
    <x v="132"/>
    <s v="0821"/>
    <x v="132"/>
    <x v="1"/>
    <x v="5"/>
    <x v="483"/>
  </r>
  <r>
    <x v="7"/>
    <x v="7"/>
    <x v="7"/>
    <x v="132"/>
    <s v="0821"/>
    <x v="132"/>
    <x v="1"/>
    <x v="6"/>
    <x v="695"/>
  </r>
  <r>
    <x v="7"/>
    <x v="7"/>
    <x v="7"/>
    <x v="132"/>
    <s v="0821"/>
    <x v="132"/>
    <x v="1"/>
    <x v="7"/>
    <x v="2201"/>
  </r>
  <r>
    <x v="7"/>
    <x v="7"/>
    <x v="7"/>
    <x v="132"/>
    <s v="0821"/>
    <x v="132"/>
    <x v="2"/>
    <x v="0"/>
    <x v="353"/>
  </r>
  <r>
    <x v="7"/>
    <x v="7"/>
    <x v="7"/>
    <x v="132"/>
    <s v="0821"/>
    <x v="132"/>
    <x v="2"/>
    <x v="1"/>
    <x v="401"/>
  </r>
  <r>
    <x v="7"/>
    <x v="7"/>
    <x v="7"/>
    <x v="132"/>
    <s v="0821"/>
    <x v="132"/>
    <x v="2"/>
    <x v="2"/>
    <x v="401"/>
  </r>
  <r>
    <x v="7"/>
    <x v="7"/>
    <x v="7"/>
    <x v="132"/>
    <s v="0821"/>
    <x v="132"/>
    <x v="2"/>
    <x v="3"/>
    <x v="746"/>
  </r>
  <r>
    <x v="7"/>
    <x v="7"/>
    <x v="7"/>
    <x v="132"/>
    <s v="0821"/>
    <x v="132"/>
    <x v="2"/>
    <x v="4"/>
    <x v="403"/>
  </r>
  <r>
    <x v="7"/>
    <x v="7"/>
    <x v="7"/>
    <x v="132"/>
    <s v="0821"/>
    <x v="132"/>
    <x v="2"/>
    <x v="5"/>
    <x v="613"/>
  </r>
  <r>
    <x v="7"/>
    <x v="7"/>
    <x v="7"/>
    <x v="132"/>
    <s v="0821"/>
    <x v="132"/>
    <x v="2"/>
    <x v="6"/>
    <x v="314"/>
  </r>
  <r>
    <x v="7"/>
    <x v="7"/>
    <x v="7"/>
    <x v="132"/>
    <s v="0821"/>
    <x v="132"/>
    <x v="2"/>
    <x v="7"/>
    <x v="318"/>
  </r>
  <r>
    <x v="7"/>
    <x v="7"/>
    <x v="7"/>
    <x v="132"/>
    <s v="0821"/>
    <x v="132"/>
    <x v="3"/>
    <x v="0"/>
    <x v="280"/>
  </r>
  <r>
    <x v="7"/>
    <x v="7"/>
    <x v="7"/>
    <x v="132"/>
    <s v="0821"/>
    <x v="132"/>
    <x v="3"/>
    <x v="1"/>
    <x v="1420"/>
  </r>
  <r>
    <x v="7"/>
    <x v="7"/>
    <x v="7"/>
    <x v="132"/>
    <s v="0821"/>
    <x v="132"/>
    <x v="3"/>
    <x v="2"/>
    <x v="365"/>
  </r>
  <r>
    <x v="7"/>
    <x v="7"/>
    <x v="7"/>
    <x v="132"/>
    <s v="0821"/>
    <x v="132"/>
    <x v="3"/>
    <x v="3"/>
    <x v="1476"/>
  </r>
  <r>
    <x v="7"/>
    <x v="7"/>
    <x v="7"/>
    <x v="132"/>
    <s v="0821"/>
    <x v="132"/>
    <x v="3"/>
    <x v="4"/>
    <x v="598"/>
  </r>
  <r>
    <x v="7"/>
    <x v="7"/>
    <x v="7"/>
    <x v="132"/>
    <s v="0821"/>
    <x v="132"/>
    <x v="3"/>
    <x v="5"/>
    <x v="634"/>
  </r>
  <r>
    <x v="7"/>
    <x v="7"/>
    <x v="7"/>
    <x v="132"/>
    <s v="0821"/>
    <x v="132"/>
    <x v="3"/>
    <x v="6"/>
    <x v="567"/>
  </r>
  <r>
    <x v="7"/>
    <x v="7"/>
    <x v="7"/>
    <x v="132"/>
    <s v="0821"/>
    <x v="132"/>
    <x v="3"/>
    <x v="7"/>
    <x v="375"/>
  </r>
  <r>
    <x v="7"/>
    <x v="7"/>
    <x v="7"/>
    <x v="132"/>
    <s v="0821"/>
    <x v="132"/>
    <x v="4"/>
    <x v="0"/>
    <x v="379"/>
  </r>
  <r>
    <x v="7"/>
    <x v="7"/>
    <x v="7"/>
    <x v="132"/>
    <s v="0821"/>
    <x v="132"/>
    <x v="4"/>
    <x v="1"/>
    <x v="761"/>
  </r>
  <r>
    <x v="7"/>
    <x v="7"/>
    <x v="7"/>
    <x v="132"/>
    <s v="0821"/>
    <x v="132"/>
    <x v="4"/>
    <x v="2"/>
    <x v="2202"/>
  </r>
  <r>
    <x v="7"/>
    <x v="7"/>
    <x v="7"/>
    <x v="132"/>
    <s v="0821"/>
    <x v="132"/>
    <x v="4"/>
    <x v="3"/>
    <x v="2203"/>
  </r>
  <r>
    <x v="7"/>
    <x v="7"/>
    <x v="7"/>
    <x v="132"/>
    <s v="0821"/>
    <x v="132"/>
    <x v="4"/>
    <x v="4"/>
    <x v="440"/>
  </r>
  <r>
    <x v="7"/>
    <x v="7"/>
    <x v="7"/>
    <x v="132"/>
    <s v="0821"/>
    <x v="132"/>
    <x v="4"/>
    <x v="5"/>
    <x v="1129"/>
  </r>
  <r>
    <x v="7"/>
    <x v="7"/>
    <x v="7"/>
    <x v="132"/>
    <s v="0821"/>
    <x v="132"/>
    <x v="4"/>
    <x v="6"/>
    <x v="532"/>
  </r>
  <r>
    <x v="7"/>
    <x v="7"/>
    <x v="7"/>
    <x v="132"/>
    <s v="0821"/>
    <x v="132"/>
    <x v="4"/>
    <x v="7"/>
    <x v="1460"/>
  </r>
  <r>
    <x v="7"/>
    <x v="7"/>
    <x v="7"/>
    <x v="132"/>
    <s v="0821"/>
    <x v="132"/>
    <x v="5"/>
    <x v="0"/>
    <x v="576"/>
  </r>
  <r>
    <x v="7"/>
    <x v="7"/>
    <x v="7"/>
    <x v="132"/>
    <s v="0821"/>
    <x v="132"/>
    <x v="5"/>
    <x v="1"/>
    <x v="372"/>
  </r>
  <r>
    <x v="7"/>
    <x v="7"/>
    <x v="7"/>
    <x v="132"/>
    <s v="0821"/>
    <x v="132"/>
    <x v="5"/>
    <x v="2"/>
    <x v="485"/>
  </r>
  <r>
    <x v="7"/>
    <x v="7"/>
    <x v="7"/>
    <x v="132"/>
    <s v="0821"/>
    <x v="132"/>
    <x v="5"/>
    <x v="3"/>
    <x v="181"/>
  </r>
  <r>
    <x v="7"/>
    <x v="7"/>
    <x v="7"/>
    <x v="132"/>
    <s v="0821"/>
    <x v="132"/>
    <x v="5"/>
    <x v="4"/>
    <x v="951"/>
  </r>
  <r>
    <x v="7"/>
    <x v="7"/>
    <x v="7"/>
    <x v="132"/>
    <s v="0821"/>
    <x v="132"/>
    <x v="5"/>
    <x v="5"/>
    <x v="531"/>
  </r>
  <r>
    <x v="7"/>
    <x v="7"/>
    <x v="7"/>
    <x v="132"/>
    <s v="0821"/>
    <x v="132"/>
    <x v="5"/>
    <x v="6"/>
    <x v="672"/>
  </r>
  <r>
    <x v="7"/>
    <x v="7"/>
    <x v="7"/>
    <x v="132"/>
    <s v="0821"/>
    <x v="132"/>
    <x v="5"/>
    <x v="7"/>
    <x v="528"/>
  </r>
  <r>
    <x v="7"/>
    <x v="7"/>
    <x v="7"/>
    <x v="132"/>
    <s v="0821"/>
    <x v="132"/>
    <x v="6"/>
    <x v="0"/>
    <x v="130"/>
  </r>
  <r>
    <x v="7"/>
    <x v="7"/>
    <x v="7"/>
    <x v="132"/>
    <s v="0821"/>
    <x v="132"/>
    <x v="6"/>
    <x v="1"/>
    <x v="321"/>
  </r>
  <r>
    <x v="7"/>
    <x v="7"/>
    <x v="7"/>
    <x v="132"/>
    <s v="0821"/>
    <x v="132"/>
    <x v="6"/>
    <x v="2"/>
    <x v="262"/>
  </r>
  <r>
    <x v="7"/>
    <x v="7"/>
    <x v="7"/>
    <x v="132"/>
    <s v="0821"/>
    <x v="132"/>
    <x v="6"/>
    <x v="3"/>
    <x v="262"/>
  </r>
  <r>
    <x v="7"/>
    <x v="7"/>
    <x v="7"/>
    <x v="132"/>
    <s v="0821"/>
    <x v="132"/>
    <x v="6"/>
    <x v="4"/>
    <x v="316"/>
  </r>
  <r>
    <x v="7"/>
    <x v="7"/>
    <x v="7"/>
    <x v="132"/>
    <s v="0821"/>
    <x v="132"/>
    <x v="6"/>
    <x v="5"/>
    <x v="262"/>
  </r>
  <r>
    <x v="7"/>
    <x v="7"/>
    <x v="7"/>
    <x v="132"/>
    <s v="0821"/>
    <x v="132"/>
    <x v="6"/>
    <x v="6"/>
    <x v="265"/>
  </r>
  <r>
    <x v="7"/>
    <x v="7"/>
    <x v="7"/>
    <x v="132"/>
    <s v="0821"/>
    <x v="132"/>
    <x v="6"/>
    <x v="7"/>
    <x v="310"/>
  </r>
  <r>
    <x v="7"/>
    <x v="7"/>
    <x v="7"/>
    <x v="132"/>
    <s v="0821"/>
    <x v="132"/>
    <x v="7"/>
    <x v="0"/>
    <x v="334"/>
  </r>
  <r>
    <x v="7"/>
    <x v="7"/>
    <x v="7"/>
    <x v="132"/>
    <s v="0821"/>
    <x v="132"/>
    <x v="7"/>
    <x v="1"/>
    <x v="611"/>
  </r>
  <r>
    <x v="7"/>
    <x v="7"/>
    <x v="7"/>
    <x v="132"/>
    <s v="0821"/>
    <x v="132"/>
    <x v="7"/>
    <x v="2"/>
    <x v="118"/>
  </r>
  <r>
    <x v="7"/>
    <x v="7"/>
    <x v="7"/>
    <x v="132"/>
    <s v="0821"/>
    <x v="132"/>
    <x v="7"/>
    <x v="3"/>
    <x v="285"/>
  </r>
  <r>
    <x v="7"/>
    <x v="7"/>
    <x v="7"/>
    <x v="132"/>
    <s v="0821"/>
    <x v="132"/>
    <x v="7"/>
    <x v="4"/>
    <x v="286"/>
  </r>
  <r>
    <x v="7"/>
    <x v="7"/>
    <x v="7"/>
    <x v="132"/>
    <s v="0821"/>
    <x v="132"/>
    <x v="7"/>
    <x v="5"/>
    <x v="342"/>
  </r>
  <r>
    <x v="7"/>
    <x v="7"/>
    <x v="7"/>
    <x v="132"/>
    <s v="0821"/>
    <x v="132"/>
    <x v="7"/>
    <x v="6"/>
    <x v="48"/>
  </r>
  <r>
    <x v="7"/>
    <x v="7"/>
    <x v="7"/>
    <x v="132"/>
    <s v="0821"/>
    <x v="132"/>
    <x v="7"/>
    <x v="7"/>
    <x v="120"/>
  </r>
  <r>
    <x v="7"/>
    <x v="7"/>
    <x v="7"/>
    <x v="132"/>
    <s v="0821"/>
    <x v="132"/>
    <x v="8"/>
    <x v="0"/>
    <x v="321"/>
  </r>
  <r>
    <x v="7"/>
    <x v="7"/>
    <x v="7"/>
    <x v="132"/>
    <s v="0821"/>
    <x v="132"/>
    <x v="8"/>
    <x v="1"/>
    <x v="264"/>
  </r>
  <r>
    <x v="7"/>
    <x v="7"/>
    <x v="7"/>
    <x v="132"/>
    <s v="0821"/>
    <x v="132"/>
    <x v="8"/>
    <x v="2"/>
    <x v="301"/>
  </r>
  <r>
    <x v="7"/>
    <x v="7"/>
    <x v="7"/>
    <x v="132"/>
    <s v="0821"/>
    <x v="132"/>
    <x v="8"/>
    <x v="3"/>
    <x v="301"/>
  </r>
  <r>
    <x v="7"/>
    <x v="7"/>
    <x v="7"/>
    <x v="132"/>
    <s v="0821"/>
    <x v="132"/>
    <x v="8"/>
    <x v="4"/>
    <x v="201"/>
  </r>
  <r>
    <x v="7"/>
    <x v="7"/>
    <x v="7"/>
    <x v="132"/>
    <s v="0821"/>
    <x v="132"/>
    <x v="8"/>
    <x v="5"/>
    <x v="202"/>
  </r>
  <r>
    <x v="7"/>
    <x v="7"/>
    <x v="7"/>
    <x v="132"/>
    <s v="0821"/>
    <x v="132"/>
    <x v="8"/>
    <x v="6"/>
    <x v="307"/>
  </r>
  <r>
    <x v="7"/>
    <x v="7"/>
    <x v="7"/>
    <x v="132"/>
    <s v="0821"/>
    <x v="132"/>
    <x v="8"/>
    <x v="7"/>
    <x v="197"/>
  </r>
  <r>
    <x v="7"/>
    <x v="7"/>
    <x v="7"/>
    <x v="132"/>
    <s v="0821"/>
    <x v="132"/>
    <x v="9"/>
    <x v="0"/>
    <x v="304"/>
  </r>
  <r>
    <x v="7"/>
    <x v="7"/>
    <x v="7"/>
    <x v="132"/>
    <s v="0821"/>
    <x v="132"/>
    <x v="9"/>
    <x v="1"/>
    <x v="304"/>
  </r>
  <r>
    <x v="7"/>
    <x v="7"/>
    <x v="7"/>
    <x v="132"/>
    <s v="0821"/>
    <x v="132"/>
    <x v="9"/>
    <x v="2"/>
    <x v="304"/>
  </r>
  <r>
    <x v="7"/>
    <x v="7"/>
    <x v="7"/>
    <x v="132"/>
    <s v="0821"/>
    <x v="132"/>
    <x v="9"/>
    <x v="3"/>
    <x v="304"/>
  </r>
  <r>
    <x v="7"/>
    <x v="7"/>
    <x v="7"/>
    <x v="132"/>
    <s v="0821"/>
    <x v="132"/>
    <x v="9"/>
    <x v="4"/>
    <x v="304"/>
  </r>
  <r>
    <x v="7"/>
    <x v="7"/>
    <x v="7"/>
    <x v="132"/>
    <s v="0821"/>
    <x v="132"/>
    <x v="9"/>
    <x v="5"/>
    <x v="304"/>
  </r>
  <r>
    <x v="7"/>
    <x v="7"/>
    <x v="7"/>
    <x v="132"/>
    <s v="0821"/>
    <x v="132"/>
    <x v="9"/>
    <x v="6"/>
    <x v="304"/>
  </r>
  <r>
    <x v="7"/>
    <x v="7"/>
    <x v="7"/>
    <x v="132"/>
    <s v="0821"/>
    <x v="132"/>
    <x v="9"/>
    <x v="7"/>
    <x v="304"/>
  </r>
  <r>
    <x v="7"/>
    <x v="7"/>
    <x v="7"/>
    <x v="133"/>
    <s v="0822"/>
    <x v="133"/>
    <x v="0"/>
    <x v="0"/>
    <x v="940"/>
  </r>
  <r>
    <x v="7"/>
    <x v="7"/>
    <x v="7"/>
    <x v="133"/>
    <s v="0822"/>
    <x v="133"/>
    <x v="0"/>
    <x v="1"/>
    <x v="260"/>
  </r>
  <r>
    <x v="7"/>
    <x v="7"/>
    <x v="7"/>
    <x v="133"/>
    <s v="0822"/>
    <x v="133"/>
    <x v="0"/>
    <x v="2"/>
    <x v="798"/>
  </r>
  <r>
    <x v="7"/>
    <x v="7"/>
    <x v="7"/>
    <x v="133"/>
    <s v="0822"/>
    <x v="133"/>
    <x v="0"/>
    <x v="3"/>
    <x v="193"/>
  </r>
  <r>
    <x v="7"/>
    <x v="7"/>
    <x v="7"/>
    <x v="133"/>
    <s v="0822"/>
    <x v="133"/>
    <x v="0"/>
    <x v="4"/>
    <x v="490"/>
  </r>
  <r>
    <x v="7"/>
    <x v="7"/>
    <x v="7"/>
    <x v="133"/>
    <s v="0822"/>
    <x v="133"/>
    <x v="0"/>
    <x v="5"/>
    <x v="343"/>
  </r>
  <r>
    <x v="7"/>
    <x v="7"/>
    <x v="7"/>
    <x v="133"/>
    <s v="0822"/>
    <x v="133"/>
    <x v="0"/>
    <x v="6"/>
    <x v="940"/>
  </r>
  <r>
    <x v="7"/>
    <x v="7"/>
    <x v="7"/>
    <x v="133"/>
    <s v="0822"/>
    <x v="133"/>
    <x v="0"/>
    <x v="7"/>
    <x v="1672"/>
  </r>
  <r>
    <x v="7"/>
    <x v="7"/>
    <x v="7"/>
    <x v="133"/>
    <s v="0822"/>
    <x v="133"/>
    <x v="1"/>
    <x v="0"/>
    <x v="274"/>
  </r>
  <r>
    <x v="7"/>
    <x v="7"/>
    <x v="7"/>
    <x v="133"/>
    <s v="0822"/>
    <x v="133"/>
    <x v="1"/>
    <x v="1"/>
    <x v="1419"/>
  </r>
  <r>
    <x v="7"/>
    <x v="7"/>
    <x v="7"/>
    <x v="133"/>
    <s v="0822"/>
    <x v="133"/>
    <x v="1"/>
    <x v="2"/>
    <x v="1419"/>
  </r>
  <r>
    <x v="7"/>
    <x v="7"/>
    <x v="7"/>
    <x v="133"/>
    <s v="0822"/>
    <x v="133"/>
    <x v="1"/>
    <x v="3"/>
    <x v="1666"/>
  </r>
  <r>
    <x v="7"/>
    <x v="7"/>
    <x v="7"/>
    <x v="133"/>
    <s v="0822"/>
    <x v="133"/>
    <x v="1"/>
    <x v="4"/>
    <x v="333"/>
  </r>
  <r>
    <x v="7"/>
    <x v="7"/>
    <x v="7"/>
    <x v="133"/>
    <s v="0822"/>
    <x v="133"/>
    <x v="1"/>
    <x v="5"/>
    <x v="278"/>
  </r>
  <r>
    <x v="7"/>
    <x v="7"/>
    <x v="7"/>
    <x v="133"/>
    <s v="0822"/>
    <x v="133"/>
    <x v="1"/>
    <x v="6"/>
    <x v="1476"/>
  </r>
  <r>
    <x v="7"/>
    <x v="7"/>
    <x v="7"/>
    <x v="133"/>
    <s v="0822"/>
    <x v="133"/>
    <x v="1"/>
    <x v="7"/>
    <x v="1248"/>
  </r>
  <r>
    <x v="7"/>
    <x v="7"/>
    <x v="7"/>
    <x v="133"/>
    <s v="0822"/>
    <x v="133"/>
    <x v="2"/>
    <x v="0"/>
    <x v="115"/>
  </r>
  <r>
    <x v="7"/>
    <x v="7"/>
    <x v="7"/>
    <x v="133"/>
    <s v="0822"/>
    <x v="133"/>
    <x v="2"/>
    <x v="1"/>
    <x v="49"/>
  </r>
  <r>
    <x v="7"/>
    <x v="7"/>
    <x v="7"/>
    <x v="133"/>
    <s v="0822"/>
    <x v="133"/>
    <x v="2"/>
    <x v="2"/>
    <x v="449"/>
  </r>
  <r>
    <x v="7"/>
    <x v="7"/>
    <x v="7"/>
    <x v="133"/>
    <s v="0822"/>
    <x v="133"/>
    <x v="2"/>
    <x v="3"/>
    <x v="126"/>
  </r>
  <r>
    <x v="7"/>
    <x v="7"/>
    <x v="7"/>
    <x v="133"/>
    <s v="0822"/>
    <x v="133"/>
    <x v="2"/>
    <x v="4"/>
    <x v="126"/>
  </r>
  <r>
    <x v="7"/>
    <x v="7"/>
    <x v="7"/>
    <x v="133"/>
    <s v="0822"/>
    <x v="133"/>
    <x v="2"/>
    <x v="5"/>
    <x v="355"/>
  </r>
  <r>
    <x v="7"/>
    <x v="7"/>
    <x v="7"/>
    <x v="133"/>
    <s v="0822"/>
    <x v="133"/>
    <x v="2"/>
    <x v="6"/>
    <x v="62"/>
  </r>
  <r>
    <x v="7"/>
    <x v="7"/>
    <x v="7"/>
    <x v="133"/>
    <s v="0822"/>
    <x v="133"/>
    <x v="2"/>
    <x v="7"/>
    <x v="300"/>
  </r>
  <r>
    <x v="7"/>
    <x v="7"/>
    <x v="7"/>
    <x v="133"/>
    <s v="0822"/>
    <x v="133"/>
    <x v="3"/>
    <x v="0"/>
    <x v="627"/>
  </r>
  <r>
    <x v="7"/>
    <x v="7"/>
    <x v="7"/>
    <x v="133"/>
    <s v="0822"/>
    <x v="133"/>
    <x v="3"/>
    <x v="1"/>
    <x v="528"/>
  </r>
  <r>
    <x v="7"/>
    <x v="7"/>
    <x v="7"/>
    <x v="133"/>
    <s v="0822"/>
    <x v="133"/>
    <x v="3"/>
    <x v="2"/>
    <x v="952"/>
  </r>
  <r>
    <x v="7"/>
    <x v="7"/>
    <x v="7"/>
    <x v="133"/>
    <s v="0822"/>
    <x v="133"/>
    <x v="3"/>
    <x v="3"/>
    <x v="369"/>
  </r>
  <r>
    <x v="7"/>
    <x v="7"/>
    <x v="7"/>
    <x v="133"/>
    <s v="0822"/>
    <x v="133"/>
    <x v="3"/>
    <x v="4"/>
    <x v="487"/>
  </r>
  <r>
    <x v="7"/>
    <x v="7"/>
    <x v="7"/>
    <x v="133"/>
    <s v="0822"/>
    <x v="133"/>
    <x v="3"/>
    <x v="5"/>
    <x v="485"/>
  </r>
  <r>
    <x v="7"/>
    <x v="7"/>
    <x v="7"/>
    <x v="133"/>
    <s v="0822"/>
    <x v="133"/>
    <x v="3"/>
    <x v="6"/>
    <x v="626"/>
  </r>
  <r>
    <x v="7"/>
    <x v="7"/>
    <x v="7"/>
    <x v="133"/>
    <s v="0822"/>
    <x v="133"/>
    <x v="3"/>
    <x v="7"/>
    <x v="951"/>
  </r>
  <r>
    <x v="7"/>
    <x v="7"/>
    <x v="7"/>
    <x v="133"/>
    <s v="0822"/>
    <x v="133"/>
    <x v="4"/>
    <x v="0"/>
    <x v="1418"/>
  </r>
  <r>
    <x v="7"/>
    <x v="7"/>
    <x v="7"/>
    <x v="133"/>
    <s v="0822"/>
    <x v="133"/>
    <x v="4"/>
    <x v="1"/>
    <x v="747"/>
  </r>
  <r>
    <x v="7"/>
    <x v="7"/>
    <x v="7"/>
    <x v="133"/>
    <s v="0822"/>
    <x v="133"/>
    <x v="4"/>
    <x v="2"/>
    <x v="1140"/>
  </r>
  <r>
    <x v="7"/>
    <x v="7"/>
    <x v="7"/>
    <x v="133"/>
    <s v="0822"/>
    <x v="133"/>
    <x v="4"/>
    <x v="3"/>
    <x v="747"/>
  </r>
  <r>
    <x v="7"/>
    <x v="7"/>
    <x v="7"/>
    <x v="133"/>
    <s v="0822"/>
    <x v="133"/>
    <x v="4"/>
    <x v="4"/>
    <x v="1382"/>
  </r>
  <r>
    <x v="7"/>
    <x v="7"/>
    <x v="7"/>
    <x v="133"/>
    <s v="0822"/>
    <x v="133"/>
    <x v="4"/>
    <x v="5"/>
    <x v="189"/>
  </r>
  <r>
    <x v="7"/>
    <x v="7"/>
    <x v="7"/>
    <x v="133"/>
    <s v="0822"/>
    <x v="133"/>
    <x v="4"/>
    <x v="6"/>
    <x v="40"/>
  </r>
  <r>
    <x v="7"/>
    <x v="7"/>
    <x v="7"/>
    <x v="133"/>
    <s v="0822"/>
    <x v="133"/>
    <x v="4"/>
    <x v="7"/>
    <x v="111"/>
  </r>
  <r>
    <x v="7"/>
    <x v="7"/>
    <x v="7"/>
    <x v="133"/>
    <s v="0822"/>
    <x v="133"/>
    <x v="5"/>
    <x v="0"/>
    <x v="299"/>
  </r>
  <r>
    <x v="7"/>
    <x v="7"/>
    <x v="7"/>
    <x v="133"/>
    <s v="0822"/>
    <x v="133"/>
    <x v="5"/>
    <x v="1"/>
    <x v="202"/>
  </r>
  <r>
    <x v="7"/>
    <x v="7"/>
    <x v="7"/>
    <x v="133"/>
    <s v="0822"/>
    <x v="133"/>
    <x v="5"/>
    <x v="2"/>
    <x v="124"/>
  </r>
  <r>
    <x v="7"/>
    <x v="7"/>
    <x v="7"/>
    <x v="133"/>
    <s v="0822"/>
    <x v="133"/>
    <x v="5"/>
    <x v="3"/>
    <x v="311"/>
  </r>
  <r>
    <x v="7"/>
    <x v="7"/>
    <x v="7"/>
    <x v="133"/>
    <s v="0822"/>
    <x v="133"/>
    <x v="5"/>
    <x v="4"/>
    <x v="124"/>
  </r>
  <r>
    <x v="7"/>
    <x v="7"/>
    <x v="7"/>
    <x v="133"/>
    <s v="0822"/>
    <x v="133"/>
    <x v="5"/>
    <x v="5"/>
    <x v="202"/>
  </r>
  <r>
    <x v="7"/>
    <x v="7"/>
    <x v="7"/>
    <x v="133"/>
    <s v="0822"/>
    <x v="133"/>
    <x v="5"/>
    <x v="6"/>
    <x v="199"/>
  </r>
  <r>
    <x v="7"/>
    <x v="7"/>
    <x v="7"/>
    <x v="133"/>
    <s v="0822"/>
    <x v="133"/>
    <x v="5"/>
    <x v="7"/>
    <x v="307"/>
  </r>
  <r>
    <x v="7"/>
    <x v="7"/>
    <x v="7"/>
    <x v="133"/>
    <s v="0822"/>
    <x v="133"/>
    <x v="6"/>
    <x v="0"/>
    <x v="321"/>
  </r>
  <r>
    <x v="7"/>
    <x v="7"/>
    <x v="7"/>
    <x v="133"/>
    <s v="0822"/>
    <x v="133"/>
    <x v="6"/>
    <x v="1"/>
    <x v="321"/>
  </r>
  <r>
    <x v="7"/>
    <x v="7"/>
    <x v="7"/>
    <x v="133"/>
    <s v="0822"/>
    <x v="133"/>
    <x v="6"/>
    <x v="2"/>
    <x v="203"/>
  </r>
  <r>
    <x v="7"/>
    <x v="7"/>
    <x v="7"/>
    <x v="133"/>
    <s v="0822"/>
    <x v="133"/>
    <x v="6"/>
    <x v="3"/>
    <x v="303"/>
  </r>
  <r>
    <x v="7"/>
    <x v="7"/>
    <x v="7"/>
    <x v="133"/>
    <s v="0822"/>
    <x v="133"/>
    <x v="6"/>
    <x v="4"/>
    <x v="303"/>
  </r>
  <r>
    <x v="7"/>
    <x v="7"/>
    <x v="7"/>
    <x v="133"/>
    <s v="0822"/>
    <x v="133"/>
    <x v="6"/>
    <x v="5"/>
    <x v="127"/>
  </r>
  <r>
    <x v="7"/>
    <x v="7"/>
    <x v="7"/>
    <x v="133"/>
    <s v="0822"/>
    <x v="133"/>
    <x v="6"/>
    <x v="6"/>
    <x v="130"/>
  </r>
  <r>
    <x v="7"/>
    <x v="7"/>
    <x v="7"/>
    <x v="133"/>
    <s v="0822"/>
    <x v="133"/>
    <x v="6"/>
    <x v="7"/>
    <x v="197"/>
  </r>
  <r>
    <x v="7"/>
    <x v="7"/>
    <x v="7"/>
    <x v="133"/>
    <s v="0822"/>
    <x v="133"/>
    <x v="7"/>
    <x v="0"/>
    <x v="182"/>
  </r>
  <r>
    <x v="7"/>
    <x v="7"/>
    <x v="7"/>
    <x v="133"/>
    <s v="0822"/>
    <x v="133"/>
    <x v="7"/>
    <x v="1"/>
    <x v="402"/>
  </r>
  <r>
    <x v="7"/>
    <x v="7"/>
    <x v="7"/>
    <x v="133"/>
    <s v="0822"/>
    <x v="133"/>
    <x v="7"/>
    <x v="2"/>
    <x v="186"/>
  </r>
  <r>
    <x v="7"/>
    <x v="7"/>
    <x v="7"/>
    <x v="133"/>
    <s v="0822"/>
    <x v="133"/>
    <x v="7"/>
    <x v="3"/>
    <x v="1112"/>
  </r>
  <r>
    <x v="7"/>
    <x v="7"/>
    <x v="7"/>
    <x v="133"/>
    <s v="0822"/>
    <x v="133"/>
    <x v="7"/>
    <x v="4"/>
    <x v="402"/>
  </r>
  <r>
    <x v="7"/>
    <x v="7"/>
    <x v="7"/>
    <x v="133"/>
    <s v="0822"/>
    <x v="133"/>
    <x v="7"/>
    <x v="5"/>
    <x v="616"/>
  </r>
  <r>
    <x v="7"/>
    <x v="7"/>
    <x v="7"/>
    <x v="133"/>
    <s v="0822"/>
    <x v="133"/>
    <x v="7"/>
    <x v="6"/>
    <x v="529"/>
  </r>
  <r>
    <x v="7"/>
    <x v="7"/>
    <x v="7"/>
    <x v="133"/>
    <s v="0822"/>
    <x v="133"/>
    <x v="7"/>
    <x v="7"/>
    <x v="450"/>
  </r>
  <r>
    <x v="7"/>
    <x v="7"/>
    <x v="7"/>
    <x v="133"/>
    <s v="0822"/>
    <x v="133"/>
    <x v="8"/>
    <x v="0"/>
    <x v="123"/>
  </r>
  <r>
    <x v="7"/>
    <x v="7"/>
    <x v="7"/>
    <x v="133"/>
    <s v="0822"/>
    <x v="133"/>
    <x v="8"/>
    <x v="1"/>
    <x v="356"/>
  </r>
  <r>
    <x v="7"/>
    <x v="7"/>
    <x v="7"/>
    <x v="133"/>
    <s v="0822"/>
    <x v="133"/>
    <x v="8"/>
    <x v="2"/>
    <x v="196"/>
  </r>
  <r>
    <x v="7"/>
    <x v="7"/>
    <x v="7"/>
    <x v="133"/>
    <s v="0822"/>
    <x v="133"/>
    <x v="8"/>
    <x v="3"/>
    <x v="195"/>
  </r>
  <r>
    <x v="7"/>
    <x v="7"/>
    <x v="7"/>
    <x v="133"/>
    <s v="0822"/>
    <x v="133"/>
    <x v="8"/>
    <x v="4"/>
    <x v="124"/>
  </r>
  <r>
    <x v="7"/>
    <x v="7"/>
    <x v="7"/>
    <x v="133"/>
    <s v="0822"/>
    <x v="133"/>
    <x v="8"/>
    <x v="5"/>
    <x v="196"/>
  </r>
  <r>
    <x v="7"/>
    <x v="7"/>
    <x v="7"/>
    <x v="133"/>
    <s v="0822"/>
    <x v="133"/>
    <x v="8"/>
    <x v="6"/>
    <x v="197"/>
  </r>
  <r>
    <x v="7"/>
    <x v="7"/>
    <x v="7"/>
    <x v="133"/>
    <s v="0822"/>
    <x v="133"/>
    <x v="8"/>
    <x v="7"/>
    <x v="350"/>
  </r>
  <r>
    <x v="7"/>
    <x v="7"/>
    <x v="7"/>
    <x v="133"/>
    <s v="0822"/>
    <x v="133"/>
    <x v="9"/>
    <x v="0"/>
    <x v="304"/>
  </r>
  <r>
    <x v="7"/>
    <x v="7"/>
    <x v="7"/>
    <x v="133"/>
    <s v="0822"/>
    <x v="133"/>
    <x v="9"/>
    <x v="1"/>
    <x v="304"/>
  </r>
  <r>
    <x v="7"/>
    <x v="7"/>
    <x v="7"/>
    <x v="133"/>
    <s v="0822"/>
    <x v="133"/>
    <x v="9"/>
    <x v="2"/>
    <x v="304"/>
  </r>
  <r>
    <x v="7"/>
    <x v="7"/>
    <x v="7"/>
    <x v="133"/>
    <s v="0822"/>
    <x v="133"/>
    <x v="9"/>
    <x v="3"/>
    <x v="304"/>
  </r>
  <r>
    <x v="7"/>
    <x v="7"/>
    <x v="7"/>
    <x v="133"/>
    <s v="0822"/>
    <x v="133"/>
    <x v="9"/>
    <x v="4"/>
    <x v="304"/>
  </r>
  <r>
    <x v="7"/>
    <x v="7"/>
    <x v="7"/>
    <x v="133"/>
    <s v="0822"/>
    <x v="133"/>
    <x v="9"/>
    <x v="5"/>
    <x v="133"/>
  </r>
  <r>
    <x v="7"/>
    <x v="7"/>
    <x v="7"/>
    <x v="133"/>
    <s v="0822"/>
    <x v="133"/>
    <x v="9"/>
    <x v="6"/>
    <x v="133"/>
  </r>
  <r>
    <x v="7"/>
    <x v="7"/>
    <x v="7"/>
    <x v="133"/>
    <s v="0822"/>
    <x v="133"/>
    <x v="9"/>
    <x v="7"/>
    <x v="305"/>
  </r>
  <r>
    <x v="7"/>
    <x v="7"/>
    <x v="7"/>
    <x v="134"/>
    <s v="0826"/>
    <x v="134"/>
    <x v="0"/>
    <x v="0"/>
    <x v="1793"/>
  </r>
  <r>
    <x v="7"/>
    <x v="7"/>
    <x v="7"/>
    <x v="134"/>
    <s v="0826"/>
    <x v="134"/>
    <x v="0"/>
    <x v="1"/>
    <x v="519"/>
  </r>
  <r>
    <x v="7"/>
    <x v="7"/>
    <x v="7"/>
    <x v="134"/>
    <s v="0826"/>
    <x v="134"/>
    <x v="0"/>
    <x v="2"/>
    <x v="692"/>
  </r>
  <r>
    <x v="7"/>
    <x v="7"/>
    <x v="7"/>
    <x v="134"/>
    <s v="0826"/>
    <x v="134"/>
    <x v="0"/>
    <x v="3"/>
    <x v="2204"/>
  </r>
  <r>
    <x v="7"/>
    <x v="7"/>
    <x v="7"/>
    <x v="134"/>
    <s v="0826"/>
    <x v="134"/>
    <x v="0"/>
    <x v="4"/>
    <x v="2205"/>
  </r>
  <r>
    <x v="7"/>
    <x v="7"/>
    <x v="7"/>
    <x v="134"/>
    <s v="0826"/>
    <x v="134"/>
    <x v="0"/>
    <x v="5"/>
    <x v="1472"/>
  </r>
  <r>
    <x v="7"/>
    <x v="7"/>
    <x v="7"/>
    <x v="134"/>
    <s v="0826"/>
    <x v="134"/>
    <x v="0"/>
    <x v="6"/>
    <x v="2206"/>
  </r>
  <r>
    <x v="7"/>
    <x v="7"/>
    <x v="7"/>
    <x v="134"/>
    <s v="0826"/>
    <x v="134"/>
    <x v="0"/>
    <x v="7"/>
    <x v="989"/>
  </r>
  <r>
    <x v="7"/>
    <x v="7"/>
    <x v="7"/>
    <x v="134"/>
    <s v="0826"/>
    <x v="134"/>
    <x v="1"/>
    <x v="0"/>
    <x v="21"/>
  </r>
  <r>
    <x v="7"/>
    <x v="7"/>
    <x v="7"/>
    <x v="134"/>
    <s v="0826"/>
    <x v="134"/>
    <x v="1"/>
    <x v="1"/>
    <x v="482"/>
  </r>
  <r>
    <x v="7"/>
    <x v="7"/>
    <x v="7"/>
    <x v="134"/>
    <s v="0826"/>
    <x v="134"/>
    <x v="1"/>
    <x v="2"/>
    <x v="1923"/>
  </r>
  <r>
    <x v="7"/>
    <x v="7"/>
    <x v="7"/>
    <x v="134"/>
    <s v="0826"/>
    <x v="134"/>
    <x v="1"/>
    <x v="3"/>
    <x v="974"/>
  </r>
  <r>
    <x v="7"/>
    <x v="7"/>
    <x v="7"/>
    <x v="134"/>
    <s v="0826"/>
    <x v="134"/>
    <x v="1"/>
    <x v="4"/>
    <x v="1244"/>
  </r>
  <r>
    <x v="7"/>
    <x v="7"/>
    <x v="7"/>
    <x v="134"/>
    <s v="0826"/>
    <x v="134"/>
    <x v="1"/>
    <x v="5"/>
    <x v="903"/>
  </r>
  <r>
    <x v="7"/>
    <x v="7"/>
    <x v="7"/>
    <x v="134"/>
    <s v="0826"/>
    <x v="134"/>
    <x v="1"/>
    <x v="6"/>
    <x v="1793"/>
  </r>
  <r>
    <x v="7"/>
    <x v="7"/>
    <x v="7"/>
    <x v="134"/>
    <s v="0826"/>
    <x v="134"/>
    <x v="1"/>
    <x v="7"/>
    <x v="647"/>
  </r>
  <r>
    <x v="7"/>
    <x v="7"/>
    <x v="7"/>
    <x v="134"/>
    <s v="0826"/>
    <x v="134"/>
    <x v="2"/>
    <x v="0"/>
    <x v="616"/>
  </r>
  <r>
    <x v="7"/>
    <x v="7"/>
    <x v="7"/>
    <x v="134"/>
    <s v="0826"/>
    <x v="134"/>
    <x v="2"/>
    <x v="1"/>
    <x v="401"/>
  </r>
  <r>
    <x v="7"/>
    <x v="7"/>
    <x v="7"/>
    <x v="134"/>
    <s v="0826"/>
    <x v="134"/>
    <x v="2"/>
    <x v="2"/>
    <x v="337"/>
  </r>
  <r>
    <x v="7"/>
    <x v="7"/>
    <x v="7"/>
    <x v="134"/>
    <s v="0826"/>
    <x v="134"/>
    <x v="2"/>
    <x v="3"/>
    <x v="315"/>
  </r>
  <r>
    <x v="7"/>
    <x v="7"/>
    <x v="7"/>
    <x v="134"/>
    <s v="0826"/>
    <x v="134"/>
    <x v="2"/>
    <x v="4"/>
    <x v="353"/>
  </r>
  <r>
    <x v="7"/>
    <x v="7"/>
    <x v="7"/>
    <x v="134"/>
    <s v="0826"/>
    <x v="134"/>
    <x v="2"/>
    <x v="5"/>
    <x v="351"/>
  </r>
  <r>
    <x v="7"/>
    <x v="7"/>
    <x v="7"/>
    <x v="134"/>
    <s v="0826"/>
    <x v="134"/>
    <x v="2"/>
    <x v="6"/>
    <x v="182"/>
  </r>
  <r>
    <x v="7"/>
    <x v="7"/>
    <x v="7"/>
    <x v="134"/>
    <s v="0826"/>
    <x v="134"/>
    <x v="2"/>
    <x v="7"/>
    <x v="404"/>
  </r>
  <r>
    <x v="7"/>
    <x v="7"/>
    <x v="7"/>
    <x v="134"/>
    <s v="0826"/>
    <x v="134"/>
    <x v="3"/>
    <x v="0"/>
    <x v="344"/>
  </r>
  <r>
    <x v="7"/>
    <x v="7"/>
    <x v="7"/>
    <x v="134"/>
    <s v="0826"/>
    <x v="134"/>
    <x v="3"/>
    <x v="1"/>
    <x v="271"/>
  </r>
  <r>
    <x v="7"/>
    <x v="7"/>
    <x v="7"/>
    <x v="134"/>
    <s v="0826"/>
    <x v="134"/>
    <x v="3"/>
    <x v="2"/>
    <x v="1239"/>
  </r>
  <r>
    <x v="7"/>
    <x v="7"/>
    <x v="7"/>
    <x v="134"/>
    <s v="0826"/>
    <x v="134"/>
    <x v="3"/>
    <x v="3"/>
    <x v="190"/>
  </r>
  <r>
    <x v="7"/>
    <x v="7"/>
    <x v="7"/>
    <x v="134"/>
    <s v="0826"/>
    <x v="134"/>
    <x v="3"/>
    <x v="4"/>
    <x v="564"/>
  </r>
  <r>
    <x v="7"/>
    <x v="7"/>
    <x v="7"/>
    <x v="134"/>
    <s v="0826"/>
    <x v="134"/>
    <x v="3"/>
    <x v="5"/>
    <x v="328"/>
  </r>
  <r>
    <x v="7"/>
    <x v="7"/>
    <x v="7"/>
    <x v="134"/>
    <s v="0826"/>
    <x v="134"/>
    <x v="3"/>
    <x v="6"/>
    <x v="500"/>
  </r>
  <r>
    <x v="7"/>
    <x v="7"/>
    <x v="7"/>
    <x v="134"/>
    <s v="0826"/>
    <x v="134"/>
    <x v="3"/>
    <x v="7"/>
    <x v="565"/>
  </r>
  <r>
    <x v="7"/>
    <x v="7"/>
    <x v="7"/>
    <x v="134"/>
    <s v="0826"/>
    <x v="134"/>
    <x v="4"/>
    <x v="0"/>
    <x v="1413"/>
  </r>
  <r>
    <x v="7"/>
    <x v="7"/>
    <x v="7"/>
    <x v="134"/>
    <s v="0826"/>
    <x v="134"/>
    <x v="4"/>
    <x v="1"/>
    <x v="1413"/>
  </r>
  <r>
    <x v="7"/>
    <x v="7"/>
    <x v="7"/>
    <x v="134"/>
    <s v="0826"/>
    <x v="134"/>
    <x v="4"/>
    <x v="2"/>
    <x v="985"/>
  </r>
  <r>
    <x v="7"/>
    <x v="7"/>
    <x v="7"/>
    <x v="134"/>
    <s v="0826"/>
    <x v="134"/>
    <x v="4"/>
    <x v="3"/>
    <x v="526"/>
  </r>
  <r>
    <x v="7"/>
    <x v="7"/>
    <x v="7"/>
    <x v="134"/>
    <s v="0826"/>
    <x v="134"/>
    <x v="4"/>
    <x v="4"/>
    <x v="690"/>
  </r>
  <r>
    <x v="7"/>
    <x v="7"/>
    <x v="7"/>
    <x v="134"/>
    <s v="0826"/>
    <x v="134"/>
    <x v="4"/>
    <x v="5"/>
    <x v="2207"/>
  </r>
  <r>
    <x v="7"/>
    <x v="7"/>
    <x v="7"/>
    <x v="134"/>
    <s v="0826"/>
    <x v="134"/>
    <x v="4"/>
    <x v="6"/>
    <x v="2207"/>
  </r>
  <r>
    <x v="7"/>
    <x v="7"/>
    <x v="7"/>
    <x v="134"/>
    <s v="0826"/>
    <x v="134"/>
    <x v="4"/>
    <x v="7"/>
    <x v="1035"/>
  </r>
  <r>
    <x v="7"/>
    <x v="7"/>
    <x v="7"/>
    <x v="134"/>
    <s v="0826"/>
    <x v="134"/>
    <x v="5"/>
    <x v="0"/>
    <x v="312"/>
  </r>
  <r>
    <x v="7"/>
    <x v="7"/>
    <x v="7"/>
    <x v="134"/>
    <s v="0826"/>
    <x v="134"/>
    <x v="5"/>
    <x v="1"/>
    <x v="184"/>
  </r>
  <r>
    <x v="7"/>
    <x v="7"/>
    <x v="7"/>
    <x v="134"/>
    <s v="0826"/>
    <x v="134"/>
    <x v="5"/>
    <x v="2"/>
    <x v="336"/>
  </r>
  <r>
    <x v="7"/>
    <x v="7"/>
    <x v="7"/>
    <x v="134"/>
    <s v="0826"/>
    <x v="134"/>
    <x v="5"/>
    <x v="3"/>
    <x v="119"/>
  </r>
  <r>
    <x v="7"/>
    <x v="7"/>
    <x v="7"/>
    <x v="134"/>
    <s v="0826"/>
    <x v="134"/>
    <x v="5"/>
    <x v="4"/>
    <x v="289"/>
  </r>
  <r>
    <x v="7"/>
    <x v="7"/>
    <x v="7"/>
    <x v="134"/>
    <s v="0826"/>
    <x v="134"/>
    <x v="5"/>
    <x v="5"/>
    <x v="315"/>
  </r>
  <r>
    <x v="7"/>
    <x v="7"/>
    <x v="7"/>
    <x v="134"/>
    <s v="0826"/>
    <x v="134"/>
    <x v="5"/>
    <x v="6"/>
    <x v="338"/>
  </r>
  <r>
    <x v="7"/>
    <x v="7"/>
    <x v="7"/>
    <x v="134"/>
    <s v="0826"/>
    <x v="134"/>
    <x v="5"/>
    <x v="7"/>
    <x v="335"/>
  </r>
  <r>
    <x v="7"/>
    <x v="7"/>
    <x v="7"/>
    <x v="134"/>
    <s v="0826"/>
    <x v="134"/>
    <x v="6"/>
    <x v="0"/>
    <x v="128"/>
  </r>
  <r>
    <x v="7"/>
    <x v="7"/>
    <x v="7"/>
    <x v="134"/>
    <s v="0826"/>
    <x v="134"/>
    <x v="6"/>
    <x v="1"/>
    <x v="128"/>
  </r>
  <r>
    <x v="7"/>
    <x v="7"/>
    <x v="7"/>
    <x v="134"/>
    <s v="0826"/>
    <x v="134"/>
    <x v="6"/>
    <x v="2"/>
    <x v="320"/>
  </r>
  <r>
    <x v="7"/>
    <x v="7"/>
    <x v="7"/>
    <x v="134"/>
    <s v="0826"/>
    <x v="134"/>
    <x v="6"/>
    <x v="3"/>
    <x v="128"/>
  </r>
  <r>
    <x v="7"/>
    <x v="7"/>
    <x v="7"/>
    <x v="134"/>
    <s v="0826"/>
    <x v="134"/>
    <x v="6"/>
    <x v="4"/>
    <x v="320"/>
  </r>
  <r>
    <x v="7"/>
    <x v="7"/>
    <x v="7"/>
    <x v="134"/>
    <s v="0826"/>
    <x v="134"/>
    <x v="6"/>
    <x v="5"/>
    <x v="129"/>
  </r>
  <r>
    <x v="7"/>
    <x v="7"/>
    <x v="7"/>
    <x v="134"/>
    <s v="0826"/>
    <x v="134"/>
    <x v="6"/>
    <x v="6"/>
    <x v="203"/>
  </r>
  <r>
    <x v="7"/>
    <x v="7"/>
    <x v="7"/>
    <x v="134"/>
    <s v="0826"/>
    <x v="134"/>
    <x v="6"/>
    <x v="7"/>
    <x v="195"/>
  </r>
  <r>
    <x v="7"/>
    <x v="7"/>
    <x v="7"/>
    <x v="134"/>
    <s v="0826"/>
    <x v="134"/>
    <x v="7"/>
    <x v="0"/>
    <x v="354"/>
  </r>
  <r>
    <x v="7"/>
    <x v="7"/>
    <x v="7"/>
    <x v="134"/>
    <s v="0826"/>
    <x v="134"/>
    <x v="7"/>
    <x v="1"/>
    <x v="46"/>
  </r>
  <r>
    <x v="7"/>
    <x v="7"/>
    <x v="7"/>
    <x v="134"/>
    <s v="0826"/>
    <x v="134"/>
    <x v="7"/>
    <x v="2"/>
    <x v="49"/>
  </r>
  <r>
    <x v="7"/>
    <x v="7"/>
    <x v="7"/>
    <x v="134"/>
    <s v="0826"/>
    <x v="134"/>
    <x v="7"/>
    <x v="3"/>
    <x v="62"/>
  </r>
  <r>
    <x v="7"/>
    <x v="7"/>
    <x v="7"/>
    <x v="134"/>
    <s v="0826"/>
    <x v="134"/>
    <x v="7"/>
    <x v="4"/>
    <x v="47"/>
  </r>
  <r>
    <x v="7"/>
    <x v="7"/>
    <x v="7"/>
    <x v="134"/>
    <s v="0826"/>
    <x v="134"/>
    <x v="7"/>
    <x v="5"/>
    <x v="126"/>
  </r>
  <r>
    <x v="7"/>
    <x v="7"/>
    <x v="7"/>
    <x v="134"/>
    <s v="0826"/>
    <x v="134"/>
    <x v="7"/>
    <x v="6"/>
    <x v="49"/>
  </r>
  <r>
    <x v="7"/>
    <x v="7"/>
    <x v="7"/>
    <x v="134"/>
    <s v="0826"/>
    <x v="134"/>
    <x v="7"/>
    <x v="7"/>
    <x v="575"/>
  </r>
  <r>
    <x v="7"/>
    <x v="7"/>
    <x v="7"/>
    <x v="134"/>
    <s v="0826"/>
    <x v="134"/>
    <x v="8"/>
    <x v="0"/>
    <x v="298"/>
  </r>
  <r>
    <x v="7"/>
    <x v="7"/>
    <x v="7"/>
    <x v="134"/>
    <s v="0826"/>
    <x v="134"/>
    <x v="8"/>
    <x v="1"/>
    <x v="298"/>
  </r>
  <r>
    <x v="7"/>
    <x v="7"/>
    <x v="7"/>
    <x v="134"/>
    <s v="0826"/>
    <x v="134"/>
    <x v="8"/>
    <x v="2"/>
    <x v="302"/>
  </r>
  <r>
    <x v="7"/>
    <x v="7"/>
    <x v="7"/>
    <x v="134"/>
    <s v="0826"/>
    <x v="134"/>
    <x v="8"/>
    <x v="3"/>
    <x v="264"/>
  </r>
  <r>
    <x v="7"/>
    <x v="7"/>
    <x v="7"/>
    <x v="134"/>
    <s v="0826"/>
    <x v="134"/>
    <x v="8"/>
    <x v="4"/>
    <x v="201"/>
  </r>
  <r>
    <x v="7"/>
    <x v="7"/>
    <x v="7"/>
    <x v="134"/>
    <s v="0826"/>
    <x v="134"/>
    <x v="8"/>
    <x v="5"/>
    <x v="298"/>
  </r>
  <r>
    <x v="7"/>
    <x v="7"/>
    <x v="7"/>
    <x v="134"/>
    <s v="0826"/>
    <x v="134"/>
    <x v="8"/>
    <x v="6"/>
    <x v="298"/>
  </r>
  <r>
    <x v="7"/>
    <x v="7"/>
    <x v="7"/>
    <x v="134"/>
    <s v="0826"/>
    <x v="134"/>
    <x v="8"/>
    <x v="7"/>
    <x v="316"/>
  </r>
  <r>
    <x v="7"/>
    <x v="7"/>
    <x v="7"/>
    <x v="134"/>
    <s v="0826"/>
    <x v="134"/>
    <x v="9"/>
    <x v="0"/>
    <x v="304"/>
  </r>
  <r>
    <x v="7"/>
    <x v="7"/>
    <x v="7"/>
    <x v="134"/>
    <s v="0826"/>
    <x v="134"/>
    <x v="9"/>
    <x v="1"/>
    <x v="305"/>
  </r>
  <r>
    <x v="7"/>
    <x v="7"/>
    <x v="7"/>
    <x v="134"/>
    <s v="0826"/>
    <x v="134"/>
    <x v="9"/>
    <x v="2"/>
    <x v="304"/>
  </r>
  <r>
    <x v="7"/>
    <x v="7"/>
    <x v="7"/>
    <x v="134"/>
    <s v="0826"/>
    <x v="134"/>
    <x v="9"/>
    <x v="3"/>
    <x v="304"/>
  </r>
  <r>
    <x v="7"/>
    <x v="7"/>
    <x v="7"/>
    <x v="134"/>
    <s v="0826"/>
    <x v="134"/>
    <x v="9"/>
    <x v="4"/>
    <x v="304"/>
  </r>
  <r>
    <x v="7"/>
    <x v="7"/>
    <x v="7"/>
    <x v="134"/>
    <s v="0826"/>
    <x v="134"/>
    <x v="9"/>
    <x v="5"/>
    <x v="304"/>
  </r>
  <r>
    <x v="7"/>
    <x v="7"/>
    <x v="7"/>
    <x v="134"/>
    <s v="0826"/>
    <x v="134"/>
    <x v="9"/>
    <x v="6"/>
    <x v="304"/>
  </r>
  <r>
    <x v="7"/>
    <x v="7"/>
    <x v="7"/>
    <x v="134"/>
    <s v="0826"/>
    <x v="134"/>
    <x v="9"/>
    <x v="7"/>
    <x v="304"/>
  </r>
  <r>
    <x v="7"/>
    <x v="7"/>
    <x v="7"/>
    <x v="135"/>
    <s v="0827"/>
    <x v="135"/>
    <x v="0"/>
    <x v="0"/>
    <x v="715"/>
  </r>
  <r>
    <x v="7"/>
    <x v="7"/>
    <x v="7"/>
    <x v="135"/>
    <s v="0827"/>
    <x v="135"/>
    <x v="0"/>
    <x v="1"/>
    <x v="185"/>
  </r>
  <r>
    <x v="7"/>
    <x v="7"/>
    <x v="7"/>
    <x v="135"/>
    <s v="0827"/>
    <x v="135"/>
    <x v="0"/>
    <x v="2"/>
    <x v="317"/>
  </r>
  <r>
    <x v="7"/>
    <x v="7"/>
    <x v="7"/>
    <x v="135"/>
    <s v="0827"/>
    <x v="135"/>
    <x v="0"/>
    <x v="3"/>
    <x v="400"/>
  </r>
  <r>
    <x v="7"/>
    <x v="7"/>
    <x v="7"/>
    <x v="135"/>
    <s v="0827"/>
    <x v="135"/>
    <x v="0"/>
    <x v="4"/>
    <x v="182"/>
  </r>
  <r>
    <x v="7"/>
    <x v="7"/>
    <x v="7"/>
    <x v="135"/>
    <s v="0827"/>
    <x v="135"/>
    <x v="0"/>
    <x v="5"/>
    <x v="746"/>
  </r>
  <r>
    <x v="7"/>
    <x v="7"/>
    <x v="7"/>
    <x v="135"/>
    <s v="0827"/>
    <x v="135"/>
    <x v="0"/>
    <x v="6"/>
    <x v="119"/>
  </r>
  <r>
    <x v="7"/>
    <x v="7"/>
    <x v="7"/>
    <x v="135"/>
    <s v="0827"/>
    <x v="135"/>
    <x v="0"/>
    <x v="7"/>
    <x v="530"/>
  </r>
  <r>
    <x v="7"/>
    <x v="7"/>
    <x v="7"/>
    <x v="135"/>
    <s v="0827"/>
    <x v="135"/>
    <x v="1"/>
    <x v="0"/>
    <x v="402"/>
  </r>
  <r>
    <x v="7"/>
    <x v="7"/>
    <x v="7"/>
    <x v="135"/>
    <s v="0827"/>
    <x v="135"/>
    <x v="1"/>
    <x v="1"/>
    <x v="337"/>
  </r>
  <r>
    <x v="7"/>
    <x v="7"/>
    <x v="7"/>
    <x v="135"/>
    <s v="0827"/>
    <x v="135"/>
    <x v="1"/>
    <x v="2"/>
    <x v="633"/>
  </r>
  <r>
    <x v="7"/>
    <x v="7"/>
    <x v="7"/>
    <x v="135"/>
    <s v="0827"/>
    <x v="135"/>
    <x v="1"/>
    <x v="3"/>
    <x v="183"/>
  </r>
  <r>
    <x v="7"/>
    <x v="7"/>
    <x v="7"/>
    <x v="135"/>
    <s v="0827"/>
    <x v="135"/>
    <x v="1"/>
    <x v="4"/>
    <x v="614"/>
  </r>
  <r>
    <x v="7"/>
    <x v="7"/>
    <x v="7"/>
    <x v="135"/>
    <s v="0827"/>
    <x v="135"/>
    <x v="1"/>
    <x v="5"/>
    <x v="672"/>
  </r>
  <r>
    <x v="7"/>
    <x v="7"/>
    <x v="7"/>
    <x v="135"/>
    <s v="0827"/>
    <x v="135"/>
    <x v="1"/>
    <x v="6"/>
    <x v="626"/>
  </r>
  <r>
    <x v="7"/>
    <x v="7"/>
    <x v="7"/>
    <x v="135"/>
    <s v="0827"/>
    <x v="135"/>
    <x v="1"/>
    <x v="7"/>
    <x v="614"/>
  </r>
  <r>
    <x v="7"/>
    <x v="7"/>
    <x v="7"/>
    <x v="135"/>
    <s v="0827"/>
    <x v="135"/>
    <x v="2"/>
    <x v="0"/>
    <x v="356"/>
  </r>
  <r>
    <x v="7"/>
    <x v="7"/>
    <x v="7"/>
    <x v="135"/>
    <s v="0827"/>
    <x v="135"/>
    <x v="2"/>
    <x v="1"/>
    <x v="310"/>
  </r>
  <r>
    <x v="7"/>
    <x v="7"/>
    <x v="7"/>
    <x v="135"/>
    <s v="0827"/>
    <x v="135"/>
    <x v="2"/>
    <x v="2"/>
    <x v="299"/>
  </r>
  <r>
    <x v="7"/>
    <x v="7"/>
    <x v="7"/>
    <x v="135"/>
    <s v="0827"/>
    <x v="135"/>
    <x v="2"/>
    <x v="3"/>
    <x v="311"/>
  </r>
  <r>
    <x v="7"/>
    <x v="7"/>
    <x v="7"/>
    <x v="135"/>
    <s v="0827"/>
    <x v="135"/>
    <x v="2"/>
    <x v="4"/>
    <x v="124"/>
  </r>
  <r>
    <x v="7"/>
    <x v="7"/>
    <x v="7"/>
    <x v="135"/>
    <s v="0827"/>
    <x v="135"/>
    <x v="2"/>
    <x v="5"/>
    <x v="124"/>
  </r>
  <r>
    <x v="7"/>
    <x v="7"/>
    <x v="7"/>
    <x v="135"/>
    <s v="0827"/>
    <x v="135"/>
    <x v="2"/>
    <x v="6"/>
    <x v="307"/>
  </r>
  <r>
    <x v="7"/>
    <x v="7"/>
    <x v="7"/>
    <x v="135"/>
    <s v="0827"/>
    <x v="135"/>
    <x v="2"/>
    <x v="7"/>
    <x v="200"/>
  </r>
  <r>
    <x v="7"/>
    <x v="7"/>
    <x v="7"/>
    <x v="135"/>
    <s v="0827"/>
    <x v="135"/>
    <x v="3"/>
    <x v="0"/>
    <x v="121"/>
  </r>
  <r>
    <x v="7"/>
    <x v="7"/>
    <x v="7"/>
    <x v="135"/>
    <s v="0827"/>
    <x v="135"/>
    <x v="3"/>
    <x v="1"/>
    <x v="123"/>
  </r>
  <r>
    <x v="7"/>
    <x v="7"/>
    <x v="7"/>
    <x v="135"/>
    <s v="0827"/>
    <x v="135"/>
    <x v="3"/>
    <x v="2"/>
    <x v="126"/>
  </r>
  <r>
    <x v="7"/>
    <x v="7"/>
    <x v="7"/>
    <x v="135"/>
    <s v="0827"/>
    <x v="135"/>
    <x v="3"/>
    <x v="3"/>
    <x v="47"/>
  </r>
  <r>
    <x v="7"/>
    <x v="7"/>
    <x v="7"/>
    <x v="135"/>
    <s v="0827"/>
    <x v="135"/>
    <x v="3"/>
    <x v="4"/>
    <x v="355"/>
  </r>
  <r>
    <x v="7"/>
    <x v="7"/>
    <x v="7"/>
    <x v="135"/>
    <s v="0827"/>
    <x v="135"/>
    <x v="3"/>
    <x v="5"/>
    <x v="61"/>
  </r>
  <r>
    <x v="7"/>
    <x v="7"/>
    <x v="7"/>
    <x v="135"/>
    <s v="0827"/>
    <x v="135"/>
    <x v="3"/>
    <x v="6"/>
    <x v="123"/>
  </r>
  <r>
    <x v="7"/>
    <x v="7"/>
    <x v="7"/>
    <x v="135"/>
    <s v="0827"/>
    <x v="135"/>
    <x v="3"/>
    <x v="7"/>
    <x v="306"/>
  </r>
  <r>
    <x v="7"/>
    <x v="7"/>
    <x v="7"/>
    <x v="135"/>
    <s v="0827"/>
    <x v="135"/>
    <x v="4"/>
    <x v="0"/>
    <x v="626"/>
  </r>
  <r>
    <x v="7"/>
    <x v="7"/>
    <x v="7"/>
    <x v="135"/>
    <s v="0827"/>
    <x v="135"/>
    <x v="4"/>
    <x v="1"/>
    <x v="487"/>
  </r>
  <r>
    <x v="7"/>
    <x v="7"/>
    <x v="7"/>
    <x v="135"/>
    <s v="0827"/>
    <x v="135"/>
    <x v="4"/>
    <x v="2"/>
    <x v="528"/>
  </r>
  <r>
    <x v="7"/>
    <x v="7"/>
    <x v="7"/>
    <x v="135"/>
    <s v="0827"/>
    <x v="135"/>
    <x v="4"/>
    <x v="3"/>
    <x v="485"/>
  </r>
  <r>
    <x v="7"/>
    <x v="7"/>
    <x v="7"/>
    <x v="135"/>
    <s v="0827"/>
    <x v="135"/>
    <x v="4"/>
    <x v="4"/>
    <x v="372"/>
  </r>
  <r>
    <x v="7"/>
    <x v="7"/>
    <x v="7"/>
    <x v="135"/>
    <s v="0827"/>
    <x v="135"/>
    <x v="4"/>
    <x v="5"/>
    <x v="352"/>
  </r>
  <r>
    <x v="7"/>
    <x v="7"/>
    <x v="7"/>
    <x v="135"/>
    <s v="0827"/>
    <x v="135"/>
    <x v="4"/>
    <x v="6"/>
    <x v="576"/>
  </r>
  <r>
    <x v="7"/>
    <x v="7"/>
    <x v="7"/>
    <x v="135"/>
    <s v="0827"/>
    <x v="135"/>
    <x v="4"/>
    <x v="7"/>
    <x v="370"/>
  </r>
  <r>
    <x v="7"/>
    <x v="7"/>
    <x v="7"/>
    <x v="135"/>
    <s v="0827"/>
    <x v="135"/>
    <x v="5"/>
    <x v="0"/>
    <x v="203"/>
  </r>
  <r>
    <x v="7"/>
    <x v="7"/>
    <x v="7"/>
    <x v="135"/>
    <s v="0827"/>
    <x v="135"/>
    <x v="5"/>
    <x v="1"/>
    <x v="203"/>
  </r>
  <r>
    <x v="7"/>
    <x v="7"/>
    <x v="7"/>
    <x v="135"/>
    <s v="0827"/>
    <x v="135"/>
    <x v="5"/>
    <x v="2"/>
    <x v="129"/>
  </r>
  <r>
    <x v="7"/>
    <x v="7"/>
    <x v="7"/>
    <x v="135"/>
    <s v="0827"/>
    <x v="135"/>
    <x v="5"/>
    <x v="3"/>
    <x v="301"/>
  </r>
  <r>
    <x v="7"/>
    <x v="7"/>
    <x v="7"/>
    <x v="135"/>
    <s v="0827"/>
    <x v="135"/>
    <x v="5"/>
    <x v="4"/>
    <x v="129"/>
  </r>
  <r>
    <x v="7"/>
    <x v="7"/>
    <x v="7"/>
    <x v="135"/>
    <s v="0827"/>
    <x v="135"/>
    <x v="5"/>
    <x v="5"/>
    <x v="203"/>
  </r>
  <r>
    <x v="7"/>
    <x v="7"/>
    <x v="7"/>
    <x v="135"/>
    <s v="0827"/>
    <x v="135"/>
    <x v="5"/>
    <x v="6"/>
    <x v="128"/>
  </r>
  <r>
    <x v="7"/>
    <x v="7"/>
    <x v="7"/>
    <x v="135"/>
    <s v="0827"/>
    <x v="135"/>
    <x v="5"/>
    <x v="7"/>
    <x v="128"/>
  </r>
  <r>
    <x v="7"/>
    <x v="7"/>
    <x v="7"/>
    <x v="135"/>
    <s v="0827"/>
    <x v="135"/>
    <x v="6"/>
    <x v="0"/>
    <x v="66"/>
  </r>
  <r>
    <x v="7"/>
    <x v="7"/>
    <x v="7"/>
    <x v="135"/>
    <s v="0827"/>
    <x v="135"/>
    <x v="6"/>
    <x v="1"/>
    <x v="133"/>
  </r>
  <r>
    <x v="7"/>
    <x v="7"/>
    <x v="7"/>
    <x v="135"/>
    <s v="0827"/>
    <x v="135"/>
    <x v="6"/>
    <x v="2"/>
    <x v="132"/>
  </r>
  <r>
    <x v="7"/>
    <x v="7"/>
    <x v="7"/>
    <x v="135"/>
    <s v="0827"/>
    <x v="135"/>
    <x v="6"/>
    <x v="3"/>
    <x v="66"/>
  </r>
  <r>
    <x v="7"/>
    <x v="7"/>
    <x v="7"/>
    <x v="135"/>
    <s v="0827"/>
    <x v="135"/>
    <x v="6"/>
    <x v="4"/>
    <x v="67"/>
  </r>
  <r>
    <x v="7"/>
    <x v="7"/>
    <x v="7"/>
    <x v="135"/>
    <s v="0827"/>
    <x v="135"/>
    <x v="6"/>
    <x v="5"/>
    <x v="64"/>
  </r>
  <r>
    <x v="7"/>
    <x v="7"/>
    <x v="7"/>
    <x v="135"/>
    <s v="0827"/>
    <x v="135"/>
    <x v="6"/>
    <x v="6"/>
    <x v="132"/>
  </r>
  <r>
    <x v="7"/>
    <x v="7"/>
    <x v="7"/>
    <x v="135"/>
    <s v="0827"/>
    <x v="135"/>
    <x v="6"/>
    <x v="7"/>
    <x v="301"/>
  </r>
  <r>
    <x v="7"/>
    <x v="7"/>
    <x v="7"/>
    <x v="135"/>
    <s v="0827"/>
    <x v="135"/>
    <x v="7"/>
    <x v="0"/>
    <x v="450"/>
  </r>
  <r>
    <x v="7"/>
    <x v="7"/>
    <x v="7"/>
    <x v="135"/>
    <s v="0827"/>
    <x v="135"/>
    <x v="7"/>
    <x v="1"/>
    <x v="282"/>
  </r>
  <r>
    <x v="7"/>
    <x v="7"/>
    <x v="7"/>
    <x v="135"/>
    <s v="0827"/>
    <x v="135"/>
    <x v="7"/>
    <x v="2"/>
    <x v="341"/>
  </r>
  <r>
    <x v="7"/>
    <x v="7"/>
    <x v="7"/>
    <x v="135"/>
    <s v="0827"/>
    <x v="135"/>
    <x v="7"/>
    <x v="3"/>
    <x v="282"/>
  </r>
  <r>
    <x v="7"/>
    <x v="7"/>
    <x v="7"/>
    <x v="135"/>
    <s v="0827"/>
    <x v="135"/>
    <x v="7"/>
    <x v="4"/>
    <x v="342"/>
  </r>
  <r>
    <x v="7"/>
    <x v="7"/>
    <x v="7"/>
    <x v="135"/>
    <s v="0827"/>
    <x v="135"/>
    <x v="7"/>
    <x v="5"/>
    <x v="285"/>
  </r>
  <r>
    <x v="7"/>
    <x v="7"/>
    <x v="7"/>
    <x v="135"/>
    <s v="0827"/>
    <x v="135"/>
    <x v="7"/>
    <x v="6"/>
    <x v="340"/>
  </r>
  <r>
    <x v="7"/>
    <x v="7"/>
    <x v="7"/>
    <x v="135"/>
    <s v="0827"/>
    <x v="135"/>
    <x v="7"/>
    <x v="7"/>
    <x v="671"/>
  </r>
  <r>
    <x v="7"/>
    <x v="7"/>
    <x v="7"/>
    <x v="135"/>
    <s v="0827"/>
    <x v="135"/>
    <x v="8"/>
    <x v="0"/>
    <x v="196"/>
  </r>
  <r>
    <x v="7"/>
    <x v="7"/>
    <x v="7"/>
    <x v="135"/>
    <s v="0827"/>
    <x v="135"/>
    <x v="8"/>
    <x v="1"/>
    <x v="124"/>
  </r>
  <r>
    <x v="7"/>
    <x v="7"/>
    <x v="7"/>
    <x v="135"/>
    <s v="0827"/>
    <x v="135"/>
    <x v="8"/>
    <x v="2"/>
    <x v="266"/>
  </r>
  <r>
    <x v="7"/>
    <x v="7"/>
    <x v="7"/>
    <x v="135"/>
    <s v="0827"/>
    <x v="135"/>
    <x v="8"/>
    <x v="3"/>
    <x v="129"/>
  </r>
  <r>
    <x v="7"/>
    <x v="7"/>
    <x v="7"/>
    <x v="135"/>
    <s v="0827"/>
    <x v="135"/>
    <x v="8"/>
    <x v="4"/>
    <x v="302"/>
  </r>
  <r>
    <x v="7"/>
    <x v="7"/>
    <x v="7"/>
    <x v="135"/>
    <s v="0827"/>
    <x v="135"/>
    <x v="8"/>
    <x v="5"/>
    <x v="262"/>
  </r>
  <r>
    <x v="7"/>
    <x v="7"/>
    <x v="7"/>
    <x v="135"/>
    <s v="0827"/>
    <x v="135"/>
    <x v="8"/>
    <x v="6"/>
    <x v="263"/>
  </r>
  <r>
    <x v="7"/>
    <x v="7"/>
    <x v="7"/>
    <x v="135"/>
    <s v="0827"/>
    <x v="135"/>
    <x v="8"/>
    <x v="7"/>
    <x v="262"/>
  </r>
  <r>
    <x v="7"/>
    <x v="7"/>
    <x v="7"/>
    <x v="135"/>
    <s v="0827"/>
    <x v="135"/>
    <x v="9"/>
    <x v="0"/>
    <x v="304"/>
  </r>
  <r>
    <x v="7"/>
    <x v="7"/>
    <x v="7"/>
    <x v="135"/>
    <s v="0827"/>
    <x v="135"/>
    <x v="9"/>
    <x v="1"/>
    <x v="305"/>
  </r>
  <r>
    <x v="7"/>
    <x v="7"/>
    <x v="7"/>
    <x v="135"/>
    <s v="0827"/>
    <x v="135"/>
    <x v="9"/>
    <x v="2"/>
    <x v="133"/>
  </r>
  <r>
    <x v="7"/>
    <x v="7"/>
    <x v="7"/>
    <x v="135"/>
    <s v="0827"/>
    <x v="135"/>
    <x v="9"/>
    <x v="3"/>
    <x v="67"/>
  </r>
  <r>
    <x v="7"/>
    <x v="7"/>
    <x v="7"/>
    <x v="135"/>
    <s v="0827"/>
    <x v="135"/>
    <x v="9"/>
    <x v="4"/>
    <x v="67"/>
  </r>
  <r>
    <x v="7"/>
    <x v="7"/>
    <x v="7"/>
    <x v="135"/>
    <s v="0827"/>
    <x v="135"/>
    <x v="9"/>
    <x v="5"/>
    <x v="305"/>
  </r>
  <r>
    <x v="7"/>
    <x v="7"/>
    <x v="7"/>
    <x v="135"/>
    <s v="0827"/>
    <x v="135"/>
    <x v="9"/>
    <x v="6"/>
    <x v="305"/>
  </r>
  <r>
    <x v="7"/>
    <x v="7"/>
    <x v="7"/>
    <x v="135"/>
    <s v="0827"/>
    <x v="135"/>
    <x v="9"/>
    <x v="7"/>
    <x v="67"/>
  </r>
  <r>
    <x v="7"/>
    <x v="7"/>
    <x v="7"/>
    <x v="136"/>
    <s v="0828"/>
    <x v="136"/>
    <x v="0"/>
    <x v="0"/>
    <x v="1139"/>
  </r>
  <r>
    <x v="7"/>
    <x v="7"/>
    <x v="7"/>
    <x v="136"/>
    <s v="0828"/>
    <x v="136"/>
    <x v="0"/>
    <x v="1"/>
    <x v="967"/>
  </r>
  <r>
    <x v="7"/>
    <x v="7"/>
    <x v="7"/>
    <x v="136"/>
    <s v="0828"/>
    <x v="136"/>
    <x v="0"/>
    <x v="2"/>
    <x v="330"/>
  </r>
  <r>
    <x v="7"/>
    <x v="7"/>
    <x v="7"/>
    <x v="136"/>
    <s v="0828"/>
    <x v="136"/>
    <x v="0"/>
    <x v="3"/>
    <x v="630"/>
  </r>
  <r>
    <x v="7"/>
    <x v="7"/>
    <x v="7"/>
    <x v="136"/>
    <s v="0828"/>
    <x v="136"/>
    <x v="0"/>
    <x v="4"/>
    <x v="1628"/>
  </r>
  <r>
    <x v="7"/>
    <x v="7"/>
    <x v="7"/>
    <x v="136"/>
    <s v="0828"/>
    <x v="136"/>
    <x v="0"/>
    <x v="5"/>
    <x v="631"/>
  </r>
  <r>
    <x v="7"/>
    <x v="7"/>
    <x v="7"/>
    <x v="136"/>
    <s v="0828"/>
    <x v="136"/>
    <x v="0"/>
    <x v="6"/>
    <x v="783"/>
  </r>
  <r>
    <x v="7"/>
    <x v="7"/>
    <x v="7"/>
    <x v="136"/>
    <s v="0828"/>
    <x v="136"/>
    <x v="0"/>
    <x v="7"/>
    <x v="1030"/>
  </r>
  <r>
    <x v="7"/>
    <x v="7"/>
    <x v="7"/>
    <x v="136"/>
    <s v="0828"/>
    <x v="136"/>
    <x v="1"/>
    <x v="0"/>
    <x v="1438"/>
  </r>
  <r>
    <x v="7"/>
    <x v="7"/>
    <x v="7"/>
    <x v="136"/>
    <s v="0828"/>
    <x v="136"/>
    <x v="1"/>
    <x v="1"/>
    <x v="821"/>
  </r>
  <r>
    <x v="7"/>
    <x v="7"/>
    <x v="7"/>
    <x v="136"/>
    <s v="0828"/>
    <x v="136"/>
    <x v="1"/>
    <x v="2"/>
    <x v="1676"/>
  </r>
  <r>
    <x v="7"/>
    <x v="7"/>
    <x v="7"/>
    <x v="136"/>
    <s v="0828"/>
    <x v="136"/>
    <x v="1"/>
    <x v="3"/>
    <x v="1252"/>
  </r>
  <r>
    <x v="7"/>
    <x v="7"/>
    <x v="7"/>
    <x v="136"/>
    <s v="0828"/>
    <x v="136"/>
    <x v="1"/>
    <x v="4"/>
    <x v="1638"/>
  </r>
  <r>
    <x v="7"/>
    <x v="7"/>
    <x v="7"/>
    <x v="136"/>
    <s v="0828"/>
    <x v="136"/>
    <x v="1"/>
    <x v="5"/>
    <x v="1820"/>
  </r>
  <r>
    <x v="7"/>
    <x v="7"/>
    <x v="7"/>
    <x v="136"/>
    <s v="0828"/>
    <x v="136"/>
    <x v="1"/>
    <x v="6"/>
    <x v="2207"/>
  </r>
  <r>
    <x v="7"/>
    <x v="7"/>
    <x v="7"/>
    <x v="136"/>
    <s v="0828"/>
    <x v="136"/>
    <x v="1"/>
    <x v="7"/>
    <x v="986"/>
  </r>
  <r>
    <x v="7"/>
    <x v="7"/>
    <x v="7"/>
    <x v="136"/>
    <s v="0828"/>
    <x v="136"/>
    <x v="2"/>
    <x v="0"/>
    <x v="51"/>
  </r>
  <r>
    <x v="7"/>
    <x v="7"/>
    <x v="7"/>
    <x v="136"/>
    <s v="0828"/>
    <x v="136"/>
    <x v="2"/>
    <x v="1"/>
    <x v="46"/>
  </r>
  <r>
    <x v="7"/>
    <x v="7"/>
    <x v="7"/>
    <x v="136"/>
    <s v="0828"/>
    <x v="136"/>
    <x v="2"/>
    <x v="2"/>
    <x v="354"/>
  </r>
  <r>
    <x v="7"/>
    <x v="7"/>
    <x v="7"/>
    <x v="136"/>
    <s v="0828"/>
    <x v="136"/>
    <x v="2"/>
    <x v="3"/>
    <x v="115"/>
  </r>
  <r>
    <x v="7"/>
    <x v="7"/>
    <x v="7"/>
    <x v="136"/>
    <s v="0828"/>
    <x v="136"/>
    <x v="2"/>
    <x v="4"/>
    <x v="281"/>
  </r>
  <r>
    <x v="7"/>
    <x v="7"/>
    <x v="7"/>
    <x v="136"/>
    <s v="0828"/>
    <x v="136"/>
    <x v="2"/>
    <x v="5"/>
    <x v="399"/>
  </r>
  <r>
    <x v="7"/>
    <x v="7"/>
    <x v="7"/>
    <x v="136"/>
    <s v="0828"/>
    <x v="136"/>
    <x v="2"/>
    <x v="6"/>
    <x v="115"/>
  </r>
  <r>
    <x v="7"/>
    <x v="7"/>
    <x v="7"/>
    <x v="136"/>
    <s v="0828"/>
    <x v="136"/>
    <x v="2"/>
    <x v="7"/>
    <x v="117"/>
  </r>
  <r>
    <x v="7"/>
    <x v="7"/>
    <x v="7"/>
    <x v="136"/>
    <s v="0828"/>
    <x v="136"/>
    <x v="3"/>
    <x v="0"/>
    <x v="715"/>
  </r>
  <r>
    <x v="7"/>
    <x v="7"/>
    <x v="7"/>
    <x v="136"/>
    <s v="0828"/>
    <x v="136"/>
    <x v="3"/>
    <x v="1"/>
    <x v="400"/>
  </r>
  <r>
    <x v="7"/>
    <x v="7"/>
    <x v="7"/>
    <x v="136"/>
    <s v="0828"/>
    <x v="136"/>
    <x v="3"/>
    <x v="2"/>
    <x v="401"/>
  </r>
  <r>
    <x v="7"/>
    <x v="7"/>
    <x v="7"/>
    <x v="136"/>
    <s v="0828"/>
    <x v="136"/>
    <x v="3"/>
    <x v="3"/>
    <x v="715"/>
  </r>
  <r>
    <x v="7"/>
    <x v="7"/>
    <x v="7"/>
    <x v="136"/>
    <s v="0828"/>
    <x v="136"/>
    <x v="3"/>
    <x v="4"/>
    <x v="59"/>
  </r>
  <r>
    <x v="7"/>
    <x v="7"/>
    <x v="7"/>
    <x v="136"/>
    <s v="0828"/>
    <x v="136"/>
    <x v="3"/>
    <x v="5"/>
    <x v="382"/>
  </r>
  <r>
    <x v="7"/>
    <x v="7"/>
    <x v="7"/>
    <x v="136"/>
    <s v="0828"/>
    <x v="136"/>
    <x v="3"/>
    <x v="6"/>
    <x v="633"/>
  </r>
  <r>
    <x v="7"/>
    <x v="7"/>
    <x v="7"/>
    <x v="136"/>
    <s v="0828"/>
    <x v="136"/>
    <x v="3"/>
    <x v="7"/>
    <x v="633"/>
  </r>
  <r>
    <x v="7"/>
    <x v="7"/>
    <x v="7"/>
    <x v="136"/>
    <s v="0828"/>
    <x v="136"/>
    <x v="4"/>
    <x v="0"/>
    <x v="835"/>
  </r>
  <r>
    <x v="7"/>
    <x v="7"/>
    <x v="7"/>
    <x v="136"/>
    <s v="0828"/>
    <x v="136"/>
    <x v="4"/>
    <x v="1"/>
    <x v="835"/>
  </r>
  <r>
    <x v="7"/>
    <x v="7"/>
    <x v="7"/>
    <x v="136"/>
    <s v="0828"/>
    <x v="136"/>
    <x v="4"/>
    <x v="2"/>
    <x v="325"/>
  </r>
  <r>
    <x v="7"/>
    <x v="7"/>
    <x v="7"/>
    <x v="136"/>
    <s v="0828"/>
    <x v="136"/>
    <x v="4"/>
    <x v="3"/>
    <x v="1607"/>
  </r>
  <r>
    <x v="7"/>
    <x v="7"/>
    <x v="7"/>
    <x v="136"/>
    <s v="0828"/>
    <x v="136"/>
    <x v="4"/>
    <x v="4"/>
    <x v="1139"/>
  </r>
  <r>
    <x v="7"/>
    <x v="7"/>
    <x v="7"/>
    <x v="136"/>
    <s v="0828"/>
    <x v="136"/>
    <x v="4"/>
    <x v="5"/>
    <x v="38"/>
  </r>
  <r>
    <x v="7"/>
    <x v="7"/>
    <x v="7"/>
    <x v="136"/>
    <s v="0828"/>
    <x v="136"/>
    <x v="4"/>
    <x v="6"/>
    <x v="432"/>
  </r>
  <r>
    <x v="7"/>
    <x v="7"/>
    <x v="7"/>
    <x v="136"/>
    <s v="0828"/>
    <x v="136"/>
    <x v="4"/>
    <x v="7"/>
    <x v="542"/>
  </r>
  <r>
    <x v="7"/>
    <x v="7"/>
    <x v="7"/>
    <x v="136"/>
    <s v="0828"/>
    <x v="136"/>
    <x v="5"/>
    <x v="0"/>
    <x v="123"/>
  </r>
  <r>
    <x v="7"/>
    <x v="7"/>
    <x v="7"/>
    <x v="136"/>
    <s v="0828"/>
    <x v="136"/>
    <x v="5"/>
    <x v="1"/>
    <x v="122"/>
  </r>
  <r>
    <x v="7"/>
    <x v="7"/>
    <x v="7"/>
    <x v="136"/>
    <s v="0828"/>
    <x v="136"/>
    <x v="5"/>
    <x v="2"/>
    <x v="356"/>
  </r>
  <r>
    <x v="7"/>
    <x v="7"/>
    <x v="7"/>
    <x v="136"/>
    <s v="0828"/>
    <x v="136"/>
    <x v="5"/>
    <x v="3"/>
    <x v="62"/>
  </r>
  <r>
    <x v="7"/>
    <x v="7"/>
    <x v="7"/>
    <x v="136"/>
    <s v="0828"/>
    <x v="136"/>
    <x v="5"/>
    <x v="4"/>
    <x v="61"/>
  </r>
  <r>
    <x v="7"/>
    <x v="7"/>
    <x v="7"/>
    <x v="136"/>
    <s v="0828"/>
    <x v="136"/>
    <x v="5"/>
    <x v="5"/>
    <x v="126"/>
  </r>
  <r>
    <x v="7"/>
    <x v="7"/>
    <x v="7"/>
    <x v="136"/>
    <s v="0828"/>
    <x v="136"/>
    <x v="5"/>
    <x v="6"/>
    <x v="575"/>
  </r>
  <r>
    <x v="7"/>
    <x v="7"/>
    <x v="7"/>
    <x v="136"/>
    <s v="0828"/>
    <x v="136"/>
    <x v="5"/>
    <x v="7"/>
    <x v="47"/>
  </r>
  <r>
    <x v="7"/>
    <x v="7"/>
    <x v="7"/>
    <x v="136"/>
    <s v="0828"/>
    <x v="136"/>
    <x v="6"/>
    <x v="0"/>
    <x v="129"/>
  </r>
  <r>
    <x v="7"/>
    <x v="7"/>
    <x v="7"/>
    <x v="136"/>
    <s v="0828"/>
    <x v="136"/>
    <x v="6"/>
    <x v="1"/>
    <x v="128"/>
  </r>
  <r>
    <x v="7"/>
    <x v="7"/>
    <x v="7"/>
    <x v="136"/>
    <s v="0828"/>
    <x v="136"/>
    <x v="6"/>
    <x v="2"/>
    <x v="320"/>
  </r>
  <r>
    <x v="7"/>
    <x v="7"/>
    <x v="7"/>
    <x v="136"/>
    <s v="0828"/>
    <x v="136"/>
    <x v="6"/>
    <x v="3"/>
    <x v="301"/>
  </r>
  <r>
    <x v="7"/>
    <x v="7"/>
    <x v="7"/>
    <x v="136"/>
    <s v="0828"/>
    <x v="136"/>
    <x v="6"/>
    <x v="4"/>
    <x v="302"/>
  </r>
  <r>
    <x v="7"/>
    <x v="7"/>
    <x v="7"/>
    <x v="136"/>
    <s v="0828"/>
    <x v="136"/>
    <x v="6"/>
    <x v="5"/>
    <x v="264"/>
  </r>
  <r>
    <x v="7"/>
    <x v="7"/>
    <x v="7"/>
    <x v="136"/>
    <s v="0828"/>
    <x v="136"/>
    <x v="6"/>
    <x v="6"/>
    <x v="321"/>
  </r>
  <r>
    <x v="7"/>
    <x v="7"/>
    <x v="7"/>
    <x v="136"/>
    <s v="0828"/>
    <x v="136"/>
    <x v="6"/>
    <x v="7"/>
    <x v="302"/>
  </r>
  <r>
    <x v="7"/>
    <x v="7"/>
    <x v="7"/>
    <x v="136"/>
    <s v="0828"/>
    <x v="136"/>
    <x v="7"/>
    <x v="0"/>
    <x v="117"/>
  </r>
  <r>
    <x v="7"/>
    <x v="7"/>
    <x v="7"/>
    <x v="136"/>
    <s v="0828"/>
    <x v="136"/>
    <x v="7"/>
    <x v="1"/>
    <x v="118"/>
  </r>
  <r>
    <x v="7"/>
    <x v="7"/>
    <x v="7"/>
    <x v="136"/>
    <s v="0828"/>
    <x v="136"/>
    <x v="7"/>
    <x v="2"/>
    <x v="339"/>
  </r>
  <r>
    <x v="7"/>
    <x v="7"/>
    <x v="7"/>
    <x v="136"/>
    <s v="0828"/>
    <x v="136"/>
    <x v="7"/>
    <x v="3"/>
    <x v="62"/>
  </r>
  <r>
    <x v="7"/>
    <x v="7"/>
    <x v="7"/>
    <x v="136"/>
    <s v="0828"/>
    <x v="136"/>
    <x v="7"/>
    <x v="4"/>
    <x v="126"/>
  </r>
  <r>
    <x v="7"/>
    <x v="7"/>
    <x v="7"/>
    <x v="136"/>
    <s v="0828"/>
    <x v="136"/>
    <x v="7"/>
    <x v="5"/>
    <x v="49"/>
  </r>
  <r>
    <x v="7"/>
    <x v="7"/>
    <x v="7"/>
    <x v="136"/>
    <s v="0828"/>
    <x v="136"/>
    <x v="7"/>
    <x v="6"/>
    <x v="355"/>
  </r>
  <r>
    <x v="7"/>
    <x v="7"/>
    <x v="7"/>
    <x v="136"/>
    <s v="0828"/>
    <x v="136"/>
    <x v="7"/>
    <x v="7"/>
    <x v="300"/>
  </r>
  <r>
    <x v="7"/>
    <x v="7"/>
    <x v="7"/>
    <x v="136"/>
    <s v="0828"/>
    <x v="136"/>
    <x v="8"/>
    <x v="0"/>
    <x v="263"/>
  </r>
  <r>
    <x v="7"/>
    <x v="7"/>
    <x v="7"/>
    <x v="136"/>
    <s v="0828"/>
    <x v="136"/>
    <x v="8"/>
    <x v="1"/>
    <x v="321"/>
  </r>
  <r>
    <x v="7"/>
    <x v="7"/>
    <x v="7"/>
    <x v="136"/>
    <s v="0828"/>
    <x v="136"/>
    <x v="8"/>
    <x v="2"/>
    <x v="303"/>
  </r>
  <r>
    <x v="7"/>
    <x v="7"/>
    <x v="7"/>
    <x v="136"/>
    <s v="0828"/>
    <x v="136"/>
    <x v="8"/>
    <x v="3"/>
    <x v="131"/>
  </r>
  <r>
    <x v="7"/>
    <x v="7"/>
    <x v="7"/>
    <x v="136"/>
    <s v="0828"/>
    <x v="136"/>
    <x v="8"/>
    <x v="4"/>
    <x v="262"/>
  </r>
  <r>
    <x v="7"/>
    <x v="7"/>
    <x v="7"/>
    <x v="136"/>
    <s v="0828"/>
    <x v="136"/>
    <x v="8"/>
    <x v="5"/>
    <x v="263"/>
  </r>
  <r>
    <x v="7"/>
    <x v="7"/>
    <x v="7"/>
    <x v="136"/>
    <s v="0828"/>
    <x v="136"/>
    <x v="8"/>
    <x v="6"/>
    <x v="262"/>
  </r>
  <r>
    <x v="7"/>
    <x v="7"/>
    <x v="7"/>
    <x v="136"/>
    <s v="0828"/>
    <x v="136"/>
    <x v="8"/>
    <x v="7"/>
    <x v="264"/>
  </r>
  <r>
    <x v="7"/>
    <x v="7"/>
    <x v="7"/>
    <x v="136"/>
    <s v="0828"/>
    <x v="136"/>
    <x v="9"/>
    <x v="0"/>
    <x v="305"/>
  </r>
  <r>
    <x v="7"/>
    <x v="7"/>
    <x v="7"/>
    <x v="136"/>
    <s v="0828"/>
    <x v="136"/>
    <x v="9"/>
    <x v="1"/>
    <x v="305"/>
  </r>
  <r>
    <x v="7"/>
    <x v="7"/>
    <x v="7"/>
    <x v="136"/>
    <s v="0828"/>
    <x v="136"/>
    <x v="9"/>
    <x v="2"/>
    <x v="305"/>
  </r>
  <r>
    <x v="7"/>
    <x v="7"/>
    <x v="7"/>
    <x v="136"/>
    <s v="0828"/>
    <x v="136"/>
    <x v="9"/>
    <x v="3"/>
    <x v="305"/>
  </r>
  <r>
    <x v="7"/>
    <x v="7"/>
    <x v="7"/>
    <x v="136"/>
    <s v="0828"/>
    <x v="136"/>
    <x v="9"/>
    <x v="4"/>
    <x v="304"/>
  </r>
  <r>
    <x v="7"/>
    <x v="7"/>
    <x v="7"/>
    <x v="136"/>
    <s v="0828"/>
    <x v="136"/>
    <x v="9"/>
    <x v="5"/>
    <x v="304"/>
  </r>
  <r>
    <x v="7"/>
    <x v="7"/>
    <x v="7"/>
    <x v="136"/>
    <s v="0828"/>
    <x v="136"/>
    <x v="9"/>
    <x v="6"/>
    <x v="304"/>
  </r>
  <r>
    <x v="7"/>
    <x v="7"/>
    <x v="7"/>
    <x v="136"/>
    <s v="0828"/>
    <x v="136"/>
    <x v="9"/>
    <x v="7"/>
    <x v="304"/>
  </r>
  <r>
    <x v="7"/>
    <x v="7"/>
    <x v="7"/>
    <x v="137"/>
    <s v="0829"/>
    <x v="137"/>
    <x v="0"/>
    <x v="0"/>
    <x v="1478"/>
  </r>
  <r>
    <x v="7"/>
    <x v="7"/>
    <x v="7"/>
    <x v="137"/>
    <s v="0829"/>
    <x v="137"/>
    <x v="0"/>
    <x v="1"/>
    <x v="254"/>
  </r>
  <r>
    <x v="7"/>
    <x v="7"/>
    <x v="7"/>
    <x v="137"/>
    <s v="0829"/>
    <x v="137"/>
    <x v="0"/>
    <x v="2"/>
    <x v="670"/>
  </r>
  <r>
    <x v="7"/>
    <x v="7"/>
    <x v="7"/>
    <x v="137"/>
    <s v="0829"/>
    <x v="137"/>
    <x v="0"/>
    <x v="3"/>
    <x v="939"/>
  </r>
  <r>
    <x v="7"/>
    <x v="7"/>
    <x v="7"/>
    <x v="137"/>
    <s v="0829"/>
    <x v="137"/>
    <x v="0"/>
    <x v="4"/>
    <x v="1605"/>
  </r>
  <r>
    <x v="7"/>
    <x v="7"/>
    <x v="7"/>
    <x v="137"/>
    <s v="0829"/>
    <x v="137"/>
    <x v="0"/>
    <x v="5"/>
    <x v="492"/>
  </r>
  <r>
    <x v="7"/>
    <x v="7"/>
    <x v="7"/>
    <x v="137"/>
    <s v="0829"/>
    <x v="137"/>
    <x v="0"/>
    <x v="6"/>
    <x v="259"/>
  </r>
  <r>
    <x v="7"/>
    <x v="7"/>
    <x v="7"/>
    <x v="137"/>
    <s v="0829"/>
    <x v="137"/>
    <x v="0"/>
    <x v="7"/>
    <x v="349"/>
  </r>
  <r>
    <x v="7"/>
    <x v="7"/>
    <x v="7"/>
    <x v="137"/>
    <s v="0829"/>
    <x v="137"/>
    <x v="1"/>
    <x v="0"/>
    <x v="277"/>
  </r>
  <r>
    <x v="7"/>
    <x v="7"/>
    <x v="7"/>
    <x v="137"/>
    <s v="0829"/>
    <x v="137"/>
    <x v="1"/>
    <x v="1"/>
    <x v="999"/>
  </r>
  <r>
    <x v="7"/>
    <x v="7"/>
    <x v="7"/>
    <x v="137"/>
    <s v="0829"/>
    <x v="137"/>
    <x v="1"/>
    <x v="2"/>
    <x v="277"/>
  </r>
  <r>
    <x v="7"/>
    <x v="7"/>
    <x v="7"/>
    <x v="137"/>
    <s v="0829"/>
    <x v="137"/>
    <x v="1"/>
    <x v="3"/>
    <x v="638"/>
  </r>
  <r>
    <x v="7"/>
    <x v="7"/>
    <x v="7"/>
    <x v="137"/>
    <s v="0829"/>
    <x v="137"/>
    <x v="1"/>
    <x v="4"/>
    <x v="274"/>
  </r>
  <r>
    <x v="7"/>
    <x v="7"/>
    <x v="7"/>
    <x v="137"/>
    <s v="0829"/>
    <x v="137"/>
    <x v="1"/>
    <x v="5"/>
    <x v="761"/>
  </r>
  <r>
    <x v="7"/>
    <x v="7"/>
    <x v="7"/>
    <x v="137"/>
    <s v="0829"/>
    <x v="137"/>
    <x v="1"/>
    <x v="6"/>
    <x v="593"/>
  </r>
  <r>
    <x v="7"/>
    <x v="7"/>
    <x v="7"/>
    <x v="137"/>
    <s v="0829"/>
    <x v="137"/>
    <x v="1"/>
    <x v="7"/>
    <x v="970"/>
  </r>
  <r>
    <x v="7"/>
    <x v="7"/>
    <x v="7"/>
    <x v="137"/>
    <s v="0829"/>
    <x v="137"/>
    <x v="2"/>
    <x v="0"/>
    <x v="123"/>
  </r>
  <r>
    <x v="7"/>
    <x v="7"/>
    <x v="7"/>
    <x v="137"/>
    <s v="0829"/>
    <x v="137"/>
    <x v="2"/>
    <x v="1"/>
    <x v="125"/>
  </r>
  <r>
    <x v="7"/>
    <x v="7"/>
    <x v="7"/>
    <x v="137"/>
    <s v="0829"/>
    <x v="137"/>
    <x v="2"/>
    <x v="2"/>
    <x v="61"/>
  </r>
  <r>
    <x v="7"/>
    <x v="7"/>
    <x v="7"/>
    <x v="137"/>
    <s v="0829"/>
    <x v="137"/>
    <x v="2"/>
    <x v="3"/>
    <x v="126"/>
  </r>
  <r>
    <x v="7"/>
    <x v="7"/>
    <x v="7"/>
    <x v="137"/>
    <s v="0829"/>
    <x v="137"/>
    <x v="2"/>
    <x v="4"/>
    <x v="449"/>
  </r>
  <r>
    <x v="7"/>
    <x v="7"/>
    <x v="7"/>
    <x v="137"/>
    <s v="0829"/>
    <x v="137"/>
    <x v="2"/>
    <x v="5"/>
    <x v="126"/>
  </r>
  <r>
    <x v="7"/>
    <x v="7"/>
    <x v="7"/>
    <x v="137"/>
    <s v="0829"/>
    <x v="137"/>
    <x v="2"/>
    <x v="6"/>
    <x v="504"/>
  </r>
  <r>
    <x v="7"/>
    <x v="7"/>
    <x v="7"/>
    <x v="137"/>
    <s v="0829"/>
    <x v="137"/>
    <x v="2"/>
    <x v="7"/>
    <x v="122"/>
  </r>
  <r>
    <x v="7"/>
    <x v="7"/>
    <x v="7"/>
    <x v="137"/>
    <s v="0829"/>
    <x v="137"/>
    <x v="3"/>
    <x v="0"/>
    <x v="530"/>
  </r>
  <r>
    <x v="7"/>
    <x v="7"/>
    <x v="7"/>
    <x v="137"/>
    <s v="0829"/>
    <x v="137"/>
    <x v="3"/>
    <x v="1"/>
    <x v="183"/>
  </r>
  <r>
    <x v="7"/>
    <x v="7"/>
    <x v="7"/>
    <x v="137"/>
    <s v="0829"/>
    <x v="137"/>
    <x v="3"/>
    <x v="2"/>
    <x v="529"/>
  </r>
  <r>
    <x v="7"/>
    <x v="7"/>
    <x v="7"/>
    <x v="137"/>
    <s v="0829"/>
    <x v="137"/>
    <x v="3"/>
    <x v="3"/>
    <x v="527"/>
  </r>
  <r>
    <x v="7"/>
    <x v="7"/>
    <x v="7"/>
    <x v="137"/>
    <s v="0829"/>
    <x v="137"/>
    <x v="3"/>
    <x v="4"/>
    <x v="1309"/>
  </r>
  <r>
    <x v="7"/>
    <x v="7"/>
    <x v="7"/>
    <x v="137"/>
    <s v="0829"/>
    <x v="137"/>
    <x v="3"/>
    <x v="5"/>
    <x v="614"/>
  </r>
  <r>
    <x v="7"/>
    <x v="7"/>
    <x v="7"/>
    <x v="137"/>
    <s v="0829"/>
    <x v="137"/>
    <x v="3"/>
    <x v="6"/>
    <x v="1309"/>
  </r>
  <r>
    <x v="7"/>
    <x v="7"/>
    <x v="7"/>
    <x v="137"/>
    <s v="0829"/>
    <x v="137"/>
    <x v="3"/>
    <x v="7"/>
    <x v="59"/>
  </r>
  <r>
    <x v="7"/>
    <x v="7"/>
    <x v="7"/>
    <x v="137"/>
    <s v="0829"/>
    <x v="137"/>
    <x v="4"/>
    <x v="0"/>
    <x v="260"/>
  </r>
  <r>
    <x v="7"/>
    <x v="7"/>
    <x v="7"/>
    <x v="137"/>
    <s v="0829"/>
    <x v="137"/>
    <x v="4"/>
    <x v="1"/>
    <x v="191"/>
  </r>
  <r>
    <x v="7"/>
    <x v="7"/>
    <x v="7"/>
    <x v="137"/>
    <s v="0829"/>
    <x v="137"/>
    <x v="4"/>
    <x v="2"/>
    <x v="1672"/>
  </r>
  <r>
    <x v="7"/>
    <x v="7"/>
    <x v="7"/>
    <x v="137"/>
    <s v="0829"/>
    <x v="137"/>
    <x v="4"/>
    <x v="3"/>
    <x v="496"/>
  </r>
  <r>
    <x v="7"/>
    <x v="7"/>
    <x v="7"/>
    <x v="137"/>
    <s v="0829"/>
    <x v="137"/>
    <x v="4"/>
    <x v="4"/>
    <x v="499"/>
  </r>
  <r>
    <x v="7"/>
    <x v="7"/>
    <x v="7"/>
    <x v="137"/>
    <s v="0829"/>
    <x v="137"/>
    <x v="4"/>
    <x v="5"/>
    <x v="1209"/>
  </r>
  <r>
    <x v="7"/>
    <x v="7"/>
    <x v="7"/>
    <x v="137"/>
    <s v="0829"/>
    <x v="137"/>
    <x v="4"/>
    <x v="6"/>
    <x v="607"/>
  </r>
  <r>
    <x v="7"/>
    <x v="7"/>
    <x v="7"/>
    <x v="137"/>
    <s v="0829"/>
    <x v="137"/>
    <x v="4"/>
    <x v="7"/>
    <x v="940"/>
  </r>
  <r>
    <x v="7"/>
    <x v="7"/>
    <x v="7"/>
    <x v="137"/>
    <s v="0829"/>
    <x v="137"/>
    <x v="5"/>
    <x v="0"/>
    <x v="449"/>
  </r>
  <r>
    <x v="7"/>
    <x v="7"/>
    <x v="7"/>
    <x v="137"/>
    <s v="0829"/>
    <x v="137"/>
    <x v="5"/>
    <x v="1"/>
    <x v="123"/>
  </r>
  <r>
    <x v="7"/>
    <x v="7"/>
    <x v="7"/>
    <x v="137"/>
    <s v="0829"/>
    <x v="137"/>
    <x v="5"/>
    <x v="2"/>
    <x v="123"/>
  </r>
  <r>
    <x v="7"/>
    <x v="7"/>
    <x v="7"/>
    <x v="137"/>
    <s v="0829"/>
    <x v="137"/>
    <x v="5"/>
    <x v="3"/>
    <x v="449"/>
  </r>
  <r>
    <x v="7"/>
    <x v="7"/>
    <x v="7"/>
    <x v="137"/>
    <s v="0829"/>
    <x v="137"/>
    <x v="5"/>
    <x v="4"/>
    <x v="61"/>
  </r>
  <r>
    <x v="7"/>
    <x v="7"/>
    <x v="7"/>
    <x v="137"/>
    <s v="0829"/>
    <x v="137"/>
    <x v="5"/>
    <x v="5"/>
    <x v="120"/>
  </r>
  <r>
    <x v="7"/>
    <x v="7"/>
    <x v="7"/>
    <x v="137"/>
    <s v="0829"/>
    <x v="137"/>
    <x v="5"/>
    <x v="6"/>
    <x v="449"/>
  </r>
  <r>
    <x v="7"/>
    <x v="7"/>
    <x v="7"/>
    <x v="137"/>
    <s v="0829"/>
    <x v="137"/>
    <x v="5"/>
    <x v="7"/>
    <x v="125"/>
  </r>
  <r>
    <x v="7"/>
    <x v="7"/>
    <x v="7"/>
    <x v="137"/>
    <s v="0829"/>
    <x v="137"/>
    <x v="6"/>
    <x v="0"/>
    <x v="130"/>
  </r>
  <r>
    <x v="7"/>
    <x v="7"/>
    <x v="7"/>
    <x v="137"/>
    <s v="0829"/>
    <x v="137"/>
    <x v="6"/>
    <x v="1"/>
    <x v="203"/>
  </r>
  <r>
    <x v="7"/>
    <x v="7"/>
    <x v="7"/>
    <x v="137"/>
    <s v="0829"/>
    <x v="137"/>
    <x v="6"/>
    <x v="2"/>
    <x v="64"/>
  </r>
  <r>
    <x v="7"/>
    <x v="7"/>
    <x v="7"/>
    <x v="137"/>
    <s v="0829"/>
    <x v="137"/>
    <x v="6"/>
    <x v="3"/>
    <x v="66"/>
  </r>
  <r>
    <x v="7"/>
    <x v="7"/>
    <x v="7"/>
    <x v="137"/>
    <s v="0829"/>
    <x v="137"/>
    <x v="6"/>
    <x v="4"/>
    <x v="128"/>
  </r>
  <r>
    <x v="7"/>
    <x v="7"/>
    <x v="7"/>
    <x v="137"/>
    <s v="0829"/>
    <x v="137"/>
    <x v="6"/>
    <x v="5"/>
    <x v="127"/>
  </r>
  <r>
    <x v="7"/>
    <x v="7"/>
    <x v="7"/>
    <x v="137"/>
    <s v="0829"/>
    <x v="137"/>
    <x v="6"/>
    <x v="6"/>
    <x v="132"/>
  </r>
  <r>
    <x v="7"/>
    <x v="7"/>
    <x v="7"/>
    <x v="137"/>
    <s v="0829"/>
    <x v="137"/>
    <x v="6"/>
    <x v="7"/>
    <x v="198"/>
  </r>
  <r>
    <x v="7"/>
    <x v="7"/>
    <x v="7"/>
    <x v="137"/>
    <s v="0829"/>
    <x v="137"/>
    <x v="7"/>
    <x v="0"/>
    <x v="47"/>
  </r>
  <r>
    <x v="7"/>
    <x v="7"/>
    <x v="7"/>
    <x v="137"/>
    <s v="0829"/>
    <x v="137"/>
    <x v="7"/>
    <x v="1"/>
    <x v="449"/>
  </r>
  <r>
    <x v="7"/>
    <x v="7"/>
    <x v="7"/>
    <x v="137"/>
    <s v="0829"/>
    <x v="137"/>
    <x v="7"/>
    <x v="2"/>
    <x v="575"/>
  </r>
  <r>
    <x v="7"/>
    <x v="7"/>
    <x v="7"/>
    <x v="137"/>
    <s v="0829"/>
    <x v="137"/>
    <x v="7"/>
    <x v="3"/>
    <x v="575"/>
  </r>
  <r>
    <x v="7"/>
    <x v="7"/>
    <x v="7"/>
    <x v="137"/>
    <s v="0829"/>
    <x v="137"/>
    <x v="7"/>
    <x v="4"/>
    <x v="575"/>
  </r>
  <r>
    <x v="7"/>
    <x v="7"/>
    <x v="7"/>
    <x v="137"/>
    <s v="0829"/>
    <x v="137"/>
    <x v="7"/>
    <x v="5"/>
    <x v="122"/>
  </r>
  <r>
    <x v="7"/>
    <x v="7"/>
    <x v="7"/>
    <x v="137"/>
    <s v="0829"/>
    <x v="137"/>
    <x v="7"/>
    <x v="6"/>
    <x v="309"/>
  </r>
  <r>
    <x v="7"/>
    <x v="7"/>
    <x v="7"/>
    <x v="137"/>
    <s v="0829"/>
    <x v="137"/>
    <x v="7"/>
    <x v="7"/>
    <x v="299"/>
  </r>
  <r>
    <x v="7"/>
    <x v="7"/>
    <x v="7"/>
    <x v="137"/>
    <s v="0829"/>
    <x v="137"/>
    <x v="8"/>
    <x v="0"/>
    <x v="197"/>
  </r>
  <r>
    <x v="7"/>
    <x v="7"/>
    <x v="7"/>
    <x v="137"/>
    <s v="0829"/>
    <x v="137"/>
    <x v="8"/>
    <x v="1"/>
    <x v="197"/>
  </r>
  <r>
    <x v="7"/>
    <x v="7"/>
    <x v="7"/>
    <x v="137"/>
    <s v="0829"/>
    <x v="137"/>
    <x v="8"/>
    <x v="2"/>
    <x v="262"/>
  </r>
  <r>
    <x v="7"/>
    <x v="7"/>
    <x v="7"/>
    <x v="137"/>
    <s v="0829"/>
    <x v="137"/>
    <x v="8"/>
    <x v="3"/>
    <x v="129"/>
  </r>
  <r>
    <x v="7"/>
    <x v="7"/>
    <x v="7"/>
    <x v="137"/>
    <s v="0829"/>
    <x v="137"/>
    <x v="8"/>
    <x v="4"/>
    <x v="263"/>
  </r>
  <r>
    <x v="7"/>
    <x v="7"/>
    <x v="7"/>
    <x v="137"/>
    <s v="0829"/>
    <x v="137"/>
    <x v="8"/>
    <x v="5"/>
    <x v="262"/>
  </r>
  <r>
    <x v="7"/>
    <x v="7"/>
    <x v="7"/>
    <x v="137"/>
    <s v="0829"/>
    <x v="137"/>
    <x v="8"/>
    <x v="6"/>
    <x v="302"/>
  </r>
  <r>
    <x v="7"/>
    <x v="7"/>
    <x v="7"/>
    <x v="137"/>
    <s v="0829"/>
    <x v="137"/>
    <x v="8"/>
    <x v="7"/>
    <x v="198"/>
  </r>
  <r>
    <x v="7"/>
    <x v="7"/>
    <x v="7"/>
    <x v="137"/>
    <s v="0829"/>
    <x v="137"/>
    <x v="9"/>
    <x v="0"/>
    <x v="304"/>
  </r>
  <r>
    <x v="7"/>
    <x v="7"/>
    <x v="7"/>
    <x v="137"/>
    <s v="0829"/>
    <x v="137"/>
    <x v="9"/>
    <x v="1"/>
    <x v="304"/>
  </r>
  <r>
    <x v="7"/>
    <x v="7"/>
    <x v="7"/>
    <x v="137"/>
    <s v="0829"/>
    <x v="137"/>
    <x v="9"/>
    <x v="2"/>
    <x v="304"/>
  </r>
  <r>
    <x v="7"/>
    <x v="7"/>
    <x v="7"/>
    <x v="137"/>
    <s v="0829"/>
    <x v="137"/>
    <x v="9"/>
    <x v="3"/>
    <x v="304"/>
  </r>
  <r>
    <x v="7"/>
    <x v="7"/>
    <x v="7"/>
    <x v="137"/>
    <s v="0829"/>
    <x v="137"/>
    <x v="9"/>
    <x v="4"/>
    <x v="304"/>
  </r>
  <r>
    <x v="7"/>
    <x v="7"/>
    <x v="7"/>
    <x v="137"/>
    <s v="0829"/>
    <x v="137"/>
    <x v="9"/>
    <x v="5"/>
    <x v="304"/>
  </r>
  <r>
    <x v="7"/>
    <x v="7"/>
    <x v="7"/>
    <x v="137"/>
    <s v="0829"/>
    <x v="137"/>
    <x v="9"/>
    <x v="6"/>
    <x v="304"/>
  </r>
  <r>
    <x v="7"/>
    <x v="7"/>
    <x v="7"/>
    <x v="137"/>
    <s v="0829"/>
    <x v="137"/>
    <x v="9"/>
    <x v="7"/>
    <x v="304"/>
  </r>
  <r>
    <x v="7"/>
    <x v="7"/>
    <x v="7"/>
    <x v="138"/>
    <s v="0830"/>
    <x v="138"/>
    <x v="0"/>
    <x v="0"/>
    <x v="269"/>
  </r>
  <r>
    <x v="7"/>
    <x v="7"/>
    <x v="7"/>
    <x v="138"/>
    <s v="0830"/>
    <x v="138"/>
    <x v="0"/>
    <x v="1"/>
    <x v="349"/>
  </r>
  <r>
    <x v="7"/>
    <x v="7"/>
    <x v="7"/>
    <x v="138"/>
    <s v="0830"/>
    <x v="138"/>
    <x v="0"/>
    <x v="2"/>
    <x v="345"/>
  </r>
  <r>
    <x v="7"/>
    <x v="7"/>
    <x v="7"/>
    <x v="138"/>
    <s v="0830"/>
    <x v="138"/>
    <x v="0"/>
    <x v="3"/>
    <x v="797"/>
  </r>
  <r>
    <x v="7"/>
    <x v="7"/>
    <x v="7"/>
    <x v="138"/>
    <s v="0830"/>
    <x v="138"/>
    <x v="0"/>
    <x v="4"/>
    <x v="261"/>
  </r>
  <r>
    <x v="7"/>
    <x v="7"/>
    <x v="7"/>
    <x v="138"/>
    <s v="0830"/>
    <x v="138"/>
    <x v="0"/>
    <x v="5"/>
    <x v="503"/>
  </r>
  <r>
    <x v="7"/>
    <x v="7"/>
    <x v="7"/>
    <x v="138"/>
    <s v="0830"/>
    <x v="138"/>
    <x v="0"/>
    <x v="6"/>
    <x v="798"/>
  </r>
  <r>
    <x v="7"/>
    <x v="7"/>
    <x v="7"/>
    <x v="138"/>
    <s v="0830"/>
    <x v="138"/>
    <x v="0"/>
    <x v="7"/>
    <x v="349"/>
  </r>
  <r>
    <x v="7"/>
    <x v="7"/>
    <x v="7"/>
    <x v="138"/>
    <s v="0830"/>
    <x v="138"/>
    <x v="1"/>
    <x v="0"/>
    <x v="404"/>
  </r>
  <r>
    <x v="7"/>
    <x v="7"/>
    <x v="7"/>
    <x v="138"/>
    <s v="0830"/>
    <x v="138"/>
    <x v="1"/>
    <x v="1"/>
    <x v="119"/>
  </r>
  <r>
    <x v="7"/>
    <x v="7"/>
    <x v="7"/>
    <x v="138"/>
    <s v="0830"/>
    <x v="138"/>
    <x v="1"/>
    <x v="2"/>
    <x v="977"/>
  </r>
  <r>
    <x v="7"/>
    <x v="7"/>
    <x v="7"/>
    <x v="138"/>
    <s v="0830"/>
    <x v="138"/>
    <x v="1"/>
    <x v="3"/>
    <x v="382"/>
  </r>
  <r>
    <x v="7"/>
    <x v="7"/>
    <x v="7"/>
    <x v="138"/>
    <s v="0830"/>
    <x v="138"/>
    <x v="1"/>
    <x v="4"/>
    <x v="370"/>
  </r>
  <r>
    <x v="7"/>
    <x v="7"/>
    <x v="7"/>
    <x v="138"/>
    <s v="0830"/>
    <x v="138"/>
    <x v="1"/>
    <x v="5"/>
    <x v="181"/>
  </r>
  <r>
    <x v="7"/>
    <x v="7"/>
    <x v="7"/>
    <x v="138"/>
    <s v="0830"/>
    <x v="138"/>
    <x v="1"/>
    <x v="6"/>
    <x v="531"/>
  </r>
  <r>
    <x v="7"/>
    <x v="7"/>
    <x v="7"/>
    <x v="138"/>
    <s v="0830"/>
    <x v="138"/>
    <x v="1"/>
    <x v="7"/>
    <x v="402"/>
  </r>
  <r>
    <x v="7"/>
    <x v="7"/>
    <x v="7"/>
    <x v="138"/>
    <s v="0830"/>
    <x v="138"/>
    <x v="2"/>
    <x v="0"/>
    <x v="307"/>
  </r>
  <r>
    <x v="7"/>
    <x v="7"/>
    <x v="7"/>
    <x v="138"/>
    <s v="0830"/>
    <x v="138"/>
    <x v="2"/>
    <x v="1"/>
    <x v="201"/>
  </r>
  <r>
    <x v="7"/>
    <x v="7"/>
    <x v="7"/>
    <x v="138"/>
    <s v="0830"/>
    <x v="138"/>
    <x v="2"/>
    <x v="2"/>
    <x v="307"/>
  </r>
  <r>
    <x v="7"/>
    <x v="7"/>
    <x v="7"/>
    <x v="138"/>
    <s v="0830"/>
    <x v="138"/>
    <x v="2"/>
    <x v="3"/>
    <x v="307"/>
  </r>
  <r>
    <x v="7"/>
    <x v="7"/>
    <x v="7"/>
    <x v="138"/>
    <s v="0830"/>
    <x v="138"/>
    <x v="2"/>
    <x v="4"/>
    <x v="195"/>
  </r>
  <r>
    <x v="7"/>
    <x v="7"/>
    <x v="7"/>
    <x v="138"/>
    <s v="0830"/>
    <x v="138"/>
    <x v="2"/>
    <x v="5"/>
    <x v="298"/>
  </r>
  <r>
    <x v="7"/>
    <x v="7"/>
    <x v="7"/>
    <x v="138"/>
    <s v="0830"/>
    <x v="138"/>
    <x v="2"/>
    <x v="6"/>
    <x v="307"/>
  </r>
  <r>
    <x v="7"/>
    <x v="7"/>
    <x v="7"/>
    <x v="138"/>
    <s v="0830"/>
    <x v="138"/>
    <x v="2"/>
    <x v="7"/>
    <x v="201"/>
  </r>
  <r>
    <x v="7"/>
    <x v="7"/>
    <x v="7"/>
    <x v="138"/>
    <s v="0830"/>
    <x v="138"/>
    <x v="3"/>
    <x v="0"/>
    <x v="356"/>
  </r>
  <r>
    <x v="7"/>
    <x v="7"/>
    <x v="7"/>
    <x v="138"/>
    <s v="0830"/>
    <x v="138"/>
    <x v="3"/>
    <x v="1"/>
    <x v="307"/>
  </r>
  <r>
    <x v="7"/>
    <x v="7"/>
    <x v="7"/>
    <x v="138"/>
    <s v="0830"/>
    <x v="138"/>
    <x v="3"/>
    <x v="2"/>
    <x v="310"/>
  </r>
  <r>
    <x v="7"/>
    <x v="7"/>
    <x v="7"/>
    <x v="138"/>
    <s v="0830"/>
    <x v="138"/>
    <x v="3"/>
    <x v="3"/>
    <x v="308"/>
  </r>
  <r>
    <x v="7"/>
    <x v="7"/>
    <x v="7"/>
    <x v="138"/>
    <s v="0830"/>
    <x v="138"/>
    <x v="3"/>
    <x v="4"/>
    <x v="309"/>
  </r>
  <r>
    <x v="7"/>
    <x v="7"/>
    <x v="7"/>
    <x v="138"/>
    <s v="0830"/>
    <x v="138"/>
    <x v="3"/>
    <x v="5"/>
    <x v="356"/>
  </r>
  <r>
    <x v="7"/>
    <x v="7"/>
    <x v="7"/>
    <x v="138"/>
    <s v="0830"/>
    <x v="138"/>
    <x v="3"/>
    <x v="6"/>
    <x v="310"/>
  </r>
  <r>
    <x v="7"/>
    <x v="7"/>
    <x v="7"/>
    <x v="138"/>
    <s v="0830"/>
    <x v="138"/>
    <x v="3"/>
    <x v="7"/>
    <x v="308"/>
  </r>
  <r>
    <x v="7"/>
    <x v="7"/>
    <x v="7"/>
    <x v="138"/>
    <s v="0830"/>
    <x v="138"/>
    <x v="4"/>
    <x v="0"/>
    <x v="977"/>
  </r>
  <r>
    <x v="7"/>
    <x v="7"/>
    <x v="7"/>
    <x v="138"/>
    <s v="0830"/>
    <x v="138"/>
    <x v="4"/>
    <x v="1"/>
    <x v="952"/>
  </r>
  <r>
    <x v="7"/>
    <x v="7"/>
    <x v="7"/>
    <x v="138"/>
    <s v="0830"/>
    <x v="138"/>
    <x v="4"/>
    <x v="2"/>
    <x v="352"/>
  </r>
  <r>
    <x v="7"/>
    <x v="7"/>
    <x v="7"/>
    <x v="138"/>
    <s v="0830"/>
    <x v="138"/>
    <x v="4"/>
    <x v="3"/>
    <x v="372"/>
  </r>
  <r>
    <x v="7"/>
    <x v="7"/>
    <x v="7"/>
    <x v="138"/>
    <s v="0830"/>
    <x v="138"/>
    <x v="4"/>
    <x v="4"/>
    <x v="604"/>
  </r>
  <r>
    <x v="7"/>
    <x v="7"/>
    <x v="7"/>
    <x v="138"/>
    <s v="0830"/>
    <x v="138"/>
    <x v="4"/>
    <x v="5"/>
    <x v="605"/>
  </r>
  <r>
    <x v="7"/>
    <x v="7"/>
    <x v="7"/>
    <x v="138"/>
    <s v="0830"/>
    <x v="138"/>
    <x v="4"/>
    <x v="6"/>
    <x v="627"/>
  </r>
  <r>
    <x v="7"/>
    <x v="7"/>
    <x v="7"/>
    <x v="138"/>
    <s v="0830"/>
    <x v="138"/>
    <x v="4"/>
    <x v="7"/>
    <x v="604"/>
  </r>
  <r>
    <x v="7"/>
    <x v="7"/>
    <x v="7"/>
    <x v="138"/>
    <s v="0830"/>
    <x v="138"/>
    <x v="5"/>
    <x v="0"/>
    <x v="321"/>
  </r>
  <r>
    <x v="7"/>
    <x v="7"/>
    <x v="7"/>
    <x v="138"/>
    <s v="0830"/>
    <x v="138"/>
    <x v="5"/>
    <x v="1"/>
    <x v="303"/>
  </r>
  <r>
    <x v="7"/>
    <x v="7"/>
    <x v="7"/>
    <x v="138"/>
    <s v="0830"/>
    <x v="138"/>
    <x v="5"/>
    <x v="2"/>
    <x v="129"/>
  </r>
  <r>
    <x v="7"/>
    <x v="7"/>
    <x v="7"/>
    <x v="138"/>
    <s v="0830"/>
    <x v="138"/>
    <x v="5"/>
    <x v="3"/>
    <x v="128"/>
  </r>
  <r>
    <x v="7"/>
    <x v="7"/>
    <x v="7"/>
    <x v="138"/>
    <s v="0830"/>
    <x v="138"/>
    <x v="5"/>
    <x v="4"/>
    <x v="198"/>
  </r>
  <r>
    <x v="7"/>
    <x v="7"/>
    <x v="7"/>
    <x v="138"/>
    <s v="0830"/>
    <x v="138"/>
    <x v="5"/>
    <x v="5"/>
    <x v="301"/>
  </r>
  <r>
    <x v="7"/>
    <x v="7"/>
    <x v="7"/>
    <x v="138"/>
    <s v="0830"/>
    <x v="138"/>
    <x v="5"/>
    <x v="6"/>
    <x v="198"/>
  </r>
  <r>
    <x v="7"/>
    <x v="7"/>
    <x v="7"/>
    <x v="138"/>
    <s v="0830"/>
    <x v="138"/>
    <x v="5"/>
    <x v="7"/>
    <x v="301"/>
  </r>
  <r>
    <x v="7"/>
    <x v="7"/>
    <x v="7"/>
    <x v="138"/>
    <s v="0830"/>
    <x v="138"/>
    <x v="6"/>
    <x v="0"/>
    <x v="131"/>
  </r>
  <r>
    <x v="7"/>
    <x v="7"/>
    <x v="7"/>
    <x v="138"/>
    <s v="0830"/>
    <x v="138"/>
    <x v="6"/>
    <x v="1"/>
    <x v="64"/>
  </r>
  <r>
    <x v="7"/>
    <x v="7"/>
    <x v="7"/>
    <x v="138"/>
    <s v="0830"/>
    <x v="138"/>
    <x v="6"/>
    <x v="2"/>
    <x v="203"/>
  </r>
  <r>
    <x v="7"/>
    <x v="7"/>
    <x v="7"/>
    <x v="138"/>
    <s v="0830"/>
    <x v="138"/>
    <x v="6"/>
    <x v="3"/>
    <x v="320"/>
  </r>
  <r>
    <x v="7"/>
    <x v="7"/>
    <x v="7"/>
    <x v="138"/>
    <s v="0830"/>
    <x v="138"/>
    <x v="6"/>
    <x v="4"/>
    <x v="130"/>
  </r>
  <r>
    <x v="7"/>
    <x v="7"/>
    <x v="7"/>
    <x v="138"/>
    <s v="0830"/>
    <x v="138"/>
    <x v="6"/>
    <x v="5"/>
    <x v="301"/>
  </r>
  <r>
    <x v="7"/>
    <x v="7"/>
    <x v="7"/>
    <x v="138"/>
    <s v="0830"/>
    <x v="138"/>
    <x v="6"/>
    <x v="6"/>
    <x v="132"/>
  </r>
  <r>
    <x v="7"/>
    <x v="7"/>
    <x v="7"/>
    <x v="138"/>
    <s v="0830"/>
    <x v="138"/>
    <x v="6"/>
    <x v="7"/>
    <x v="129"/>
  </r>
  <r>
    <x v="7"/>
    <x v="7"/>
    <x v="7"/>
    <x v="138"/>
    <s v="0830"/>
    <x v="138"/>
    <x v="7"/>
    <x v="0"/>
    <x v="123"/>
  </r>
  <r>
    <x v="7"/>
    <x v="7"/>
    <x v="7"/>
    <x v="138"/>
    <s v="0830"/>
    <x v="138"/>
    <x v="7"/>
    <x v="1"/>
    <x v="125"/>
  </r>
  <r>
    <x v="7"/>
    <x v="7"/>
    <x v="7"/>
    <x v="138"/>
    <s v="0830"/>
    <x v="138"/>
    <x v="7"/>
    <x v="2"/>
    <x v="308"/>
  </r>
  <r>
    <x v="7"/>
    <x v="7"/>
    <x v="7"/>
    <x v="138"/>
    <s v="0830"/>
    <x v="138"/>
    <x v="7"/>
    <x v="3"/>
    <x v="202"/>
  </r>
  <r>
    <x v="7"/>
    <x v="7"/>
    <x v="7"/>
    <x v="138"/>
    <s v="0830"/>
    <x v="138"/>
    <x v="7"/>
    <x v="4"/>
    <x v="263"/>
  </r>
  <r>
    <x v="7"/>
    <x v="7"/>
    <x v="7"/>
    <x v="138"/>
    <s v="0830"/>
    <x v="138"/>
    <x v="7"/>
    <x v="5"/>
    <x v="264"/>
  </r>
  <r>
    <x v="7"/>
    <x v="7"/>
    <x v="7"/>
    <x v="138"/>
    <s v="0830"/>
    <x v="138"/>
    <x v="7"/>
    <x v="6"/>
    <x v="302"/>
  </r>
  <r>
    <x v="7"/>
    <x v="7"/>
    <x v="7"/>
    <x v="138"/>
    <s v="0830"/>
    <x v="138"/>
    <x v="7"/>
    <x v="7"/>
    <x v="301"/>
  </r>
  <r>
    <x v="7"/>
    <x v="7"/>
    <x v="7"/>
    <x v="138"/>
    <s v="0830"/>
    <x v="138"/>
    <x v="8"/>
    <x v="0"/>
    <x v="350"/>
  </r>
  <r>
    <x v="7"/>
    <x v="7"/>
    <x v="7"/>
    <x v="138"/>
    <s v="0830"/>
    <x v="138"/>
    <x v="8"/>
    <x v="1"/>
    <x v="195"/>
  </r>
  <r>
    <x v="7"/>
    <x v="7"/>
    <x v="7"/>
    <x v="138"/>
    <s v="0830"/>
    <x v="138"/>
    <x v="8"/>
    <x v="2"/>
    <x v="264"/>
  </r>
  <r>
    <x v="7"/>
    <x v="7"/>
    <x v="7"/>
    <x v="138"/>
    <s v="0830"/>
    <x v="138"/>
    <x v="8"/>
    <x v="3"/>
    <x v="262"/>
  </r>
  <r>
    <x v="7"/>
    <x v="7"/>
    <x v="7"/>
    <x v="138"/>
    <s v="0830"/>
    <x v="138"/>
    <x v="8"/>
    <x v="4"/>
    <x v="197"/>
  </r>
  <r>
    <x v="7"/>
    <x v="7"/>
    <x v="7"/>
    <x v="138"/>
    <s v="0830"/>
    <x v="138"/>
    <x v="8"/>
    <x v="5"/>
    <x v="316"/>
  </r>
  <r>
    <x v="7"/>
    <x v="7"/>
    <x v="7"/>
    <x v="138"/>
    <s v="0830"/>
    <x v="138"/>
    <x v="8"/>
    <x v="6"/>
    <x v="316"/>
  </r>
  <r>
    <x v="7"/>
    <x v="7"/>
    <x v="7"/>
    <x v="138"/>
    <s v="0830"/>
    <x v="138"/>
    <x v="8"/>
    <x v="7"/>
    <x v="265"/>
  </r>
  <r>
    <x v="7"/>
    <x v="7"/>
    <x v="7"/>
    <x v="138"/>
    <s v="0830"/>
    <x v="138"/>
    <x v="9"/>
    <x v="0"/>
    <x v="304"/>
  </r>
  <r>
    <x v="7"/>
    <x v="7"/>
    <x v="7"/>
    <x v="138"/>
    <s v="0830"/>
    <x v="138"/>
    <x v="9"/>
    <x v="1"/>
    <x v="304"/>
  </r>
  <r>
    <x v="7"/>
    <x v="7"/>
    <x v="7"/>
    <x v="138"/>
    <s v="0830"/>
    <x v="138"/>
    <x v="9"/>
    <x v="2"/>
    <x v="304"/>
  </r>
  <r>
    <x v="7"/>
    <x v="7"/>
    <x v="7"/>
    <x v="138"/>
    <s v="0830"/>
    <x v="138"/>
    <x v="9"/>
    <x v="3"/>
    <x v="304"/>
  </r>
  <r>
    <x v="7"/>
    <x v="7"/>
    <x v="7"/>
    <x v="138"/>
    <s v="0830"/>
    <x v="138"/>
    <x v="9"/>
    <x v="4"/>
    <x v="304"/>
  </r>
  <r>
    <x v="7"/>
    <x v="7"/>
    <x v="7"/>
    <x v="138"/>
    <s v="0830"/>
    <x v="138"/>
    <x v="9"/>
    <x v="5"/>
    <x v="304"/>
  </r>
  <r>
    <x v="7"/>
    <x v="7"/>
    <x v="7"/>
    <x v="138"/>
    <s v="0830"/>
    <x v="138"/>
    <x v="9"/>
    <x v="6"/>
    <x v="305"/>
  </r>
  <r>
    <x v="7"/>
    <x v="7"/>
    <x v="7"/>
    <x v="138"/>
    <s v="0830"/>
    <x v="138"/>
    <x v="9"/>
    <x v="7"/>
    <x v="133"/>
  </r>
  <r>
    <x v="7"/>
    <x v="7"/>
    <x v="7"/>
    <x v="139"/>
    <s v="0831"/>
    <x v="139"/>
    <x v="0"/>
    <x v="0"/>
    <x v="539"/>
  </r>
  <r>
    <x v="7"/>
    <x v="7"/>
    <x v="7"/>
    <x v="139"/>
    <s v="0831"/>
    <x v="139"/>
    <x v="0"/>
    <x v="1"/>
    <x v="561"/>
  </r>
  <r>
    <x v="7"/>
    <x v="7"/>
    <x v="7"/>
    <x v="139"/>
    <s v="0831"/>
    <x v="139"/>
    <x v="0"/>
    <x v="2"/>
    <x v="951"/>
  </r>
  <r>
    <x v="7"/>
    <x v="7"/>
    <x v="7"/>
    <x v="139"/>
    <s v="0831"/>
    <x v="139"/>
    <x v="0"/>
    <x v="3"/>
    <x v="951"/>
  </r>
  <r>
    <x v="7"/>
    <x v="7"/>
    <x v="7"/>
    <x v="139"/>
    <s v="0831"/>
    <x v="139"/>
    <x v="0"/>
    <x v="4"/>
    <x v="531"/>
  </r>
  <r>
    <x v="7"/>
    <x v="7"/>
    <x v="7"/>
    <x v="139"/>
    <s v="0831"/>
    <x v="139"/>
    <x v="0"/>
    <x v="5"/>
    <x v="382"/>
  </r>
  <r>
    <x v="7"/>
    <x v="7"/>
    <x v="7"/>
    <x v="139"/>
    <s v="0831"/>
    <x v="139"/>
    <x v="0"/>
    <x v="6"/>
    <x v="669"/>
  </r>
  <r>
    <x v="7"/>
    <x v="7"/>
    <x v="7"/>
    <x v="139"/>
    <s v="0831"/>
    <x v="139"/>
    <x v="0"/>
    <x v="7"/>
    <x v="352"/>
  </r>
  <r>
    <x v="7"/>
    <x v="7"/>
    <x v="7"/>
    <x v="139"/>
    <s v="0831"/>
    <x v="139"/>
    <x v="1"/>
    <x v="0"/>
    <x v="186"/>
  </r>
  <r>
    <x v="7"/>
    <x v="7"/>
    <x v="7"/>
    <x v="139"/>
    <s v="0831"/>
    <x v="139"/>
    <x v="1"/>
    <x v="1"/>
    <x v="185"/>
  </r>
  <r>
    <x v="7"/>
    <x v="7"/>
    <x v="7"/>
    <x v="139"/>
    <s v="0831"/>
    <x v="139"/>
    <x v="1"/>
    <x v="2"/>
    <x v="317"/>
  </r>
  <r>
    <x v="7"/>
    <x v="7"/>
    <x v="7"/>
    <x v="139"/>
    <s v="0831"/>
    <x v="139"/>
    <x v="1"/>
    <x v="3"/>
    <x v="315"/>
  </r>
  <r>
    <x v="7"/>
    <x v="7"/>
    <x v="7"/>
    <x v="139"/>
    <s v="0831"/>
    <x v="139"/>
    <x v="1"/>
    <x v="4"/>
    <x v="336"/>
  </r>
  <r>
    <x v="7"/>
    <x v="7"/>
    <x v="7"/>
    <x v="139"/>
    <s v="0831"/>
    <x v="139"/>
    <x v="1"/>
    <x v="5"/>
    <x v="338"/>
  </r>
  <r>
    <x v="7"/>
    <x v="7"/>
    <x v="7"/>
    <x v="139"/>
    <s v="0831"/>
    <x v="139"/>
    <x v="1"/>
    <x v="6"/>
    <x v="338"/>
  </r>
  <r>
    <x v="7"/>
    <x v="7"/>
    <x v="7"/>
    <x v="139"/>
    <s v="0831"/>
    <x v="139"/>
    <x v="1"/>
    <x v="7"/>
    <x v="288"/>
  </r>
  <r>
    <x v="7"/>
    <x v="7"/>
    <x v="7"/>
    <x v="139"/>
    <s v="0831"/>
    <x v="139"/>
    <x v="2"/>
    <x v="0"/>
    <x v="63"/>
  </r>
  <r>
    <x v="7"/>
    <x v="7"/>
    <x v="7"/>
    <x v="139"/>
    <s v="0831"/>
    <x v="139"/>
    <x v="2"/>
    <x v="1"/>
    <x v="51"/>
  </r>
  <r>
    <x v="7"/>
    <x v="7"/>
    <x v="7"/>
    <x v="139"/>
    <s v="0831"/>
    <x v="139"/>
    <x v="2"/>
    <x v="2"/>
    <x v="63"/>
  </r>
  <r>
    <x v="7"/>
    <x v="7"/>
    <x v="7"/>
    <x v="139"/>
    <s v="0831"/>
    <x v="139"/>
    <x v="2"/>
    <x v="3"/>
    <x v="47"/>
  </r>
  <r>
    <x v="7"/>
    <x v="7"/>
    <x v="7"/>
    <x v="139"/>
    <s v="0831"/>
    <x v="139"/>
    <x v="2"/>
    <x v="4"/>
    <x v="60"/>
  </r>
  <r>
    <x v="7"/>
    <x v="7"/>
    <x v="7"/>
    <x v="139"/>
    <s v="0831"/>
    <x v="139"/>
    <x v="2"/>
    <x v="5"/>
    <x v="47"/>
  </r>
  <r>
    <x v="7"/>
    <x v="7"/>
    <x v="7"/>
    <x v="139"/>
    <s v="0831"/>
    <x v="139"/>
    <x v="2"/>
    <x v="6"/>
    <x v="47"/>
  </r>
  <r>
    <x v="7"/>
    <x v="7"/>
    <x v="7"/>
    <x v="139"/>
    <s v="0831"/>
    <x v="139"/>
    <x v="2"/>
    <x v="7"/>
    <x v="49"/>
  </r>
  <r>
    <x v="7"/>
    <x v="7"/>
    <x v="7"/>
    <x v="139"/>
    <s v="0831"/>
    <x v="139"/>
    <x v="3"/>
    <x v="0"/>
    <x v="309"/>
  </r>
  <r>
    <x v="7"/>
    <x v="7"/>
    <x v="7"/>
    <x v="139"/>
    <s v="0831"/>
    <x v="139"/>
    <x v="3"/>
    <x v="1"/>
    <x v="309"/>
  </r>
  <r>
    <x v="7"/>
    <x v="7"/>
    <x v="7"/>
    <x v="139"/>
    <s v="0831"/>
    <x v="139"/>
    <x v="3"/>
    <x v="2"/>
    <x v="123"/>
  </r>
  <r>
    <x v="7"/>
    <x v="7"/>
    <x v="7"/>
    <x v="139"/>
    <s v="0831"/>
    <x v="139"/>
    <x v="3"/>
    <x v="3"/>
    <x v="122"/>
  </r>
  <r>
    <x v="7"/>
    <x v="7"/>
    <x v="7"/>
    <x v="139"/>
    <s v="0831"/>
    <x v="139"/>
    <x v="3"/>
    <x v="4"/>
    <x v="356"/>
  </r>
  <r>
    <x v="7"/>
    <x v="7"/>
    <x v="7"/>
    <x v="139"/>
    <s v="0831"/>
    <x v="139"/>
    <x v="3"/>
    <x v="5"/>
    <x v="310"/>
  </r>
  <r>
    <x v="7"/>
    <x v="7"/>
    <x v="7"/>
    <x v="139"/>
    <s v="0831"/>
    <x v="139"/>
    <x v="3"/>
    <x v="6"/>
    <x v="310"/>
  </r>
  <r>
    <x v="7"/>
    <x v="7"/>
    <x v="7"/>
    <x v="139"/>
    <s v="0831"/>
    <x v="139"/>
    <x v="3"/>
    <x v="7"/>
    <x v="299"/>
  </r>
  <r>
    <x v="7"/>
    <x v="7"/>
    <x v="7"/>
    <x v="139"/>
    <s v="0831"/>
    <x v="139"/>
    <x v="4"/>
    <x v="0"/>
    <x v="614"/>
  </r>
  <r>
    <x v="7"/>
    <x v="7"/>
    <x v="7"/>
    <x v="139"/>
    <s v="0831"/>
    <x v="139"/>
    <x v="4"/>
    <x v="1"/>
    <x v="59"/>
  </r>
  <r>
    <x v="7"/>
    <x v="7"/>
    <x v="7"/>
    <x v="139"/>
    <s v="0831"/>
    <x v="139"/>
    <x v="4"/>
    <x v="2"/>
    <x v="614"/>
  </r>
  <r>
    <x v="7"/>
    <x v="7"/>
    <x v="7"/>
    <x v="139"/>
    <s v="0831"/>
    <x v="139"/>
    <x v="4"/>
    <x v="3"/>
    <x v="672"/>
  </r>
  <r>
    <x v="7"/>
    <x v="7"/>
    <x v="7"/>
    <x v="139"/>
    <s v="0831"/>
    <x v="139"/>
    <x v="4"/>
    <x v="4"/>
    <x v="382"/>
  </r>
  <r>
    <x v="7"/>
    <x v="7"/>
    <x v="7"/>
    <x v="139"/>
    <s v="0831"/>
    <x v="139"/>
    <x v="4"/>
    <x v="5"/>
    <x v="59"/>
  </r>
  <r>
    <x v="7"/>
    <x v="7"/>
    <x v="7"/>
    <x v="139"/>
    <s v="0831"/>
    <x v="139"/>
    <x v="4"/>
    <x v="6"/>
    <x v="615"/>
  </r>
  <r>
    <x v="7"/>
    <x v="7"/>
    <x v="7"/>
    <x v="139"/>
    <s v="0831"/>
    <x v="139"/>
    <x v="4"/>
    <x v="7"/>
    <x v="952"/>
  </r>
  <r>
    <x v="7"/>
    <x v="7"/>
    <x v="7"/>
    <x v="139"/>
    <s v="0831"/>
    <x v="139"/>
    <x v="5"/>
    <x v="0"/>
    <x v="127"/>
  </r>
  <r>
    <x v="7"/>
    <x v="7"/>
    <x v="7"/>
    <x v="139"/>
    <s v="0831"/>
    <x v="139"/>
    <x v="5"/>
    <x v="1"/>
    <x v="127"/>
  </r>
  <r>
    <x v="7"/>
    <x v="7"/>
    <x v="7"/>
    <x v="139"/>
    <s v="0831"/>
    <x v="139"/>
    <x v="5"/>
    <x v="2"/>
    <x v="131"/>
  </r>
  <r>
    <x v="7"/>
    <x v="7"/>
    <x v="7"/>
    <x v="139"/>
    <s v="0831"/>
    <x v="139"/>
    <x v="5"/>
    <x v="3"/>
    <x v="131"/>
  </r>
  <r>
    <x v="7"/>
    <x v="7"/>
    <x v="7"/>
    <x v="139"/>
    <s v="0831"/>
    <x v="139"/>
    <x v="5"/>
    <x v="4"/>
    <x v="127"/>
  </r>
  <r>
    <x v="7"/>
    <x v="7"/>
    <x v="7"/>
    <x v="139"/>
    <s v="0831"/>
    <x v="139"/>
    <x v="5"/>
    <x v="5"/>
    <x v="130"/>
  </r>
  <r>
    <x v="7"/>
    <x v="7"/>
    <x v="7"/>
    <x v="139"/>
    <s v="0831"/>
    <x v="139"/>
    <x v="5"/>
    <x v="6"/>
    <x v="65"/>
  </r>
  <r>
    <x v="7"/>
    <x v="7"/>
    <x v="7"/>
    <x v="139"/>
    <s v="0831"/>
    <x v="139"/>
    <x v="5"/>
    <x v="7"/>
    <x v="64"/>
  </r>
  <r>
    <x v="7"/>
    <x v="7"/>
    <x v="7"/>
    <x v="139"/>
    <s v="0831"/>
    <x v="139"/>
    <x v="6"/>
    <x v="0"/>
    <x v="66"/>
  </r>
  <r>
    <x v="7"/>
    <x v="7"/>
    <x v="7"/>
    <x v="139"/>
    <s v="0831"/>
    <x v="139"/>
    <x v="6"/>
    <x v="1"/>
    <x v="132"/>
  </r>
  <r>
    <x v="7"/>
    <x v="7"/>
    <x v="7"/>
    <x v="139"/>
    <s v="0831"/>
    <x v="139"/>
    <x v="6"/>
    <x v="2"/>
    <x v="130"/>
  </r>
  <r>
    <x v="7"/>
    <x v="7"/>
    <x v="7"/>
    <x v="139"/>
    <s v="0831"/>
    <x v="139"/>
    <x v="6"/>
    <x v="3"/>
    <x v="67"/>
  </r>
  <r>
    <x v="7"/>
    <x v="7"/>
    <x v="7"/>
    <x v="139"/>
    <s v="0831"/>
    <x v="139"/>
    <x v="6"/>
    <x v="4"/>
    <x v="65"/>
  </r>
  <r>
    <x v="7"/>
    <x v="7"/>
    <x v="7"/>
    <x v="139"/>
    <s v="0831"/>
    <x v="139"/>
    <x v="6"/>
    <x v="5"/>
    <x v="66"/>
  </r>
  <r>
    <x v="7"/>
    <x v="7"/>
    <x v="7"/>
    <x v="139"/>
    <s v="0831"/>
    <x v="139"/>
    <x v="6"/>
    <x v="6"/>
    <x v="67"/>
  </r>
  <r>
    <x v="7"/>
    <x v="7"/>
    <x v="7"/>
    <x v="139"/>
    <s v="0831"/>
    <x v="139"/>
    <x v="6"/>
    <x v="7"/>
    <x v="130"/>
  </r>
  <r>
    <x v="7"/>
    <x v="7"/>
    <x v="7"/>
    <x v="139"/>
    <s v="0831"/>
    <x v="139"/>
    <x v="7"/>
    <x v="0"/>
    <x v="123"/>
  </r>
  <r>
    <x v="7"/>
    <x v="7"/>
    <x v="7"/>
    <x v="139"/>
    <s v="0831"/>
    <x v="139"/>
    <x v="7"/>
    <x v="1"/>
    <x v="308"/>
  </r>
  <r>
    <x v="7"/>
    <x v="7"/>
    <x v="7"/>
    <x v="139"/>
    <s v="0831"/>
    <x v="139"/>
    <x v="7"/>
    <x v="2"/>
    <x v="124"/>
  </r>
  <r>
    <x v="7"/>
    <x v="7"/>
    <x v="7"/>
    <x v="139"/>
    <s v="0831"/>
    <x v="139"/>
    <x v="7"/>
    <x v="3"/>
    <x v="200"/>
  </r>
  <r>
    <x v="7"/>
    <x v="7"/>
    <x v="7"/>
    <x v="139"/>
    <s v="0831"/>
    <x v="139"/>
    <x v="7"/>
    <x v="4"/>
    <x v="197"/>
  </r>
  <r>
    <x v="7"/>
    <x v="7"/>
    <x v="7"/>
    <x v="139"/>
    <s v="0831"/>
    <x v="139"/>
    <x v="7"/>
    <x v="5"/>
    <x v="200"/>
  </r>
  <r>
    <x v="7"/>
    <x v="7"/>
    <x v="7"/>
    <x v="139"/>
    <s v="0831"/>
    <x v="139"/>
    <x v="7"/>
    <x v="6"/>
    <x v="302"/>
  </r>
  <r>
    <x v="7"/>
    <x v="7"/>
    <x v="7"/>
    <x v="139"/>
    <s v="0831"/>
    <x v="139"/>
    <x v="7"/>
    <x v="7"/>
    <x v="301"/>
  </r>
  <r>
    <x v="7"/>
    <x v="7"/>
    <x v="7"/>
    <x v="139"/>
    <s v="0831"/>
    <x v="139"/>
    <x v="8"/>
    <x v="0"/>
    <x v="265"/>
  </r>
  <r>
    <x v="7"/>
    <x v="7"/>
    <x v="7"/>
    <x v="139"/>
    <s v="0831"/>
    <x v="139"/>
    <x v="8"/>
    <x v="1"/>
    <x v="350"/>
  </r>
  <r>
    <x v="7"/>
    <x v="7"/>
    <x v="7"/>
    <x v="139"/>
    <s v="0831"/>
    <x v="139"/>
    <x v="8"/>
    <x v="2"/>
    <x v="266"/>
  </r>
  <r>
    <x v="7"/>
    <x v="7"/>
    <x v="7"/>
    <x v="139"/>
    <s v="0831"/>
    <x v="139"/>
    <x v="8"/>
    <x v="3"/>
    <x v="198"/>
  </r>
  <r>
    <x v="7"/>
    <x v="7"/>
    <x v="7"/>
    <x v="139"/>
    <s v="0831"/>
    <x v="139"/>
    <x v="8"/>
    <x v="4"/>
    <x v="196"/>
  </r>
  <r>
    <x v="7"/>
    <x v="7"/>
    <x v="7"/>
    <x v="139"/>
    <s v="0831"/>
    <x v="139"/>
    <x v="8"/>
    <x v="5"/>
    <x v="199"/>
  </r>
  <r>
    <x v="7"/>
    <x v="7"/>
    <x v="7"/>
    <x v="139"/>
    <s v="0831"/>
    <x v="139"/>
    <x v="8"/>
    <x v="6"/>
    <x v="200"/>
  </r>
  <r>
    <x v="7"/>
    <x v="7"/>
    <x v="7"/>
    <x v="139"/>
    <s v="0831"/>
    <x v="139"/>
    <x v="8"/>
    <x v="7"/>
    <x v="262"/>
  </r>
  <r>
    <x v="7"/>
    <x v="7"/>
    <x v="7"/>
    <x v="139"/>
    <s v="0831"/>
    <x v="139"/>
    <x v="9"/>
    <x v="0"/>
    <x v="304"/>
  </r>
  <r>
    <x v="7"/>
    <x v="7"/>
    <x v="7"/>
    <x v="139"/>
    <s v="0831"/>
    <x v="139"/>
    <x v="9"/>
    <x v="1"/>
    <x v="304"/>
  </r>
  <r>
    <x v="7"/>
    <x v="7"/>
    <x v="7"/>
    <x v="139"/>
    <s v="0831"/>
    <x v="139"/>
    <x v="9"/>
    <x v="2"/>
    <x v="304"/>
  </r>
  <r>
    <x v="7"/>
    <x v="7"/>
    <x v="7"/>
    <x v="139"/>
    <s v="0831"/>
    <x v="139"/>
    <x v="9"/>
    <x v="3"/>
    <x v="304"/>
  </r>
  <r>
    <x v="7"/>
    <x v="7"/>
    <x v="7"/>
    <x v="139"/>
    <s v="0831"/>
    <x v="139"/>
    <x v="9"/>
    <x v="4"/>
    <x v="304"/>
  </r>
  <r>
    <x v="7"/>
    <x v="7"/>
    <x v="7"/>
    <x v="139"/>
    <s v="0831"/>
    <x v="139"/>
    <x v="9"/>
    <x v="5"/>
    <x v="133"/>
  </r>
  <r>
    <x v="7"/>
    <x v="7"/>
    <x v="7"/>
    <x v="139"/>
    <s v="0831"/>
    <x v="139"/>
    <x v="9"/>
    <x v="6"/>
    <x v="132"/>
  </r>
  <r>
    <x v="7"/>
    <x v="7"/>
    <x v="7"/>
    <x v="139"/>
    <s v="0831"/>
    <x v="139"/>
    <x v="9"/>
    <x v="7"/>
    <x v="65"/>
  </r>
  <r>
    <x v="7"/>
    <x v="7"/>
    <x v="7"/>
    <x v="140"/>
    <s v="0833"/>
    <x v="140"/>
    <x v="0"/>
    <x v="0"/>
    <x v="967"/>
  </r>
  <r>
    <x v="7"/>
    <x v="7"/>
    <x v="7"/>
    <x v="140"/>
    <s v="0833"/>
    <x v="140"/>
    <x v="0"/>
    <x v="1"/>
    <x v="542"/>
  </r>
  <r>
    <x v="7"/>
    <x v="7"/>
    <x v="7"/>
    <x v="140"/>
    <s v="0833"/>
    <x v="140"/>
    <x v="0"/>
    <x v="2"/>
    <x v="331"/>
  </r>
  <r>
    <x v="7"/>
    <x v="7"/>
    <x v="7"/>
    <x v="140"/>
    <s v="0833"/>
    <x v="140"/>
    <x v="0"/>
    <x v="3"/>
    <x v="360"/>
  </r>
  <r>
    <x v="7"/>
    <x v="7"/>
    <x v="7"/>
    <x v="140"/>
    <s v="0833"/>
    <x v="140"/>
    <x v="0"/>
    <x v="4"/>
    <x v="967"/>
  </r>
  <r>
    <x v="7"/>
    <x v="7"/>
    <x v="7"/>
    <x v="140"/>
    <s v="0833"/>
    <x v="140"/>
    <x v="0"/>
    <x v="5"/>
    <x v="329"/>
  </r>
  <r>
    <x v="7"/>
    <x v="7"/>
    <x v="7"/>
    <x v="140"/>
    <s v="0833"/>
    <x v="140"/>
    <x v="0"/>
    <x v="6"/>
    <x v="967"/>
  </r>
  <r>
    <x v="7"/>
    <x v="7"/>
    <x v="7"/>
    <x v="140"/>
    <s v="0833"/>
    <x v="140"/>
    <x v="0"/>
    <x v="7"/>
    <x v="542"/>
  </r>
  <r>
    <x v="7"/>
    <x v="7"/>
    <x v="7"/>
    <x v="140"/>
    <s v="0833"/>
    <x v="140"/>
    <x v="1"/>
    <x v="0"/>
    <x v="261"/>
  </r>
  <r>
    <x v="7"/>
    <x v="7"/>
    <x v="7"/>
    <x v="140"/>
    <s v="0833"/>
    <x v="140"/>
    <x v="1"/>
    <x v="1"/>
    <x v="446"/>
  </r>
  <r>
    <x v="7"/>
    <x v="7"/>
    <x v="7"/>
    <x v="140"/>
    <s v="0833"/>
    <x v="140"/>
    <x v="1"/>
    <x v="2"/>
    <x v="261"/>
  </r>
  <r>
    <x v="7"/>
    <x v="7"/>
    <x v="7"/>
    <x v="140"/>
    <s v="0833"/>
    <x v="140"/>
    <x v="1"/>
    <x v="3"/>
    <x v="187"/>
  </r>
  <r>
    <x v="7"/>
    <x v="7"/>
    <x v="7"/>
    <x v="140"/>
    <s v="0833"/>
    <x v="140"/>
    <x v="1"/>
    <x v="4"/>
    <x v="560"/>
  </r>
  <r>
    <x v="7"/>
    <x v="7"/>
    <x v="7"/>
    <x v="140"/>
    <s v="0833"/>
    <x v="140"/>
    <x v="1"/>
    <x v="5"/>
    <x v="253"/>
  </r>
  <r>
    <x v="7"/>
    <x v="7"/>
    <x v="7"/>
    <x v="140"/>
    <s v="0833"/>
    <x v="140"/>
    <x v="1"/>
    <x v="6"/>
    <x v="468"/>
  </r>
  <r>
    <x v="7"/>
    <x v="7"/>
    <x v="7"/>
    <x v="140"/>
    <s v="0833"/>
    <x v="140"/>
    <x v="1"/>
    <x v="7"/>
    <x v="1037"/>
  </r>
  <r>
    <x v="7"/>
    <x v="7"/>
    <x v="7"/>
    <x v="140"/>
    <s v="0833"/>
    <x v="140"/>
    <x v="2"/>
    <x v="0"/>
    <x v="51"/>
  </r>
  <r>
    <x v="7"/>
    <x v="7"/>
    <x v="7"/>
    <x v="140"/>
    <s v="0833"/>
    <x v="140"/>
    <x v="2"/>
    <x v="1"/>
    <x v="48"/>
  </r>
  <r>
    <x v="7"/>
    <x v="7"/>
    <x v="7"/>
    <x v="140"/>
    <s v="0833"/>
    <x v="140"/>
    <x v="2"/>
    <x v="2"/>
    <x v="50"/>
  </r>
  <r>
    <x v="7"/>
    <x v="7"/>
    <x v="7"/>
    <x v="140"/>
    <s v="0833"/>
    <x v="140"/>
    <x v="2"/>
    <x v="3"/>
    <x v="340"/>
  </r>
  <r>
    <x v="7"/>
    <x v="7"/>
    <x v="7"/>
    <x v="140"/>
    <s v="0833"/>
    <x v="140"/>
    <x v="2"/>
    <x v="4"/>
    <x v="50"/>
  </r>
  <r>
    <x v="7"/>
    <x v="7"/>
    <x v="7"/>
    <x v="140"/>
    <s v="0833"/>
    <x v="140"/>
    <x v="2"/>
    <x v="5"/>
    <x v="282"/>
  </r>
  <r>
    <x v="7"/>
    <x v="7"/>
    <x v="7"/>
    <x v="140"/>
    <s v="0833"/>
    <x v="140"/>
    <x v="2"/>
    <x v="6"/>
    <x v="281"/>
  </r>
  <r>
    <x v="7"/>
    <x v="7"/>
    <x v="7"/>
    <x v="140"/>
    <s v="0833"/>
    <x v="140"/>
    <x v="2"/>
    <x v="7"/>
    <x v="339"/>
  </r>
  <r>
    <x v="7"/>
    <x v="7"/>
    <x v="7"/>
    <x v="140"/>
    <s v="0833"/>
    <x v="140"/>
    <x v="3"/>
    <x v="0"/>
    <x v="351"/>
  </r>
  <r>
    <x v="7"/>
    <x v="7"/>
    <x v="7"/>
    <x v="140"/>
    <s v="0833"/>
    <x v="140"/>
    <x v="3"/>
    <x v="1"/>
    <x v="746"/>
  </r>
  <r>
    <x v="7"/>
    <x v="7"/>
    <x v="7"/>
    <x v="140"/>
    <s v="0833"/>
    <x v="140"/>
    <x v="3"/>
    <x v="2"/>
    <x v="353"/>
  </r>
  <r>
    <x v="7"/>
    <x v="7"/>
    <x v="7"/>
    <x v="140"/>
    <s v="0833"/>
    <x v="140"/>
    <x v="3"/>
    <x v="3"/>
    <x v="318"/>
  </r>
  <r>
    <x v="7"/>
    <x v="7"/>
    <x v="7"/>
    <x v="140"/>
    <s v="0833"/>
    <x v="140"/>
    <x v="3"/>
    <x v="4"/>
    <x v="319"/>
  </r>
  <r>
    <x v="7"/>
    <x v="7"/>
    <x v="7"/>
    <x v="140"/>
    <s v="0833"/>
    <x v="140"/>
    <x v="3"/>
    <x v="5"/>
    <x v="315"/>
  </r>
  <r>
    <x v="7"/>
    <x v="7"/>
    <x v="7"/>
    <x v="140"/>
    <s v="0833"/>
    <x v="140"/>
    <x v="3"/>
    <x v="6"/>
    <x v="353"/>
  </r>
  <r>
    <x v="7"/>
    <x v="7"/>
    <x v="7"/>
    <x v="140"/>
    <s v="0833"/>
    <x v="140"/>
    <x v="3"/>
    <x v="7"/>
    <x v="315"/>
  </r>
  <r>
    <x v="7"/>
    <x v="7"/>
    <x v="7"/>
    <x v="140"/>
    <s v="0833"/>
    <x v="140"/>
    <x v="4"/>
    <x v="0"/>
    <x v="267"/>
  </r>
  <r>
    <x v="7"/>
    <x v="7"/>
    <x v="7"/>
    <x v="140"/>
    <s v="0833"/>
    <x v="140"/>
    <x v="4"/>
    <x v="1"/>
    <x v="500"/>
  </r>
  <r>
    <x v="7"/>
    <x v="7"/>
    <x v="7"/>
    <x v="140"/>
    <s v="0833"/>
    <x v="140"/>
    <x v="4"/>
    <x v="2"/>
    <x v="327"/>
  </r>
  <r>
    <x v="7"/>
    <x v="7"/>
    <x v="7"/>
    <x v="140"/>
    <s v="0833"/>
    <x v="140"/>
    <x v="4"/>
    <x v="3"/>
    <x v="499"/>
  </r>
  <r>
    <x v="7"/>
    <x v="7"/>
    <x v="7"/>
    <x v="140"/>
    <s v="0833"/>
    <x v="140"/>
    <x v="4"/>
    <x v="4"/>
    <x v="1030"/>
  </r>
  <r>
    <x v="7"/>
    <x v="7"/>
    <x v="7"/>
    <x v="140"/>
    <s v="0833"/>
    <x v="140"/>
    <x v="4"/>
    <x v="5"/>
    <x v="490"/>
  </r>
  <r>
    <x v="7"/>
    <x v="7"/>
    <x v="7"/>
    <x v="140"/>
    <s v="0833"/>
    <x v="140"/>
    <x v="4"/>
    <x v="6"/>
    <x v="940"/>
  </r>
  <r>
    <x v="7"/>
    <x v="7"/>
    <x v="7"/>
    <x v="140"/>
    <s v="0833"/>
    <x v="140"/>
    <x v="4"/>
    <x v="7"/>
    <x v="783"/>
  </r>
  <r>
    <x v="7"/>
    <x v="7"/>
    <x v="7"/>
    <x v="140"/>
    <s v="0833"/>
    <x v="140"/>
    <x v="5"/>
    <x v="0"/>
    <x v="120"/>
  </r>
  <r>
    <x v="7"/>
    <x v="7"/>
    <x v="7"/>
    <x v="140"/>
    <s v="0833"/>
    <x v="140"/>
    <x v="5"/>
    <x v="1"/>
    <x v="281"/>
  </r>
  <r>
    <x v="7"/>
    <x v="7"/>
    <x v="7"/>
    <x v="140"/>
    <s v="0833"/>
    <x v="140"/>
    <x v="5"/>
    <x v="2"/>
    <x v="51"/>
  </r>
  <r>
    <x v="7"/>
    <x v="7"/>
    <x v="7"/>
    <x v="140"/>
    <s v="0833"/>
    <x v="140"/>
    <x v="5"/>
    <x v="3"/>
    <x v="50"/>
  </r>
  <r>
    <x v="7"/>
    <x v="7"/>
    <x v="7"/>
    <x v="140"/>
    <s v="0833"/>
    <x v="140"/>
    <x v="5"/>
    <x v="4"/>
    <x v="46"/>
  </r>
  <r>
    <x v="7"/>
    <x v="7"/>
    <x v="7"/>
    <x v="140"/>
    <s v="0833"/>
    <x v="140"/>
    <x v="5"/>
    <x v="5"/>
    <x v="339"/>
  </r>
  <r>
    <x v="7"/>
    <x v="7"/>
    <x v="7"/>
    <x v="140"/>
    <s v="0833"/>
    <x v="140"/>
    <x v="5"/>
    <x v="6"/>
    <x v="449"/>
  </r>
  <r>
    <x v="7"/>
    <x v="7"/>
    <x v="7"/>
    <x v="140"/>
    <s v="0833"/>
    <x v="140"/>
    <x v="5"/>
    <x v="7"/>
    <x v="306"/>
  </r>
  <r>
    <x v="7"/>
    <x v="7"/>
    <x v="7"/>
    <x v="140"/>
    <s v="0833"/>
    <x v="140"/>
    <x v="6"/>
    <x v="0"/>
    <x v="132"/>
  </r>
  <r>
    <x v="7"/>
    <x v="7"/>
    <x v="7"/>
    <x v="140"/>
    <s v="0833"/>
    <x v="140"/>
    <x v="6"/>
    <x v="1"/>
    <x v="130"/>
  </r>
  <r>
    <x v="7"/>
    <x v="7"/>
    <x v="7"/>
    <x v="140"/>
    <s v="0833"/>
    <x v="140"/>
    <x v="6"/>
    <x v="2"/>
    <x v="127"/>
  </r>
  <r>
    <x v="7"/>
    <x v="7"/>
    <x v="7"/>
    <x v="140"/>
    <s v="0833"/>
    <x v="140"/>
    <x v="6"/>
    <x v="3"/>
    <x v="131"/>
  </r>
  <r>
    <x v="7"/>
    <x v="7"/>
    <x v="7"/>
    <x v="140"/>
    <s v="0833"/>
    <x v="140"/>
    <x v="6"/>
    <x v="4"/>
    <x v="131"/>
  </r>
  <r>
    <x v="7"/>
    <x v="7"/>
    <x v="7"/>
    <x v="140"/>
    <s v="0833"/>
    <x v="140"/>
    <x v="6"/>
    <x v="5"/>
    <x v="132"/>
  </r>
  <r>
    <x v="7"/>
    <x v="7"/>
    <x v="7"/>
    <x v="140"/>
    <s v="0833"/>
    <x v="140"/>
    <x v="6"/>
    <x v="6"/>
    <x v="64"/>
  </r>
  <r>
    <x v="7"/>
    <x v="7"/>
    <x v="7"/>
    <x v="140"/>
    <s v="0833"/>
    <x v="140"/>
    <x v="6"/>
    <x v="7"/>
    <x v="321"/>
  </r>
  <r>
    <x v="7"/>
    <x v="7"/>
    <x v="7"/>
    <x v="140"/>
    <s v="0833"/>
    <x v="140"/>
    <x v="7"/>
    <x v="0"/>
    <x v="122"/>
  </r>
  <r>
    <x v="7"/>
    <x v="7"/>
    <x v="7"/>
    <x v="140"/>
    <s v="0833"/>
    <x v="140"/>
    <x v="7"/>
    <x v="1"/>
    <x v="124"/>
  </r>
  <r>
    <x v="7"/>
    <x v="7"/>
    <x v="7"/>
    <x v="140"/>
    <s v="0833"/>
    <x v="140"/>
    <x v="7"/>
    <x v="2"/>
    <x v="311"/>
  </r>
  <r>
    <x v="7"/>
    <x v="7"/>
    <x v="7"/>
    <x v="140"/>
    <s v="0833"/>
    <x v="140"/>
    <x v="7"/>
    <x v="3"/>
    <x v="311"/>
  </r>
  <r>
    <x v="7"/>
    <x v="7"/>
    <x v="7"/>
    <x v="140"/>
    <s v="0833"/>
    <x v="140"/>
    <x v="7"/>
    <x v="4"/>
    <x v="124"/>
  </r>
  <r>
    <x v="7"/>
    <x v="7"/>
    <x v="7"/>
    <x v="140"/>
    <s v="0833"/>
    <x v="140"/>
    <x v="7"/>
    <x v="5"/>
    <x v="202"/>
  </r>
  <r>
    <x v="7"/>
    <x v="7"/>
    <x v="7"/>
    <x v="140"/>
    <s v="0833"/>
    <x v="140"/>
    <x v="7"/>
    <x v="6"/>
    <x v="310"/>
  </r>
  <r>
    <x v="7"/>
    <x v="7"/>
    <x v="7"/>
    <x v="140"/>
    <s v="0833"/>
    <x v="140"/>
    <x v="7"/>
    <x v="7"/>
    <x v="199"/>
  </r>
  <r>
    <x v="7"/>
    <x v="7"/>
    <x v="7"/>
    <x v="140"/>
    <s v="0833"/>
    <x v="140"/>
    <x v="8"/>
    <x v="0"/>
    <x v="302"/>
  </r>
  <r>
    <x v="7"/>
    <x v="7"/>
    <x v="7"/>
    <x v="140"/>
    <s v="0833"/>
    <x v="140"/>
    <x v="8"/>
    <x v="1"/>
    <x v="264"/>
  </r>
  <r>
    <x v="7"/>
    <x v="7"/>
    <x v="7"/>
    <x v="140"/>
    <s v="0833"/>
    <x v="140"/>
    <x v="8"/>
    <x v="2"/>
    <x v="264"/>
  </r>
  <r>
    <x v="7"/>
    <x v="7"/>
    <x v="7"/>
    <x v="140"/>
    <s v="0833"/>
    <x v="140"/>
    <x v="8"/>
    <x v="3"/>
    <x v="301"/>
  </r>
  <r>
    <x v="7"/>
    <x v="7"/>
    <x v="7"/>
    <x v="140"/>
    <s v="0833"/>
    <x v="140"/>
    <x v="8"/>
    <x v="4"/>
    <x v="262"/>
  </r>
  <r>
    <x v="7"/>
    <x v="7"/>
    <x v="7"/>
    <x v="140"/>
    <s v="0833"/>
    <x v="140"/>
    <x v="8"/>
    <x v="5"/>
    <x v="262"/>
  </r>
  <r>
    <x v="7"/>
    <x v="7"/>
    <x v="7"/>
    <x v="140"/>
    <s v="0833"/>
    <x v="140"/>
    <x v="8"/>
    <x v="6"/>
    <x v="350"/>
  </r>
  <r>
    <x v="7"/>
    <x v="7"/>
    <x v="7"/>
    <x v="140"/>
    <s v="0833"/>
    <x v="140"/>
    <x v="8"/>
    <x v="7"/>
    <x v="265"/>
  </r>
  <r>
    <x v="7"/>
    <x v="7"/>
    <x v="7"/>
    <x v="140"/>
    <s v="0833"/>
    <x v="140"/>
    <x v="9"/>
    <x v="0"/>
    <x v="305"/>
  </r>
  <r>
    <x v="7"/>
    <x v="7"/>
    <x v="7"/>
    <x v="140"/>
    <s v="0833"/>
    <x v="140"/>
    <x v="9"/>
    <x v="1"/>
    <x v="304"/>
  </r>
  <r>
    <x v="7"/>
    <x v="7"/>
    <x v="7"/>
    <x v="140"/>
    <s v="0833"/>
    <x v="140"/>
    <x v="9"/>
    <x v="2"/>
    <x v="304"/>
  </r>
  <r>
    <x v="7"/>
    <x v="7"/>
    <x v="7"/>
    <x v="140"/>
    <s v="0833"/>
    <x v="140"/>
    <x v="9"/>
    <x v="3"/>
    <x v="304"/>
  </r>
  <r>
    <x v="7"/>
    <x v="7"/>
    <x v="7"/>
    <x v="140"/>
    <s v="0833"/>
    <x v="140"/>
    <x v="9"/>
    <x v="4"/>
    <x v="304"/>
  </r>
  <r>
    <x v="7"/>
    <x v="7"/>
    <x v="7"/>
    <x v="140"/>
    <s v="0833"/>
    <x v="140"/>
    <x v="9"/>
    <x v="5"/>
    <x v="304"/>
  </r>
  <r>
    <x v="7"/>
    <x v="7"/>
    <x v="7"/>
    <x v="140"/>
    <s v="0833"/>
    <x v="140"/>
    <x v="9"/>
    <x v="6"/>
    <x v="304"/>
  </r>
  <r>
    <x v="7"/>
    <x v="7"/>
    <x v="7"/>
    <x v="140"/>
    <s v="0833"/>
    <x v="140"/>
    <x v="9"/>
    <x v="7"/>
    <x v="304"/>
  </r>
  <r>
    <x v="7"/>
    <x v="7"/>
    <x v="7"/>
    <x v="141"/>
    <s v="0834"/>
    <x v="141"/>
    <x v="0"/>
    <x v="0"/>
    <x v="324"/>
  </r>
  <r>
    <x v="7"/>
    <x v="7"/>
    <x v="7"/>
    <x v="141"/>
    <s v="0834"/>
    <x v="141"/>
    <x v="0"/>
    <x v="1"/>
    <x v="967"/>
  </r>
  <r>
    <x v="7"/>
    <x v="7"/>
    <x v="7"/>
    <x v="141"/>
    <s v="0834"/>
    <x v="141"/>
    <x v="0"/>
    <x v="2"/>
    <x v="968"/>
  </r>
  <r>
    <x v="7"/>
    <x v="7"/>
    <x v="7"/>
    <x v="141"/>
    <s v="0834"/>
    <x v="141"/>
    <x v="0"/>
    <x v="3"/>
    <x v="1420"/>
  </r>
  <r>
    <x v="7"/>
    <x v="7"/>
    <x v="7"/>
    <x v="141"/>
    <s v="0834"/>
    <x v="141"/>
    <x v="0"/>
    <x v="4"/>
    <x v="1607"/>
  </r>
  <r>
    <x v="7"/>
    <x v="7"/>
    <x v="7"/>
    <x v="141"/>
    <s v="0834"/>
    <x v="141"/>
    <x v="0"/>
    <x v="5"/>
    <x v="362"/>
  </r>
  <r>
    <x v="7"/>
    <x v="7"/>
    <x v="7"/>
    <x v="141"/>
    <s v="0834"/>
    <x v="141"/>
    <x v="0"/>
    <x v="6"/>
    <x v="1148"/>
  </r>
  <r>
    <x v="7"/>
    <x v="7"/>
    <x v="7"/>
    <x v="141"/>
    <s v="0834"/>
    <x v="141"/>
    <x v="0"/>
    <x v="7"/>
    <x v="507"/>
  </r>
  <r>
    <x v="7"/>
    <x v="7"/>
    <x v="7"/>
    <x v="141"/>
    <s v="0834"/>
    <x v="141"/>
    <x v="1"/>
    <x v="0"/>
    <x v="573"/>
  </r>
  <r>
    <x v="7"/>
    <x v="7"/>
    <x v="7"/>
    <x v="141"/>
    <s v="0834"/>
    <x v="141"/>
    <x v="1"/>
    <x v="1"/>
    <x v="617"/>
  </r>
  <r>
    <x v="7"/>
    <x v="7"/>
    <x v="7"/>
    <x v="141"/>
    <s v="0834"/>
    <x v="141"/>
    <x v="1"/>
    <x v="2"/>
    <x v="617"/>
  </r>
  <r>
    <x v="7"/>
    <x v="7"/>
    <x v="7"/>
    <x v="141"/>
    <s v="0834"/>
    <x v="141"/>
    <x v="1"/>
    <x v="3"/>
    <x v="972"/>
  </r>
  <r>
    <x v="7"/>
    <x v="7"/>
    <x v="7"/>
    <x v="141"/>
    <s v="0834"/>
    <x v="141"/>
    <x v="1"/>
    <x v="4"/>
    <x v="1141"/>
  </r>
  <r>
    <x v="7"/>
    <x v="7"/>
    <x v="7"/>
    <x v="141"/>
    <s v="0834"/>
    <x v="141"/>
    <x v="1"/>
    <x v="5"/>
    <x v="438"/>
  </r>
  <r>
    <x v="7"/>
    <x v="7"/>
    <x v="7"/>
    <x v="141"/>
    <s v="0834"/>
    <x v="141"/>
    <x v="1"/>
    <x v="6"/>
    <x v="438"/>
  </r>
  <r>
    <x v="7"/>
    <x v="7"/>
    <x v="7"/>
    <x v="141"/>
    <s v="0834"/>
    <x v="141"/>
    <x v="1"/>
    <x v="7"/>
    <x v="572"/>
  </r>
  <r>
    <x v="7"/>
    <x v="7"/>
    <x v="7"/>
    <x v="141"/>
    <s v="0834"/>
    <x v="141"/>
    <x v="2"/>
    <x v="0"/>
    <x v="184"/>
  </r>
  <r>
    <x v="7"/>
    <x v="7"/>
    <x v="7"/>
    <x v="141"/>
    <s v="0834"/>
    <x v="141"/>
    <x v="2"/>
    <x v="1"/>
    <x v="185"/>
  </r>
  <r>
    <x v="7"/>
    <x v="7"/>
    <x v="7"/>
    <x v="141"/>
    <s v="0834"/>
    <x v="141"/>
    <x v="2"/>
    <x v="2"/>
    <x v="184"/>
  </r>
  <r>
    <x v="7"/>
    <x v="7"/>
    <x v="7"/>
    <x v="141"/>
    <s v="0834"/>
    <x v="141"/>
    <x v="2"/>
    <x v="3"/>
    <x v="288"/>
  </r>
  <r>
    <x v="7"/>
    <x v="7"/>
    <x v="7"/>
    <x v="141"/>
    <s v="0834"/>
    <x v="141"/>
    <x v="2"/>
    <x v="4"/>
    <x v="186"/>
  </r>
  <r>
    <x v="7"/>
    <x v="7"/>
    <x v="7"/>
    <x v="141"/>
    <s v="0834"/>
    <x v="141"/>
    <x v="2"/>
    <x v="5"/>
    <x v="289"/>
  </r>
  <r>
    <x v="7"/>
    <x v="7"/>
    <x v="7"/>
    <x v="141"/>
    <s v="0834"/>
    <x v="141"/>
    <x v="2"/>
    <x v="6"/>
    <x v="312"/>
  </r>
  <r>
    <x v="7"/>
    <x v="7"/>
    <x v="7"/>
    <x v="141"/>
    <s v="0834"/>
    <x v="141"/>
    <x v="2"/>
    <x v="7"/>
    <x v="284"/>
  </r>
  <r>
    <x v="7"/>
    <x v="7"/>
    <x v="7"/>
    <x v="141"/>
    <s v="0834"/>
    <x v="141"/>
    <x v="3"/>
    <x v="0"/>
    <x v="576"/>
  </r>
  <r>
    <x v="7"/>
    <x v="7"/>
    <x v="7"/>
    <x v="141"/>
    <s v="0834"/>
    <x v="141"/>
    <x v="3"/>
    <x v="1"/>
    <x v="368"/>
  </r>
  <r>
    <x v="7"/>
    <x v="7"/>
    <x v="7"/>
    <x v="141"/>
    <s v="0834"/>
    <x v="141"/>
    <x v="3"/>
    <x v="2"/>
    <x v="59"/>
  </r>
  <r>
    <x v="7"/>
    <x v="7"/>
    <x v="7"/>
    <x v="141"/>
    <s v="0834"/>
    <x v="141"/>
    <x v="3"/>
    <x v="3"/>
    <x v="352"/>
  </r>
  <r>
    <x v="7"/>
    <x v="7"/>
    <x v="7"/>
    <x v="141"/>
    <s v="0834"/>
    <x v="141"/>
    <x v="3"/>
    <x v="4"/>
    <x v="382"/>
  </r>
  <r>
    <x v="7"/>
    <x v="7"/>
    <x v="7"/>
    <x v="141"/>
    <s v="0834"/>
    <x v="141"/>
    <x v="3"/>
    <x v="5"/>
    <x v="576"/>
  </r>
  <r>
    <x v="7"/>
    <x v="7"/>
    <x v="7"/>
    <x v="141"/>
    <s v="0834"/>
    <x v="141"/>
    <x v="3"/>
    <x v="6"/>
    <x v="626"/>
  </r>
  <r>
    <x v="7"/>
    <x v="7"/>
    <x v="7"/>
    <x v="141"/>
    <s v="0834"/>
    <x v="141"/>
    <x v="3"/>
    <x v="7"/>
    <x v="373"/>
  </r>
  <r>
    <x v="7"/>
    <x v="7"/>
    <x v="7"/>
    <x v="141"/>
    <s v="0834"/>
    <x v="141"/>
    <x v="4"/>
    <x v="0"/>
    <x v="1240"/>
  </r>
  <r>
    <x v="7"/>
    <x v="7"/>
    <x v="7"/>
    <x v="141"/>
    <s v="0834"/>
    <x v="141"/>
    <x v="4"/>
    <x v="1"/>
    <x v="472"/>
  </r>
  <r>
    <x v="7"/>
    <x v="7"/>
    <x v="7"/>
    <x v="141"/>
    <s v="0834"/>
    <x v="141"/>
    <x v="4"/>
    <x v="2"/>
    <x v="942"/>
  </r>
  <r>
    <x v="7"/>
    <x v="7"/>
    <x v="7"/>
    <x v="141"/>
    <s v="0834"/>
    <x v="141"/>
    <x v="4"/>
    <x v="3"/>
    <x v="1073"/>
  </r>
  <r>
    <x v="7"/>
    <x v="7"/>
    <x v="7"/>
    <x v="141"/>
    <s v="0834"/>
    <x v="141"/>
    <x v="4"/>
    <x v="4"/>
    <x v="1512"/>
  </r>
  <r>
    <x v="7"/>
    <x v="7"/>
    <x v="7"/>
    <x v="141"/>
    <s v="0834"/>
    <x v="141"/>
    <x v="4"/>
    <x v="5"/>
    <x v="775"/>
  </r>
  <r>
    <x v="7"/>
    <x v="7"/>
    <x v="7"/>
    <x v="141"/>
    <s v="0834"/>
    <x v="141"/>
    <x v="4"/>
    <x v="6"/>
    <x v="469"/>
  </r>
  <r>
    <x v="7"/>
    <x v="7"/>
    <x v="7"/>
    <x v="141"/>
    <s v="0834"/>
    <x v="141"/>
    <x v="4"/>
    <x v="7"/>
    <x v="1226"/>
  </r>
  <r>
    <x v="7"/>
    <x v="7"/>
    <x v="7"/>
    <x v="141"/>
    <s v="0834"/>
    <x v="141"/>
    <x v="5"/>
    <x v="0"/>
    <x v="118"/>
  </r>
  <r>
    <x v="7"/>
    <x v="7"/>
    <x v="7"/>
    <x v="141"/>
    <s v="0834"/>
    <x v="141"/>
    <x v="5"/>
    <x v="1"/>
    <x v="63"/>
  </r>
  <r>
    <x v="7"/>
    <x v="7"/>
    <x v="7"/>
    <x v="141"/>
    <s v="0834"/>
    <x v="141"/>
    <x v="5"/>
    <x v="2"/>
    <x v="612"/>
  </r>
  <r>
    <x v="7"/>
    <x v="7"/>
    <x v="7"/>
    <x v="141"/>
    <s v="0834"/>
    <x v="141"/>
    <x v="5"/>
    <x v="3"/>
    <x v="612"/>
  </r>
  <r>
    <x v="7"/>
    <x v="7"/>
    <x v="7"/>
    <x v="141"/>
    <s v="0834"/>
    <x v="141"/>
    <x v="5"/>
    <x v="4"/>
    <x v="118"/>
  </r>
  <r>
    <x v="7"/>
    <x v="7"/>
    <x v="7"/>
    <x v="141"/>
    <s v="0834"/>
    <x v="141"/>
    <x v="5"/>
    <x v="5"/>
    <x v="612"/>
  </r>
  <r>
    <x v="7"/>
    <x v="7"/>
    <x v="7"/>
    <x v="141"/>
    <s v="0834"/>
    <x v="141"/>
    <x v="5"/>
    <x v="6"/>
    <x v="836"/>
  </r>
  <r>
    <x v="7"/>
    <x v="7"/>
    <x v="7"/>
    <x v="141"/>
    <s v="0834"/>
    <x v="141"/>
    <x v="5"/>
    <x v="7"/>
    <x v="504"/>
  </r>
  <r>
    <x v="7"/>
    <x v="7"/>
    <x v="7"/>
    <x v="141"/>
    <s v="0834"/>
    <x v="141"/>
    <x v="6"/>
    <x v="0"/>
    <x v="303"/>
  </r>
  <r>
    <x v="7"/>
    <x v="7"/>
    <x v="7"/>
    <x v="141"/>
    <s v="0834"/>
    <x v="141"/>
    <x v="6"/>
    <x v="1"/>
    <x v="263"/>
  </r>
  <r>
    <x v="7"/>
    <x v="7"/>
    <x v="7"/>
    <x v="141"/>
    <s v="0834"/>
    <x v="141"/>
    <x v="6"/>
    <x v="2"/>
    <x v="264"/>
  </r>
  <r>
    <x v="7"/>
    <x v="7"/>
    <x v="7"/>
    <x v="141"/>
    <s v="0834"/>
    <x v="141"/>
    <x v="6"/>
    <x v="3"/>
    <x v="262"/>
  </r>
  <r>
    <x v="7"/>
    <x v="7"/>
    <x v="7"/>
    <x v="141"/>
    <s v="0834"/>
    <x v="141"/>
    <x v="6"/>
    <x v="4"/>
    <x v="195"/>
  </r>
  <r>
    <x v="7"/>
    <x v="7"/>
    <x v="7"/>
    <x v="141"/>
    <s v="0834"/>
    <x v="141"/>
    <x v="6"/>
    <x v="5"/>
    <x v="265"/>
  </r>
  <r>
    <x v="7"/>
    <x v="7"/>
    <x v="7"/>
    <x v="141"/>
    <s v="0834"/>
    <x v="141"/>
    <x v="6"/>
    <x v="6"/>
    <x v="265"/>
  </r>
  <r>
    <x v="7"/>
    <x v="7"/>
    <x v="7"/>
    <x v="141"/>
    <s v="0834"/>
    <x v="141"/>
    <x v="6"/>
    <x v="7"/>
    <x v="311"/>
  </r>
  <r>
    <x v="7"/>
    <x v="7"/>
    <x v="7"/>
    <x v="141"/>
    <s v="0834"/>
    <x v="141"/>
    <x v="7"/>
    <x v="0"/>
    <x v="284"/>
  </r>
  <r>
    <x v="7"/>
    <x v="7"/>
    <x v="7"/>
    <x v="141"/>
    <s v="0834"/>
    <x v="141"/>
    <x v="7"/>
    <x v="1"/>
    <x v="410"/>
  </r>
  <r>
    <x v="7"/>
    <x v="7"/>
    <x v="7"/>
    <x v="141"/>
    <s v="0834"/>
    <x v="141"/>
    <x v="7"/>
    <x v="2"/>
    <x v="342"/>
  </r>
  <r>
    <x v="7"/>
    <x v="7"/>
    <x v="7"/>
    <x v="141"/>
    <s v="0834"/>
    <x v="141"/>
    <x v="7"/>
    <x v="3"/>
    <x v="285"/>
  </r>
  <r>
    <x v="7"/>
    <x v="7"/>
    <x v="7"/>
    <x v="141"/>
    <s v="0834"/>
    <x v="141"/>
    <x v="7"/>
    <x v="4"/>
    <x v="285"/>
  </r>
  <r>
    <x v="7"/>
    <x v="7"/>
    <x v="7"/>
    <x v="141"/>
    <s v="0834"/>
    <x v="141"/>
    <x v="7"/>
    <x v="5"/>
    <x v="48"/>
  </r>
  <r>
    <x v="7"/>
    <x v="7"/>
    <x v="7"/>
    <x v="141"/>
    <s v="0834"/>
    <x v="141"/>
    <x v="7"/>
    <x v="6"/>
    <x v="51"/>
  </r>
  <r>
    <x v="7"/>
    <x v="7"/>
    <x v="7"/>
    <x v="141"/>
    <s v="0834"/>
    <x v="141"/>
    <x v="7"/>
    <x v="7"/>
    <x v="339"/>
  </r>
  <r>
    <x v="7"/>
    <x v="7"/>
    <x v="7"/>
    <x v="141"/>
    <s v="0834"/>
    <x v="141"/>
    <x v="8"/>
    <x v="0"/>
    <x v="201"/>
  </r>
  <r>
    <x v="7"/>
    <x v="7"/>
    <x v="7"/>
    <x v="141"/>
    <s v="0834"/>
    <x v="141"/>
    <x v="8"/>
    <x v="1"/>
    <x v="202"/>
  </r>
  <r>
    <x v="7"/>
    <x v="7"/>
    <x v="7"/>
    <x v="141"/>
    <s v="0834"/>
    <x v="141"/>
    <x v="8"/>
    <x v="2"/>
    <x v="262"/>
  </r>
  <r>
    <x v="7"/>
    <x v="7"/>
    <x v="7"/>
    <x v="141"/>
    <s v="0834"/>
    <x v="141"/>
    <x v="8"/>
    <x v="3"/>
    <x v="266"/>
  </r>
  <r>
    <x v="7"/>
    <x v="7"/>
    <x v="7"/>
    <x v="141"/>
    <s v="0834"/>
    <x v="141"/>
    <x v="8"/>
    <x v="4"/>
    <x v="199"/>
  </r>
  <r>
    <x v="7"/>
    <x v="7"/>
    <x v="7"/>
    <x v="141"/>
    <s v="0834"/>
    <x v="141"/>
    <x v="8"/>
    <x v="5"/>
    <x v="196"/>
  </r>
  <r>
    <x v="7"/>
    <x v="7"/>
    <x v="7"/>
    <x v="141"/>
    <s v="0834"/>
    <x v="141"/>
    <x v="8"/>
    <x v="6"/>
    <x v="316"/>
  </r>
  <r>
    <x v="7"/>
    <x v="7"/>
    <x v="7"/>
    <x v="141"/>
    <s v="0834"/>
    <x v="141"/>
    <x v="8"/>
    <x v="7"/>
    <x v="263"/>
  </r>
  <r>
    <x v="7"/>
    <x v="7"/>
    <x v="7"/>
    <x v="141"/>
    <s v="0834"/>
    <x v="141"/>
    <x v="9"/>
    <x v="0"/>
    <x v="304"/>
  </r>
  <r>
    <x v="7"/>
    <x v="7"/>
    <x v="7"/>
    <x v="141"/>
    <s v="0834"/>
    <x v="141"/>
    <x v="9"/>
    <x v="1"/>
    <x v="304"/>
  </r>
  <r>
    <x v="7"/>
    <x v="7"/>
    <x v="7"/>
    <x v="141"/>
    <s v="0834"/>
    <x v="141"/>
    <x v="9"/>
    <x v="2"/>
    <x v="304"/>
  </r>
  <r>
    <x v="7"/>
    <x v="7"/>
    <x v="7"/>
    <x v="141"/>
    <s v="0834"/>
    <x v="141"/>
    <x v="9"/>
    <x v="3"/>
    <x v="304"/>
  </r>
  <r>
    <x v="7"/>
    <x v="7"/>
    <x v="7"/>
    <x v="141"/>
    <s v="0834"/>
    <x v="141"/>
    <x v="9"/>
    <x v="4"/>
    <x v="304"/>
  </r>
  <r>
    <x v="7"/>
    <x v="7"/>
    <x v="7"/>
    <x v="141"/>
    <s v="0834"/>
    <x v="141"/>
    <x v="9"/>
    <x v="5"/>
    <x v="305"/>
  </r>
  <r>
    <x v="7"/>
    <x v="7"/>
    <x v="7"/>
    <x v="141"/>
    <s v="0834"/>
    <x v="141"/>
    <x v="9"/>
    <x v="6"/>
    <x v="304"/>
  </r>
  <r>
    <x v="7"/>
    <x v="7"/>
    <x v="7"/>
    <x v="141"/>
    <s v="0834"/>
    <x v="141"/>
    <x v="9"/>
    <x v="7"/>
    <x v="304"/>
  </r>
  <r>
    <x v="8"/>
    <x v="8"/>
    <x v="8"/>
    <x v="142"/>
    <s v="0901"/>
    <x v="142"/>
    <x v="0"/>
    <x v="0"/>
    <x v="900"/>
  </r>
  <r>
    <x v="8"/>
    <x v="8"/>
    <x v="8"/>
    <x v="142"/>
    <s v="0901"/>
    <x v="142"/>
    <x v="0"/>
    <x v="1"/>
    <x v="900"/>
  </r>
  <r>
    <x v="8"/>
    <x v="8"/>
    <x v="8"/>
    <x v="142"/>
    <s v="0901"/>
    <x v="142"/>
    <x v="0"/>
    <x v="2"/>
    <x v="1820"/>
  </r>
  <r>
    <x v="8"/>
    <x v="8"/>
    <x v="8"/>
    <x v="142"/>
    <s v="0901"/>
    <x v="142"/>
    <x v="0"/>
    <x v="3"/>
    <x v="643"/>
  </r>
  <r>
    <x v="8"/>
    <x v="8"/>
    <x v="8"/>
    <x v="142"/>
    <s v="0901"/>
    <x v="142"/>
    <x v="0"/>
    <x v="4"/>
    <x v="1940"/>
  </r>
  <r>
    <x v="8"/>
    <x v="8"/>
    <x v="8"/>
    <x v="142"/>
    <s v="0901"/>
    <x v="142"/>
    <x v="0"/>
    <x v="5"/>
    <x v="644"/>
  </r>
  <r>
    <x v="8"/>
    <x v="8"/>
    <x v="8"/>
    <x v="142"/>
    <s v="0901"/>
    <x v="142"/>
    <x v="0"/>
    <x v="6"/>
    <x v="1498"/>
  </r>
  <r>
    <x v="8"/>
    <x v="8"/>
    <x v="8"/>
    <x v="142"/>
    <s v="0901"/>
    <x v="142"/>
    <x v="0"/>
    <x v="7"/>
    <x v="2208"/>
  </r>
  <r>
    <x v="8"/>
    <x v="8"/>
    <x v="8"/>
    <x v="142"/>
    <s v="0901"/>
    <x v="142"/>
    <x v="1"/>
    <x v="0"/>
    <x v="2209"/>
  </r>
  <r>
    <x v="8"/>
    <x v="8"/>
    <x v="8"/>
    <x v="142"/>
    <s v="0901"/>
    <x v="142"/>
    <x v="1"/>
    <x v="1"/>
    <x v="697"/>
  </r>
  <r>
    <x v="8"/>
    <x v="8"/>
    <x v="8"/>
    <x v="142"/>
    <s v="0901"/>
    <x v="142"/>
    <x v="1"/>
    <x v="2"/>
    <x v="522"/>
  </r>
  <r>
    <x v="8"/>
    <x v="8"/>
    <x v="8"/>
    <x v="142"/>
    <s v="0901"/>
    <x v="142"/>
    <x v="1"/>
    <x v="3"/>
    <x v="1324"/>
  </r>
  <r>
    <x v="8"/>
    <x v="8"/>
    <x v="8"/>
    <x v="142"/>
    <s v="0901"/>
    <x v="142"/>
    <x v="1"/>
    <x v="4"/>
    <x v="1999"/>
  </r>
  <r>
    <x v="8"/>
    <x v="8"/>
    <x v="8"/>
    <x v="142"/>
    <s v="0901"/>
    <x v="142"/>
    <x v="1"/>
    <x v="5"/>
    <x v="693"/>
  </r>
  <r>
    <x v="8"/>
    <x v="8"/>
    <x v="8"/>
    <x v="142"/>
    <s v="0901"/>
    <x v="142"/>
    <x v="1"/>
    <x v="6"/>
    <x v="2210"/>
  </r>
  <r>
    <x v="8"/>
    <x v="8"/>
    <x v="8"/>
    <x v="142"/>
    <s v="0901"/>
    <x v="142"/>
    <x v="1"/>
    <x v="7"/>
    <x v="1939"/>
  </r>
  <r>
    <x v="8"/>
    <x v="8"/>
    <x v="8"/>
    <x v="142"/>
    <s v="0901"/>
    <x v="142"/>
    <x v="2"/>
    <x v="0"/>
    <x v="530"/>
  </r>
  <r>
    <x v="8"/>
    <x v="8"/>
    <x v="8"/>
    <x v="142"/>
    <s v="0901"/>
    <x v="142"/>
    <x v="2"/>
    <x v="1"/>
    <x v="404"/>
  </r>
  <r>
    <x v="8"/>
    <x v="8"/>
    <x v="8"/>
    <x v="142"/>
    <s v="0901"/>
    <x v="142"/>
    <x v="2"/>
    <x v="2"/>
    <x v="182"/>
  </r>
  <r>
    <x v="8"/>
    <x v="8"/>
    <x v="8"/>
    <x v="142"/>
    <s v="0901"/>
    <x v="142"/>
    <x v="2"/>
    <x v="3"/>
    <x v="353"/>
  </r>
  <r>
    <x v="8"/>
    <x v="8"/>
    <x v="8"/>
    <x v="142"/>
    <s v="0901"/>
    <x v="142"/>
    <x v="2"/>
    <x v="4"/>
    <x v="338"/>
  </r>
  <r>
    <x v="8"/>
    <x v="8"/>
    <x v="8"/>
    <x v="142"/>
    <s v="0901"/>
    <x v="142"/>
    <x v="2"/>
    <x v="5"/>
    <x v="284"/>
  </r>
  <r>
    <x v="8"/>
    <x v="8"/>
    <x v="8"/>
    <x v="142"/>
    <s v="0901"/>
    <x v="142"/>
    <x v="2"/>
    <x v="6"/>
    <x v="403"/>
  </r>
  <r>
    <x v="8"/>
    <x v="8"/>
    <x v="8"/>
    <x v="142"/>
    <s v="0901"/>
    <x v="142"/>
    <x v="2"/>
    <x v="7"/>
    <x v="338"/>
  </r>
  <r>
    <x v="8"/>
    <x v="8"/>
    <x v="8"/>
    <x v="142"/>
    <s v="0901"/>
    <x v="142"/>
    <x v="3"/>
    <x v="0"/>
    <x v="566"/>
  </r>
  <r>
    <x v="8"/>
    <x v="8"/>
    <x v="8"/>
    <x v="142"/>
    <s v="0901"/>
    <x v="142"/>
    <x v="3"/>
    <x v="1"/>
    <x v="498"/>
  </r>
  <r>
    <x v="8"/>
    <x v="8"/>
    <x v="8"/>
    <x v="142"/>
    <s v="0901"/>
    <x v="142"/>
    <x v="3"/>
    <x v="2"/>
    <x v="1628"/>
  </r>
  <r>
    <x v="8"/>
    <x v="8"/>
    <x v="8"/>
    <x v="142"/>
    <s v="0901"/>
    <x v="142"/>
    <x v="3"/>
    <x v="3"/>
    <x v="500"/>
  </r>
  <r>
    <x v="8"/>
    <x v="8"/>
    <x v="8"/>
    <x v="142"/>
    <s v="0901"/>
    <x v="142"/>
    <x v="3"/>
    <x v="4"/>
    <x v="1672"/>
  </r>
  <r>
    <x v="8"/>
    <x v="8"/>
    <x v="8"/>
    <x v="142"/>
    <s v="0901"/>
    <x v="142"/>
    <x v="3"/>
    <x v="5"/>
    <x v="1253"/>
  </r>
  <r>
    <x v="8"/>
    <x v="8"/>
    <x v="8"/>
    <x v="142"/>
    <s v="0901"/>
    <x v="142"/>
    <x v="3"/>
    <x v="6"/>
    <x v="357"/>
  </r>
  <r>
    <x v="8"/>
    <x v="8"/>
    <x v="8"/>
    <x v="142"/>
    <s v="0901"/>
    <x v="142"/>
    <x v="3"/>
    <x v="7"/>
    <x v="357"/>
  </r>
  <r>
    <x v="8"/>
    <x v="8"/>
    <x v="8"/>
    <x v="142"/>
    <s v="0901"/>
    <x v="142"/>
    <x v="4"/>
    <x v="0"/>
    <x v="536"/>
  </r>
  <r>
    <x v="8"/>
    <x v="8"/>
    <x v="8"/>
    <x v="142"/>
    <s v="0901"/>
    <x v="142"/>
    <x v="4"/>
    <x v="1"/>
    <x v="532"/>
  </r>
  <r>
    <x v="8"/>
    <x v="8"/>
    <x v="8"/>
    <x v="142"/>
    <s v="0901"/>
    <x v="142"/>
    <x v="4"/>
    <x v="2"/>
    <x v="533"/>
  </r>
  <r>
    <x v="8"/>
    <x v="8"/>
    <x v="8"/>
    <x v="142"/>
    <s v="0901"/>
    <x v="142"/>
    <x v="4"/>
    <x v="3"/>
    <x v="1020"/>
  </r>
  <r>
    <x v="8"/>
    <x v="8"/>
    <x v="8"/>
    <x v="142"/>
    <s v="0901"/>
    <x v="142"/>
    <x v="4"/>
    <x v="4"/>
    <x v="389"/>
  </r>
  <r>
    <x v="8"/>
    <x v="8"/>
    <x v="8"/>
    <x v="142"/>
    <s v="0901"/>
    <x v="142"/>
    <x v="4"/>
    <x v="5"/>
    <x v="1036"/>
  </r>
  <r>
    <x v="8"/>
    <x v="8"/>
    <x v="8"/>
    <x v="142"/>
    <s v="0901"/>
    <x v="142"/>
    <x v="4"/>
    <x v="6"/>
    <x v="1036"/>
  </r>
  <r>
    <x v="8"/>
    <x v="8"/>
    <x v="8"/>
    <x v="142"/>
    <s v="0901"/>
    <x v="142"/>
    <x v="4"/>
    <x v="7"/>
    <x v="1031"/>
  </r>
  <r>
    <x v="8"/>
    <x v="8"/>
    <x v="8"/>
    <x v="142"/>
    <s v="0901"/>
    <x v="142"/>
    <x v="5"/>
    <x v="0"/>
    <x v="411"/>
  </r>
  <r>
    <x v="8"/>
    <x v="8"/>
    <x v="8"/>
    <x v="142"/>
    <s v="0901"/>
    <x v="142"/>
    <x v="5"/>
    <x v="1"/>
    <x v="341"/>
  </r>
  <r>
    <x v="8"/>
    <x v="8"/>
    <x v="8"/>
    <x v="142"/>
    <s v="0901"/>
    <x v="142"/>
    <x v="5"/>
    <x v="2"/>
    <x v="285"/>
  </r>
  <r>
    <x v="8"/>
    <x v="8"/>
    <x v="8"/>
    <x v="142"/>
    <s v="0901"/>
    <x v="142"/>
    <x v="5"/>
    <x v="3"/>
    <x v="116"/>
  </r>
  <r>
    <x v="8"/>
    <x v="8"/>
    <x v="8"/>
    <x v="142"/>
    <s v="0901"/>
    <x v="142"/>
    <x v="5"/>
    <x v="4"/>
    <x v="312"/>
  </r>
  <r>
    <x v="8"/>
    <x v="8"/>
    <x v="8"/>
    <x v="142"/>
    <s v="0901"/>
    <x v="142"/>
    <x v="5"/>
    <x v="5"/>
    <x v="312"/>
  </r>
  <r>
    <x v="8"/>
    <x v="8"/>
    <x v="8"/>
    <x v="142"/>
    <s v="0901"/>
    <x v="142"/>
    <x v="5"/>
    <x v="6"/>
    <x v="282"/>
  </r>
  <r>
    <x v="8"/>
    <x v="8"/>
    <x v="8"/>
    <x v="142"/>
    <s v="0901"/>
    <x v="142"/>
    <x v="5"/>
    <x v="7"/>
    <x v="285"/>
  </r>
  <r>
    <x v="8"/>
    <x v="8"/>
    <x v="8"/>
    <x v="142"/>
    <s v="0901"/>
    <x v="142"/>
    <x v="6"/>
    <x v="0"/>
    <x v="301"/>
  </r>
  <r>
    <x v="8"/>
    <x v="8"/>
    <x v="8"/>
    <x v="142"/>
    <s v="0901"/>
    <x v="142"/>
    <x v="6"/>
    <x v="1"/>
    <x v="266"/>
  </r>
  <r>
    <x v="8"/>
    <x v="8"/>
    <x v="8"/>
    <x v="142"/>
    <s v="0901"/>
    <x v="142"/>
    <x v="6"/>
    <x v="2"/>
    <x v="197"/>
  </r>
  <r>
    <x v="8"/>
    <x v="8"/>
    <x v="8"/>
    <x v="142"/>
    <s v="0901"/>
    <x v="142"/>
    <x v="6"/>
    <x v="3"/>
    <x v="198"/>
  </r>
  <r>
    <x v="8"/>
    <x v="8"/>
    <x v="8"/>
    <x v="142"/>
    <s v="0901"/>
    <x v="142"/>
    <x v="6"/>
    <x v="4"/>
    <x v="302"/>
  </r>
  <r>
    <x v="8"/>
    <x v="8"/>
    <x v="8"/>
    <x v="142"/>
    <s v="0901"/>
    <x v="142"/>
    <x v="6"/>
    <x v="5"/>
    <x v="198"/>
  </r>
  <r>
    <x v="8"/>
    <x v="8"/>
    <x v="8"/>
    <x v="142"/>
    <s v="0901"/>
    <x v="142"/>
    <x v="6"/>
    <x v="6"/>
    <x v="321"/>
  </r>
  <r>
    <x v="8"/>
    <x v="8"/>
    <x v="8"/>
    <x v="142"/>
    <s v="0901"/>
    <x v="142"/>
    <x v="6"/>
    <x v="7"/>
    <x v="310"/>
  </r>
  <r>
    <x v="8"/>
    <x v="8"/>
    <x v="8"/>
    <x v="142"/>
    <s v="0901"/>
    <x v="142"/>
    <x v="7"/>
    <x v="0"/>
    <x v="196"/>
  </r>
  <r>
    <x v="8"/>
    <x v="8"/>
    <x v="8"/>
    <x v="142"/>
    <s v="0901"/>
    <x v="142"/>
    <x v="7"/>
    <x v="1"/>
    <x v="199"/>
  </r>
  <r>
    <x v="8"/>
    <x v="8"/>
    <x v="8"/>
    <x v="142"/>
    <s v="0901"/>
    <x v="142"/>
    <x v="7"/>
    <x v="2"/>
    <x v="302"/>
  </r>
  <r>
    <x v="8"/>
    <x v="8"/>
    <x v="8"/>
    <x v="142"/>
    <s v="0901"/>
    <x v="142"/>
    <x v="7"/>
    <x v="3"/>
    <x v="321"/>
  </r>
  <r>
    <x v="8"/>
    <x v="8"/>
    <x v="8"/>
    <x v="142"/>
    <s v="0901"/>
    <x v="142"/>
    <x v="7"/>
    <x v="4"/>
    <x v="129"/>
  </r>
  <r>
    <x v="8"/>
    <x v="8"/>
    <x v="8"/>
    <x v="142"/>
    <s v="0901"/>
    <x v="142"/>
    <x v="7"/>
    <x v="5"/>
    <x v="129"/>
  </r>
  <r>
    <x v="8"/>
    <x v="8"/>
    <x v="8"/>
    <x v="142"/>
    <s v="0901"/>
    <x v="142"/>
    <x v="7"/>
    <x v="6"/>
    <x v="264"/>
  </r>
  <r>
    <x v="8"/>
    <x v="8"/>
    <x v="8"/>
    <x v="142"/>
    <s v="0901"/>
    <x v="142"/>
    <x v="7"/>
    <x v="7"/>
    <x v="301"/>
  </r>
  <r>
    <x v="8"/>
    <x v="8"/>
    <x v="8"/>
    <x v="142"/>
    <s v="0901"/>
    <x v="142"/>
    <x v="8"/>
    <x v="0"/>
    <x v="263"/>
  </r>
  <r>
    <x v="8"/>
    <x v="8"/>
    <x v="8"/>
    <x v="142"/>
    <s v="0901"/>
    <x v="142"/>
    <x v="8"/>
    <x v="1"/>
    <x v="263"/>
  </r>
  <r>
    <x v="8"/>
    <x v="8"/>
    <x v="8"/>
    <x v="142"/>
    <s v="0901"/>
    <x v="142"/>
    <x v="8"/>
    <x v="2"/>
    <x v="129"/>
  </r>
  <r>
    <x v="8"/>
    <x v="8"/>
    <x v="8"/>
    <x v="142"/>
    <s v="0901"/>
    <x v="142"/>
    <x v="8"/>
    <x v="3"/>
    <x v="130"/>
  </r>
  <r>
    <x v="8"/>
    <x v="8"/>
    <x v="8"/>
    <x v="142"/>
    <s v="0901"/>
    <x v="142"/>
    <x v="8"/>
    <x v="4"/>
    <x v="264"/>
  </r>
  <r>
    <x v="8"/>
    <x v="8"/>
    <x v="8"/>
    <x v="142"/>
    <s v="0901"/>
    <x v="142"/>
    <x v="8"/>
    <x v="5"/>
    <x v="262"/>
  </r>
  <r>
    <x v="8"/>
    <x v="8"/>
    <x v="8"/>
    <x v="142"/>
    <s v="0901"/>
    <x v="142"/>
    <x v="8"/>
    <x v="6"/>
    <x v="350"/>
  </r>
  <r>
    <x v="8"/>
    <x v="8"/>
    <x v="8"/>
    <x v="142"/>
    <s v="0901"/>
    <x v="142"/>
    <x v="8"/>
    <x v="7"/>
    <x v="266"/>
  </r>
  <r>
    <x v="8"/>
    <x v="8"/>
    <x v="8"/>
    <x v="142"/>
    <s v="0901"/>
    <x v="142"/>
    <x v="9"/>
    <x v="0"/>
    <x v="302"/>
  </r>
  <r>
    <x v="8"/>
    <x v="8"/>
    <x v="8"/>
    <x v="142"/>
    <s v="0901"/>
    <x v="142"/>
    <x v="9"/>
    <x v="1"/>
    <x v="262"/>
  </r>
  <r>
    <x v="8"/>
    <x v="8"/>
    <x v="8"/>
    <x v="142"/>
    <s v="0901"/>
    <x v="142"/>
    <x v="9"/>
    <x v="2"/>
    <x v="266"/>
  </r>
  <r>
    <x v="8"/>
    <x v="8"/>
    <x v="8"/>
    <x v="142"/>
    <s v="0901"/>
    <x v="142"/>
    <x v="9"/>
    <x v="3"/>
    <x v="198"/>
  </r>
  <r>
    <x v="8"/>
    <x v="8"/>
    <x v="8"/>
    <x v="142"/>
    <s v="0901"/>
    <x v="142"/>
    <x v="9"/>
    <x v="4"/>
    <x v="321"/>
  </r>
  <r>
    <x v="8"/>
    <x v="8"/>
    <x v="8"/>
    <x v="142"/>
    <s v="0901"/>
    <x v="142"/>
    <x v="9"/>
    <x v="5"/>
    <x v="320"/>
  </r>
  <r>
    <x v="8"/>
    <x v="8"/>
    <x v="8"/>
    <x v="142"/>
    <s v="0901"/>
    <x v="142"/>
    <x v="9"/>
    <x v="6"/>
    <x v="130"/>
  </r>
  <r>
    <x v="8"/>
    <x v="8"/>
    <x v="8"/>
    <x v="142"/>
    <s v="0901"/>
    <x v="142"/>
    <x v="9"/>
    <x v="7"/>
    <x v="130"/>
  </r>
  <r>
    <x v="8"/>
    <x v="8"/>
    <x v="8"/>
    <x v="143"/>
    <s v="0904"/>
    <x v="143"/>
    <x v="0"/>
    <x v="0"/>
    <x v="2211"/>
  </r>
  <r>
    <x v="8"/>
    <x v="8"/>
    <x v="8"/>
    <x v="143"/>
    <s v="0904"/>
    <x v="143"/>
    <x v="0"/>
    <x v="1"/>
    <x v="1836"/>
  </r>
  <r>
    <x v="8"/>
    <x v="8"/>
    <x v="8"/>
    <x v="143"/>
    <s v="0904"/>
    <x v="143"/>
    <x v="0"/>
    <x v="2"/>
    <x v="933"/>
  </r>
  <r>
    <x v="8"/>
    <x v="8"/>
    <x v="8"/>
    <x v="143"/>
    <s v="0904"/>
    <x v="143"/>
    <x v="0"/>
    <x v="3"/>
    <x v="936"/>
  </r>
  <r>
    <x v="8"/>
    <x v="8"/>
    <x v="8"/>
    <x v="143"/>
    <s v="0904"/>
    <x v="143"/>
    <x v="0"/>
    <x v="4"/>
    <x v="2212"/>
  </r>
  <r>
    <x v="8"/>
    <x v="8"/>
    <x v="8"/>
    <x v="143"/>
    <s v="0904"/>
    <x v="143"/>
    <x v="0"/>
    <x v="5"/>
    <x v="2213"/>
  </r>
  <r>
    <x v="8"/>
    <x v="8"/>
    <x v="8"/>
    <x v="143"/>
    <s v="0904"/>
    <x v="143"/>
    <x v="0"/>
    <x v="6"/>
    <x v="2214"/>
  </r>
  <r>
    <x v="8"/>
    <x v="8"/>
    <x v="8"/>
    <x v="143"/>
    <s v="0904"/>
    <x v="143"/>
    <x v="0"/>
    <x v="7"/>
    <x v="2215"/>
  </r>
  <r>
    <x v="8"/>
    <x v="8"/>
    <x v="8"/>
    <x v="143"/>
    <s v="0904"/>
    <x v="143"/>
    <x v="1"/>
    <x v="0"/>
    <x v="2216"/>
  </r>
  <r>
    <x v="8"/>
    <x v="8"/>
    <x v="8"/>
    <x v="143"/>
    <s v="0904"/>
    <x v="143"/>
    <x v="1"/>
    <x v="1"/>
    <x v="2217"/>
  </r>
  <r>
    <x v="8"/>
    <x v="8"/>
    <x v="8"/>
    <x v="143"/>
    <s v="0904"/>
    <x v="143"/>
    <x v="1"/>
    <x v="2"/>
    <x v="2218"/>
  </r>
  <r>
    <x v="8"/>
    <x v="8"/>
    <x v="8"/>
    <x v="143"/>
    <s v="0904"/>
    <x v="143"/>
    <x v="1"/>
    <x v="3"/>
    <x v="2219"/>
  </r>
  <r>
    <x v="8"/>
    <x v="8"/>
    <x v="8"/>
    <x v="143"/>
    <s v="0904"/>
    <x v="143"/>
    <x v="1"/>
    <x v="4"/>
    <x v="1804"/>
  </r>
  <r>
    <x v="8"/>
    <x v="8"/>
    <x v="8"/>
    <x v="143"/>
    <s v="0904"/>
    <x v="143"/>
    <x v="1"/>
    <x v="5"/>
    <x v="2220"/>
  </r>
  <r>
    <x v="8"/>
    <x v="8"/>
    <x v="8"/>
    <x v="143"/>
    <s v="0904"/>
    <x v="143"/>
    <x v="1"/>
    <x v="6"/>
    <x v="2221"/>
  </r>
  <r>
    <x v="8"/>
    <x v="8"/>
    <x v="8"/>
    <x v="143"/>
    <s v="0904"/>
    <x v="143"/>
    <x v="1"/>
    <x v="7"/>
    <x v="2222"/>
  </r>
  <r>
    <x v="8"/>
    <x v="8"/>
    <x v="8"/>
    <x v="143"/>
    <s v="0904"/>
    <x v="143"/>
    <x v="2"/>
    <x v="0"/>
    <x v="640"/>
  </r>
  <r>
    <x v="8"/>
    <x v="8"/>
    <x v="8"/>
    <x v="143"/>
    <s v="0904"/>
    <x v="143"/>
    <x v="2"/>
    <x v="1"/>
    <x v="1416"/>
  </r>
  <r>
    <x v="8"/>
    <x v="8"/>
    <x v="8"/>
    <x v="143"/>
    <s v="0904"/>
    <x v="143"/>
    <x v="2"/>
    <x v="2"/>
    <x v="1456"/>
  </r>
  <r>
    <x v="8"/>
    <x v="8"/>
    <x v="8"/>
    <x v="143"/>
    <s v="0904"/>
    <x v="143"/>
    <x v="2"/>
    <x v="3"/>
    <x v="993"/>
  </r>
  <r>
    <x v="8"/>
    <x v="8"/>
    <x v="8"/>
    <x v="143"/>
    <s v="0904"/>
    <x v="143"/>
    <x v="2"/>
    <x v="4"/>
    <x v="1450"/>
  </r>
  <r>
    <x v="8"/>
    <x v="8"/>
    <x v="8"/>
    <x v="143"/>
    <s v="0904"/>
    <x v="143"/>
    <x v="2"/>
    <x v="5"/>
    <x v="1958"/>
  </r>
  <r>
    <x v="8"/>
    <x v="8"/>
    <x v="8"/>
    <x v="143"/>
    <s v="0904"/>
    <x v="143"/>
    <x v="2"/>
    <x v="6"/>
    <x v="2223"/>
  </r>
  <r>
    <x v="8"/>
    <x v="8"/>
    <x v="8"/>
    <x v="143"/>
    <s v="0904"/>
    <x v="143"/>
    <x v="2"/>
    <x v="7"/>
    <x v="1901"/>
  </r>
  <r>
    <x v="8"/>
    <x v="8"/>
    <x v="8"/>
    <x v="143"/>
    <s v="0904"/>
    <x v="143"/>
    <x v="3"/>
    <x v="0"/>
    <x v="1060"/>
  </r>
  <r>
    <x v="8"/>
    <x v="8"/>
    <x v="8"/>
    <x v="143"/>
    <s v="0904"/>
    <x v="143"/>
    <x v="3"/>
    <x v="1"/>
    <x v="2224"/>
  </r>
  <r>
    <x v="8"/>
    <x v="8"/>
    <x v="8"/>
    <x v="143"/>
    <s v="0904"/>
    <x v="143"/>
    <x v="3"/>
    <x v="2"/>
    <x v="1496"/>
  </r>
  <r>
    <x v="8"/>
    <x v="8"/>
    <x v="8"/>
    <x v="143"/>
    <s v="0904"/>
    <x v="143"/>
    <x v="3"/>
    <x v="3"/>
    <x v="1329"/>
  </r>
  <r>
    <x v="8"/>
    <x v="8"/>
    <x v="8"/>
    <x v="143"/>
    <s v="0904"/>
    <x v="143"/>
    <x v="3"/>
    <x v="4"/>
    <x v="1330"/>
  </r>
  <r>
    <x v="8"/>
    <x v="8"/>
    <x v="8"/>
    <x v="143"/>
    <s v="0904"/>
    <x v="143"/>
    <x v="3"/>
    <x v="5"/>
    <x v="517"/>
  </r>
  <r>
    <x v="8"/>
    <x v="8"/>
    <x v="8"/>
    <x v="143"/>
    <s v="0904"/>
    <x v="143"/>
    <x v="3"/>
    <x v="6"/>
    <x v="89"/>
  </r>
  <r>
    <x v="8"/>
    <x v="8"/>
    <x v="8"/>
    <x v="143"/>
    <s v="0904"/>
    <x v="143"/>
    <x v="3"/>
    <x v="7"/>
    <x v="91"/>
  </r>
  <r>
    <x v="8"/>
    <x v="8"/>
    <x v="8"/>
    <x v="143"/>
    <s v="0904"/>
    <x v="143"/>
    <x v="4"/>
    <x v="0"/>
    <x v="1316"/>
  </r>
  <r>
    <x v="8"/>
    <x v="8"/>
    <x v="8"/>
    <x v="143"/>
    <s v="0904"/>
    <x v="143"/>
    <x v="4"/>
    <x v="1"/>
    <x v="2225"/>
  </r>
  <r>
    <x v="8"/>
    <x v="8"/>
    <x v="8"/>
    <x v="143"/>
    <s v="0904"/>
    <x v="143"/>
    <x v="4"/>
    <x v="2"/>
    <x v="2226"/>
  </r>
  <r>
    <x v="8"/>
    <x v="8"/>
    <x v="8"/>
    <x v="143"/>
    <s v="0904"/>
    <x v="143"/>
    <x v="4"/>
    <x v="3"/>
    <x v="2071"/>
  </r>
  <r>
    <x v="8"/>
    <x v="8"/>
    <x v="8"/>
    <x v="143"/>
    <s v="0904"/>
    <x v="143"/>
    <x v="4"/>
    <x v="4"/>
    <x v="2227"/>
  </r>
  <r>
    <x v="8"/>
    <x v="8"/>
    <x v="8"/>
    <x v="143"/>
    <s v="0904"/>
    <x v="143"/>
    <x v="4"/>
    <x v="5"/>
    <x v="1947"/>
  </r>
  <r>
    <x v="8"/>
    <x v="8"/>
    <x v="8"/>
    <x v="143"/>
    <s v="0904"/>
    <x v="143"/>
    <x v="4"/>
    <x v="6"/>
    <x v="2228"/>
  </r>
  <r>
    <x v="8"/>
    <x v="8"/>
    <x v="8"/>
    <x v="143"/>
    <s v="0904"/>
    <x v="143"/>
    <x v="4"/>
    <x v="7"/>
    <x v="2020"/>
  </r>
  <r>
    <x v="8"/>
    <x v="8"/>
    <x v="8"/>
    <x v="143"/>
    <s v="0904"/>
    <x v="143"/>
    <x v="5"/>
    <x v="0"/>
    <x v="347"/>
  </r>
  <r>
    <x v="8"/>
    <x v="8"/>
    <x v="8"/>
    <x v="143"/>
    <s v="0904"/>
    <x v="143"/>
    <x v="5"/>
    <x v="1"/>
    <x v="1536"/>
  </r>
  <r>
    <x v="8"/>
    <x v="8"/>
    <x v="8"/>
    <x v="143"/>
    <s v="0904"/>
    <x v="143"/>
    <x v="5"/>
    <x v="2"/>
    <x v="1605"/>
  </r>
  <r>
    <x v="8"/>
    <x v="8"/>
    <x v="8"/>
    <x v="143"/>
    <s v="0904"/>
    <x v="143"/>
    <x v="5"/>
    <x v="3"/>
    <x v="1246"/>
  </r>
  <r>
    <x v="8"/>
    <x v="8"/>
    <x v="8"/>
    <x v="143"/>
    <s v="0904"/>
    <x v="143"/>
    <x v="5"/>
    <x v="4"/>
    <x v="610"/>
  </r>
  <r>
    <x v="8"/>
    <x v="8"/>
    <x v="8"/>
    <x v="143"/>
    <s v="0904"/>
    <x v="143"/>
    <x v="5"/>
    <x v="5"/>
    <x v="1210"/>
  </r>
  <r>
    <x v="8"/>
    <x v="8"/>
    <x v="8"/>
    <x v="143"/>
    <s v="0904"/>
    <x v="143"/>
    <x v="5"/>
    <x v="6"/>
    <x v="359"/>
  </r>
  <r>
    <x v="8"/>
    <x v="8"/>
    <x v="8"/>
    <x v="143"/>
    <s v="0904"/>
    <x v="143"/>
    <x v="5"/>
    <x v="7"/>
    <x v="1197"/>
  </r>
  <r>
    <x v="8"/>
    <x v="8"/>
    <x v="8"/>
    <x v="143"/>
    <s v="0904"/>
    <x v="143"/>
    <x v="6"/>
    <x v="0"/>
    <x v="299"/>
  </r>
  <r>
    <x v="8"/>
    <x v="8"/>
    <x v="8"/>
    <x v="143"/>
    <s v="0904"/>
    <x v="143"/>
    <x v="6"/>
    <x v="1"/>
    <x v="308"/>
  </r>
  <r>
    <x v="8"/>
    <x v="8"/>
    <x v="8"/>
    <x v="143"/>
    <s v="0904"/>
    <x v="143"/>
    <x v="6"/>
    <x v="2"/>
    <x v="356"/>
  </r>
  <r>
    <x v="8"/>
    <x v="8"/>
    <x v="8"/>
    <x v="143"/>
    <s v="0904"/>
    <x v="143"/>
    <x v="6"/>
    <x v="3"/>
    <x v="61"/>
  </r>
  <r>
    <x v="8"/>
    <x v="8"/>
    <x v="8"/>
    <x v="143"/>
    <s v="0904"/>
    <x v="143"/>
    <x v="6"/>
    <x v="4"/>
    <x v="47"/>
  </r>
  <r>
    <x v="8"/>
    <x v="8"/>
    <x v="8"/>
    <x v="143"/>
    <s v="0904"/>
    <x v="143"/>
    <x v="6"/>
    <x v="5"/>
    <x v="62"/>
  </r>
  <r>
    <x v="8"/>
    <x v="8"/>
    <x v="8"/>
    <x v="143"/>
    <s v="0904"/>
    <x v="143"/>
    <x v="6"/>
    <x v="6"/>
    <x v="355"/>
  </r>
  <r>
    <x v="8"/>
    <x v="8"/>
    <x v="8"/>
    <x v="143"/>
    <s v="0904"/>
    <x v="143"/>
    <x v="6"/>
    <x v="7"/>
    <x v="185"/>
  </r>
  <r>
    <x v="8"/>
    <x v="8"/>
    <x v="8"/>
    <x v="143"/>
    <s v="0904"/>
    <x v="143"/>
    <x v="7"/>
    <x v="0"/>
    <x v="1628"/>
  </r>
  <r>
    <x v="8"/>
    <x v="8"/>
    <x v="8"/>
    <x v="143"/>
    <s v="0904"/>
    <x v="143"/>
    <x v="7"/>
    <x v="1"/>
    <x v="427"/>
  </r>
  <r>
    <x v="8"/>
    <x v="8"/>
    <x v="8"/>
    <x v="143"/>
    <s v="0904"/>
    <x v="143"/>
    <x v="7"/>
    <x v="2"/>
    <x v="499"/>
  </r>
  <r>
    <x v="8"/>
    <x v="8"/>
    <x v="8"/>
    <x v="143"/>
    <s v="0904"/>
    <x v="143"/>
    <x v="7"/>
    <x v="3"/>
    <x v="562"/>
  </r>
  <r>
    <x v="8"/>
    <x v="8"/>
    <x v="8"/>
    <x v="143"/>
    <s v="0904"/>
    <x v="143"/>
    <x v="7"/>
    <x v="4"/>
    <x v="347"/>
  </r>
  <r>
    <x v="8"/>
    <x v="8"/>
    <x v="8"/>
    <x v="143"/>
    <s v="0904"/>
    <x v="143"/>
    <x v="7"/>
    <x v="5"/>
    <x v="565"/>
  </r>
  <r>
    <x v="8"/>
    <x v="8"/>
    <x v="8"/>
    <x v="143"/>
    <s v="0904"/>
    <x v="143"/>
    <x v="7"/>
    <x v="6"/>
    <x v="492"/>
  </r>
  <r>
    <x v="8"/>
    <x v="8"/>
    <x v="8"/>
    <x v="143"/>
    <s v="0904"/>
    <x v="143"/>
    <x v="7"/>
    <x v="7"/>
    <x v="261"/>
  </r>
  <r>
    <x v="8"/>
    <x v="8"/>
    <x v="8"/>
    <x v="143"/>
    <s v="0904"/>
    <x v="143"/>
    <x v="8"/>
    <x v="0"/>
    <x v="356"/>
  </r>
  <r>
    <x v="8"/>
    <x v="8"/>
    <x v="8"/>
    <x v="143"/>
    <s v="0904"/>
    <x v="143"/>
    <x v="8"/>
    <x v="1"/>
    <x v="299"/>
  </r>
  <r>
    <x v="8"/>
    <x v="8"/>
    <x v="8"/>
    <x v="143"/>
    <s v="0904"/>
    <x v="143"/>
    <x v="8"/>
    <x v="2"/>
    <x v="265"/>
  </r>
  <r>
    <x v="8"/>
    <x v="8"/>
    <x v="8"/>
    <x v="143"/>
    <s v="0904"/>
    <x v="143"/>
    <x v="8"/>
    <x v="3"/>
    <x v="301"/>
  </r>
  <r>
    <x v="8"/>
    <x v="8"/>
    <x v="8"/>
    <x v="143"/>
    <s v="0904"/>
    <x v="143"/>
    <x v="8"/>
    <x v="4"/>
    <x v="199"/>
  </r>
  <r>
    <x v="8"/>
    <x v="8"/>
    <x v="8"/>
    <x v="143"/>
    <s v="0904"/>
    <x v="143"/>
    <x v="8"/>
    <x v="5"/>
    <x v="196"/>
  </r>
  <r>
    <x v="8"/>
    <x v="8"/>
    <x v="8"/>
    <x v="143"/>
    <s v="0904"/>
    <x v="143"/>
    <x v="8"/>
    <x v="6"/>
    <x v="195"/>
  </r>
  <r>
    <x v="8"/>
    <x v="8"/>
    <x v="8"/>
    <x v="143"/>
    <s v="0904"/>
    <x v="143"/>
    <x v="8"/>
    <x v="7"/>
    <x v="196"/>
  </r>
  <r>
    <x v="8"/>
    <x v="8"/>
    <x v="8"/>
    <x v="143"/>
    <s v="0904"/>
    <x v="143"/>
    <x v="9"/>
    <x v="0"/>
    <x v="301"/>
  </r>
  <r>
    <x v="8"/>
    <x v="8"/>
    <x v="8"/>
    <x v="143"/>
    <s v="0904"/>
    <x v="143"/>
    <x v="9"/>
    <x v="1"/>
    <x v="266"/>
  </r>
  <r>
    <x v="8"/>
    <x v="8"/>
    <x v="8"/>
    <x v="143"/>
    <s v="0904"/>
    <x v="143"/>
    <x v="9"/>
    <x v="2"/>
    <x v="303"/>
  </r>
  <r>
    <x v="8"/>
    <x v="8"/>
    <x v="8"/>
    <x v="143"/>
    <s v="0904"/>
    <x v="143"/>
    <x v="9"/>
    <x v="3"/>
    <x v="130"/>
  </r>
  <r>
    <x v="8"/>
    <x v="8"/>
    <x v="8"/>
    <x v="143"/>
    <s v="0904"/>
    <x v="143"/>
    <x v="9"/>
    <x v="4"/>
    <x v="321"/>
  </r>
  <r>
    <x v="8"/>
    <x v="8"/>
    <x v="8"/>
    <x v="143"/>
    <s v="0904"/>
    <x v="143"/>
    <x v="9"/>
    <x v="5"/>
    <x v="321"/>
  </r>
  <r>
    <x v="8"/>
    <x v="8"/>
    <x v="8"/>
    <x v="143"/>
    <s v="0904"/>
    <x v="143"/>
    <x v="9"/>
    <x v="6"/>
    <x v="264"/>
  </r>
  <r>
    <x v="8"/>
    <x v="8"/>
    <x v="8"/>
    <x v="143"/>
    <s v="0904"/>
    <x v="143"/>
    <x v="9"/>
    <x v="7"/>
    <x v="321"/>
  </r>
  <r>
    <x v="8"/>
    <x v="8"/>
    <x v="8"/>
    <x v="144"/>
    <s v="0906"/>
    <x v="144"/>
    <x v="0"/>
    <x v="0"/>
    <x v="2229"/>
  </r>
  <r>
    <x v="8"/>
    <x v="8"/>
    <x v="8"/>
    <x v="144"/>
    <s v="0906"/>
    <x v="144"/>
    <x v="0"/>
    <x v="1"/>
    <x v="2230"/>
  </r>
  <r>
    <x v="8"/>
    <x v="8"/>
    <x v="8"/>
    <x v="144"/>
    <s v="0906"/>
    <x v="144"/>
    <x v="0"/>
    <x v="2"/>
    <x v="1965"/>
  </r>
  <r>
    <x v="8"/>
    <x v="8"/>
    <x v="8"/>
    <x v="144"/>
    <s v="0906"/>
    <x v="144"/>
    <x v="0"/>
    <x v="3"/>
    <x v="2231"/>
  </r>
  <r>
    <x v="8"/>
    <x v="8"/>
    <x v="8"/>
    <x v="144"/>
    <s v="0906"/>
    <x v="144"/>
    <x v="0"/>
    <x v="4"/>
    <x v="2004"/>
  </r>
  <r>
    <x v="8"/>
    <x v="8"/>
    <x v="8"/>
    <x v="144"/>
    <s v="0906"/>
    <x v="144"/>
    <x v="0"/>
    <x v="5"/>
    <x v="2232"/>
  </r>
  <r>
    <x v="8"/>
    <x v="8"/>
    <x v="8"/>
    <x v="144"/>
    <s v="0906"/>
    <x v="144"/>
    <x v="0"/>
    <x v="6"/>
    <x v="2233"/>
  </r>
  <r>
    <x v="8"/>
    <x v="8"/>
    <x v="8"/>
    <x v="144"/>
    <s v="0906"/>
    <x v="144"/>
    <x v="0"/>
    <x v="7"/>
    <x v="2234"/>
  </r>
  <r>
    <x v="8"/>
    <x v="8"/>
    <x v="8"/>
    <x v="144"/>
    <s v="0906"/>
    <x v="144"/>
    <x v="1"/>
    <x v="0"/>
    <x v="2235"/>
  </r>
  <r>
    <x v="8"/>
    <x v="8"/>
    <x v="8"/>
    <x v="144"/>
    <s v="0906"/>
    <x v="144"/>
    <x v="1"/>
    <x v="1"/>
    <x v="2236"/>
  </r>
  <r>
    <x v="8"/>
    <x v="8"/>
    <x v="8"/>
    <x v="144"/>
    <s v="0906"/>
    <x v="144"/>
    <x v="1"/>
    <x v="2"/>
    <x v="2237"/>
  </r>
  <r>
    <x v="8"/>
    <x v="8"/>
    <x v="8"/>
    <x v="144"/>
    <s v="0906"/>
    <x v="144"/>
    <x v="1"/>
    <x v="3"/>
    <x v="2238"/>
  </r>
  <r>
    <x v="8"/>
    <x v="8"/>
    <x v="8"/>
    <x v="144"/>
    <s v="0906"/>
    <x v="144"/>
    <x v="1"/>
    <x v="4"/>
    <x v="2239"/>
  </r>
  <r>
    <x v="8"/>
    <x v="8"/>
    <x v="8"/>
    <x v="144"/>
    <s v="0906"/>
    <x v="144"/>
    <x v="1"/>
    <x v="5"/>
    <x v="2240"/>
  </r>
  <r>
    <x v="8"/>
    <x v="8"/>
    <x v="8"/>
    <x v="144"/>
    <s v="0906"/>
    <x v="144"/>
    <x v="1"/>
    <x v="6"/>
    <x v="2241"/>
  </r>
  <r>
    <x v="8"/>
    <x v="8"/>
    <x v="8"/>
    <x v="144"/>
    <s v="0906"/>
    <x v="144"/>
    <x v="1"/>
    <x v="7"/>
    <x v="2242"/>
  </r>
  <r>
    <x v="8"/>
    <x v="8"/>
    <x v="8"/>
    <x v="144"/>
    <s v="0906"/>
    <x v="144"/>
    <x v="2"/>
    <x v="0"/>
    <x v="2120"/>
  </r>
  <r>
    <x v="8"/>
    <x v="8"/>
    <x v="8"/>
    <x v="144"/>
    <s v="0906"/>
    <x v="144"/>
    <x v="2"/>
    <x v="1"/>
    <x v="2073"/>
  </r>
  <r>
    <x v="8"/>
    <x v="8"/>
    <x v="8"/>
    <x v="144"/>
    <s v="0906"/>
    <x v="144"/>
    <x v="2"/>
    <x v="2"/>
    <x v="2073"/>
  </r>
  <r>
    <x v="8"/>
    <x v="8"/>
    <x v="8"/>
    <x v="144"/>
    <s v="0906"/>
    <x v="144"/>
    <x v="2"/>
    <x v="3"/>
    <x v="742"/>
  </r>
  <r>
    <x v="8"/>
    <x v="8"/>
    <x v="8"/>
    <x v="144"/>
    <s v="0906"/>
    <x v="144"/>
    <x v="2"/>
    <x v="4"/>
    <x v="2243"/>
  </r>
  <r>
    <x v="8"/>
    <x v="8"/>
    <x v="8"/>
    <x v="144"/>
    <s v="0906"/>
    <x v="144"/>
    <x v="2"/>
    <x v="5"/>
    <x v="2244"/>
  </r>
  <r>
    <x v="8"/>
    <x v="8"/>
    <x v="8"/>
    <x v="144"/>
    <s v="0906"/>
    <x v="144"/>
    <x v="2"/>
    <x v="6"/>
    <x v="805"/>
  </r>
  <r>
    <x v="8"/>
    <x v="8"/>
    <x v="8"/>
    <x v="144"/>
    <s v="0906"/>
    <x v="144"/>
    <x v="2"/>
    <x v="7"/>
    <x v="2245"/>
  </r>
  <r>
    <x v="8"/>
    <x v="8"/>
    <x v="8"/>
    <x v="144"/>
    <s v="0906"/>
    <x v="144"/>
    <x v="3"/>
    <x v="0"/>
    <x v="2192"/>
  </r>
  <r>
    <x v="8"/>
    <x v="8"/>
    <x v="8"/>
    <x v="144"/>
    <s v="0906"/>
    <x v="144"/>
    <x v="3"/>
    <x v="1"/>
    <x v="2246"/>
  </r>
  <r>
    <x v="8"/>
    <x v="8"/>
    <x v="8"/>
    <x v="144"/>
    <s v="0906"/>
    <x v="144"/>
    <x v="3"/>
    <x v="2"/>
    <x v="1749"/>
  </r>
  <r>
    <x v="8"/>
    <x v="8"/>
    <x v="8"/>
    <x v="144"/>
    <s v="0906"/>
    <x v="144"/>
    <x v="3"/>
    <x v="3"/>
    <x v="961"/>
  </r>
  <r>
    <x v="8"/>
    <x v="8"/>
    <x v="8"/>
    <x v="144"/>
    <s v="0906"/>
    <x v="144"/>
    <x v="3"/>
    <x v="4"/>
    <x v="2247"/>
  </r>
  <r>
    <x v="8"/>
    <x v="8"/>
    <x v="8"/>
    <x v="144"/>
    <s v="0906"/>
    <x v="144"/>
    <x v="3"/>
    <x v="5"/>
    <x v="1206"/>
  </r>
  <r>
    <x v="8"/>
    <x v="8"/>
    <x v="8"/>
    <x v="144"/>
    <s v="0906"/>
    <x v="144"/>
    <x v="3"/>
    <x v="6"/>
    <x v="2021"/>
  </r>
  <r>
    <x v="8"/>
    <x v="8"/>
    <x v="8"/>
    <x v="144"/>
    <s v="0906"/>
    <x v="144"/>
    <x v="3"/>
    <x v="7"/>
    <x v="1649"/>
  </r>
  <r>
    <x v="8"/>
    <x v="8"/>
    <x v="8"/>
    <x v="144"/>
    <s v="0906"/>
    <x v="144"/>
    <x v="4"/>
    <x v="0"/>
    <x v="2248"/>
  </r>
  <r>
    <x v="8"/>
    <x v="8"/>
    <x v="8"/>
    <x v="144"/>
    <s v="0906"/>
    <x v="144"/>
    <x v="4"/>
    <x v="1"/>
    <x v="2249"/>
  </r>
  <r>
    <x v="8"/>
    <x v="8"/>
    <x v="8"/>
    <x v="144"/>
    <s v="0906"/>
    <x v="144"/>
    <x v="4"/>
    <x v="2"/>
    <x v="2250"/>
  </r>
  <r>
    <x v="8"/>
    <x v="8"/>
    <x v="8"/>
    <x v="144"/>
    <s v="0906"/>
    <x v="144"/>
    <x v="4"/>
    <x v="3"/>
    <x v="2251"/>
  </r>
  <r>
    <x v="8"/>
    <x v="8"/>
    <x v="8"/>
    <x v="144"/>
    <s v="0906"/>
    <x v="144"/>
    <x v="4"/>
    <x v="4"/>
    <x v="2252"/>
  </r>
  <r>
    <x v="8"/>
    <x v="8"/>
    <x v="8"/>
    <x v="144"/>
    <s v="0906"/>
    <x v="144"/>
    <x v="4"/>
    <x v="5"/>
    <x v="2253"/>
  </r>
  <r>
    <x v="8"/>
    <x v="8"/>
    <x v="8"/>
    <x v="144"/>
    <s v="0906"/>
    <x v="144"/>
    <x v="4"/>
    <x v="6"/>
    <x v="2254"/>
  </r>
  <r>
    <x v="8"/>
    <x v="8"/>
    <x v="8"/>
    <x v="144"/>
    <s v="0906"/>
    <x v="144"/>
    <x v="4"/>
    <x v="7"/>
    <x v="2255"/>
  </r>
  <r>
    <x v="8"/>
    <x v="8"/>
    <x v="8"/>
    <x v="144"/>
    <s v="0906"/>
    <x v="144"/>
    <x v="5"/>
    <x v="0"/>
    <x v="1332"/>
  </r>
  <r>
    <x v="8"/>
    <x v="8"/>
    <x v="8"/>
    <x v="144"/>
    <s v="0906"/>
    <x v="144"/>
    <x v="5"/>
    <x v="1"/>
    <x v="1451"/>
  </r>
  <r>
    <x v="8"/>
    <x v="8"/>
    <x v="8"/>
    <x v="144"/>
    <s v="0906"/>
    <x v="144"/>
    <x v="5"/>
    <x v="2"/>
    <x v="2256"/>
  </r>
  <r>
    <x v="8"/>
    <x v="8"/>
    <x v="8"/>
    <x v="144"/>
    <s v="0906"/>
    <x v="144"/>
    <x v="5"/>
    <x v="3"/>
    <x v="2257"/>
  </r>
  <r>
    <x v="8"/>
    <x v="8"/>
    <x v="8"/>
    <x v="144"/>
    <s v="0906"/>
    <x v="144"/>
    <x v="5"/>
    <x v="4"/>
    <x v="2258"/>
  </r>
  <r>
    <x v="8"/>
    <x v="8"/>
    <x v="8"/>
    <x v="144"/>
    <s v="0906"/>
    <x v="144"/>
    <x v="5"/>
    <x v="5"/>
    <x v="395"/>
  </r>
  <r>
    <x v="8"/>
    <x v="8"/>
    <x v="8"/>
    <x v="144"/>
    <s v="0906"/>
    <x v="144"/>
    <x v="5"/>
    <x v="6"/>
    <x v="1615"/>
  </r>
  <r>
    <x v="8"/>
    <x v="8"/>
    <x v="8"/>
    <x v="144"/>
    <s v="0906"/>
    <x v="144"/>
    <x v="5"/>
    <x v="7"/>
    <x v="2257"/>
  </r>
  <r>
    <x v="8"/>
    <x v="8"/>
    <x v="8"/>
    <x v="144"/>
    <s v="0906"/>
    <x v="144"/>
    <x v="6"/>
    <x v="0"/>
    <x v="287"/>
  </r>
  <r>
    <x v="8"/>
    <x v="8"/>
    <x v="8"/>
    <x v="144"/>
    <s v="0906"/>
    <x v="144"/>
    <x v="6"/>
    <x v="1"/>
    <x v="312"/>
  </r>
  <r>
    <x v="8"/>
    <x v="8"/>
    <x v="8"/>
    <x v="144"/>
    <s v="0906"/>
    <x v="144"/>
    <x v="6"/>
    <x v="2"/>
    <x v="312"/>
  </r>
  <r>
    <x v="8"/>
    <x v="8"/>
    <x v="8"/>
    <x v="144"/>
    <s v="0906"/>
    <x v="144"/>
    <x v="6"/>
    <x v="3"/>
    <x v="115"/>
  </r>
  <r>
    <x v="8"/>
    <x v="8"/>
    <x v="8"/>
    <x v="144"/>
    <s v="0906"/>
    <x v="144"/>
    <x v="6"/>
    <x v="4"/>
    <x v="313"/>
  </r>
  <r>
    <x v="8"/>
    <x v="8"/>
    <x v="8"/>
    <x v="144"/>
    <s v="0906"/>
    <x v="144"/>
    <x v="6"/>
    <x v="5"/>
    <x v="410"/>
  </r>
  <r>
    <x v="8"/>
    <x v="8"/>
    <x v="8"/>
    <x v="144"/>
    <s v="0906"/>
    <x v="144"/>
    <x v="6"/>
    <x v="6"/>
    <x v="334"/>
  </r>
  <r>
    <x v="8"/>
    <x v="8"/>
    <x v="8"/>
    <x v="144"/>
    <s v="0906"/>
    <x v="144"/>
    <x v="6"/>
    <x v="7"/>
    <x v="57"/>
  </r>
  <r>
    <x v="8"/>
    <x v="8"/>
    <x v="8"/>
    <x v="144"/>
    <s v="0906"/>
    <x v="144"/>
    <x v="7"/>
    <x v="0"/>
    <x v="194"/>
  </r>
  <r>
    <x v="8"/>
    <x v="8"/>
    <x v="8"/>
    <x v="144"/>
    <s v="0906"/>
    <x v="144"/>
    <x v="7"/>
    <x v="1"/>
    <x v="615"/>
  </r>
  <r>
    <x v="8"/>
    <x v="8"/>
    <x v="8"/>
    <x v="144"/>
    <s v="0906"/>
    <x v="144"/>
    <x v="7"/>
    <x v="2"/>
    <x v="351"/>
  </r>
  <r>
    <x v="8"/>
    <x v="8"/>
    <x v="8"/>
    <x v="144"/>
    <s v="0906"/>
    <x v="144"/>
    <x v="7"/>
    <x v="3"/>
    <x v="288"/>
  </r>
  <r>
    <x v="8"/>
    <x v="8"/>
    <x v="8"/>
    <x v="144"/>
    <s v="0906"/>
    <x v="144"/>
    <x v="7"/>
    <x v="4"/>
    <x v="338"/>
  </r>
  <r>
    <x v="8"/>
    <x v="8"/>
    <x v="8"/>
    <x v="144"/>
    <s v="0906"/>
    <x v="144"/>
    <x v="7"/>
    <x v="5"/>
    <x v="1112"/>
  </r>
  <r>
    <x v="8"/>
    <x v="8"/>
    <x v="8"/>
    <x v="144"/>
    <s v="0906"/>
    <x v="144"/>
    <x v="7"/>
    <x v="6"/>
    <x v="289"/>
  </r>
  <r>
    <x v="8"/>
    <x v="8"/>
    <x v="8"/>
    <x v="144"/>
    <s v="0906"/>
    <x v="144"/>
    <x v="7"/>
    <x v="7"/>
    <x v="313"/>
  </r>
  <r>
    <x v="8"/>
    <x v="8"/>
    <x v="8"/>
    <x v="144"/>
    <s v="0906"/>
    <x v="144"/>
    <x v="8"/>
    <x v="0"/>
    <x v="202"/>
  </r>
  <r>
    <x v="8"/>
    <x v="8"/>
    <x v="8"/>
    <x v="144"/>
    <s v="0906"/>
    <x v="144"/>
    <x v="8"/>
    <x v="1"/>
    <x v="196"/>
  </r>
  <r>
    <x v="8"/>
    <x v="8"/>
    <x v="8"/>
    <x v="144"/>
    <s v="0906"/>
    <x v="144"/>
    <x v="8"/>
    <x v="2"/>
    <x v="199"/>
  </r>
  <r>
    <x v="8"/>
    <x v="8"/>
    <x v="8"/>
    <x v="144"/>
    <s v="0906"/>
    <x v="144"/>
    <x v="8"/>
    <x v="3"/>
    <x v="301"/>
  </r>
  <r>
    <x v="8"/>
    <x v="8"/>
    <x v="8"/>
    <x v="144"/>
    <s v="0906"/>
    <x v="144"/>
    <x v="8"/>
    <x v="4"/>
    <x v="122"/>
  </r>
  <r>
    <x v="8"/>
    <x v="8"/>
    <x v="8"/>
    <x v="144"/>
    <s v="0906"/>
    <x v="144"/>
    <x v="8"/>
    <x v="5"/>
    <x v="310"/>
  </r>
  <r>
    <x v="8"/>
    <x v="8"/>
    <x v="8"/>
    <x v="144"/>
    <s v="0906"/>
    <x v="144"/>
    <x v="8"/>
    <x v="6"/>
    <x v="125"/>
  </r>
  <r>
    <x v="8"/>
    <x v="8"/>
    <x v="8"/>
    <x v="144"/>
    <s v="0906"/>
    <x v="144"/>
    <x v="8"/>
    <x v="7"/>
    <x v="202"/>
  </r>
  <r>
    <x v="8"/>
    <x v="8"/>
    <x v="8"/>
    <x v="144"/>
    <s v="0906"/>
    <x v="144"/>
    <x v="9"/>
    <x v="0"/>
    <x v="202"/>
  </r>
  <r>
    <x v="8"/>
    <x v="8"/>
    <x v="8"/>
    <x v="144"/>
    <s v="0906"/>
    <x v="144"/>
    <x v="9"/>
    <x v="1"/>
    <x v="350"/>
  </r>
  <r>
    <x v="8"/>
    <x v="8"/>
    <x v="8"/>
    <x v="144"/>
    <s v="0906"/>
    <x v="144"/>
    <x v="9"/>
    <x v="2"/>
    <x v="301"/>
  </r>
  <r>
    <x v="8"/>
    <x v="8"/>
    <x v="8"/>
    <x v="144"/>
    <s v="0906"/>
    <x v="144"/>
    <x v="9"/>
    <x v="3"/>
    <x v="265"/>
  </r>
  <r>
    <x v="8"/>
    <x v="8"/>
    <x v="8"/>
    <x v="144"/>
    <s v="0906"/>
    <x v="144"/>
    <x v="9"/>
    <x v="4"/>
    <x v="200"/>
  </r>
  <r>
    <x v="8"/>
    <x v="8"/>
    <x v="8"/>
    <x v="144"/>
    <s v="0906"/>
    <x v="144"/>
    <x v="9"/>
    <x v="5"/>
    <x v="199"/>
  </r>
  <r>
    <x v="8"/>
    <x v="8"/>
    <x v="8"/>
    <x v="144"/>
    <s v="0906"/>
    <x v="144"/>
    <x v="9"/>
    <x v="6"/>
    <x v="200"/>
  </r>
  <r>
    <x v="8"/>
    <x v="8"/>
    <x v="8"/>
    <x v="144"/>
    <s v="0906"/>
    <x v="144"/>
    <x v="9"/>
    <x v="7"/>
    <x v="350"/>
  </r>
  <r>
    <x v="8"/>
    <x v="8"/>
    <x v="8"/>
    <x v="145"/>
    <s v="0911"/>
    <x v="145"/>
    <x v="0"/>
    <x v="0"/>
    <x v="494"/>
  </r>
  <r>
    <x v="8"/>
    <x v="8"/>
    <x v="8"/>
    <x v="145"/>
    <s v="0911"/>
    <x v="145"/>
    <x v="0"/>
    <x v="1"/>
    <x v="358"/>
  </r>
  <r>
    <x v="8"/>
    <x v="8"/>
    <x v="8"/>
    <x v="145"/>
    <s v="0911"/>
    <x v="145"/>
    <x v="0"/>
    <x v="2"/>
    <x v="343"/>
  </r>
  <r>
    <x v="8"/>
    <x v="8"/>
    <x v="8"/>
    <x v="145"/>
    <s v="0911"/>
    <x v="145"/>
    <x v="0"/>
    <x v="3"/>
    <x v="1672"/>
  </r>
  <r>
    <x v="8"/>
    <x v="8"/>
    <x v="8"/>
    <x v="145"/>
    <s v="0911"/>
    <x v="145"/>
    <x v="0"/>
    <x v="4"/>
    <x v="1186"/>
  </r>
  <r>
    <x v="8"/>
    <x v="8"/>
    <x v="8"/>
    <x v="145"/>
    <s v="0911"/>
    <x v="145"/>
    <x v="0"/>
    <x v="5"/>
    <x v="491"/>
  </r>
  <r>
    <x v="8"/>
    <x v="8"/>
    <x v="8"/>
    <x v="145"/>
    <s v="0911"/>
    <x v="145"/>
    <x v="0"/>
    <x v="6"/>
    <x v="565"/>
  </r>
  <r>
    <x v="8"/>
    <x v="8"/>
    <x v="8"/>
    <x v="145"/>
    <s v="0911"/>
    <x v="145"/>
    <x v="0"/>
    <x v="7"/>
    <x v="468"/>
  </r>
  <r>
    <x v="8"/>
    <x v="8"/>
    <x v="8"/>
    <x v="145"/>
    <s v="0911"/>
    <x v="145"/>
    <x v="1"/>
    <x v="0"/>
    <x v="541"/>
  </r>
  <r>
    <x v="8"/>
    <x v="8"/>
    <x v="8"/>
    <x v="145"/>
    <s v="0911"/>
    <x v="145"/>
    <x v="1"/>
    <x v="1"/>
    <x v="325"/>
  </r>
  <r>
    <x v="8"/>
    <x v="8"/>
    <x v="8"/>
    <x v="145"/>
    <s v="0911"/>
    <x v="145"/>
    <x v="1"/>
    <x v="2"/>
    <x v="1712"/>
  </r>
  <r>
    <x v="8"/>
    <x v="8"/>
    <x v="8"/>
    <x v="145"/>
    <s v="0911"/>
    <x v="145"/>
    <x v="1"/>
    <x v="3"/>
    <x v="512"/>
  </r>
  <r>
    <x v="8"/>
    <x v="8"/>
    <x v="8"/>
    <x v="145"/>
    <s v="0911"/>
    <x v="145"/>
    <x v="1"/>
    <x v="4"/>
    <x v="255"/>
  </r>
  <r>
    <x v="8"/>
    <x v="8"/>
    <x v="8"/>
    <x v="145"/>
    <s v="0911"/>
    <x v="145"/>
    <x v="1"/>
    <x v="5"/>
    <x v="2259"/>
  </r>
  <r>
    <x v="8"/>
    <x v="8"/>
    <x v="8"/>
    <x v="145"/>
    <s v="0911"/>
    <x v="145"/>
    <x v="1"/>
    <x v="6"/>
    <x v="257"/>
  </r>
  <r>
    <x v="8"/>
    <x v="8"/>
    <x v="8"/>
    <x v="145"/>
    <s v="0911"/>
    <x v="145"/>
    <x v="1"/>
    <x v="7"/>
    <x v="510"/>
  </r>
  <r>
    <x v="8"/>
    <x v="8"/>
    <x v="8"/>
    <x v="145"/>
    <s v="0911"/>
    <x v="145"/>
    <x v="2"/>
    <x v="0"/>
    <x v="308"/>
  </r>
  <r>
    <x v="8"/>
    <x v="8"/>
    <x v="8"/>
    <x v="145"/>
    <s v="0911"/>
    <x v="145"/>
    <x v="2"/>
    <x v="1"/>
    <x v="309"/>
  </r>
  <r>
    <x v="8"/>
    <x v="8"/>
    <x v="8"/>
    <x v="145"/>
    <s v="0911"/>
    <x v="145"/>
    <x v="2"/>
    <x v="2"/>
    <x v="298"/>
  </r>
  <r>
    <x v="8"/>
    <x v="8"/>
    <x v="8"/>
    <x v="145"/>
    <s v="0911"/>
    <x v="145"/>
    <x v="2"/>
    <x v="3"/>
    <x v="307"/>
  </r>
  <r>
    <x v="8"/>
    <x v="8"/>
    <x v="8"/>
    <x v="145"/>
    <s v="0911"/>
    <x v="145"/>
    <x v="2"/>
    <x v="4"/>
    <x v="299"/>
  </r>
  <r>
    <x v="8"/>
    <x v="8"/>
    <x v="8"/>
    <x v="145"/>
    <s v="0911"/>
    <x v="145"/>
    <x v="2"/>
    <x v="5"/>
    <x v="307"/>
  </r>
  <r>
    <x v="8"/>
    <x v="8"/>
    <x v="8"/>
    <x v="145"/>
    <s v="0911"/>
    <x v="145"/>
    <x v="2"/>
    <x v="6"/>
    <x v="298"/>
  </r>
  <r>
    <x v="8"/>
    <x v="8"/>
    <x v="8"/>
    <x v="145"/>
    <s v="0911"/>
    <x v="145"/>
    <x v="2"/>
    <x v="7"/>
    <x v="356"/>
  </r>
  <r>
    <x v="8"/>
    <x v="8"/>
    <x v="8"/>
    <x v="145"/>
    <s v="0911"/>
    <x v="145"/>
    <x v="3"/>
    <x v="0"/>
    <x v="49"/>
  </r>
  <r>
    <x v="8"/>
    <x v="8"/>
    <x v="8"/>
    <x v="145"/>
    <s v="0911"/>
    <x v="145"/>
    <x v="3"/>
    <x v="1"/>
    <x v="46"/>
  </r>
  <r>
    <x v="8"/>
    <x v="8"/>
    <x v="8"/>
    <x v="145"/>
    <s v="0911"/>
    <x v="145"/>
    <x v="3"/>
    <x v="2"/>
    <x v="354"/>
  </r>
  <r>
    <x v="8"/>
    <x v="8"/>
    <x v="8"/>
    <x v="145"/>
    <s v="0911"/>
    <x v="145"/>
    <x v="3"/>
    <x v="3"/>
    <x v="339"/>
  </r>
  <r>
    <x v="8"/>
    <x v="8"/>
    <x v="8"/>
    <x v="145"/>
    <s v="0911"/>
    <x v="145"/>
    <x v="3"/>
    <x v="4"/>
    <x v="399"/>
  </r>
  <r>
    <x v="8"/>
    <x v="8"/>
    <x v="8"/>
    <x v="145"/>
    <s v="0911"/>
    <x v="145"/>
    <x v="3"/>
    <x v="5"/>
    <x v="504"/>
  </r>
  <r>
    <x v="8"/>
    <x v="8"/>
    <x v="8"/>
    <x v="145"/>
    <s v="0911"/>
    <x v="145"/>
    <x v="3"/>
    <x v="6"/>
    <x v="504"/>
  </r>
  <r>
    <x v="8"/>
    <x v="8"/>
    <x v="8"/>
    <x v="145"/>
    <s v="0911"/>
    <x v="145"/>
    <x v="3"/>
    <x v="7"/>
    <x v="121"/>
  </r>
  <r>
    <x v="8"/>
    <x v="8"/>
    <x v="8"/>
    <x v="145"/>
    <s v="0911"/>
    <x v="145"/>
    <x v="4"/>
    <x v="0"/>
    <x v="1478"/>
  </r>
  <r>
    <x v="8"/>
    <x v="8"/>
    <x v="8"/>
    <x v="145"/>
    <s v="0911"/>
    <x v="145"/>
    <x v="4"/>
    <x v="1"/>
    <x v="670"/>
  </r>
  <r>
    <x v="8"/>
    <x v="8"/>
    <x v="8"/>
    <x v="145"/>
    <s v="0911"/>
    <x v="145"/>
    <x v="4"/>
    <x v="2"/>
    <x v="260"/>
  </r>
  <r>
    <x v="8"/>
    <x v="8"/>
    <x v="8"/>
    <x v="145"/>
    <s v="0911"/>
    <x v="145"/>
    <x v="4"/>
    <x v="3"/>
    <x v="1239"/>
  </r>
  <r>
    <x v="8"/>
    <x v="8"/>
    <x v="8"/>
    <x v="145"/>
    <s v="0911"/>
    <x v="145"/>
    <x v="4"/>
    <x v="4"/>
    <x v="562"/>
  </r>
  <r>
    <x v="8"/>
    <x v="8"/>
    <x v="8"/>
    <x v="145"/>
    <s v="0911"/>
    <x v="145"/>
    <x v="4"/>
    <x v="5"/>
    <x v="328"/>
  </r>
  <r>
    <x v="8"/>
    <x v="8"/>
    <x v="8"/>
    <x v="145"/>
    <s v="0911"/>
    <x v="145"/>
    <x v="4"/>
    <x v="6"/>
    <x v="605"/>
  </r>
  <r>
    <x v="8"/>
    <x v="8"/>
    <x v="8"/>
    <x v="145"/>
    <s v="0911"/>
    <x v="145"/>
    <x v="4"/>
    <x v="7"/>
    <x v="1537"/>
  </r>
  <r>
    <x v="8"/>
    <x v="8"/>
    <x v="8"/>
    <x v="145"/>
    <s v="0911"/>
    <x v="145"/>
    <x v="5"/>
    <x v="0"/>
    <x v="321"/>
  </r>
  <r>
    <x v="8"/>
    <x v="8"/>
    <x v="8"/>
    <x v="145"/>
    <s v="0911"/>
    <x v="145"/>
    <x v="5"/>
    <x v="1"/>
    <x v="266"/>
  </r>
  <r>
    <x v="8"/>
    <x v="8"/>
    <x v="8"/>
    <x v="145"/>
    <s v="0911"/>
    <x v="145"/>
    <x v="5"/>
    <x v="2"/>
    <x v="302"/>
  </r>
  <r>
    <x v="8"/>
    <x v="8"/>
    <x v="8"/>
    <x v="145"/>
    <s v="0911"/>
    <x v="145"/>
    <x v="5"/>
    <x v="3"/>
    <x v="198"/>
  </r>
  <r>
    <x v="8"/>
    <x v="8"/>
    <x v="8"/>
    <x v="145"/>
    <s v="0911"/>
    <x v="145"/>
    <x v="5"/>
    <x v="4"/>
    <x v="262"/>
  </r>
  <r>
    <x v="8"/>
    <x v="8"/>
    <x v="8"/>
    <x v="145"/>
    <s v="0911"/>
    <x v="145"/>
    <x v="5"/>
    <x v="5"/>
    <x v="263"/>
  </r>
  <r>
    <x v="8"/>
    <x v="8"/>
    <x v="8"/>
    <x v="145"/>
    <s v="0911"/>
    <x v="145"/>
    <x v="5"/>
    <x v="6"/>
    <x v="262"/>
  </r>
  <r>
    <x v="8"/>
    <x v="8"/>
    <x v="8"/>
    <x v="145"/>
    <s v="0911"/>
    <x v="145"/>
    <x v="5"/>
    <x v="7"/>
    <x v="265"/>
  </r>
  <r>
    <x v="8"/>
    <x v="8"/>
    <x v="8"/>
    <x v="145"/>
    <s v="0911"/>
    <x v="145"/>
    <x v="6"/>
    <x v="0"/>
    <x v="132"/>
  </r>
  <r>
    <x v="8"/>
    <x v="8"/>
    <x v="8"/>
    <x v="145"/>
    <s v="0911"/>
    <x v="145"/>
    <x v="6"/>
    <x v="1"/>
    <x v="67"/>
  </r>
  <r>
    <x v="8"/>
    <x v="8"/>
    <x v="8"/>
    <x v="145"/>
    <s v="0911"/>
    <x v="145"/>
    <x v="6"/>
    <x v="2"/>
    <x v="64"/>
  </r>
  <r>
    <x v="8"/>
    <x v="8"/>
    <x v="8"/>
    <x v="145"/>
    <s v="0911"/>
    <x v="145"/>
    <x v="6"/>
    <x v="3"/>
    <x v="65"/>
  </r>
  <r>
    <x v="8"/>
    <x v="8"/>
    <x v="8"/>
    <x v="145"/>
    <s v="0911"/>
    <x v="145"/>
    <x v="6"/>
    <x v="4"/>
    <x v="65"/>
  </r>
  <r>
    <x v="8"/>
    <x v="8"/>
    <x v="8"/>
    <x v="145"/>
    <s v="0911"/>
    <x v="145"/>
    <x v="6"/>
    <x v="5"/>
    <x v="67"/>
  </r>
  <r>
    <x v="8"/>
    <x v="8"/>
    <x v="8"/>
    <x v="145"/>
    <s v="0911"/>
    <x v="145"/>
    <x v="6"/>
    <x v="6"/>
    <x v="133"/>
  </r>
  <r>
    <x v="8"/>
    <x v="8"/>
    <x v="8"/>
    <x v="145"/>
    <s v="0911"/>
    <x v="145"/>
    <x v="6"/>
    <x v="7"/>
    <x v="131"/>
  </r>
  <r>
    <x v="8"/>
    <x v="8"/>
    <x v="8"/>
    <x v="145"/>
    <s v="0911"/>
    <x v="145"/>
    <x v="7"/>
    <x v="0"/>
    <x v="301"/>
  </r>
  <r>
    <x v="8"/>
    <x v="8"/>
    <x v="8"/>
    <x v="145"/>
    <s v="0911"/>
    <x v="145"/>
    <x v="7"/>
    <x v="1"/>
    <x v="198"/>
  </r>
  <r>
    <x v="8"/>
    <x v="8"/>
    <x v="8"/>
    <x v="145"/>
    <s v="0911"/>
    <x v="145"/>
    <x v="7"/>
    <x v="2"/>
    <x v="198"/>
  </r>
  <r>
    <x v="8"/>
    <x v="8"/>
    <x v="8"/>
    <x v="145"/>
    <s v="0911"/>
    <x v="145"/>
    <x v="7"/>
    <x v="3"/>
    <x v="301"/>
  </r>
  <r>
    <x v="8"/>
    <x v="8"/>
    <x v="8"/>
    <x v="145"/>
    <s v="0911"/>
    <x v="145"/>
    <x v="7"/>
    <x v="4"/>
    <x v="301"/>
  </r>
  <r>
    <x v="8"/>
    <x v="8"/>
    <x v="8"/>
    <x v="145"/>
    <s v="0911"/>
    <x v="145"/>
    <x v="7"/>
    <x v="5"/>
    <x v="301"/>
  </r>
  <r>
    <x v="8"/>
    <x v="8"/>
    <x v="8"/>
    <x v="145"/>
    <s v="0911"/>
    <x v="145"/>
    <x v="7"/>
    <x v="6"/>
    <x v="198"/>
  </r>
  <r>
    <x v="8"/>
    <x v="8"/>
    <x v="8"/>
    <x v="145"/>
    <s v="0911"/>
    <x v="145"/>
    <x v="7"/>
    <x v="7"/>
    <x v="303"/>
  </r>
  <r>
    <x v="8"/>
    <x v="8"/>
    <x v="8"/>
    <x v="145"/>
    <s v="0911"/>
    <x v="145"/>
    <x v="8"/>
    <x v="0"/>
    <x v="266"/>
  </r>
  <r>
    <x v="8"/>
    <x v="8"/>
    <x v="8"/>
    <x v="145"/>
    <s v="0911"/>
    <x v="145"/>
    <x v="8"/>
    <x v="1"/>
    <x v="266"/>
  </r>
  <r>
    <x v="8"/>
    <x v="8"/>
    <x v="8"/>
    <x v="145"/>
    <s v="0911"/>
    <x v="145"/>
    <x v="8"/>
    <x v="2"/>
    <x v="320"/>
  </r>
  <r>
    <x v="8"/>
    <x v="8"/>
    <x v="8"/>
    <x v="145"/>
    <s v="0911"/>
    <x v="145"/>
    <x v="8"/>
    <x v="3"/>
    <x v="128"/>
  </r>
  <r>
    <x v="8"/>
    <x v="8"/>
    <x v="8"/>
    <x v="145"/>
    <s v="0911"/>
    <x v="145"/>
    <x v="8"/>
    <x v="4"/>
    <x v="263"/>
  </r>
  <r>
    <x v="8"/>
    <x v="8"/>
    <x v="8"/>
    <x v="145"/>
    <s v="0911"/>
    <x v="145"/>
    <x v="8"/>
    <x v="5"/>
    <x v="263"/>
  </r>
  <r>
    <x v="8"/>
    <x v="8"/>
    <x v="8"/>
    <x v="145"/>
    <s v="0911"/>
    <x v="145"/>
    <x v="8"/>
    <x v="6"/>
    <x v="198"/>
  </r>
  <r>
    <x v="8"/>
    <x v="8"/>
    <x v="8"/>
    <x v="145"/>
    <s v="0911"/>
    <x v="145"/>
    <x v="8"/>
    <x v="7"/>
    <x v="203"/>
  </r>
  <r>
    <x v="8"/>
    <x v="8"/>
    <x v="8"/>
    <x v="145"/>
    <s v="0911"/>
    <x v="145"/>
    <x v="9"/>
    <x v="0"/>
    <x v="304"/>
  </r>
  <r>
    <x v="8"/>
    <x v="8"/>
    <x v="8"/>
    <x v="145"/>
    <s v="0911"/>
    <x v="145"/>
    <x v="9"/>
    <x v="1"/>
    <x v="304"/>
  </r>
  <r>
    <x v="8"/>
    <x v="8"/>
    <x v="8"/>
    <x v="145"/>
    <s v="0911"/>
    <x v="145"/>
    <x v="9"/>
    <x v="2"/>
    <x v="304"/>
  </r>
  <r>
    <x v="8"/>
    <x v="8"/>
    <x v="8"/>
    <x v="145"/>
    <s v="0911"/>
    <x v="145"/>
    <x v="9"/>
    <x v="3"/>
    <x v="304"/>
  </r>
  <r>
    <x v="8"/>
    <x v="8"/>
    <x v="8"/>
    <x v="145"/>
    <s v="0911"/>
    <x v="145"/>
    <x v="9"/>
    <x v="4"/>
    <x v="304"/>
  </r>
  <r>
    <x v="8"/>
    <x v="8"/>
    <x v="8"/>
    <x v="145"/>
    <s v="0911"/>
    <x v="145"/>
    <x v="9"/>
    <x v="5"/>
    <x v="304"/>
  </r>
  <r>
    <x v="8"/>
    <x v="8"/>
    <x v="8"/>
    <x v="145"/>
    <s v="0911"/>
    <x v="145"/>
    <x v="9"/>
    <x v="6"/>
    <x v="304"/>
  </r>
  <r>
    <x v="8"/>
    <x v="8"/>
    <x v="8"/>
    <x v="145"/>
    <s v="0911"/>
    <x v="145"/>
    <x v="9"/>
    <x v="7"/>
    <x v="304"/>
  </r>
  <r>
    <x v="8"/>
    <x v="8"/>
    <x v="8"/>
    <x v="146"/>
    <s v="0912"/>
    <x v="146"/>
    <x v="0"/>
    <x v="0"/>
    <x v="939"/>
  </r>
  <r>
    <x v="8"/>
    <x v="8"/>
    <x v="8"/>
    <x v="146"/>
    <s v="0912"/>
    <x v="146"/>
    <x v="0"/>
    <x v="1"/>
    <x v="491"/>
  </r>
  <r>
    <x v="8"/>
    <x v="8"/>
    <x v="8"/>
    <x v="146"/>
    <s v="0912"/>
    <x v="146"/>
    <x v="0"/>
    <x v="2"/>
    <x v="562"/>
  </r>
  <r>
    <x v="8"/>
    <x v="8"/>
    <x v="8"/>
    <x v="146"/>
    <s v="0912"/>
    <x v="146"/>
    <x v="0"/>
    <x v="3"/>
    <x v="349"/>
  </r>
  <r>
    <x v="8"/>
    <x v="8"/>
    <x v="8"/>
    <x v="146"/>
    <s v="0912"/>
    <x v="146"/>
    <x v="0"/>
    <x v="4"/>
    <x v="269"/>
  </r>
  <r>
    <x v="8"/>
    <x v="8"/>
    <x v="8"/>
    <x v="146"/>
    <s v="0912"/>
    <x v="146"/>
    <x v="0"/>
    <x v="5"/>
    <x v="345"/>
  </r>
  <r>
    <x v="8"/>
    <x v="8"/>
    <x v="8"/>
    <x v="146"/>
    <s v="0912"/>
    <x v="146"/>
    <x v="0"/>
    <x v="6"/>
    <x v="613"/>
  </r>
  <r>
    <x v="8"/>
    <x v="8"/>
    <x v="8"/>
    <x v="146"/>
    <s v="0912"/>
    <x v="146"/>
    <x v="0"/>
    <x v="7"/>
    <x v="977"/>
  </r>
  <r>
    <x v="8"/>
    <x v="8"/>
    <x v="8"/>
    <x v="146"/>
    <s v="0912"/>
    <x v="146"/>
    <x v="1"/>
    <x v="0"/>
    <x v="633"/>
  </r>
  <r>
    <x v="8"/>
    <x v="8"/>
    <x v="8"/>
    <x v="146"/>
    <s v="0912"/>
    <x v="146"/>
    <x v="1"/>
    <x v="1"/>
    <x v="1029"/>
  </r>
  <r>
    <x v="8"/>
    <x v="8"/>
    <x v="8"/>
    <x v="146"/>
    <s v="0912"/>
    <x v="146"/>
    <x v="1"/>
    <x v="2"/>
    <x v="633"/>
  </r>
  <r>
    <x v="8"/>
    <x v="8"/>
    <x v="8"/>
    <x v="146"/>
    <s v="0912"/>
    <x v="146"/>
    <x v="1"/>
    <x v="3"/>
    <x v="633"/>
  </r>
  <r>
    <x v="8"/>
    <x v="8"/>
    <x v="8"/>
    <x v="146"/>
    <s v="0912"/>
    <x v="146"/>
    <x v="1"/>
    <x v="4"/>
    <x v="402"/>
  </r>
  <r>
    <x v="8"/>
    <x v="8"/>
    <x v="8"/>
    <x v="146"/>
    <s v="0912"/>
    <x v="146"/>
    <x v="1"/>
    <x v="5"/>
    <x v="351"/>
  </r>
  <r>
    <x v="8"/>
    <x v="8"/>
    <x v="8"/>
    <x v="146"/>
    <s v="0912"/>
    <x v="146"/>
    <x v="1"/>
    <x v="6"/>
    <x v="119"/>
  </r>
  <r>
    <x v="8"/>
    <x v="8"/>
    <x v="8"/>
    <x v="146"/>
    <s v="0912"/>
    <x v="146"/>
    <x v="1"/>
    <x v="7"/>
    <x v="529"/>
  </r>
  <r>
    <x v="8"/>
    <x v="8"/>
    <x v="8"/>
    <x v="146"/>
    <s v="0912"/>
    <x v="146"/>
    <x v="2"/>
    <x v="0"/>
    <x v="310"/>
  </r>
  <r>
    <x v="8"/>
    <x v="8"/>
    <x v="8"/>
    <x v="146"/>
    <s v="0912"/>
    <x v="146"/>
    <x v="2"/>
    <x v="1"/>
    <x v="125"/>
  </r>
  <r>
    <x v="8"/>
    <x v="8"/>
    <x v="8"/>
    <x v="146"/>
    <s v="0912"/>
    <x v="146"/>
    <x v="2"/>
    <x v="2"/>
    <x v="122"/>
  </r>
  <r>
    <x v="8"/>
    <x v="8"/>
    <x v="8"/>
    <x v="146"/>
    <s v="0912"/>
    <x v="146"/>
    <x v="2"/>
    <x v="3"/>
    <x v="575"/>
  </r>
  <r>
    <x v="8"/>
    <x v="8"/>
    <x v="8"/>
    <x v="146"/>
    <s v="0912"/>
    <x v="146"/>
    <x v="2"/>
    <x v="4"/>
    <x v="126"/>
  </r>
  <r>
    <x v="8"/>
    <x v="8"/>
    <x v="8"/>
    <x v="146"/>
    <s v="0912"/>
    <x v="146"/>
    <x v="2"/>
    <x v="5"/>
    <x v="306"/>
  </r>
  <r>
    <x v="8"/>
    <x v="8"/>
    <x v="8"/>
    <x v="146"/>
    <s v="0912"/>
    <x v="146"/>
    <x v="2"/>
    <x v="6"/>
    <x v="126"/>
  </r>
  <r>
    <x v="8"/>
    <x v="8"/>
    <x v="8"/>
    <x v="146"/>
    <s v="0912"/>
    <x v="146"/>
    <x v="2"/>
    <x v="7"/>
    <x v="306"/>
  </r>
  <r>
    <x v="8"/>
    <x v="8"/>
    <x v="8"/>
    <x v="146"/>
    <s v="0912"/>
    <x v="146"/>
    <x v="3"/>
    <x v="0"/>
    <x v="122"/>
  </r>
  <r>
    <x v="8"/>
    <x v="8"/>
    <x v="8"/>
    <x v="146"/>
    <s v="0912"/>
    <x v="146"/>
    <x v="3"/>
    <x v="1"/>
    <x v="122"/>
  </r>
  <r>
    <x v="8"/>
    <x v="8"/>
    <x v="8"/>
    <x v="146"/>
    <s v="0912"/>
    <x v="146"/>
    <x v="3"/>
    <x v="2"/>
    <x v="123"/>
  </r>
  <r>
    <x v="8"/>
    <x v="8"/>
    <x v="8"/>
    <x v="146"/>
    <s v="0912"/>
    <x v="146"/>
    <x v="3"/>
    <x v="3"/>
    <x v="123"/>
  </r>
  <r>
    <x v="8"/>
    <x v="8"/>
    <x v="8"/>
    <x v="146"/>
    <s v="0912"/>
    <x v="146"/>
    <x v="3"/>
    <x v="4"/>
    <x v="61"/>
  </r>
  <r>
    <x v="8"/>
    <x v="8"/>
    <x v="8"/>
    <x v="146"/>
    <s v="0912"/>
    <x v="146"/>
    <x v="3"/>
    <x v="5"/>
    <x v="122"/>
  </r>
  <r>
    <x v="8"/>
    <x v="8"/>
    <x v="8"/>
    <x v="146"/>
    <s v="0912"/>
    <x v="146"/>
    <x v="3"/>
    <x v="6"/>
    <x v="123"/>
  </r>
  <r>
    <x v="8"/>
    <x v="8"/>
    <x v="8"/>
    <x v="146"/>
    <s v="0912"/>
    <x v="146"/>
    <x v="3"/>
    <x v="7"/>
    <x v="121"/>
  </r>
  <r>
    <x v="8"/>
    <x v="8"/>
    <x v="8"/>
    <x v="146"/>
    <s v="0912"/>
    <x v="146"/>
    <x v="4"/>
    <x v="0"/>
    <x v="539"/>
  </r>
  <r>
    <x v="8"/>
    <x v="8"/>
    <x v="8"/>
    <x v="146"/>
    <s v="0912"/>
    <x v="146"/>
    <x v="4"/>
    <x v="1"/>
    <x v="539"/>
  </r>
  <r>
    <x v="8"/>
    <x v="8"/>
    <x v="8"/>
    <x v="146"/>
    <s v="0912"/>
    <x v="146"/>
    <x v="4"/>
    <x v="2"/>
    <x v="345"/>
  </r>
  <r>
    <x v="8"/>
    <x v="8"/>
    <x v="8"/>
    <x v="146"/>
    <s v="0912"/>
    <x v="146"/>
    <x v="4"/>
    <x v="3"/>
    <x v="1693"/>
  </r>
  <r>
    <x v="8"/>
    <x v="8"/>
    <x v="8"/>
    <x v="146"/>
    <s v="0912"/>
    <x v="146"/>
    <x v="4"/>
    <x v="4"/>
    <x v="1038"/>
  </r>
  <r>
    <x v="8"/>
    <x v="8"/>
    <x v="8"/>
    <x v="146"/>
    <s v="0912"/>
    <x v="146"/>
    <x v="4"/>
    <x v="5"/>
    <x v="625"/>
  </r>
  <r>
    <x v="8"/>
    <x v="8"/>
    <x v="8"/>
    <x v="146"/>
    <s v="0912"/>
    <x v="146"/>
    <x v="4"/>
    <x v="6"/>
    <x v="373"/>
  </r>
  <r>
    <x v="8"/>
    <x v="8"/>
    <x v="8"/>
    <x v="146"/>
    <s v="0912"/>
    <x v="146"/>
    <x v="4"/>
    <x v="7"/>
    <x v="605"/>
  </r>
  <r>
    <x v="8"/>
    <x v="8"/>
    <x v="8"/>
    <x v="146"/>
    <s v="0912"/>
    <x v="146"/>
    <x v="5"/>
    <x v="0"/>
    <x v="303"/>
  </r>
  <r>
    <x v="8"/>
    <x v="8"/>
    <x v="8"/>
    <x v="146"/>
    <s v="0912"/>
    <x v="146"/>
    <x v="5"/>
    <x v="1"/>
    <x v="203"/>
  </r>
  <r>
    <x v="8"/>
    <x v="8"/>
    <x v="8"/>
    <x v="146"/>
    <s v="0912"/>
    <x v="146"/>
    <x v="5"/>
    <x v="2"/>
    <x v="129"/>
  </r>
  <r>
    <x v="8"/>
    <x v="8"/>
    <x v="8"/>
    <x v="146"/>
    <s v="0912"/>
    <x v="146"/>
    <x v="5"/>
    <x v="3"/>
    <x v="203"/>
  </r>
  <r>
    <x v="8"/>
    <x v="8"/>
    <x v="8"/>
    <x v="146"/>
    <s v="0912"/>
    <x v="146"/>
    <x v="5"/>
    <x v="4"/>
    <x v="321"/>
  </r>
  <r>
    <x v="8"/>
    <x v="8"/>
    <x v="8"/>
    <x v="146"/>
    <s v="0912"/>
    <x v="146"/>
    <x v="5"/>
    <x v="5"/>
    <x v="203"/>
  </r>
  <r>
    <x v="8"/>
    <x v="8"/>
    <x v="8"/>
    <x v="146"/>
    <s v="0912"/>
    <x v="146"/>
    <x v="5"/>
    <x v="6"/>
    <x v="198"/>
  </r>
  <r>
    <x v="8"/>
    <x v="8"/>
    <x v="8"/>
    <x v="146"/>
    <s v="0912"/>
    <x v="146"/>
    <x v="5"/>
    <x v="7"/>
    <x v="350"/>
  </r>
  <r>
    <x v="8"/>
    <x v="8"/>
    <x v="8"/>
    <x v="146"/>
    <s v="0912"/>
    <x v="146"/>
    <x v="6"/>
    <x v="0"/>
    <x v="65"/>
  </r>
  <r>
    <x v="8"/>
    <x v="8"/>
    <x v="8"/>
    <x v="146"/>
    <s v="0912"/>
    <x v="146"/>
    <x v="6"/>
    <x v="1"/>
    <x v="67"/>
  </r>
  <r>
    <x v="8"/>
    <x v="8"/>
    <x v="8"/>
    <x v="146"/>
    <s v="0912"/>
    <x v="146"/>
    <x v="6"/>
    <x v="2"/>
    <x v="64"/>
  </r>
  <r>
    <x v="8"/>
    <x v="8"/>
    <x v="8"/>
    <x v="146"/>
    <s v="0912"/>
    <x v="146"/>
    <x v="6"/>
    <x v="3"/>
    <x v="64"/>
  </r>
  <r>
    <x v="8"/>
    <x v="8"/>
    <x v="8"/>
    <x v="146"/>
    <s v="0912"/>
    <x v="146"/>
    <x v="6"/>
    <x v="4"/>
    <x v="127"/>
  </r>
  <r>
    <x v="8"/>
    <x v="8"/>
    <x v="8"/>
    <x v="146"/>
    <s v="0912"/>
    <x v="146"/>
    <x v="6"/>
    <x v="5"/>
    <x v="64"/>
  </r>
  <r>
    <x v="8"/>
    <x v="8"/>
    <x v="8"/>
    <x v="146"/>
    <s v="0912"/>
    <x v="146"/>
    <x v="6"/>
    <x v="6"/>
    <x v="67"/>
  </r>
  <r>
    <x v="8"/>
    <x v="8"/>
    <x v="8"/>
    <x v="146"/>
    <s v="0912"/>
    <x v="146"/>
    <x v="6"/>
    <x v="7"/>
    <x v="130"/>
  </r>
  <r>
    <x v="8"/>
    <x v="8"/>
    <x v="8"/>
    <x v="146"/>
    <s v="0912"/>
    <x v="146"/>
    <x v="7"/>
    <x v="0"/>
    <x v="320"/>
  </r>
  <r>
    <x v="8"/>
    <x v="8"/>
    <x v="8"/>
    <x v="146"/>
    <s v="0912"/>
    <x v="146"/>
    <x v="7"/>
    <x v="1"/>
    <x v="320"/>
  </r>
  <r>
    <x v="8"/>
    <x v="8"/>
    <x v="8"/>
    <x v="146"/>
    <s v="0912"/>
    <x v="146"/>
    <x v="7"/>
    <x v="2"/>
    <x v="303"/>
  </r>
  <r>
    <x v="8"/>
    <x v="8"/>
    <x v="8"/>
    <x v="146"/>
    <s v="0912"/>
    <x v="146"/>
    <x v="7"/>
    <x v="3"/>
    <x v="128"/>
  </r>
  <r>
    <x v="8"/>
    <x v="8"/>
    <x v="8"/>
    <x v="146"/>
    <s v="0912"/>
    <x v="146"/>
    <x v="7"/>
    <x v="4"/>
    <x v="303"/>
  </r>
  <r>
    <x v="8"/>
    <x v="8"/>
    <x v="8"/>
    <x v="146"/>
    <s v="0912"/>
    <x v="146"/>
    <x v="7"/>
    <x v="5"/>
    <x v="129"/>
  </r>
  <r>
    <x v="8"/>
    <x v="8"/>
    <x v="8"/>
    <x v="146"/>
    <s v="0912"/>
    <x v="146"/>
    <x v="7"/>
    <x v="6"/>
    <x v="303"/>
  </r>
  <r>
    <x v="8"/>
    <x v="8"/>
    <x v="8"/>
    <x v="146"/>
    <s v="0912"/>
    <x v="146"/>
    <x v="7"/>
    <x v="7"/>
    <x v="130"/>
  </r>
  <r>
    <x v="8"/>
    <x v="8"/>
    <x v="8"/>
    <x v="146"/>
    <s v="0912"/>
    <x v="146"/>
    <x v="8"/>
    <x v="0"/>
    <x v="195"/>
  </r>
  <r>
    <x v="8"/>
    <x v="8"/>
    <x v="8"/>
    <x v="146"/>
    <s v="0912"/>
    <x v="146"/>
    <x v="8"/>
    <x v="1"/>
    <x v="202"/>
  </r>
  <r>
    <x v="8"/>
    <x v="8"/>
    <x v="8"/>
    <x v="146"/>
    <s v="0912"/>
    <x v="146"/>
    <x v="8"/>
    <x v="2"/>
    <x v="200"/>
  </r>
  <r>
    <x v="8"/>
    <x v="8"/>
    <x v="8"/>
    <x v="146"/>
    <s v="0912"/>
    <x v="146"/>
    <x v="8"/>
    <x v="3"/>
    <x v="265"/>
  </r>
  <r>
    <x v="8"/>
    <x v="8"/>
    <x v="8"/>
    <x v="146"/>
    <s v="0912"/>
    <x v="146"/>
    <x v="8"/>
    <x v="4"/>
    <x v="316"/>
  </r>
  <r>
    <x v="8"/>
    <x v="8"/>
    <x v="8"/>
    <x v="146"/>
    <s v="0912"/>
    <x v="146"/>
    <x v="8"/>
    <x v="5"/>
    <x v="202"/>
  </r>
  <r>
    <x v="8"/>
    <x v="8"/>
    <x v="8"/>
    <x v="146"/>
    <s v="0912"/>
    <x v="146"/>
    <x v="8"/>
    <x v="6"/>
    <x v="299"/>
  </r>
  <r>
    <x v="8"/>
    <x v="8"/>
    <x v="8"/>
    <x v="146"/>
    <s v="0912"/>
    <x v="146"/>
    <x v="8"/>
    <x v="7"/>
    <x v="195"/>
  </r>
  <r>
    <x v="8"/>
    <x v="8"/>
    <x v="8"/>
    <x v="146"/>
    <s v="0912"/>
    <x v="146"/>
    <x v="9"/>
    <x v="0"/>
    <x v="304"/>
  </r>
  <r>
    <x v="8"/>
    <x v="8"/>
    <x v="8"/>
    <x v="146"/>
    <s v="0912"/>
    <x v="146"/>
    <x v="9"/>
    <x v="1"/>
    <x v="304"/>
  </r>
  <r>
    <x v="8"/>
    <x v="8"/>
    <x v="8"/>
    <x v="146"/>
    <s v="0912"/>
    <x v="146"/>
    <x v="9"/>
    <x v="2"/>
    <x v="304"/>
  </r>
  <r>
    <x v="8"/>
    <x v="8"/>
    <x v="8"/>
    <x v="146"/>
    <s v="0912"/>
    <x v="146"/>
    <x v="9"/>
    <x v="3"/>
    <x v="304"/>
  </r>
  <r>
    <x v="8"/>
    <x v="8"/>
    <x v="8"/>
    <x v="146"/>
    <s v="0912"/>
    <x v="146"/>
    <x v="9"/>
    <x v="4"/>
    <x v="304"/>
  </r>
  <r>
    <x v="8"/>
    <x v="8"/>
    <x v="8"/>
    <x v="146"/>
    <s v="0912"/>
    <x v="146"/>
    <x v="9"/>
    <x v="5"/>
    <x v="304"/>
  </r>
  <r>
    <x v="8"/>
    <x v="8"/>
    <x v="8"/>
    <x v="146"/>
    <s v="0912"/>
    <x v="146"/>
    <x v="9"/>
    <x v="6"/>
    <x v="304"/>
  </r>
  <r>
    <x v="8"/>
    <x v="8"/>
    <x v="8"/>
    <x v="146"/>
    <s v="0912"/>
    <x v="146"/>
    <x v="9"/>
    <x v="7"/>
    <x v="304"/>
  </r>
  <r>
    <x v="8"/>
    <x v="8"/>
    <x v="8"/>
    <x v="147"/>
    <s v="0914"/>
    <x v="147"/>
    <x v="0"/>
    <x v="0"/>
    <x v="1817"/>
  </r>
  <r>
    <x v="8"/>
    <x v="8"/>
    <x v="8"/>
    <x v="147"/>
    <s v="0914"/>
    <x v="147"/>
    <x v="0"/>
    <x v="1"/>
    <x v="2051"/>
  </r>
  <r>
    <x v="8"/>
    <x v="8"/>
    <x v="8"/>
    <x v="147"/>
    <s v="0914"/>
    <x v="147"/>
    <x v="0"/>
    <x v="2"/>
    <x v="1461"/>
  </r>
  <r>
    <x v="8"/>
    <x v="8"/>
    <x v="8"/>
    <x v="147"/>
    <s v="0914"/>
    <x v="147"/>
    <x v="0"/>
    <x v="3"/>
    <x v="1609"/>
  </r>
  <r>
    <x v="8"/>
    <x v="8"/>
    <x v="8"/>
    <x v="147"/>
    <s v="0914"/>
    <x v="147"/>
    <x v="0"/>
    <x v="4"/>
    <x v="1399"/>
  </r>
  <r>
    <x v="8"/>
    <x v="8"/>
    <x v="8"/>
    <x v="147"/>
    <s v="0914"/>
    <x v="147"/>
    <x v="0"/>
    <x v="5"/>
    <x v="1871"/>
  </r>
  <r>
    <x v="8"/>
    <x v="8"/>
    <x v="8"/>
    <x v="147"/>
    <s v="0914"/>
    <x v="147"/>
    <x v="0"/>
    <x v="6"/>
    <x v="1059"/>
  </r>
  <r>
    <x v="8"/>
    <x v="8"/>
    <x v="8"/>
    <x v="147"/>
    <s v="0914"/>
    <x v="147"/>
    <x v="0"/>
    <x v="7"/>
    <x v="1634"/>
  </r>
  <r>
    <x v="8"/>
    <x v="8"/>
    <x v="8"/>
    <x v="147"/>
    <s v="0914"/>
    <x v="147"/>
    <x v="1"/>
    <x v="0"/>
    <x v="1629"/>
  </r>
  <r>
    <x v="8"/>
    <x v="8"/>
    <x v="8"/>
    <x v="147"/>
    <s v="0914"/>
    <x v="147"/>
    <x v="1"/>
    <x v="1"/>
    <x v="1699"/>
  </r>
  <r>
    <x v="8"/>
    <x v="8"/>
    <x v="8"/>
    <x v="147"/>
    <s v="0914"/>
    <x v="147"/>
    <x v="1"/>
    <x v="2"/>
    <x v="1200"/>
  </r>
  <r>
    <x v="8"/>
    <x v="8"/>
    <x v="8"/>
    <x v="147"/>
    <s v="0914"/>
    <x v="147"/>
    <x v="1"/>
    <x v="3"/>
    <x v="1616"/>
  </r>
  <r>
    <x v="8"/>
    <x v="8"/>
    <x v="8"/>
    <x v="147"/>
    <s v="0914"/>
    <x v="147"/>
    <x v="1"/>
    <x v="4"/>
    <x v="643"/>
  </r>
  <r>
    <x v="8"/>
    <x v="8"/>
    <x v="8"/>
    <x v="147"/>
    <s v="0914"/>
    <x v="147"/>
    <x v="1"/>
    <x v="5"/>
    <x v="823"/>
  </r>
  <r>
    <x v="8"/>
    <x v="8"/>
    <x v="8"/>
    <x v="147"/>
    <s v="0914"/>
    <x v="147"/>
    <x v="1"/>
    <x v="6"/>
    <x v="989"/>
  </r>
  <r>
    <x v="8"/>
    <x v="8"/>
    <x v="8"/>
    <x v="147"/>
    <s v="0914"/>
    <x v="147"/>
    <x v="1"/>
    <x v="7"/>
    <x v="1438"/>
  </r>
  <r>
    <x v="8"/>
    <x v="8"/>
    <x v="8"/>
    <x v="147"/>
    <s v="0914"/>
    <x v="147"/>
    <x v="2"/>
    <x v="0"/>
    <x v="338"/>
  </r>
  <r>
    <x v="8"/>
    <x v="8"/>
    <x v="8"/>
    <x v="147"/>
    <s v="0914"/>
    <x v="147"/>
    <x v="2"/>
    <x v="1"/>
    <x v="52"/>
  </r>
  <r>
    <x v="8"/>
    <x v="8"/>
    <x v="8"/>
    <x v="147"/>
    <s v="0914"/>
    <x v="147"/>
    <x v="2"/>
    <x v="2"/>
    <x v="183"/>
  </r>
  <r>
    <x v="8"/>
    <x v="8"/>
    <x v="8"/>
    <x v="147"/>
    <s v="0914"/>
    <x v="147"/>
    <x v="2"/>
    <x v="3"/>
    <x v="952"/>
  </r>
  <r>
    <x v="8"/>
    <x v="8"/>
    <x v="8"/>
    <x v="147"/>
    <s v="0914"/>
    <x v="147"/>
    <x v="2"/>
    <x v="4"/>
    <x v="313"/>
  </r>
  <r>
    <x v="8"/>
    <x v="8"/>
    <x v="8"/>
    <x v="147"/>
    <s v="0914"/>
    <x v="147"/>
    <x v="2"/>
    <x v="5"/>
    <x v="186"/>
  </r>
  <r>
    <x v="8"/>
    <x v="8"/>
    <x v="8"/>
    <x v="147"/>
    <s v="0914"/>
    <x v="147"/>
    <x v="2"/>
    <x v="6"/>
    <x v="314"/>
  </r>
  <r>
    <x v="8"/>
    <x v="8"/>
    <x v="8"/>
    <x v="147"/>
    <s v="0914"/>
    <x v="147"/>
    <x v="2"/>
    <x v="7"/>
    <x v="715"/>
  </r>
  <r>
    <x v="8"/>
    <x v="8"/>
    <x v="8"/>
    <x v="147"/>
    <s v="0914"/>
    <x v="147"/>
    <x v="3"/>
    <x v="0"/>
    <x v="1210"/>
  </r>
  <r>
    <x v="8"/>
    <x v="8"/>
    <x v="8"/>
    <x v="147"/>
    <s v="0914"/>
    <x v="147"/>
    <x v="3"/>
    <x v="1"/>
    <x v="257"/>
  </r>
  <r>
    <x v="8"/>
    <x v="8"/>
    <x v="8"/>
    <x v="147"/>
    <s v="0914"/>
    <x v="147"/>
    <x v="3"/>
    <x v="2"/>
    <x v="361"/>
  </r>
  <r>
    <x v="8"/>
    <x v="8"/>
    <x v="8"/>
    <x v="147"/>
    <s v="0914"/>
    <x v="147"/>
    <x v="3"/>
    <x v="3"/>
    <x v="430"/>
  </r>
  <r>
    <x v="8"/>
    <x v="8"/>
    <x v="8"/>
    <x v="147"/>
    <s v="0914"/>
    <x v="147"/>
    <x v="3"/>
    <x v="4"/>
    <x v="1011"/>
  </r>
  <r>
    <x v="8"/>
    <x v="8"/>
    <x v="8"/>
    <x v="147"/>
    <s v="0914"/>
    <x v="147"/>
    <x v="3"/>
    <x v="5"/>
    <x v="325"/>
  </r>
  <r>
    <x v="8"/>
    <x v="8"/>
    <x v="8"/>
    <x v="147"/>
    <s v="0914"/>
    <x v="147"/>
    <x v="3"/>
    <x v="6"/>
    <x v="1139"/>
  </r>
  <r>
    <x v="8"/>
    <x v="8"/>
    <x v="8"/>
    <x v="147"/>
    <s v="0914"/>
    <x v="147"/>
    <x v="3"/>
    <x v="7"/>
    <x v="329"/>
  </r>
  <r>
    <x v="8"/>
    <x v="8"/>
    <x v="8"/>
    <x v="147"/>
    <s v="0914"/>
    <x v="147"/>
    <x v="4"/>
    <x v="0"/>
    <x v="622"/>
  </r>
  <r>
    <x v="8"/>
    <x v="8"/>
    <x v="8"/>
    <x v="147"/>
    <s v="0914"/>
    <x v="147"/>
    <x v="4"/>
    <x v="1"/>
    <x v="1130"/>
  </r>
  <r>
    <x v="8"/>
    <x v="8"/>
    <x v="8"/>
    <x v="147"/>
    <s v="0914"/>
    <x v="147"/>
    <x v="4"/>
    <x v="2"/>
    <x v="656"/>
  </r>
  <r>
    <x v="8"/>
    <x v="8"/>
    <x v="8"/>
    <x v="147"/>
    <s v="0914"/>
    <x v="147"/>
    <x v="4"/>
    <x v="3"/>
    <x v="786"/>
  </r>
  <r>
    <x v="8"/>
    <x v="8"/>
    <x v="8"/>
    <x v="147"/>
    <s v="0914"/>
    <x v="147"/>
    <x v="4"/>
    <x v="4"/>
    <x v="787"/>
  </r>
  <r>
    <x v="8"/>
    <x v="8"/>
    <x v="8"/>
    <x v="147"/>
    <s v="0914"/>
    <x v="147"/>
    <x v="4"/>
    <x v="5"/>
    <x v="1525"/>
  </r>
  <r>
    <x v="8"/>
    <x v="8"/>
    <x v="8"/>
    <x v="147"/>
    <s v="0914"/>
    <x v="147"/>
    <x v="4"/>
    <x v="6"/>
    <x v="2260"/>
  </r>
  <r>
    <x v="8"/>
    <x v="8"/>
    <x v="8"/>
    <x v="147"/>
    <s v="0914"/>
    <x v="147"/>
    <x v="4"/>
    <x v="7"/>
    <x v="1525"/>
  </r>
  <r>
    <x v="8"/>
    <x v="8"/>
    <x v="8"/>
    <x v="147"/>
    <s v="0914"/>
    <x v="147"/>
    <x v="5"/>
    <x v="0"/>
    <x v="352"/>
  </r>
  <r>
    <x v="8"/>
    <x v="8"/>
    <x v="8"/>
    <x v="147"/>
    <s v="0914"/>
    <x v="147"/>
    <x v="5"/>
    <x v="1"/>
    <x v="1029"/>
  </r>
  <r>
    <x v="8"/>
    <x v="8"/>
    <x v="8"/>
    <x v="147"/>
    <s v="0914"/>
    <x v="147"/>
    <x v="5"/>
    <x v="2"/>
    <x v="57"/>
  </r>
  <r>
    <x v="8"/>
    <x v="8"/>
    <x v="8"/>
    <x v="147"/>
    <s v="0914"/>
    <x v="147"/>
    <x v="5"/>
    <x v="3"/>
    <x v="382"/>
  </r>
  <r>
    <x v="8"/>
    <x v="8"/>
    <x v="8"/>
    <x v="147"/>
    <s v="0914"/>
    <x v="147"/>
    <x v="5"/>
    <x v="4"/>
    <x v="672"/>
  </r>
  <r>
    <x v="8"/>
    <x v="8"/>
    <x v="8"/>
    <x v="147"/>
    <s v="0914"/>
    <x v="147"/>
    <x v="5"/>
    <x v="5"/>
    <x v="404"/>
  </r>
  <r>
    <x v="8"/>
    <x v="8"/>
    <x v="8"/>
    <x v="147"/>
    <s v="0914"/>
    <x v="147"/>
    <x v="5"/>
    <x v="6"/>
    <x v="314"/>
  </r>
  <r>
    <x v="8"/>
    <x v="8"/>
    <x v="8"/>
    <x v="147"/>
    <s v="0914"/>
    <x v="147"/>
    <x v="5"/>
    <x v="7"/>
    <x v="116"/>
  </r>
  <r>
    <x v="8"/>
    <x v="8"/>
    <x v="8"/>
    <x v="147"/>
    <s v="0914"/>
    <x v="147"/>
    <x v="6"/>
    <x v="0"/>
    <x v="198"/>
  </r>
  <r>
    <x v="8"/>
    <x v="8"/>
    <x v="8"/>
    <x v="147"/>
    <s v="0914"/>
    <x v="147"/>
    <x v="6"/>
    <x v="1"/>
    <x v="320"/>
  </r>
  <r>
    <x v="8"/>
    <x v="8"/>
    <x v="8"/>
    <x v="147"/>
    <s v="0914"/>
    <x v="147"/>
    <x v="6"/>
    <x v="2"/>
    <x v="198"/>
  </r>
  <r>
    <x v="8"/>
    <x v="8"/>
    <x v="8"/>
    <x v="147"/>
    <s v="0914"/>
    <x v="147"/>
    <x v="6"/>
    <x v="3"/>
    <x v="301"/>
  </r>
  <r>
    <x v="8"/>
    <x v="8"/>
    <x v="8"/>
    <x v="147"/>
    <s v="0914"/>
    <x v="147"/>
    <x v="6"/>
    <x v="4"/>
    <x v="263"/>
  </r>
  <r>
    <x v="8"/>
    <x v="8"/>
    <x v="8"/>
    <x v="147"/>
    <s v="0914"/>
    <x v="147"/>
    <x v="6"/>
    <x v="5"/>
    <x v="129"/>
  </r>
  <r>
    <x v="8"/>
    <x v="8"/>
    <x v="8"/>
    <x v="147"/>
    <s v="0914"/>
    <x v="147"/>
    <x v="6"/>
    <x v="6"/>
    <x v="321"/>
  </r>
  <r>
    <x v="8"/>
    <x v="8"/>
    <x v="8"/>
    <x v="147"/>
    <s v="0914"/>
    <x v="147"/>
    <x v="6"/>
    <x v="7"/>
    <x v="200"/>
  </r>
  <r>
    <x v="8"/>
    <x v="8"/>
    <x v="8"/>
    <x v="147"/>
    <s v="0914"/>
    <x v="147"/>
    <x v="7"/>
    <x v="0"/>
    <x v="197"/>
  </r>
  <r>
    <x v="8"/>
    <x v="8"/>
    <x v="8"/>
    <x v="147"/>
    <s v="0914"/>
    <x v="147"/>
    <x v="7"/>
    <x v="1"/>
    <x v="264"/>
  </r>
  <r>
    <x v="8"/>
    <x v="8"/>
    <x v="8"/>
    <x v="147"/>
    <s v="0914"/>
    <x v="147"/>
    <x v="7"/>
    <x v="2"/>
    <x v="198"/>
  </r>
  <r>
    <x v="8"/>
    <x v="8"/>
    <x v="8"/>
    <x v="147"/>
    <s v="0914"/>
    <x v="147"/>
    <x v="7"/>
    <x v="3"/>
    <x v="203"/>
  </r>
  <r>
    <x v="8"/>
    <x v="8"/>
    <x v="8"/>
    <x v="147"/>
    <s v="0914"/>
    <x v="147"/>
    <x v="7"/>
    <x v="4"/>
    <x v="198"/>
  </r>
  <r>
    <x v="8"/>
    <x v="8"/>
    <x v="8"/>
    <x v="147"/>
    <s v="0914"/>
    <x v="147"/>
    <x v="7"/>
    <x v="5"/>
    <x v="264"/>
  </r>
  <r>
    <x v="8"/>
    <x v="8"/>
    <x v="8"/>
    <x v="147"/>
    <s v="0914"/>
    <x v="147"/>
    <x v="7"/>
    <x v="6"/>
    <x v="262"/>
  </r>
  <r>
    <x v="8"/>
    <x v="8"/>
    <x v="8"/>
    <x v="147"/>
    <s v="0914"/>
    <x v="147"/>
    <x v="7"/>
    <x v="7"/>
    <x v="303"/>
  </r>
  <r>
    <x v="8"/>
    <x v="8"/>
    <x v="8"/>
    <x v="147"/>
    <s v="0914"/>
    <x v="147"/>
    <x v="8"/>
    <x v="0"/>
    <x v="265"/>
  </r>
  <r>
    <x v="8"/>
    <x v="8"/>
    <x v="8"/>
    <x v="147"/>
    <s v="0914"/>
    <x v="147"/>
    <x v="8"/>
    <x v="1"/>
    <x v="262"/>
  </r>
  <r>
    <x v="8"/>
    <x v="8"/>
    <x v="8"/>
    <x v="147"/>
    <s v="0914"/>
    <x v="147"/>
    <x v="8"/>
    <x v="2"/>
    <x v="203"/>
  </r>
  <r>
    <x v="8"/>
    <x v="8"/>
    <x v="8"/>
    <x v="147"/>
    <s v="0914"/>
    <x v="147"/>
    <x v="8"/>
    <x v="3"/>
    <x v="131"/>
  </r>
  <r>
    <x v="8"/>
    <x v="8"/>
    <x v="8"/>
    <x v="147"/>
    <s v="0914"/>
    <x v="147"/>
    <x v="8"/>
    <x v="4"/>
    <x v="321"/>
  </r>
  <r>
    <x v="8"/>
    <x v="8"/>
    <x v="8"/>
    <x v="147"/>
    <s v="0914"/>
    <x v="147"/>
    <x v="8"/>
    <x v="5"/>
    <x v="301"/>
  </r>
  <r>
    <x v="8"/>
    <x v="8"/>
    <x v="8"/>
    <x v="147"/>
    <s v="0914"/>
    <x v="147"/>
    <x v="8"/>
    <x v="6"/>
    <x v="301"/>
  </r>
  <r>
    <x v="8"/>
    <x v="8"/>
    <x v="8"/>
    <x v="147"/>
    <s v="0914"/>
    <x v="147"/>
    <x v="8"/>
    <x v="7"/>
    <x v="130"/>
  </r>
  <r>
    <x v="8"/>
    <x v="8"/>
    <x v="8"/>
    <x v="147"/>
    <s v="0914"/>
    <x v="147"/>
    <x v="9"/>
    <x v="0"/>
    <x v="203"/>
  </r>
  <r>
    <x v="8"/>
    <x v="8"/>
    <x v="8"/>
    <x v="147"/>
    <s v="0914"/>
    <x v="147"/>
    <x v="9"/>
    <x v="1"/>
    <x v="130"/>
  </r>
  <r>
    <x v="8"/>
    <x v="8"/>
    <x v="8"/>
    <x v="147"/>
    <s v="0914"/>
    <x v="147"/>
    <x v="9"/>
    <x v="2"/>
    <x v="132"/>
  </r>
  <r>
    <x v="8"/>
    <x v="8"/>
    <x v="8"/>
    <x v="147"/>
    <s v="0914"/>
    <x v="147"/>
    <x v="9"/>
    <x v="3"/>
    <x v="65"/>
  </r>
  <r>
    <x v="8"/>
    <x v="8"/>
    <x v="8"/>
    <x v="147"/>
    <s v="0914"/>
    <x v="147"/>
    <x v="9"/>
    <x v="4"/>
    <x v="65"/>
  </r>
  <r>
    <x v="8"/>
    <x v="8"/>
    <x v="8"/>
    <x v="147"/>
    <s v="0914"/>
    <x v="147"/>
    <x v="9"/>
    <x v="5"/>
    <x v="132"/>
  </r>
  <r>
    <x v="8"/>
    <x v="8"/>
    <x v="8"/>
    <x v="147"/>
    <s v="0914"/>
    <x v="147"/>
    <x v="9"/>
    <x v="6"/>
    <x v="132"/>
  </r>
  <r>
    <x v="8"/>
    <x v="8"/>
    <x v="8"/>
    <x v="147"/>
    <s v="0914"/>
    <x v="147"/>
    <x v="9"/>
    <x v="7"/>
    <x v="132"/>
  </r>
  <r>
    <x v="8"/>
    <x v="8"/>
    <x v="8"/>
    <x v="148"/>
    <s v="0919"/>
    <x v="148"/>
    <x v="0"/>
    <x v="0"/>
    <x v="497"/>
  </r>
  <r>
    <x v="8"/>
    <x v="8"/>
    <x v="8"/>
    <x v="148"/>
    <s v="0919"/>
    <x v="148"/>
    <x v="0"/>
    <x v="1"/>
    <x v="606"/>
  </r>
  <r>
    <x v="8"/>
    <x v="8"/>
    <x v="8"/>
    <x v="148"/>
    <s v="0919"/>
    <x v="148"/>
    <x v="0"/>
    <x v="2"/>
    <x v="632"/>
  </r>
  <r>
    <x v="8"/>
    <x v="8"/>
    <x v="8"/>
    <x v="148"/>
    <s v="0919"/>
    <x v="148"/>
    <x v="0"/>
    <x v="3"/>
    <x v="1030"/>
  </r>
  <r>
    <x v="8"/>
    <x v="8"/>
    <x v="8"/>
    <x v="148"/>
    <s v="0919"/>
    <x v="148"/>
    <x v="0"/>
    <x v="4"/>
    <x v="631"/>
  </r>
  <r>
    <x v="8"/>
    <x v="8"/>
    <x v="8"/>
    <x v="148"/>
    <s v="0919"/>
    <x v="148"/>
    <x v="0"/>
    <x v="5"/>
    <x v="327"/>
  </r>
  <r>
    <x v="8"/>
    <x v="8"/>
    <x v="8"/>
    <x v="148"/>
    <s v="0919"/>
    <x v="148"/>
    <x v="0"/>
    <x v="6"/>
    <x v="1209"/>
  </r>
  <r>
    <x v="8"/>
    <x v="8"/>
    <x v="8"/>
    <x v="148"/>
    <s v="0919"/>
    <x v="148"/>
    <x v="0"/>
    <x v="7"/>
    <x v="940"/>
  </r>
  <r>
    <x v="8"/>
    <x v="8"/>
    <x v="8"/>
    <x v="148"/>
    <s v="0919"/>
    <x v="148"/>
    <x v="1"/>
    <x v="0"/>
    <x v="294"/>
  </r>
  <r>
    <x v="8"/>
    <x v="8"/>
    <x v="8"/>
    <x v="148"/>
    <s v="0919"/>
    <x v="148"/>
    <x v="1"/>
    <x v="1"/>
    <x v="44"/>
  </r>
  <r>
    <x v="8"/>
    <x v="8"/>
    <x v="8"/>
    <x v="148"/>
    <s v="0919"/>
    <x v="148"/>
    <x v="1"/>
    <x v="2"/>
    <x v="1418"/>
  </r>
  <r>
    <x v="8"/>
    <x v="8"/>
    <x v="8"/>
    <x v="148"/>
    <s v="0919"/>
    <x v="148"/>
    <x v="1"/>
    <x v="3"/>
    <x v="1019"/>
  </r>
  <r>
    <x v="8"/>
    <x v="8"/>
    <x v="8"/>
    <x v="148"/>
    <s v="0919"/>
    <x v="148"/>
    <x v="1"/>
    <x v="4"/>
    <x v="1012"/>
  </r>
  <r>
    <x v="8"/>
    <x v="8"/>
    <x v="8"/>
    <x v="148"/>
    <s v="0919"/>
    <x v="148"/>
    <x v="1"/>
    <x v="5"/>
    <x v="1140"/>
  </r>
  <r>
    <x v="8"/>
    <x v="8"/>
    <x v="8"/>
    <x v="148"/>
    <s v="0919"/>
    <x v="148"/>
    <x v="1"/>
    <x v="6"/>
    <x v="1419"/>
  </r>
  <r>
    <x v="8"/>
    <x v="8"/>
    <x v="8"/>
    <x v="148"/>
    <s v="0919"/>
    <x v="148"/>
    <x v="1"/>
    <x v="7"/>
    <x v="638"/>
  </r>
  <r>
    <x v="8"/>
    <x v="8"/>
    <x v="8"/>
    <x v="148"/>
    <s v="0919"/>
    <x v="148"/>
    <x v="2"/>
    <x v="0"/>
    <x v="308"/>
  </r>
  <r>
    <x v="8"/>
    <x v="8"/>
    <x v="8"/>
    <x v="148"/>
    <s v="0919"/>
    <x v="148"/>
    <x v="2"/>
    <x v="1"/>
    <x v="311"/>
  </r>
  <r>
    <x v="8"/>
    <x v="8"/>
    <x v="8"/>
    <x v="148"/>
    <s v="0919"/>
    <x v="148"/>
    <x v="2"/>
    <x v="2"/>
    <x v="196"/>
  </r>
  <r>
    <x v="8"/>
    <x v="8"/>
    <x v="8"/>
    <x v="148"/>
    <s v="0919"/>
    <x v="148"/>
    <x v="2"/>
    <x v="3"/>
    <x v="298"/>
  </r>
  <r>
    <x v="8"/>
    <x v="8"/>
    <x v="8"/>
    <x v="148"/>
    <s v="0919"/>
    <x v="148"/>
    <x v="2"/>
    <x v="4"/>
    <x v="300"/>
  </r>
  <r>
    <x v="8"/>
    <x v="8"/>
    <x v="8"/>
    <x v="148"/>
    <s v="0919"/>
    <x v="148"/>
    <x v="2"/>
    <x v="5"/>
    <x v="121"/>
  </r>
  <r>
    <x v="8"/>
    <x v="8"/>
    <x v="8"/>
    <x v="148"/>
    <s v="0919"/>
    <x v="148"/>
    <x v="2"/>
    <x v="6"/>
    <x v="46"/>
  </r>
  <r>
    <x v="8"/>
    <x v="8"/>
    <x v="8"/>
    <x v="148"/>
    <s v="0919"/>
    <x v="148"/>
    <x v="2"/>
    <x v="7"/>
    <x v="354"/>
  </r>
  <r>
    <x v="8"/>
    <x v="8"/>
    <x v="8"/>
    <x v="148"/>
    <s v="0919"/>
    <x v="148"/>
    <x v="3"/>
    <x v="0"/>
    <x v="1536"/>
  </r>
  <r>
    <x v="8"/>
    <x v="8"/>
    <x v="8"/>
    <x v="148"/>
    <s v="0919"/>
    <x v="148"/>
    <x v="3"/>
    <x v="1"/>
    <x v="1253"/>
  </r>
  <r>
    <x v="8"/>
    <x v="8"/>
    <x v="8"/>
    <x v="148"/>
    <s v="0919"/>
    <x v="148"/>
    <x v="3"/>
    <x v="2"/>
    <x v="1628"/>
  </r>
  <r>
    <x v="8"/>
    <x v="8"/>
    <x v="8"/>
    <x v="148"/>
    <s v="0919"/>
    <x v="148"/>
    <x v="3"/>
    <x v="3"/>
    <x v="1520"/>
  </r>
  <r>
    <x v="8"/>
    <x v="8"/>
    <x v="8"/>
    <x v="148"/>
    <s v="0919"/>
    <x v="148"/>
    <x v="3"/>
    <x v="4"/>
    <x v="527"/>
  </r>
  <r>
    <x v="8"/>
    <x v="8"/>
    <x v="8"/>
    <x v="148"/>
    <s v="0919"/>
    <x v="148"/>
    <x v="3"/>
    <x v="5"/>
    <x v="672"/>
  </r>
  <r>
    <x v="8"/>
    <x v="8"/>
    <x v="8"/>
    <x v="148"/>
    <s v="0919"/>
    <x v="148"/>
    <x v="3"/>
    <x v="6"/>
    <x v="352"/>
  </r>
  <r>
    <x v="8"/>
    <x v="8"/>
    <x v="8"/>
    <x v="148"/>
    <s v="0919"/>
    <x v="148"/>
    <x v="3"/>
    <x v="7"/>
    <x v="183"/>
  </r>
  <r>
    <x v="8"/>
    <x v="8"/>
    <x v="8"/>
    <x v="148"/>
    <s v="0919"/>
    <x v="148"/>
    <x v="4"/>
    <x v="0"/>
    <x v="323"/>
  </r>
  <r>
    <x v="8"/>
    <x v="8"/>
    <x v="8"/>
    <x v="148"/>
    <s v="0919"/>
    <x v="148"/>
    <x v="4"/>
    <x v="1"/>
    <x v="323"/>
  </r>
  <r>
    <x v="8"/>
    <x v="8"/>
    <x v="8"/>
    <x v="148"/>
    <s v="0919"/>
    <x v="148"/>
    <x v="4"/>
    <x v="2"/>
    <x v="545"/>
  </r>
  <r>
    <x v="8"/>
    <x v="8"/>
    <x v="8"/>
    <x v="148"/>
    <s v="0919"/>
    <x v="148"/>
    <x v="4"/>
    <x v="3"/>
    <x v="508"/>
  </r>
  <r>
    <x v="8"/>
    <x v="8"/>
    <x v="8"/>
    <x v="148"/>
    <s v="0919"/>
    <x v="148"/>
    <x v="4"/>
    <x v="4"/>
    <x v="926"/>
  </r>
  <r>
    <x v="8"/>
    <x v="8"/>
    <x v="8"/>
    <x v="148"/>
    <s v="0919"/>
    <x v="148"/>
    <x v="4"/>
    <x v="5"/>
    <x v="1479"/>
  </r>
  <r>
    <x v="8"/>
    <x v="8"/>
    <x v="8"/>
    <x v="148"/>
    <s v="0919"/>
    <x v="148"/>
    <x v="4"/>
    <x v="6"/>
    <x v="1446"/>
  </r>
  <r>
    <x v="8"/>
    <x v="8"/>
    <x v="8"/>
    <x v="148"/>
    <s v="0919"/>
    <x v="148"/>
    <x v="4"/>
    <x v="7"/>
    <x v="815"/>
  </r>
  <r>
    <x v="8"/>
    <x v="8"/>
    <x v="8"/>
    <x v="148"/>
    <s v="0919"/>
    <x v="148"/>
    <x v="5"/>
    <x v="0"/>
    <x v="200"/>
  </r>
  <r>
    <x v="8"/>
    <x v="8"/>
    <x v="8"/>
    <x v="148"/>
    <s v="0919"/>
    <x v="148"/>
    <x v="5"/>
    <x v="1"/>
    <x v="316"/>
  </r>
  <r>
    <x v="8"/>
    <x v="8"/>
    <x v="8"/>
    <x v="148"/>
    <s v="0919"/>
    <x v="148"/>
    <x v="5"/>
    <x v="2"/>
    <x v="199"/>
  </r>
  <r>
    <x v="8"/>
    <x v="8"/>
    <x v="8"/>
    <x v="148"/>
    <s v="0919"/>
    <x v="148"/>
    <x v="5"/>
    <x v="3"/>
    <x v="126"/>
  </r>
  <r>
    <x v="8"/>
    <x v="8"/>
    <x v="8"/>
    <x v="148"/>
    <s v="0919"/>
    <x v="148"/>
    <x v="5"/>
    <x v="4"/>
    <x v="575"/>
  </r>
  <r>
    <x v="8"/>
    <x v="8"/>
    <x v="8"/>
    <x v="148"/>
    <s v="0919"/>
    <x v="148"/>
    <x v="5"/>
    <x v="5"/>
    <x v="49"/>
  </r>
  <r>
    <x v="8"/>
    <x v="8"/>
    <x v="8"/>
    <x v="148"/>
    <s v="0919"/>
    <x v="148"/>
    <x v="5"/>
    <x v="6"/>
    <x v="47"/>
  </r>
  <r>
    <x v="8"/>
    <x v="8"/>
    <x v="8"/>
    <x v="148"/>
    <s v="0919"/>
    <x v="148"/>
    <x v="5"/>
    <x v="7"/>
    <x v="354"/>
  </r>
  <r>
    <x v="8"/>
    <x v="8"/>
    <x v="8"/>
    <x v="148"/>
    <s v="0919"/>
    <x v="148"/>
    <x v="6"/>
    <x v="0"/>
    <x v="198"/>
  </r>
  <r>
    <x v="8"/>
    <x v="8"/>
    <x v="8"/>
    <x v="148"/>
    <s v="0919"/>
    <x v="148"/>
    <x v="6"/>
    <x v="1"/>
    <x v="129"/>
  </r>
  <r>
    <x v="8"/>
    <x v="8"/>
    <x v="8"/>
    <x v="148"/>
    <s v="0919"/>
    <x v="148"/>
    <x v="6"/>
    <x v="2"/>
    <x v="203"/>
  </r>
  <r>
    <x v="8"/>
    <x v="8"/>
    <x v="8"/>
    <x v="148"/>
    <s v="0919"/>
    <x v="148"/>
    <x v="6"/>
    <x v="3"/>
    <x v="128"/>
  </r>
  <r>
    <x v="8"/>
    <x v="8"/>
    <x v="8"/>
    <x v="148"/>
    <s v="0919"/>
    <x v="148"/>
    <x v="6"/>
    <x v="4"/>
    <x v="303"/>
  </r>
  <r>
    <x v="8"/>
    <x v="8"/>
    <x v="8"/>
    <x v="148"/>
    <s v="0919"/>
    <x v="148"/>
    <x v="6"/>
    <x v="5"/>
    <x v="320"/>
  </r>
  <r>
    <x v="8"/>
    <x v="8"/>
    <x v="8"/>
    <x v="148"/>
    <s v="0919"/>
    <x v="148"/>
    <x v="6"/>
    <x v="6"/>
    <x v="127"/>
  </r>
  <r>
    <x v="8"/>
    <x v="8"/>
    <x v="8"/>
    <x v="148"/>
    <s v="0919"/>
    <x v="148"/>
    <x v="6"/>
    <x v="7"/>
    <x v="310"/>
  </r>
  <r>
    <x v="8"/>
    <x v="8"/>
    <x v="8"/>
    <x v="148"/>
    <s v="0919"/>
    <x v="148"/>
    <x v="7"/>
    <x v="0"/>
    <x v="504"/>
  </r>
  <r>
    <x v="8"/>
    <x v="8"/>
    <x v="8"/>
    <x v="148"/>
    <s v="0919"/>
    <x v="148"/>
    <x v="7"/>
    <x v="1"/>
    <x v="49"/>
  </r>
  <r>
    <x v="8"/>
    <x v="8"/>
    <x v="8"/>
    <x v="148"/>
    <s v="0919"/>
    <x v="148"/>
    <x v="7"/>
    <x v="2"/>
    <x v="504"/>
  </r>
  <r>
    <x v="8"/>
    <x v="8"/>
    <x v="8"/>
    <x v="148"/>
    <s v="0919"/>
    <x v="148"/>
    <x v="7"/>
    <x v="3"/>
    <x v="308"/>
  </r>
  <r>
    <x v="8"/>
    <x v="8"/>
    <x v="8"/>
    <x v="148"/>
    <s v="0919"/>
    <x v="148"/>
    <x v="7"/>
    <x v="4"/>
    <x v="298"/>
  </r>
  <r>
    <x v="8"/>
    <x v="8"/>
    <x v="8"/>
    <x v="148"/>
    <s v="0919"/>
    <x v="148"/>
    <x v="7"/>
    <x v="5"/>
    <x v="195"/>
  </r>
  <r>
    <x v="8"/>
    <x v="8"/>
    <x v="8"/>
    <x v="148"/>
    <s v="0919"/>
    <x v="148"/>
    <x v="7"/>
    <x v="6"/>
    <x v="199"/>
  </r>
  <r>
    <x v="8"/>
    <x v="8"/>
    <x v="8"/>
    <x v="148"/>
    <s v="0919"/>
    <x v="148"/>
    <x v="7"/>
    <x v="7"/>
    <x v="199"/>
  </r>
  <r>
    <x v="8"/>
    <x v="8"/>
    <x v="8"/>
    <x v="148"/>
    <s v="0919"/>
    <x v="148"/>
    <x v="8"/>
    <x v="0"/>
    <x v="47"/>
  </r>
  <r>
    <x v="8"/>
    <x v="8"/>
    <x v="8"/>
    <x v="148"/>
    <s v="0919"/>
    <x v="148"/>
    <x v="8"/>
    <x v="1"/>
    <x v="123"/>
  </r>
  <r>
    <x v="8"/>
    <x v="8"/>
    <x v="8"/>
    <x v="148"/>
    <s v="0919"/>
    <x v="148"/>
    <x v="8"/>
    <x v="2"/>
    <x v="356"/>
  </r>
  <r>
    <x v="8"/>
    <x v="8"/>
    <x v="8"/>
    <x v="148"/>
    <s v="0919"/>
    <x v="148"/>
    <x v="8"/>
    <x v="3"/>
    <x v="310"/>
  </r>
  <r>
    <x v="8"/>
    <x v="8"/>
    <x v="8"/>
    <x v="148"/>
    <s v="0919"/>
    <x v="148"/>
    <x v="8"/>
    <x v="4"/>
    <x v="449"/>
  </r>
  <r>
    <x v="8"/>
    <x v="8"/>
    <x v="8"/>
    <x v="148"/>
    <s v="0919"/>
    <x v="148"/>
    <x v="8"/>
    <x v="5"/>
    <x v="306"/>
  </r>
  <r>
    <x v="8"/>
    <x v="8"/>
    <x v="8"/>
    <x v="148"/>
    <s v="0919"/>
    <x v="148"/>
    <x v="8"/>
    <x v="6"/>
    <x v="575"/>
  </r>
  <r>
    <x v="8"/>
    <x v="8"/>
    <x v="8"/>
    <x v="148"/>
    <s v="0919"/>
    <x v="148"/>
    <x v="8"/>
    <x v="7"/>
    <x v="310"/>
  </r>
  <r>
    <x v="8"/>
    <x v="8"/>
    <x v="8"/>
    <x v="148"/>
    <s v="0919"/>
    <x v="148"/>
    <x v="9"/>
    <x v="0"/>
    <x v="305"/>
  </r>
  <r>
    <x v="8"/>
    <x v="8"/>
    <x v="8"/>
    <x v="148"/>
    <s v="0919"/>
    <x v="148"/>
    <x v="9"/>
    <x v="1"/>
    <x v="305"/>
  </r>
  <r>
    <x v="8"/>
    <x v="8"/>
    <x v="8"/>
    <x v="148"/>
    <s v="0919"/>
    <x v="148"/>
    <x v="9"/>
    <x v="2"/>
    <x v="305"/>
  </r>
  <r>
    <x v="8"/>
    <x v="8"/>
    <x v="8"/>
    <x v="148"/>
    <s v="0919"/>
    <x v="148"/>
    <x v="9"/>
    <x v="3"/>
    <x v="305"/>
  </r>
  <r>
    <x v="8"/>
    <x v="8"/>
    <x v="8"/>
    <x v="148"/>
    <s v="0919"/>
    <x v="148"/>
    <x v="9"/>
    <x v="4"/>
    <x v="133"/>
  </r>
  <r>
    <x v="8"/>
    <x v="8"/>
    <x v="8"/>
    <x v="148"/>
    <s v="0919"/>
    <x v="148"/>
    <x v="9"/>
    <x v="5"/>
    <x v="67"/>
  </r>
  <r>
    <x v="8"/>
    <x v="8"/>
    <x v="8"/>
    <x v="148"/>
    <s v="0919"/>
    <x v="148"/>
    <x v="9"/>
    <x v="6"/>
    <x v="67"/>
  </r>
  <r>
    <x v="8"/>
    <x v="8"/>
    <x v="8"/>
    <x v="148"/>
    <s v="0919"/>
    <x v="148"/>
    <x v="9"/>
    <x v="7"/>
    <x v="67"/>
  </r>
  <r>
    <x v="8"/>
    <x v="8"/>
    <x v="8"/>
    <x v="149"/>
    <s v="0926"/>
    <x v="149"/>
    <x v="0"/>
    <x v="0"/>
    <x v="2261"/>
  </r>
  <r>
    <x v="8"/>
    <x v="8"/>
    <x v="8"/>
    <x v="149"/>
    <s v="0926"/>
    <x v="149"/>
    <x v="0"/>
    <x v="1"/>
    <x v="2084"/>
  </r>
  <r>
    <x v="8"/>
    <x v="8"/>
    <x v="8"/>
    <x v="149"/>
    <s v="0926"/>
    <x v="149"/>
    <x v="0"/>
    <x v="2"/>
    <x v="696"/>
  </r>
  <r>
    <x v="8"/>
    <x v="8"/>
    <x v="8"/>
    <x v="149"/>
    <s v="0926"/>
    <x v="149"/>
    <x v="0"/>
    <x v="3"/>
    <x v="1571"/>
  </r>
  <r>
    <x v="8"/>
    <x v="8"/>
    <x v="8"/>
    <x v="149"/>
    <s v="0926"/>
    <x v="149"/>
    <x v="0"/>
    <x v="4"/>
    <x v="2223"/>
  </r>
  <r>
    <x v="8"/>
    <x v="8"/>
    <x v="8"/>
    <x v="149"/>
    <s v="0926"/>
    <x v="149"/>
    <x v="0"/>
    <x v="5"/>
    <x v="2210"/>
  </r>
  <r>
    <x v="8"/>
    <x v="8"/>
    <x v="8"/>
    <x v="149"/>
    <s v="0926"/>
    <x v="149"/>
    <x v="0"/>
    <x v="6"/>
    <x v="1501"/>
  </r>
  <r>
    <x v="8"/>
    <x v="8"/>
    <x v="8"/>
    <x v="149"/>
    <s v="0926"/>
    <x v="149"/>
    <x v="0"/>
    <x v="7"/>
    <x v="1900"/>
  </r>
  <r>
    <x v="8"/>
    <x v="8"/>
    <x v="8"/>
    <x v="149"/>
    <s v="0926"/>
    <x v="149"/>
    <x v="1"/>
    <x v="0"/>
    <x v="2262"/>
  </r>
  <r>
    <x v="8"/>
    <x v="8"/>
    <x v="8"/>
    <x v="149"/>
    <s v="0926"/>
    <x v="149"/>
    <x v="1"/>
    <x v="1"/>
    <x v="2263"/>
  </r>
  <r>
    <x v="8"/>
    <x v="8"/>
    <x v="8"/>
    <x v="149"/>
    <s v="0926"/>
    <x v="149"/>
    <x v="1"/>
    <x v="2"/>
    <x v="223"/>
  </r>
  <r>
    <x v="8"/>
    <x v="8"/>
    <x v="8"/>
    <x v="149"/>
    <s v="0926"/>
    <x v="149"/>
    <x v="1"/>
    <x v="3"/>
    <x v="2264"/>
  </r>
  <r>
    <x v="8"/>
    <x v="8"/>
    <x v="8"/>
    <x v="149"/>
    <s v="0926"/>
    <x v="149"/>
    <x v="1"/>
    <x v="4"/>
    <x v="155"/>
  </r>
  <r>
    <x v="8"/>
    <x v="8"/>
    <x v="8"/>
    <x v="149"/>
    <s v="0926"/>
    <x v="149"/>
    <x v="1"/>
    <x v="5"/>
    <x v="155"/>
  </r>
  <r>
    <x v="8"/>
    <x v="8"/>
    <x v="8"/>
    <x v="149"/>
    <s v="0926"/>
    <x v="149"/>
    <x v="1"/>
    <x v="6"/>
    <x v="2265"/>
  </r>
  <r>
    <x v="8"/>
    <x v="8"/>
    <x v="8"/>
    <x v="149"/>
    <s v="0926"/>
    <x v="149"/>
    <x v="1"/>
    <x v="7"/>
    <x v="2155"/>
  </r>
  <r>
    <x v="8"/>
    <x v="8"/>
    <x v="8"/>
    <x v="149"/>
    <s v="0926"/>
    <x v="149"/>
    <x v="2"/>
    <x v="0"/>
    <x v="1477"/>
  </r>
  <r>
    <x v="8"/>
    <x v="8"/>
    <x v="8"/>
    <x v="149"/>
    <s v="0926"/>
    <x v="149"/>
    <x v="2"/>
    <x v="1"/>
    <x v="631"/>
  </r>
  <r>
    <x v="8"/>
    <x v="8"/>
    <x v="8"/>
    <x v="149"/>
    <s v="0926"/>
    <x v="149"/>
    <x v="2"/>
    <x v="2"/>
    <x v="606"/>
  </r>
  <r>
    <x v="8"/>
    <x v="8"/>
    <x v="8"/>
    <x v="149"/>
    <s v="0926"/>
    <x v="149"/>
    <x v="2"/>
    <x v="3"/>
    <x v="630"/>
  </r>
  <r>
    <x v="8"/>
    <x v="8"/>
    <x v="8"/>
    <x v="149"/>
    <s v="0926"/>
    <x v="149"/>
    <x v="2"/>
    <x v="4"/>
    <x v="490"/>
  </r>
  <r>
    <x v="8"/>
    <x v="8"/>
    <x v="8"/>
    <x v="149"/>
    <s v="0926"/>
    <x v="149"/>
    <x v="2"/>
    <x v="5"/>
    <x v="610"/>
  </r>
  <r>
    <x v="8"/>
    <x v="8"/>
    <x v="8"/>
    <x v="149"/>
    <s v="0926"/>
    <x v="149"/>
    <x v="2"/>
    <x v="6"/>
    <x v="290"/>
  </r>
  <r>
    <x v="8"/>
    <x v="8"/>
    <x v="8"/>
    <x v="149"/>
    <s v="0926"/>
    <x v="149"/>
    <x v="2"/>
    <x v="7"/>
    <x v="290"/>
  </r>
  <r>
    <x v="8"/>
    <x v="8"/>
    <x v="8"/>
    <x v="149"/>
    <s v="0926"/>
    <x v="149"/>
    <x v="3"/>
    <x v="0"/>
    <x v="1146"/>
  </r>
  <r>
    <x v="8"/>
    <x v="8"/>
    <x v="8"/>
    <x v="149"/>
    <s v="0926"/>
    <x v="149"/>
    <x v="3"/>
    <x v="1"/>
    <x v="926"/>
  </r>
  <r>
    <x v="8"/>
    <x v="8"/>
    <x v="8"/>
    <x v="149"/>
    <s v="0926"/>
    <x v="149"/>
    <x v="3"/>
    <x v="2"/>
    <x v="1308"/>
  </r>
  <r>
    <x v="8"/>
    <x v="8"/>
    <x v="8"/>
    <x v="149"/>
    <s v="0926"/>
    <x v="149"/>
    <x v="3"/>
    <x v="3"/>
    <x v="567"/>
  </r>
  <r>
    <x v="8"/>
    <x v="8"/>
    <x v="8"/>
    <x v="149"/>
    <s v="0926"/>
    <x v="149"/>
    <x v="3"/>
    <x v="4"/>
    <x v="1419"/>
  </r>
  <r>
    <x v="8"/>
    <x v="8"/>
    <x v="8"/>
    <x v="149"/>
    <s v="0926"/>
    <x v="149"/>
    <x v="3"/>
    <x v="5"/>
    <x v="1014"/>
  </r>
  <r>
    <x v="8"/>
    <x v="8"/>
    <x v="8"/>
    <x v="149"/>
    <s v="0926"/>
    <x v="149"/>
    <x v="3"/>
    <x v="6"/>
    <x v="363"/>
  </r>
  <r>
    <x v="8"/>
    <x v="8"/>
    <x v="8"/>
    <x v="149"/>
    <s v="0926"/>
    <x v="149"/>
    <x v="3"/>
    <x v="7"/>
    <x v="364"/>
  </r>
  <r>
    <x v="8"/>
    <x v="8"/>
    <x v="8"/>
    <x v="149"/>
    <s v="0926"/>
    <x v="149"/>
    <x v="4"/>
    <x v="0"/>
    <x v="1940"/>
  </r>
  <r>
    <x v="8"/>
    <x v="8"/>
    <x v="8"/>
    <x v="149"/>
    <s v="0926"/>
    <x v="149"/>
    <x v="4"/>
    <x v="1"/>
    <x v="526"/>
  </r>
  <r>
    <x v="8"/>
    <x v="8"/>
    <x v="8"/>
    <x v="149"/>
    <s v="0926"/>
    <x v="149"/>
    <x v="4"/>
    <x v="2"/>
    <x v="554"/>
  </r>
  <r>
    <x v="8"/>
    <x v="8"/>
    <x v="8"/>
    <x v="149"/>
    <s v="0926"/>
    <x v="149"/>
    <x v="4"/>
    <x v="3"/>
    <x v="482"/>
  </r>
  <r>
    <x v="8"/>
    <x v="8"/>
    <x v="8"/>
    <x v="149"/>
    <s v="0926"/>
    <x v="149"/>
    <x v="4"/>
    <x v="4"/>
    <x v="483"/>
  </r>
  <r>
    <x v="8"/>
    <x v="8"/>
    <x v="8"/>
    <x v="149"/>
    <s v="0926"/>
    <x v="149"/>
    <x v="4"/>
    <x v="5"/>
    <x v="923"/>
  </r>
  <r>
    <x v="8"/>
    <x v="8"/>
    <x v="8"/>
    <x v="149"/>
    <s v="0926"/>
    <x v="149"/>
    <x v="4"/>
    <x v="6"/>
    <x v="2209"/>
  </r>
  <r>
    <x v="8"/>
    <x v="8"/>
    <x v="8"/>
    <x v="149"/>
    <s v="0926"/>
    <x v="149"/>
    <x v="4"/>
    <x v="7"/>
    <x v="975"/>
  </r>
  <r>
    <x v="8"/>
    <x v="8"/>
    <x v="8"/>
    <x v="149"/>
    <s v="0926"/>
    <x v="149"/>
    <x v="5"/>
    <x v="0"/>
    <x v="342"/>
  </r>
  <r>
    <x v="8"/>
    <x v="8"/>
    <x v="8"/>
    <x v="149"/>
    <s v="0926"/>
    <x v="149"/>
    <x v="5"/>
    <x v="1"/>
    <x v="312"/>
  </r>
  <r>
    <x v="8"/>
    <x v="8"/>
    <x v="8"/>
    <x v="149"/>
    <s v="0926"/>
    <x v="149"/>
    <x v="5"/>
    <x v="2"/>
    <x v="288"/>
  </r>
  <r>
    <x v="8"/>
    <x v="8"/>
    <x v="8"/>
    <x v="149"/>
    <s v="0926"/>
    <x v="149"/>
    <x v="5"/>
    <x v="3"/>
    <x v="119"/>
  </r>
  <r>
    <x v="8"/>
    <x v="8"/>
    <x v="8"/>
    <x v="149"/>
    <s v="0926"/>
    <x v="149"/>
    <x v="5"/>
    <x v="4"/>
    <x v="315"/>
  </r>
  <r>
    <x v="8"/>
    <x v="8"/>
    <x v="8"/>
    <x v="149"/>
    <s v="0926"/>
    <x v="149"/>
    <x v="5"/>
    <x v="5"/>
    <x v="318"/>
  </r>
  <r>
    <x v="8"/>
    <x v="8"/>
    <x v="8"/>
    <x v="149"/>
    <s v="0926"/>
    <x v="149"/>
    <x v="5"/>
    <x v="6"/>
    <x v="319"/>
  </r>
  <r>
    <x v="8"/>
    <x v="8"/>
    <x v="8"/>
    <x v="149"/>
    <s v="0926"/>
    <x v="149"/>
    <x v="5"/>
    <x v="7"/>
    <x v="186"/>
  </r>
  <r>
    <x v="8"/>
    <x v="8"/>
    <x v="8"/>
    <x v="149"/>
    <s v="0926"/>
    <x v="149"/>
    <x v="6"/>
    <x v="0"/>
    <x v="202"/>
  </r>
  <r>
    <x v="8"/>
    <x v="8"/>
    <x v="8"/>
    <x v="149"/>
    <s v="0926"/>
    <x v="149"/>
    <x v="6"/>
    <x v="1"/>
    <x v="311"/>
  </r>
  <r>
    <x v="8"/>
    <x v="8"/>
    <x v="8"/>
    <x v="149"/>
    <s v="0926"/>
    <x v="149"/>
    <x v="6"/>
    <x v="2"/>
    <x v="308"/>
  </r>
  <r>
    <x v="8"/>
    <x v="8"/>
    <x v="8"/>
    <x v="149"/>
    <s v="0926"/>
    <x v="149"/>
    <x v="6"/>
    <x v="3"/>
    <x v="356"/>
  </r>
  <r>
    <x v="8"/>
    <x v="8"/>
    <x v="8"/>
    <x v="149"/>
    <s v="0926"/>
    <x v="149"/>
    <x v="6"/>
    <x v="4"/>
    <x v="298"/>
  </r>
  <r>
    <x v="8"/>
    <x v="8"/>
    <x v="8"/>
    <x v="149"/>
    <s v="0926"/>
    <x v="149"/>
    <x v="6"/>
    <x v="5"/>
    <x v="200"/>
  </r>
  <r>
    <x v="8"/>
    <x v="8"/>
    <x v="8"/>
    <x v="149"/>
    <s v="0926"/>
    <x v="149"/>
    <x v="6"/>
    <x v="6"/>
    <x v="298"/>
  </r>
  <r>
    <x v="8"/>
    <x v="8"/>
    <x v="8"/>
    <x v="149"/>
    <s v="0926"/>
    <x v="149"/>
    <x v="6"/>
    <x v="7"/>
    <x v="49"/>
  </r>
  <r>
    <x v="8"/>
    <x v="8"/>
    <x v="8"/>
    <x v="149"/>
    <s v="0926"/>
    <x v="149"/>
    <x v="7"/>
    <x v="0"/>
    <x v="316"/>
  </r>
  <r>
    <x v="8"/>
    <x v="8"/>
    <x v="8"/>
    <x v="149"/>
    <s v="0926"/>
    <x v="149"/>
    <x v="7"/>
    <x v="1"/>
    <x v="316"/>
  </r>
  <r>
    <x v="8"/>
    <x v="8"/>
    <x v="8"/>
    <x v="149"/>
    <s v="0926"/>
    <x v="149"/>
    <x v="7"/>
    <x v="2"/>
    <x v="197"/>
  </r>
  <r>
    <x v="8"/>
    <x v="8"/>
    <x v="8"/>
    <x v="149"/>
    <s v="0926"/>
    <x v="149"/>
    <x v="7"/>
    <x v="3"/>
    <x v="262"/>
  </r>
  <r>
    <x v="8"/>
    <x v="8"/>
    <x v="8"/>
    <x v="149"/>
    <s v="0926"/>
    <x v="149"/>
    <x v="7"/>
    <x v="4"/>
    <x v="197"/>
  </r>
  <r>
    <x v="8"/>
    <x v="8"/>
    <x v="8"/>
    <x v="149"/>
    <s v="0926"/>
    <x v="149"/>
    <x v="7"/>
    <x v="5"/>
    <x v="302"/>
  </r>
  <r>
    <x v="8"/>
    <x v="8"/>
    <x v="8"/>
    <x v="149"/>
    <s v="0926"/>
    <x v="149"/>
    <x v="7"/>
    <x v="6"/>
    <x v="197"/>
  </r>
  <r>
    <x v="8"/>
    <x v="8"/>
    <x v="8"/>
    <x v="149"/>
    <s v="0926"/>
    <x v="149"/>
    <x v="7"/>
    <x v="7"/>
    <x v="302"/>
  </r>
  <r>
    <x v="8"/>
    <x v="8"/>
    <x v="8"/>
    <x v="149"/>
    <s v="0926"/>
    <x v="149"/>
    <x v="8"/>
    <x v="0"/>
    <x v="128"/>
  </r>
  <r>
    <x v="8"/>
    <x v="8"/>
    <x v="8"/>
    <x v="149"/>
    <s v="0926"/>
    <x v="149"/>
    <x v="8"/>
    <x v="1"/>
    <x v="266"/>
  </r>
  <r>
    <x v="8"/>
    <x v="8"/>
    <x v="8"/>
    <x v="149"/>
    <s v="0926"/>
    <x v="149"/>
    <x v="8"/>
    <x v="2"/>
    <x v="264"/>
  </r>
  <r>
    <x v="8"/>
    <x v="8"/>
    <x v="8"/>
    <x v="149"/>
    <s v="0926"/>
    <x v="149"/>
    <x v="8"/>
    <x v="3"/>
    <x v="129"/>
  </r>
  <r>
    <x v="8"/>
    <x v="8"/>
    <x v="8"/>
    <x v="149"/>
    <s v="0926"/>
    <x v="149"/>
    <x v="8"/>
    <x v="4"/>
    <x v="263"/>
  </r>
  <r>
    <x v="8"/>
    <x v="8"/>
    <x v="8"/>
    <x v="149"/>
    <s v="0926"/>
    <x v="149"/>
    <x v="8"/>
    <x v="5"/>
    <x v="302"/>
  </r>
  <r>
    <x v="8"/>
    <x v="8"/>
    <x v="8"/>
    <x v="149"/>
    <s v="0926"/>
    <x v="149"/>
    <x v="8"/>
    <x v="6"/>
    <x v="264"/>
  </r>
  <r>
    <x v="8"/>
    <x v="8"/>
    <x v="8"/>
    <x v="149"/>
    <s v="0926"/>
    <x v="149"/>
    <x v="8"/>
    <x v="7"/>
    <x v="198"/>
  </r>
  <r>
    <x v="8"/>
    <x v="8"/>
    <x v="8"/>
    <x v="149"/>
    <s v="0926"/>
    <x v="149"/>
    <x v="9"/>
    <x v="0"/>
    <x v="203"/>
  </r>
  <r>
    <x v="8"/>
    <x v="8"/>
    <x v="8"/>
    <x v="149"/>
    <s v="0926"/>
    <x v="149"/>
    <x v="9"/>
    <x v="1"/>
    <x v="129"/>
  </r>
  <r>
    <x v="8"/>
    <x v="8"/>
    <x v="8"/>
    <x v="149"/>
    <s v="0926"/>
    <x v="149"/>
    <x v="9"/>
    <x v="2"/>
    <x v="128"/>
  </r>
  <r>
    <x v="8"/>
    <x v="8"/>
    <x v="8"/>
    <x v="149"/>
    <s v="0926"/>
    <x v="149"/>
    <x v="9"/>
    <x v="3"/>
    <x v="130"/>
  </r>
  <r>
    <x v="8"/>
    <x v="8"/>
    <x v="8"/>
    <x v="149"/>
    <s v="0926"/>
    <x v="149"/>
    <x v="9"/>
    <x v="4"/>
    <x v="203"/>
  </r>
  <r>
    <x v="8"/>
    <x v="8"/>
    <x v="8"/>
    <x v="149"/>
    <s v="0926"/>
    <x v="149"/>
    <x v="9"/>
    <x v="5"/>
    <x v="203"/>
  </r>
  <r>
    <x v="8"/>
    <x v="8"/>
    <x v="8"/>
    <x v="149"/>
    <s v="0926"/>
    <x v="149"/>
    <x v="9"/>
    <x v="6"/>
    <x v="203"/>
  </r>
  <r>
    <x v="8"/>
    <x v="8"/>
    <x v="8"/>
    <x v="149"/>
    <s v="0926"/>
    <x v="149"/>
    <x v="9"/>
    <x v="7"/>
    <x v="320"/>
  </r>
  <r>
    <x v="8"/>
    <x v="8"/>
    <x v="8"/>
    <x v="150"/>
    <s v="0928"/>
    <x v="150"/>
    <x v="0"/>
    <x v="0"/>
    <x v="661"/>
  </r>
  <r>
    <x v="8"/>
    <x v="8"/>
    <x v="8"/>
    <x v="150"/>
    <s v="0928"/>
    <x v="150"/>
    <x v="0"/>
    <x v="1"/>
    <x v="594"/>
  </r>
  <r>
    <x v="8"/>
    <x v="8"/>
    <x v="8"/>
    <x v="150"/>
    <s v="0928"/>
    <x v="150"/>
    <x v="0"/>
    <x v="2"/>
    <x v="1677"/>
  </r>
  <r>
    <x v="8"/>
    <x v="8"/>
    <x v="8"/>
    <x v="150"/>
    <s v="0928"/>
    <x v="150"/>
    <x v="0"/>
    <x v="3"/>
    <x v="1036"/>
  </r>
  <r>
    <x v="8"/>
    <x v="8"/>
    <x v="8"/>
    <x v="150"/>
    <s v="0928"/>
    <x v="150"/>
    <x v="0"/>
    <x v="4"/>
    <x v="1522"/>
  </r>
  <r>
    <x v="8"/>
    <x v="8"/>
    <x v="8"/>
    <x v="150"/>
    <s v="0928"/>
    <x v="150"/>
    <x v="0"/>
    <x v="5"/>
    <x v="2117"/>
  </r>
  <r>
    <x v="8"/>
    <x v="8"/>
    <x v="8"/>
    <x v="150"/>
    <s v="0928"/>
    <x v="150"/>
    <x v="0"/>
    <x v="6"/>
    <x v="1522"/>
  </r>
  <r>
    <x v="8"/>
    <x v="8"/>
    <x v="8"/>
    <x v="150"/>
    <s v="0928"/>
    <x v="150"/>
    <x v="0"/>
    <x v="7"/>
    <x v="536"/>
  </r>
  <r>
    <x v="8"/>
    <x v="8"/>
    <x v="8"/>
    <x v="150"/>
    <s v="0928"/>
    <x v="150"/>
    <x v="1"/>
    <x v="0"/>
    <x v="1000"/>
  </r>
  <r>
    <x v="8"/>
    <x v="8"/>
    <x v="8"/>
    <x v="150"/>
    <s v="0928"/>
    <x v="150"/>
    <x v="1"/>
    <x v="1"/>
    <x v="324"/>
  </r>
  <r>
    <x v="8"/>
    <x v="8"/>
    <x v="8"/>
    <x v="150"/>
    <s v="0928"/>
    <x v="150"/>
    <x v="1"/>
    <x v="2"/>
    <x v="512"/>
  </r>
  <r>
    <x v="8"/>
    <x v="8"/>
    <x v="8"/>
    <x v="150"/>
    <s v="0928"/>
    <x v="150"/>
    <x v="1"/>
    <x v="3"/>
    <x v="1435"/>
  </r>
  <r>
    <x v="8"/>
    <x v="8"/>
    <x v="8"/>
    <x v="150"/>
    <s v="0928"/>
    <x v="150"/>
    <x v="1"/>
    <x v="4"/>
    <x v="39"/>
  </r>
  <r>
    <x v="8"/>
    <x v="8"/>
    <x v="8"/>
    <x v="150"/>
    <s v="0928"/>
    <x v="150"/>
    <x v="1"/>
    <x v="5"/>
    <x v="1709"/>
  </r>
  <r>
    <x v="8"/>
    <x v="8"/>
    <x v="8"/>
    <x v="150"/>
    <s v="0928"/>
    <x v="150"/>
    <x v="1"/>
    <x v="6"/>
    <x v="40"/>
  </r>
  <r>
    <x v="8"/>
    <x v="8"/>
    <x v="8"/>
    <x v="150"/>
    <s v="0928"/>
    <x v="150"/>
    <x v="1"/>
    <x v="7"/>
    <x v="596"/>
  </r>
  <r>
    <x v="8"/>
    <x v="8"/>
    <x v="8"/>
    <x v="150"/>
    <s v="0928"/>
    <x v="150"/>
    <x v="2"/>
    <x v="0"/>
    <x v="281"/>
  </r>
  <r>
    <x v="8"/>
    <x v="8"/>
    <x v="8"/>
    <x v="150"/>
    <s v="0928"/>
    <x v="150"/>
    <x v="2"/>
    <x v="1"/>
    <x v="612"/>
  </r>
  <r>
    <x v="8"/>
    <x v="8"/>
    <x v="8"/>
    <x v="150"/>
    <s v="0928"/>
    <x v="150"/>
    <x v="2"/>
    <x v="2"/>
    <x v="339"/>
  </r>
  <r>
    <x v="8"/>
    <x v="8"/>
    <x v="8"/>
    <x v="150"/>
    <s v="0928"/>
    <x v="150"/>
    <x v="2"/>
    <x v="3"/>
    <x v="63"/>
  </r>
  <r>
    <x v="8"/>
    <x v="8"/>
    <x v="8"/>
    <x v="150"/>
    <s v="0928"/>
    <x v="150"/>
    <x v="2"/>
    <x v="4"/>
    <x v="339"/>
  </r>
  <r>
    <x v="8"/>
    <x v="8"/>
    <x v="8"/>
    <x v="150"/>
    <s v="0928"/>
    <x v="150"/>
    <x v="2"/>
    <x v="5"/>
    <x v="281"/>
  </r>
  <r>
    <x v="8"/>
    <x v="8"/>
    <x v="8"/>
    <x v="150"/>
    <s v="0928"/>
    <x v="150"/>
    <x v="2"/>
    <x v="6"/>
    <x v="50"/>
  </r>
  <r>
    <x v="8"/>
    <x v="8"/>
    <x v="8"/>
    <x v="150"/>
    <s v="0928"/>
    <x v="150"/>
    <x v="2"/>
    <x v="7"/>
    <x v="612"/>
  </r>
  <r>
    <x v="8"/>
    <x v="8"/>
    <x v="8"/>
    <x v="150"/>
    <s v="0928"/>
    <x v="150"/>
    <x v="3"/>
    <x v="0"/>
    <x v="669"/>
  </r>
  <r>
    <x v="8"/>
    <x v="8"/>
    <x v="8"/>
    <x v="150"/>
    <s v="0928"/>
    <x v="150"/>
    <x v="3"/>
    <x v="1"/>
    <x v="670"/>
  </r>
  <r>
    <x v="8"/>
    <x v="8"/>
    <x v="8"/>
    <x v="150"/>
    <s v="0928"/>
    <x v="150"/>
    <x v="3"/>
    <x v="2"/>
    <x v="446"/>
  </r>
  <r>
    <x v="8"/>
    <x v="8"/>
    <x v="8"/>
    <x v="150"/>
    <s v="0928"/>
    <x v="150"/>
    <x v="3"/>
    <x v="3"/>
    <x v="539"/>
  </r>
  <r>
    <x v="8"/>
    <x v="8"/>
    <x v="8"/>
    <x v="150"/>
    <s v="0928"/>
    <x v="150"/>
    <x v="3"/>
    <x v="4"/>
    <x v="1038"/>
  </r>
  <r>
    <x v="8"/>
    <x v="8"/>
    <x v="8"/>
    <x v="150"/>
    <s v="0928"/>
    <x v="150"/>
    <x v="3"/>
    <x v="5"/>
    <x v="625"/>
  </r>
  <r>
    <x v="8"/>
    <x v="8"/>
    <x v="8"/>
    <x v="150"/>
    <s v="0928"/>
    <x v="150"/>
    <x v="3"/>
    <x v="6"/>
    <x v="560"/>
  </r>
  <r>
    <x v="8"/>
    <x v="8"/>
    <x v="8"/>
    <x v="150"/>
    <s v="0928"/>
    <x v="150"/>
    <x v="3"/>
    <x v="7"/>
    <x v="345"/>
  </r>
  <r>
    <x v="8"/>
    <x v="8"/>
    <x v="8"/>
    <x v="150"/>
    <s v="0928"/>
    <x v="150"/>
    <x v="4"/>
    <x v="0"/>
    <x v="39"/>
  </r>
  <r>
    <x v="8"/>
    <x v="8"/>
    <x v="8"/>
    <x v="150"/>
    <s v="0928"/>
    <x v="150"/>
    <x v="4"/>
    <x v="1"/>
    <x v="834"/>
  </r>
  <r>
    <x v="8"/>
    <x v="8"/>
    <x v="8"/>
    <x v="150"/>
    <s v="0928"/>
    <x v="150"/>
    <x v="4"/>
    <x v="2"/>
    <x v="1446"/>
  </r>
  <r>
    <x v="8"/>
    <x v="8"/>
    <x v="8"/>
    <x v="150"/>
    <s v="0928"/>
    <x v="150"/>
    <x v="4"/>
    <x v="3"/>
    <x v="635"/>
  </r>
  <r>
    <x v="8"/>
    <x v="8"/>
    <x v="8"/>
    <x v="150"/>
    <s v="0928"/>
    <x v="150"/>
    <x v="4"/>
    <x v="4"/>
    <x v="365"/>
  </r>
  <r>
    <x v="8"/>
    <x v="8"/>
    <x v="8"/>
    <x v="150"/>
    <s v="0928"/>
    <x v="150"/>
    <x v="4"/>
    <x v="5"/>
    <x v="280"/>
  </r>
  <r>
    <x v="8"/>
    <x v="8"/>
    <x v="8"/>
    <x v="150"/>
    <s v="0928"/>
    <x v="150"/>
    <x v="4"/>
    <x v="6"/>
    <x v="747"/>
  </r>
  <r>
    <x v="8"/>
    <x v="8"/>
    <x v="8"/>
    <x v="150"/>
    <s v="0928"/>
    <x v="150"/>
    <x v="4"/>
    <x v="7"/>
    <x v="540"/>
  </r>
  <r>
    <x v="8"/>
    <x v="8"/>
    <x v="8"/>
    <x v="150"/>
    <s v="0928"/>
    <x v="150"/>
    <x v="5"/>
    <x v="0"/>
    <x v="316"/>
  </r>
  <r>
    <x v="8"/>
    <x v="8"/>
    <x v="8"/>
    <x v="150"/>
    <s v="0928"/>
    <x v="150"/>
    <x v="5"/>
    <x v="1"/>
    <x v="196"/>
  </r>
  <r>
    <x v="8"/>
    <x v="8"/>
    <x v="8"/>
    <x v="150"/>
    <s v="0928"/>
    <x v="150"/>
    <x v="5"/>
    <x v="2"/>
    <x v="199"/>
  </r>
  <r>
    <x v="8"/>
    <x v="8"/>
    <x v="8"/>
    <x v="150"/>
    <s v="0928"/>
    <x v="150"/>
    <x v="5"/>
    <x v="3"/>
    <x v="202"/>
  </r>
  <r>
    <x v="8"/>
    <x v="8"/>
    <x v="8"/>
    <x v="150"/>
    <s v="0928"/>
    <x v="150"/>
    <x v="5"/>
    <x v="4"/>
    <x v="310"/>
  </r>
  <r>
    <x v="8"/>
    <x v="8"/>
    <x v="8"/>
    <x v="150"/>
    <s v="0928"/>
    <x v="150"/>
    <x v="5"/>
    <x v="5"/>
    <x v="299"/>
  </r>
  <r>
    <x v="8"/>
    <x v="8"/>
    <x v="8"/>
    <x v="150"/>
    <s v="0928"/>
    <x v="150"/>
    <x v="5"/>
    <x v="6"/>
    <x v="309"/>
  </r>
  <r>
    <x v="8"/>
    <x v="8"/>
    <x v="8"/>
    <x v="150"/>
    <s v="0928"/>
    <x v="150"/>
    <x v="5"/>
    <x v="7"/>
    <x v="311"/>
  </r>
  <r>
    <x v="8"/>
    <x v="8"/>
    <x v="8"/>
    <x v="150"/>
    <s v="0928"/>
    <x v="150"/>
    <x v="6"/>
    <x v="0"/>
    <x v="130"/>
  </r>
  <r>
    <x v="8"/>
    <x v="8"/>
    <x v="8"/>
    <x v="150"/>
    <s v="0928"/>
    <x v="150"/>
    <x v="6"/>
    <x v="1"/>
    <x v="203"/>
  </r>
  <r>
    <x v="8"/>
    <x v="8"/>
    <x v="8"/>
    <x v="150"/>
    <s v="0928"/>
    <x v="150"/>
    <x v="6"/>
    <x v="2"/>
    <x v="303"/>
  </r>
  <r>
    <x v="8"/>
    <x v="8"/>
    <x v="8"/>
    <x v="150"/>
    <s v="0928"/>
    <x v="150"/>
    <x v="6"/>
    <x v="3"/>
    <x v="203"/>
  </r>
  <r>
    <x v="8"/>
    <x v="8"/>
    <x v="8"/>
    <x v="150"/>
    <s v="0928"/>
    <x v="150"/>
    <x v="6"/>
    <x v="4"/>
    <x v="203"/>
  </r>
  <r>
    <x v="8"/>
    <x v="8"/>
    <x v="8"/>
    <x v="150"/>
    <s v="0928"/>
    <x v="150"/>
    <x v="6"/>
    <x v="5"/>
    <x v="128"/>
  </r>
  <r>
    <x v="8"/>
    <x v="8"/>
    <x v="8"/>
    <x v="150"/>
    <s v="0928"/>
    <x v="150"/>
    <x v="6"/>
    <x v="6"/>
    <x v="130"/>
  </r>
  <r>
    <x v="8"/>
    <x v="8"/>
    <x v="8"/>
    <x v="150"/>
    <s v="0928"/>
    <x v="150"/>
    <x v="6"/>
    <x v="7"/>
    <x v="130"/>
  </r>
  <r>
    <x v="8"/>
    <x v="8"/>
    <x v="8"/>
    <x v="150"/>
    <s v="0928"/>
    <x v="150"/>
    <x v="7"/>
    <x v="0"/>
    <x v="356"/>
  </r>
  <r>
    <x v="8"/>
    <x v="8"/>
    <x v="8"/>
    <x v="150"/>
    <s v="0928"/>
    <x v="150"/>
    <x v="7"/>
    <x v="1"/>
    <x v="575"/>
  </r>
  <r>
    <x v="8"/>
    <x v="8"/>
    <x v="8"/>
    <x v="150"/>
    <s v="0928"/>
    <x v="150"/>
    <x v="7"/>
    <x v="2"/>
    <x v="307"/>
  </r>
  <r>
    <x v="8"/>
    <x v="8"/>
    <x v="8"/>
    <x v="150"/>
    <s v="0928"/>
    <x v="150"/>
    <x v="7"/>
    <x v="3"/>
    <x v="201"/>
  </r>
  <r>
    <x v="8"/>
    <x v="8"/>
    <x v="8"/>
    <x v="150"/>
    <s v="0928"/>
    <x v="150"/>
    <x v="7"/>
    <x v="4"/>
    <x v="307"/>
  </r>
  <r>
    <x v="8"/>
    <x v="8"/>
    <x v="8"/>
    <x v="150"/>
    <s v="0928"/>
    <x v="150"/>
    <x v="7"/>
    <x v="5"/>
    <x v="311"/>
  </r>
  <r>
    <x v="8"/>
    <x v="8"/>
    <x v="8"/>
    <x v="150"/>
    <s v="0928"/>
    <x v="150"/>
    <x v="7"/>
    <x v="6"/>
    <x v="311"/>
  </r>
  <r>
    <x v="8"/>
    <x v="8"/>
    <x v="8"/>
    <x v="150"/>
    <s v="0928"/>
    <x v="150"/>
    <x v="7"/>
    <x v="7"/>
    <x v="196"/>
  </r>
  <r>
    <x v="8"/>
    <x v="8"/>
    <x v="8"/>
    <x v="150"/>
    <s v="0928"/>
    <x v="150"/>
    <x v="8"/>
    <x v="0"/>
    <x v="575"/>
  </r>
  <r>
    <x v="8"/>
    <x v="8"/>
    <x v="8"/>
    <x v="150"/>
    <s v="0928"/>
    <x v="150"/>
    <x v="8"/>
    <x v="1"/>
    <x v="121"/>
  </r>
  <r>
    <x v="8"/>
    <x v="8"/>
    <x v="8"/>
    <x v="150"/>
    <s v="0928"/>
    <x v="150"/>
    <x v="8"/>
    <x v="2"/>
    <x v="199"/>
  </r>
  <r>
    <x v="8"/>
    <x v="8"/>
    <x v="8"/>
    <x v="150"/>
    <s v="0928"/>
    <x v="150"/>
    <x v="8"/>
    <x v="3"/>
    <x v="199"/>
  </r>
  <r>
    <x v="8"/>
    <x v="8"/>
    <x v="8"/>
    <x v="150"/>
    <s v="0928"/>
    <x v="150"/>
    <x v="8"/>
    <x v="4"/>
    <x v="309"/>
  </r>
  <r>
    <x v="8"/>
    <x v="8"/>
    <x v="8"/>
    <x v="150"/>
    <s v="0928"/>
    <x v="150"/>
    <x v="8"/>
    <x v="5"/>
    <x v="311"/>
  </r>
  <r>
    <x v="8"/>
    <x v="8"/>
    <x v="8"/>
    <x v="150"/>
    <s v="0928"/>
    <x v="150"/>
    <x v="8"/>
    <x v="6"/>
    <x v="202"/>
  </r>
  <r>
    <x v="8"/>
    <x v="8"/>
    <x v="8"/>
    <x v="150"/>
    <s v="0928"/>
    <x v="150"/>
    <x v="8"/>
    <x v="7"/>
    <x v="199"/>
  </r>
  <r>
    <x v="8"/>
    <x v="8"/>
    <x v="8"/>
    <x v="150"/>
    <s v="0928"/>
    <x v="150"/>
    <x v="9"/>
    <x v="0"/>
    <x v="304"/>
  </r>
  <r>
    <x v="8"/>
    <x v="8"/>
    <x v="8"/>
    <x v="150"/>
    <s v="0928"/>
    <x v="150"/>
    <x v="9"/>
    <x v="1"/>
    <x v="304"/>
  </r>
  <r>
    <x v="8"/>
    <x v="8"/>
    <x v="8"/>
    <x v="150"/>
    <s v="0928"/>
    <x v="150"/>
    <x v="9"/>
    <x v="2"/>
    <x v="304"/>
  </r>
  <r>
    <x v="8"/>
    <x v="8"/>
    <x v="8"/>
    <x v="150"/>
    <s v="0928"/>
    <x v="150"/>
    <x v="9"/>
    <x v="3"/>
    <x v="304"/>
  </r>
  <r>
    <x v="8"/>
    <x v="8"/>
    <x v="8"/>
    <x v="150"/>
    <s v="0928"/>
    <x v="150"/>
    <x v="9"/>
    <x v="4"/>
    <x v="304"/>
  </r>
  <r>
    <x v="8"/>
    <x v="8"/>
    <x v="8"/>
    <x v="150"/>
    <s v="0928"/>
    <x v="150"/>
    <x v="9"/>
    <x v="5"/>
    <x v="304"/>
  </r>
  <r>
    <x v="8"/>
    <x v="8"/>
    <x v="8"/>
    <x v="150"/>
    <s v="0928"/>
    <x v="150"/>
    <x v="9"/>
    <x v="6"/>
    <x v="304"/>
  </r>
  <r>
    <x v="8"/>
    <x v="8"/>
    <x v="8"/>
    <x v="150"/>
    <s v="0928"/>
    <x v="150"/>
    <x v="9"/>
    <x v="7"/>
    <x v="304"/>
  </r>
  <r>
    <x v="8"/>
    <x v="8"/>
    <x v="8"/>
    <x v="151"/>
    <s v="0929"/>
    <x v="151"/>
    <x v="0"/>
    <x v="0"/>
    <x v="344"/>
  </r>
  <r>
    <x v="8"/>
    <x v="8"/>
    <x v="8"/>
    <x v="151"/>
    <s v="0929"/>
    <x v="151"/>
    <x v="0"/>
    <x v="1"/>
    <x v="605"/>
  </r>
  <r>
    <x v="8"/>
    <x v="8"/>
    <x v="8"/>
    <x v="151"/>
    <s v="0929"/>
    <x v="151"/>
    <x v="0"/>
    <x v="2"/>
    <x v="991"/>
  </r>
  <r>
    <x v="8"/>
    <x v="8"/>
    <x v="8"/>
    <x v="151"/>
    <s v="0929"/>
    <x v="151"/>
    <x v="0"/>
    <x v="3"/>
    <x v="798"/>
  </r>
  <r>
    <x v="8"/>
    <x v="8"/>
    <x v="8"/>
    <x v="151"/>
    <s v="0929"/>
    <x v="151"/>
    <x v="0"/>
    <x v="4"/>
    <x v="343"/>
  </r>
  <r>
    <x v="8"/>
    <x v="8"/>
    <x v="8"/>
    <x v="151"/>
    <s v="0929"/>
    <x v="151"/>
    <x v="0"/>
    <x v="5"/>
    <x v="1186"/>
  </r>
  <r>
    <x v="8"/>
    <x v="8"/>
    <x v="8"/>
    <x v="151"/>
    <s v="0929"/>
    <x v="151"/>
    <x v="0"/>
    <x v="6"/>
    <x v="628"/>
  </r>
  <r>
    <x v="8"/>
    <x v="8"/>
    <x v="8"/>
    <x v="151"/>
    <s v="0929"/>
    <x v="151"/>
    <x v="0"/>
    <x v="7"/>
    <x v="631"/>
  </r>
  <r>
    <x v="8"/>
    <x v="8"/>
    <x v="8"/>
    <x v="151"/>
    <s v="0929"/>
    <x v="151"/>
    <x v="1"/>
    <x v="0"/>
    <x v="497"/>
  </r>
  <r>
    <x v="8"/>
    <x v="8"/>
    <x v="8"/>
    <x v="151"/>
    <s v="0929"/>
    <x v="151"/>
    <x v="1"/>
    <x v="1"/>
    <x v="349"/>
  </r>
  <r>
    <x v="8"/>
    <x v="8"/>
    <x v="8"/>
    <x v="151"/>
    <s v="0929"/>
    <x v="151"/>
    <x v="1"/>
    <x v="2"/>
    <x v="344"/>
  </r>
  <r>
    <x v="8"/>
    <x v="8"/>
    <x v="8"/>
    <x v="151"/>
    <s v="0929"/>
    <x v="151"/>
    <x v="1"/>
    <x v="3"/>
    <x v="53"/>
  </r>
  <r>
    <x v="8"/>
    <x v="8"/>
    <x v="8"/>
    <x v="151"/>
    <s v="0929"/>
    <x v="151"/>
    <x v="1"/>
    <x v="4"/>
    <x v="381"/>
  </r>
  <r>
    <x v="8"/>
    <x v="8"/>
    <x v="8"/>
    <x v="151"/>
    <s v="0929"/>
    <x v="151"/>
    <x v="1"/>
    <x v="5"/>
    <x v="56"/>
  </r>
  <r>
    <x v="8"/>
    <x v="8"/>
    <x v="8"/>
    <x v="151"/>
    <s v="0929"/>
    <x v="151"/>
    <x v="1"/>
    <x v="6"/>
    <x v="54"/>
  </r>
  <r>
    <x v="8"/>
    <x v="8"/>
    <x v="8"/>
    <x v="151"/>
    <s v="0929"/>
    <x v="151"/>
    <x v="1"/>
    <x v="7"/>
    <x v="374"/>
  </r>
  <r>
    <x v="8"/>
    <x v="8"/>
    <x v="8"/>
    <x v="151"/>
    <s v="0929"/>
    <x v="151"/>
    <x v="2"/>
    <x v="0"/>
    <x v="310"/>
  </r>
  <r>
    <x v="8"/>
    <x v="8"/>
    <x v="8"/>
    <x v="151"/>
    <s v="0929"/>
    <x v="151"/>
    <x v="2"/>
    <x v="1"/>
    <x v="124"/>
  </r>
  <r>
    <x v="8"/>
    <x v="8"/>
    <x v="8"/>
    <x v="151"/>
    <s v="0929"/>
    <x v="151"/>
    <x v="2"/>
    <x v="2"/>
    <x v="307"/>
  </r>
  <r>
    <x v="8"/>
    <x v="8"/>
    <x v="8"/>
    <x v="151"/>
    <s v="0929"/>
    <x v="151"/>
    <x v="2"/>
    <x v="3"/>
    <x v="199"/>
  </r>
  <r>
    <x v="8"/>
    <x v="8"/>
    <x v="8"/>
    <x v="151"/>
    <s v="0929"/>
    <x v="151"/>
    <x v="2"/>
    <x v="4"/>
    <x v="124"/>
  </r>
  <r>
    <x v="8"/>
    <x v="8"/>
    <x v="8"/>
    <x v="151"/>
    <s v="0929"/>
    <x v="151"/>
    <x v="2"/>
    <x v="5"/>
    <x v="299"/>
  </r>
  <r>
    <x v="8"/>
    <x v="8"/>
    <x v="8"/>
    <x v="151"/>
    <s v="0929"/>
    <x v="151"/>
    <x v="2"/>
    <x v="6"/>
    <x v="122"/>
  </r>
  <r>
    <x v="8"/>
    <x v="8"/>
    <x v="8"/>
    <x v="151"/>
    <s v="0929"/>
    <x v="151"/>
    <x v="2"/>
    <x v="7"/>
    <x v="311"/>
  </r>
  <r>
    <x v="8"/>
    <x v="8"/>
    <x v="8"/>
    <x v="151"/>
    <s v="0929"/>
    <x v="151"/>
    <x v="3"/>
    <x v="0"/>
    <x v="286"/>
  </r>
  <r>
    <x v="8"/>
    <x v="8"/>
    <x v="8"/>
    <x v="151"/>
    <s v="0929"/>
    <x v="151"/>
    <x v="3"/>
    <x v="1"/>
    <x v="411"/>
  </r>
  <r>
    <x v="8"/>
    <x v="8"/>
    <x v="8"/>
    <x v="151"/>
    <s v="0929"/>
    <x v="151"/>
    <x v="3"/>
    <x v="2"/>
    <x v="282"/>
  </r>
  <r>
    <x v="8"/>
    <x v="8"/>
    <x v="8"/>
    <x v="151"/>
    <s v="0929"/>
    <x v="151"/>
    <x v="3"/>
    <x v="3"/>
    <x v="340"/>
  </r>
  <r>
    <x v="8"/>
    <x v="8"/>
    <x v="8"/>
    <x v="151"/>
    <s v="0929"/>
    <x v="151"/>
    <x v="3"/>
    <x v="4"/>
    <x v="339"/>
  </r>
  <r>
    <x v="8"/>
    <x v="8"/>
    <x v="8"/>
    <x v="151"/>
    <s v="0929"/>
    <x v="151"/>
    <x v="3"/>
    <x v="5"/>
    <x v="46"/>
  </r>
  <r>
    <x v="8"/>
    <x v="8"/>
    <x v="8"/>
    <x v="151"/>
    <s v="0929"/>
    <x v="151"/>
    <x v="3"/>
    <x v="6"/>
    <x v="63"/>
  </r>
  <r>
    <x v="8"/>
    <x v="8"/>
    <x v="8"/>
    <x v="151"/>
    <s v="0929"/>
    <x v="151"/>
    <x v="3"/>
    <x v="7"/>
    <x v="121"/>
  </r>
  <r>
    <x v="8"/>
    <x v="8"/>
    <x v="8"/>
    <x v="151"/>
    <s v="0929"/>
    <x v="151"/>
    <x v="4"/>
    <x v="0"/>
    <x v="372"/>
  </r>
  <r>
    <x v="8"/>
    <x v="8"/>
    <x v="8"/>
    <x v="151"/>
    <s v="0929"/>
    <x v="151"/>
    <x v="4"/>
    <x v="1"/>
    <x v="373"/>
  </r>
  <r>
    <x v="8"/>
    <x v="8"/>
    <x v="8"/>
    <x v="151"/>
    <s v="0929"/>
    <x v="151"/>
    <x v="4"/>
    <x v="2"/>
    <x v="952"/>
  </r>
  <r>
    <x v="8"/>
    <x v="8"/>
    <x v="8"/>
    <x v="151"/>
    <s v="0929"/>
    <x v="151"/>
    <x v="4"/>
    <x v="3"/>
    <x v="381"/>
  </r>
  <r>
    <x v="8"/>
    <x v="8"/>
    <x v="8"/>
    <x v="151"/>
    <s v="0929"/>
    <x v="151"/>
    <x v="4"/>
    <x v="4"/>
    <x v="352"/>
  </r>
  <r>
    <x v="8"/>
    <x v="8"/>
    <x v="8"/>
    <x v="151"/>
    <s v="0929"/>
    <x v="151"/>
    <x v="4"/>
    <x v="5"/>
    <x v="368"/>
  </r>
  <r>
    <x v="8"/>
    <x v="8"/>
    <x v="8"/>
    <x v="151"/>
    <s v="0929"/>
    <x v="151"/>
    <x v="4"/>
    <x v="6"/>
    <x v="950"/>
  </r>
  <r>
    <x v="8"/>
    <x v="8"/>
    <x v="8"/>
    <x v="151"/>
    <s v="0929"/>
    <x v="151"/>
    <x v="4"/>
    <x v="7"/>
    <x v="485"/>
  </r>
  <r>
    <x v="8"/>
    <x v="8"/>
    <x v="8"/>
    <x v="151"/>
    <s v="0929"/>
    <x v="151"/>
    <x v="5"/>
    <x v="0"/>
    <x v="266"/>
  </r>
  <r>
    <x v="8"/>
    <x v="8"/>
    <x v="8"/>
    <x v="151"/>
    <s v="0929"/>
    <x v="151"/>
    <x v="5"/>
    <x v="1"/>
    <x v="198"/>
  </r>
  <r>
    <x v="8"/>
    <x v="8"/>
    <x v="8"/>
    <x v="151"/>
    <s v="0929"/>
    <x v="151"/>
    <x v="5"/>
    <x v="2"/>
    <x v="198"/>
  </r>
  <r>
    <x v="8"/>
    <x v="8"/>
    <x v="8"/>
    <x v="151"/>
    <s v="0929"/>
    <x v="151"/>
    <x v="5"/>
    <x v="3"/>
    <x v="301"/>
  </r>
  <r>
    <x v="8"/>
    <x v="8"/>
    <x v="8"/>
    <x v="151"/>
    <s v="0929"/>
    <x v="151"/>
    <x v="5"/>
    <x v="4"/>
    <x v="266"/>
  </r>
  <r>
    <x v="8"/>
    <x v="8"/>
    <x v="8"/>
    <x v="151"/>
    <s v="0929"/>
    <x v="151"/>
    <x v="5"/>
    <x v="5"/>
    <x v="303"/>
  </r>
  <r>
    <x v="8"/>
    <x v="8"/>
    <x v="8"/>
    <x v="151"/>
    <s v="0929"/>
    <x v="151"/>
    <x v="5"/>
    <x v="6"/>
    <x v="203"/>
  </r>
  <r>
    <x v="8"/>
    <x v="8"/>
    <x v="8"/>
    <x v="151"/>
    <s v="0929"/>
    <x v="151"/>
    <x v="5"/>
    <x v="7"/>
    <x v="198"/>
  </r>
  <r>
    <x v="8"/>
    <x v="8"/>
    <x v="8"/>
    <x v="151"/>
    <s v="0929"/>
    <x v="151"/>
    <x v="6"/>
    <x v="0"/>
    <x v="66"/>
  </r>
  <r>
    <x v="8"/>
    <x v="8"/>
    <x v="8"/>
    <x v="151"/>
    <s v="0929"/>
    <x v="151"/>
    <x v="6"/>
    <x v="1"/>
    <x v="67"/>
  </r>
  <r>
    <x v="8"/>
    <x v="8"/>
    <x v="8"/>
    <x v="151"/>
    <s v="0929"/>
    <x v="151"/>
    <x v="6"/>
    <x v="2"/>
    <x v="65"/>
  </r>
  <r>
    <x v="8"/>
    <x v="8"/>
    <x v="8"/>
    <x v="151"/>
    <s v="0929"/>
    <x v="151"/>
    <x v="6"/>
    <x v="3"/>
    <x v="64"/>
  </r>
  <r>
    <x v="8"/>
    <x v="8"/>
    <x v="8"/>
    <x v="151"/>
    <s v="0929"/>
    <x v="151"/>
    <x v="6"/>
    <x v="4"/>
    <x v="64"/>
  </r>
  <r>
    <x v="8"/>
    <x v="8"/>
    <x v="8"/>
    <x v="151"/>
    <s v="0929"/>
    <x v="151"/>
    <x v="6"/>
    <x v="5"/>
    <x v="128"/>
  </r>
  <r>
    <x v="8"/>
    <x v="8"/>
    <x v="8"/>
    <x v="151"/>
    <s v="0929"/>
    <x v="151"/>
    <x v="6"/>
    <x v="6"/>
    <x v="131"/>
  </r>
  <r>
    <x v="8"/>
    <x v="8"/>
    <x v="8"/>
    <x v="151"/>
    <s v="0929"/>
    <x v="151"/>
    <x v="6"/>
    <x v="7"/>
    <x v="130"/>
  </r>
  <r>
    <x v="8"/>
    <x v="8"/>
    <x v="8"/>
    <x v="151"/>
    <s v="0929"/>
    <x v="151"/>
    <x v="7"/>
    <x v="0"/>
    <x v="298"/>
  </r>
  <r>
    <x v="8"/>
    <x v="8"/>
    <x v="8"/>
    <x v="151"/>
    <s v="0929"/>
    <x v="151"/>
    <x v="7"/>
    <x v="1"/>
    <x v="310"/>
  </r>
  <r>
    <x v="8"/>
    <x v="8"/>
    <x v="8"/>
    <x v="151"/>
    <s v="0929"/>
    <x v="151"/>
    <x v="7"/>
    <x v="2"/>
    <x v="199"/>
  </r>
  <r>
    <x v="8"/>
    <x v="8"/>
    <x v="8"/>
    <x v="151"/>
    <s v="0929"/>
    <x v="151"/>
    <x v="7"/>
    <x v="3"/>
    <x v="197"/>
  </r>
  <r>
    <x v="8"/>
    <x v="8"/>
    <x v="8"/>
    <x v="151"/>
    <s v="0929"/>
    <x v="151"/>
    <x v="7"/>
    <x v="4"/>
    <x v="197"/>
  </r>
  <r>
    <x v="8"/>
    <x v="8"/>
    <x v="8"/>
    <x v="151"/>
    <s v="0929"/>
    <x v="151"/>
    <x v="7"/>
    <x v="5"/>
    <x v="302"/>
  </r>
  <r>
    <x v="8"/>
    <x v="8"/>
    <x v="8"/>
    <x v="151"/>
    <s v="0929"/>
    <x v="151"/>
    <x v="7"/>
    <x v="6"/>
    <x v="199"/>
  </r>
  <r>
    <x v="8"/>
    <x v="8"/>
    <x v="8"/>
    <x v="151"/>
    <s v="0929"/>
    <x v="151"/>
    <x v="7"/>
    <x v="7"/>
    <x v="262"/>
  </r>
  <r>
    <x v="8"/>
    <x v="8"/>
    <x v="8"/>
    <x v="151"/>
    <s v="0929"/>
    <x v="151"/>
    <x v="8"/>
    <x v="0"/>
    <x v="124"/>
  </r>
  <r>
    <x v="8"/>
    <x v="8"/>
    <x v="8"/>
    <x v="151"/>
    <s v="0929"/>
    <x v="151"/>
    <x v="8"/>
    <x v="1"/>
    <x v="306"/>
  </r>
  <r>
    <x v="8"/>
    <x v="8"/>
    <x v="8"/>
    <x v="151"/>
    <s v="0929"/>
    <x v="151"/>
    <x v="8"/>
    <x v="2"/>
    <x v="300"/>
  </r>
  <r>
    <x v="8"/>
    <x v="8"/>
    <x v="8"/>
    <x v="151"/>
    <s v="0929"/>
    <x v="151"/>
    <x v="8"/>
    <x v="3"/>
    <x v="310"/>
  </r>
  <r>
    <x v="8"/>
    <x v="8"/>
    <x v="8"/>
    <x v="151"/>
    <s v="0929"/>
    <x v="151"/>
    <x v="8"/>
    <x v="4"/>
    <x v="310"/>
  </r>
  <r>
    <x v="8"/>
    <x v="8"/>
    <x v="8"/>
    <x v="151"/>
    <s v="0929"/>
    <x v="151"/>
    <x v="8"/>
    <x v="5"/>
    <x v="308"/>
  </r>
  <r>
    <x v="8"/>
    <x v="8"/>
    <x v="8"/>
    <x v="151"/>
    <s v="0929"/>
    <x v="151"/>
    <x v="8"/>
    <x v="6"/>
    <x v="307"/>
  </r>
  <r>
    <x v="8"/>
    <x v="8"/>
    <x v="8"/>
    <x v="151"/>
    <s v="0929"/>
    <x v="151"/>
    <x v="8"/>
    <x v="7"/>
    <x v="124"/>
  </r>
  <r>
    <x v="8"/>
    <x v="8"/>
    <x v="8"/>
    <x v="151"/>
    <s v="0929"/>
    <x v="151"/>
    <x v="9"/>
    <x v="0"/>
    <x v="305"/>
  </r>
  <r>
    <x v="8"/>
    <x v="8"/>
    <x v="8"/>
    <x v="151"/>
    <s v="0929"/>
    <x v="151"/>
    <x v="9"/>
    <x v="1"/>
    <x v="305"/>
  </r>
  <r>
    <x v="8"/>
    <x v="8"/>
    <x v="8"/>
    <x v="151"/>
    <s v="0929"/>
    <x v="151"/>
    <x v="9"/>
    <x v="2"/>
    <x v="304"/>
  </r>
  <r>
    <x v="8"/>
    <x v="8"/>
    <x v="8"/>
    <x v="151"/>
    <s v="0929"/>
    <x v="151"/>
    <x v="9"/>
    <x v="3"/>
    <x v="304"/>
  </r>
  <r>
    <x v="8"/>
    <x v="8"/>
    <x v="8"/>
    <x v="151"/>
    <s v="0929"/>
    <x v="151"/>
    <x v="9"/>
    <x v="4"/>
    <x v="305"/>
  </r>
  <r>
    <x v="8"/>
    <x v="8"/>
    <x v="8"/>
    <x v="151"/>
    <s v="0929"/>
    <x v="151"/>
    <x v="9"/>
    <x v="5"/>
    <x v="305"/>
  </r>
  <r>
    <x v="8"/>
    <x v="8"/>
    <x v="8"/>
    <x v="151"/>
    <s v="0929"/>
    <x v="151"/>
    <x v="9"/>
    <x v="6"/>
    <x v="305"/>
  </r>
  <r>
    <x v="8"/>
    <x v="8"/>
    <x v="8"/>
    <x v="151"/>
    <s v="0929"/>
    <x v="151"/>
    <x v="9"/>
    <x v="7"/>
    <x v="305"/>
  </r>
  <r>
    <x v="8"/>
    <x v="8"/>
    <x v="8"/>
    <x v="152"/>
    <s v="0935"/>
    <x v="152"/>
    <x v="0"/>
    <x v="0"/>
    <x v="351"/>
  </r>
  <r>
    <x v="8"/>
    <x v="8"/>
    <x v="8"/>
    <x v="152"/>
    <s v="0935"/>
    <x v="152"/>
    <x v="0"/>
    <x v="1"/>
    <x v="977"/>
  </r>
  <r>
    <x v="8"/>
    <x v="8"/>
    <x v="8"/>
    <x v="152"/>
    <s v="0935"/>
    <x v="152"/>
    <x v="0"/>
    <x v="2"/>
    <x v="402"/>
  </r>
  <r>
    <x v="8"/>
    <x v="8"/>
    <x v="8"/>
    <x v="152"/>
    <s v="0935"/>
    <x v="152"/>
    <x v="0"/>
    <x v="3"/>
    <x v="746"/>
  </r>
  <r>
    <x v="8"/>
    <x v="8"/>
    <x v="8"/>
    <x v="152"/>
    <s v="0935"/>
    <x v="152"/>
    <x v="0"/>
    <x v="4"/>
    <x v="614"/>
  </r>
  <r>
    <x v="8"/>
    <x v="8"/>
    <x v="8"/>
    <x v="152"/>
    <s v="0935"/>
    <x v="152"/>
    <x v="0"/>
    <x v="5"/>
    <x v="531"/>
  </r>
  <r>
    <x v="8"/>
    <x v="8"/>
    <x v="8"/>
    <x v="152"/>
    <s v="0935"/>
    <x v="152"/>
    <x v="0"/>
    <x v="6"/>
    <x v="1309"/>
  </r>
  <r>
    <x v="8"/>
    <x v="8"/>
    <x v="8"/>
    <x v="152"/>
    <s v="0935"/>
    <x v="152"/>
    <x v="0"/>
    <x v="7"/>
    <x v="671"/>
  </r>
  <r>
    <x v="8"/>
    <x v="8"/>
    <x v="8"/>
    <x v="152"/>
    <s v="0935"/>
    <x v="152"/>
    <x v="1"/>
    <x v="0"/>
    <x v="122"/>
  </r>
  <r>
    <x v="8"/>
    <x v="8"/>
    <x v="8"/>
    <x v="152"/>
    <s v="0935"/>
    <x v="152"/>
    <x v="1"/>
    <x v="1"/>
    <x v="355"/>
  </r>
  <r>
    <x v="8"/>
    <x v="8"/>
    <x v="8"/>
    <x v="152"/>
    <s v="0935"/>
    <x v="152"/>
    <x v="1"/>
    <x v="2"/>
    <x v="126"/>
  </r>
  <r>
    <x v="8"/>
    <x v="8"/>
    <x v="8"/>
    <x v="152"/>
    <s v="0935"/>
    <x v="152"/>
    <x v="1"/>
    <x v="3"/>
    <x v="121"/>
  </r>
  <r>
    <x v="8"/>
    <x v="8"/>
    <x v="8"/>
    <x v="152"/>
    <s v="0935"/>
    <x v="152"/>
    <x v="1"/>
    <x v="4"/>
    <x v="49"/>
  </r>
  <r>
    <x v="8"/>
    <x v="8"/>
    <x v="8"/>
    <x v="152"/>
    <s v="0935"/>
    <x v="152"/>
    <x v="1"/>
    <x v="5"/>
    <x v="121"/>
  </r>
  <r>
    <x v="8"/>
    <x v="8"/>
    <x v="8"/>
    <x v="152"/>
    <s v="0935"/>
    <x v="152"/>
    <x v="1"/>
    <x v="6"/>
    <x v="612"/>
  </r>
  <r>
    <x v="8"/>
    <x v="8"/>
    <x v="8"/>
    <x v="152"/>
    <s v="0935"/>
    <x v="152"/>
    <x v="1"/>
    <x v="7"/>
    <x v="120"/>
  </r>
  <r>
    <x v="8"/>
    <x v="8"/>
    <x v="8"/>
    <x v="152"/>
    <s v="0935"/>
    <x v="152"/>
    <x v="2"/>
    <x v="0"/>
    <x v="298"/>
  </r>
  <r>
    <x v="8"/>
    <x v="8"/>
    <x v="8"/>
    <x v="152"/>
    <s v="0935"/>
    <x v="152"/>
    <x v="2"/>
    <x v="1"/>
    <x v="299"/>
  </r>
  <r>
    <x v="8"/>
    <x v="8"/>
    <x v="8"/>
    <x v="152"/>
    <s v="0935"/>
    <x v="152"/>
    <x v="2"/>
    <x v="2"/>
    <x v="123"/>
  </r>
  <r>
    <x v="8"/>
    <x v="8"/>
    <x v="8"/>
    <x v="152"/>
    <s v="0935"/>
    <x v="152"/>
    <x v="2"/>
    <x v="3"/>
    <x v="308"/>
  </r>
  <r>
    <x v="8"/>
    <x v="8"/>
    <x v="8"/>
    <x v="152"/>
    <s v="0935"/>
    <x v="152"/>
    <x v="2"/>
    <x v="4"/>
    <x v="309"/>
  </r>
  <r>
    <x v="8"/>
    <x v="8"/>
    <x v="8"/>
    <x v="152"/>
    <s v="0935"/>
    <x v="152"/>
    <x v="2"/>
    <x v="5"/>
    <x v="311"/>
  </r>
  <r>
    <x v="8"/>
    <x v="8"/>
    <x v="8"/>
    <x v="152"/>
    <s v="0935"/>
    <x v="152"/>
    <x v="2"/>
    <x v="6"/>
    <x v="300"/>
  </r>
  <r>
    <x v="8"/>
    <x v="8"/>
    <x v="8"/>
    <x v="152"/>
    <s v="0935"/>
    <x v="152"/>
    <x v="2"/>
    <x v="7"/>
    <x v="299"/>
  </r>
  <r>
    <x v="8"/>
    <x v="8"/>
    <x v="8"/>
    <x v="152"/>
    <s v="0935"/>
    <x v="152"/>
    <x v="3"/>
    <x v="0"/>
    <x v="306"/>
  </r>
  <r>
    <x v="8"/>
    <x v="8"/>
    <x v="8"/>
    <x v="152"/>
    <s v="0935"/>
    <x v="152"/>
    <x v="3"/>
    <x v="1"/>
    <x v="311"/>
  </r>
  <r>
    <x v="8"/>
    <x v="8"/>
    <x v="8"/>
    <x v="152"/>
    <s v="0935"/>
    <x v="152"/>
    <x v="3"/>
    <x v="2"/>
    <x v="123"/>
  </r>
  <r>
    <x v="8"/>
    <x v="8"/>
    <x v="8"/>
    <x v="152"/>
    <s v="0935"/>
    <x v="152"/>
    <x v="3"/>
    <x v="3"/>
    <x v="123"/>
  </r>
  <r>
    <x v="8"/>
    <x v="8"/>
    <x v="8"/>
    <x v="152"/>
    <s v="0935"/>
    <x v="152"/>
    <x v="3"/>
    <x v="4"/>
    <x v="125"/>
  </r>
  <r>
    <x v="8"/>
    <x v="8"/>
    <x v="8"/>
    <x v="152"/>
    <s v="0935"/>
    <x v="152"/>
    <x v="3"/>
    <x v="5"/>
    <x v="60"/>
  </r>
  <r>
    <x v="8"/>
    <x v="8"/>
    <x v="8"/>
    <x v="152"/>
    <s v="0935"/>
    <x v="152"/>
    <x v="3"/>
    <x v="6"/>
    <x v="449"/>
  </r>
  <r>
    <x v="8"/>
    <x v="8"/>
    <x v="8"/>
    <x v="152"/>
    <s v="0935"/>
    <x v="152"/>
    <x v="3"/>
    <x v="7"/>
    <x v="449"/>
  </r>
  <r>
    <x v="8"/>
    <x v="8"/>
    <x v="8"/>
    <x v="152"/>
    <s v="0935"/>
    <x v="152"/>
    <x v="4"/>
    <x v="0"/>
    <x v="286"/>
  </r>
  <r>
    <x v="8"/>
    <x v="8"/>
    <x v="8"/>
    <x v="152"/>
    <s v="0935"/>
    <x v="152"/>
    <x v="4"/>
    <x v="1"/>
    <x v="411"/>
  </r>
  <r>
    <x v="8"/>
    <x v="8"/>
    <x v="8"/>
    <x v="152"/>
    <s v="0935"/>
    <x v="152"/>
    <x v="4"/>
    <x v="2"/>
    <x v="186"/>
  </r>
  <r>
    <x v="8"/>
    <x v="8"/>
    <x v="8"/>
    <x v="152"/>
    <s v="0935"/>
    <x v="152"/>
    <x v="4"/>
    <x v="3"/>
    <x v="314"/>
  </r>
  <r>
    <x v="8"/>
    <x v="8"/>
    <x v="8"/>
    <x v="152"/>
    <s v="0935"/>
    <x v="152"/>
    <x v="4"/>
    <x v="4"/>
    <x v="338"/>
  </r>
  <r>
    <x v="8"/>
    <x v="8"/>
    <x v="8"/>
    <x v="152"/>
    <s v="0935"/>
    <x v="152"/>
    <x v="4"/>
    <x v="5"/>
    <x v="315"/>
  </r>
  <r>
    <x v="8"/>
    <x v="8"/>
    <x v="8"/>
    <x v="152"/>
    <s v="0935"/>
    <x v="152"/>
    <x v="4"/>
    <x v="6"/>
    <x v="319"/>
  </r>
  <r>
    <x v="8"/>
    <x v="8"/>
    <x v="8"/>
    <x v="152"/>
    <s v="0935"/>
    <x v="152"/>
    <x v="4"/>
    <x v="7"/>
    <x v="351"/>
  </r>
  <r>
    <x v="8"/>
    <x v="8"/>
    <x v="8"/>
    <x v="152"/>
    <s v="0935"/>
    <x v="152"/>
    <x v="5"/>
    <x v="0"/>
    <x v="132"/>
  </r>
  <r>
    <x v="8"/>
    <x v="8"/>
    <x v="8"/>
    <x v="152"/>
    <s v="0935"/>
    <x v="152"/>
    <x v="5"/>
    <x v="1"/>
    <x v="128"/>
  </r>
  <r>
    <x v="8"/>
    <x v="8"/>
    <x v="8"/>
    <x v="152"/>
    <s v="0935"/>
    <x v="152"/>
    <x v="5"/>
    <x v="2"/>
    <x v="66"/>
  </r>
  <r>
    <x v="8"/>
    <x v="8"/>
    <x v="8"/>
    <x v="152"/>
    <s v="0935"/>
    <x v="152"/>
    <x v="5"/>
    <x v="3"/>
    <x v="67"/>
  </r>
  <r>
    <x v="8"/>
    <x v="8"/>
    <x v="8"/>
    <x v="152"/>
    <s v="0935"/>
    <x v="152"/>
    <x v="5"/>
    <x v="4"/>
    <x v="65"/>
  </r>
  <r>
    <x v="8"/>
    <x v="8"/>
    <x v="8"/>
    <x v="152"/>
    <s v="0935"/>
    <x v="152"/>
    <x v="5"/>
    <x v="5"/>
    <x v="65"/>
  </r>
  <r>
    <x v="8"/>
    <x v="8"/>
    <x v="8"/>
    <x v="152"/>
    <s v="0935"/>
    <x v="152"/>
    <x v="5"/>
    <x v="6"/>
    <x v="64"/>
  </r>
  <r>
    <x v="8"/>
    <x v="8"/>
    <x v="8"/>
    <x v="152"/>
    <s v="0935"/>
    <x v="152"/>
    <x v="5"/>
    <x v="7"/>
    <x v="128"/>
  </r>
  <r>
    <x v="8"/>
    <x v="8"/>
    <x v="8"/>
    <x v="152"/>
    <s v="0935"/>
    <x v="152"/>
    <x v="6"/>
    <x v="0"/>
    <x v="65"/>
  </r>
  <r>
    <x v="8"/>
    <x v="8"/>
    <x v="8"/>
    <x v="152"/>
    <s v="0935"/>
    <x v="152"/>
    <x v="6"/>
    <x v="1"/>
    <x v="66"/>
  </r>
  <r>
    <x v="8"/>
    <x v="8"/>
    <x v="8"/>
    <x v="152"/>
    <s v="0935"/>
    <x v="152"/>
    <x v="6"/>
    <x v="2"/>
    <x v="66"/>
  </r>
  <r>
    <x v="8"/>
    <x v="8"/>
    <x v="8"/>
    <x v="152"/>
    <s v="0935"/>
    <x v="152"/>
    <x v="6"/>
    <x v="3"/>
    <x v="66"/>
  </r>
  <r>
    <x v="8"/>
    <x v="8"/>
    <x v="8"/>
    <x v="152"/>
    <s v="0935"/>
    <x v="152"/>
    <x v="6"/>
    <x v="4"/>
    <x v="64"/>
  </r>
  <r>
    <x v="8"/>
    <x v="8"/>
    <x v="8"/>
    <x v="152"/>
    <s v="0935"/>
    <x v="152"/>
    <x v="6"/>
    <x v="5"/>
    <x v="131"/>
  </r>
  <r>
    <x v="8"/>
    <x v="8"/>
    <x v="8"/>
    <x v="152"/>
    <s v="0935"/>
    <x v="152"/>
    <x v="6"/>
    <x v="6"/>
    <x v="132"/>
  </r>
  <r>
    <x v="8"/>
    <x v="8"/>
    <x v="8"/>
    <x v="152"/>
    <s v="0935"/>
    <x v="152"/>
    <x v="6"/>
    <x v="7"/>
    <x v="128"/>
  </r>
  <r>
    <x v="8"/>
    <x v="8"/>
    <x v="8"/>
    <x v="152"/>
    <s v="0935"/>
    <x v="152"/>
    <x v="7"/>
    <x v="0"/>
    <x v="320"/>
  </r>
  <r>
    <x v="8"/>
    <x v="8"/>
    <x v="8"/>
    <x v="152"/>
    <s v="0935"/>
    <x v="152"/>
    <x v="7"/>
    <x v="1"/>
    <x v="129"/>
  </r>
  <r>
    <x v="8"/>
    <x v="8"/>
    <x v="8"/>
    <x v="152"/>
    <s v="0935"/>
    <x v="152"/>
    <x v="7"/>
    <x v="2"/>
    <x v="203"/>
  </r>
  <r>
    <x v="8"/>
    <x v="8"/>
    <x v="8"/>
    <x v="152"/>
    <s v="0935"/>
    <x v="152"/>
    <x v="7"/>
    <x v="3"/>
    <x v="129"/>
  </r>
  <r>
    <x v="8"/>
    <x v="8"/>
    <x v="8"/>
    <x v="152"/>
    <s v="0935"/>
    <x v="152"/>
    <x v="7"/>
    <x v="4"/>
    <x v="128"/>
  </r>
  <r>
    <x v="8"/>
    <x v="8"/>
    <x v="8"/>
    <x v="152"/>
    <s v="0935"/>
    <x v="152"/>
    <x v="7"/>
    <x v="5"/>
    <x v="203"/>
  </r>
  <r>
    <x v="8"/>
    <x v="8"/>
    <x v="8"/>
    <x v="152"/>
    <s v="0935"/>
    <x v="152"/>
    <x v="7"/>
    <x v="6"/>
    <x v="130"/>
  </r>
  <r>
    <x v="8"/>
    <x v="8"/>
    <x v="8"/>
    <x v="152"/>
    <s v="0935"/>
    <x v="152"/>
    <x v="7"/>
    <x v="7"/>
    <x v="127"/>
  </r>
  <r>
    <x v="8"/>
    <x v="8"/>
    <x v="8"/>
    <x v="152"/>
    <s v="0935"/>
    <x v="152"/>
    <x v="8"/>
    <x v="0"/>
    <x v="303"/>
  </r>
  <r>
    <x v="8"/>
    <x v="8"/>
    <x v="8"/>
    <x v="152"/>
    <s v="0935"/>
    <x v="152"/>
    <x v="8"/>
    <x v="1"/>
    <x v="321"/>
  </r>
  <r>
    <x v="8"/>
    <x v="8"/>
    <x v="8"/>
    <x v="152"/>
    <s v="0935"/>
    <x v="152"/>
    <x v="8"/>
    <x v="2"/>
    <x v="303"/>
  </r>
  <r>
    <x v="8"/>
    <x v="8"/>
    <x v="8"/>
    <x v="152"/>
    <s v="0935"/>
    <x v="152"/>
    <x v="8"/>
    <x v="3"/>
    <x v="131"/>
  </r>
  <r>
    <x v="8"/>
    <x v="8"/>
    <x v="8"/>
    <x v="152"/>
    <s v="0935"/>
    <x v="152"/>
    <x v="8"/>
    <x v="4"/>
    <x v="198"/>
  </r>
  <r>
    <x v="8"/>
    <x v="8"/>
    <x v="8"/>
    <x v="152"/>
    <s v="0935"/>
    <x v="152"/>
    <x v="8"/>
    <x v="5"/>
    <x v="266"/>
  </r>
  <r>
    <x v="8"/>
    <x v="8"/>
    <x v="8"/>
    <x v="152"/>
    <s v="0935"/>
    <x v="152"/>
    <x v="8"/>
    <x v="6"/>
    <x v="264"/>
  </r>
  <r>
    <x v="8"/>
    <x v="8"/>
    <x v="8"/>
    <x v="152"/>
    <s v="0935"/>
    <x v="152"/>
    <x v="8"/>
    <x v="7"/>
    <x v="203"/>
  </r>
  <r>
    <x v="8"/>
    <x v="8"/>
    <x v="8"/>
    <x v="152"/>
    <s v="0935"/>
    <x v="152"/>
    <x v="9"/>
    <x v="0"/>
    <x v="304"/>
  </r>
  <r>
    <x v="8"/>
    <x v="8"/>
    <x v="8"/>
    <x v="152"/>
    <s v="0935"/>
    <x v="152"/>
    <x v="9"/>
    <x v="1"/>
    <x v="305"/>
  </r>
  <r>
    <x v="8"/>
    <x v="8"/>
    <x v="8"/>
    <x v="152"/>
    <s v="0935"/>
    <x v="152"/>
    <x v="9"/>
    <x v="2"/>
    <x v="304"/>
  </r>
  <r>
    <x v="8"/>
    <x v="8"/>
    <x v="8"/>
    <x v="152"/>
    <s v="0935"/>
    <x v="152"/>
    <x v="9"/>
    <x v="3"/>
    <x v="304"/>
  </r>
  <r>
    <x v="8"/>
    <x v="8"/>
    <x v="8"/>
    <x v="152"/>
    <s v="0935"/>
    <x v="152"/>
    <x v="9"/>
    <x v="4"/>
    <x v="304"/>
  </r>
  <r>
    <x v="8"/>
    <x v="8"/>
    <x v="8"/>
    <x v="152"/>
    <s v="0935"/>
    <x v="152"/>
    <x v="9"/>
    <x v="5"/>
    <x v="304"/>
  </r>
  <r>
    <x v="8"/>
    <x v="8"/>
    <x v="8"/>
    <x v="152"/>
    <s v="0935"/>
    <x v="152"/>
    <x v="9"/>
    <x v="6"/>
    <x v="304"/>
  </r>
  <r>
    <x v="8"/>
    <x v="8"/>
    <x v="8"/>
    <x v="152"/>
    <s v="0935"/>
    <x v="152"/>
    <x v="9"/>
    <x v="7"/>
    <x v="304"/>
  </r>
  <r>
    <x v="8"/>
    <x v="8"/>
    <x v="8"/>
    <x v="153"/>
    <s v="0937"/>
    <x v="153"/>
    <x v="0"/>
    <x v="0"/>
    <x v="1197"/>
  </r>
  <r>
    <x v="8"/>
    <x v="8"/>
    <x v="8"/>
    <x v="153"/>
    <s v="0937"/>
    <x v="153"/>
    <x v="0"/>
    <x v="1"/>
    <x v="745"/>
  </r>
  <r>
    <x v="8"/>
    <x v="8"/>
    <x v="8"/>
    <x v="153"/>
    <s v="0937"/>
    <x v="153"/>
    <x v="0"/>
    <x v="2"/>
    <x v="488"/>
  </r>
  <r>
    <x v="8"/>
    <x v="8"/>
    <x v="8"/>
    <x v="153"/>
    <s v="0937"/>
    <x v="153"/>
    <x v="0"/>
    <x v="3"/>
    <x v="799"/>
  </r>
  <r>
    <x v="8"/>
    <x v="8"/>
    <x v="8"/>
    <x v="153"/>
    <s v="0937"/>
    <x v="153"/>
    <x v="0"/>
    <x v="4"/>
    <x v="607"/>
  </r>
  <r>
    <x v="8"/>
    <x v="8"/>
    <x v="8"/>
    <x v="153"/>
    <s v="0937"/>
    <x v="153"/>
    <x v="0"/>
    <x v="5"/>
    <x v="270"/>
  </r>
  <r>
    <x v="8"/>
    <x v="8"/>
    <x v="8"/>
    <x v="153"/>
    <s v="0937"/>
    <x v="153"/>
    <x v="0"/>
    <x v="6"/>
    <x v="1253"/>
  </r>
  <r>
    <x v="8"/>
    <x v="8"/>
    <x v="8"/>
    <x v="153"/>
    <s v="0937"/>
    <x v="153"/>
    <x v="0"/>
    <x v="7"/>
    <x v="447"/>
  </r>
  <r>
    <x v="8"/>
    <x v="8"/>
    <x v="8"/>
    <x v="153"/>
    <s v="0937"/>
    <x v="153"/>
    <x v="1"/>
    <x v="0"/>
    <x v="824"/>
  </r>
  <r>
    <x v="8"/>
    <x v="8"/>
    <x v="8"/>
    <x v="153"/>
    <s v="0937"/>
    <x v="153"/>
    <x v="1"/>
    <x v="1"/>
    <x v="824"/>
  </r>
  <r>
    <x v="8"/>
    <x v="8"/>
    <x v="8"/>
    <x v="153"/>
    <s v="0937"/>
    <x v="153"/>
    <x v="1"/>
    <x v="2"/>
    <x v="1333"/>
  </r>
  <r>
    <x v="8"/>
    <x v="8"/>
    <x v="8"/>
    <x v="153"/>
    <s v="0937"/>
    <x v="153"/>
    <x v="1"/>
    <x v="3"/>
    <x v="1414"/>
  </r>
  <r>
    <x v="8"/>
    <x v="8"/>
    <x v="8"/>
    <x v="153"/>
    <s v="0937"/>
    <x v="153"/>
    <x v="1"/>
    <x v="4"/>
    <x v="1008"/>
  </r>
  <r>
    <x v="8"/>
    <x v="8"/>
    <x v="8"/>
    <x v="153"/>
    <s v="0937"/>
    <x v="153"/>
    <x v="1"/>
    <x v="5"/>
    <x v="641"/>
  </r>
  <r>
    <x v="8"/>
    <x v="8"/>
    <x v="8"/>
    <x v="153"/>
    <s v="0937"/>
    <x v="153"/>
    <x v="1"/>
    <x v="6"/>
    <x v="546"/>
  </r>
  <r>
    <x v="8"/>
    <x v="8"/>
    <x v="8"/>
    <x v="153"/>
    <s v="0937"/>
    <x v="153"/>
    <x v="1"/>
    <x v="7"/>
    <x v="1610"/>
  </r>
  <r>
    <x v="8"/>
    <x v="8"/>
    <x v="8"/>
    <x v="153"/>
    <s v="0937"/>
    <x v="153"/>
    <x v="2"/>
    <x v="0"/>
    <x v="342"/>
  </r>
  <r>
    <x v="8"/>
    <x v="8"/>
    <x v="8"/>
    <x v="153"/>
    <s v="0937"/>
    <x v="153"/>
    <x v="2"/>
    <x v="1"/>
    <x v="317"/>
  </r>
  <r>
    <x v="8"/>
    <x v="8"/>
    <x v="8"/>
    <x v="153"/>
    <s v="0937"/>
    <x v="153"/>
    <x v="2"/>
    <x v="2"/>
    <x v="319"/>
  </r>
  <r>
    <x v="8"/>
    <x v="8"/>
    <x v="8"/>
    <x v="153"/>
    <s v="0937"/>
    <x v="153"/>
    <x v="2"/>
    <x v="3"/>
    <x v="185"/>
  </r>
  <r>
    <x v="8"/>
    <x v="8"/>
    <x v="8"/>
    <x v="153"/>
    <s v="0937"/>
    <x v="153"/>
    <x v="2"/>
    <x v="4"/>
    <x v="313"/>
  </r>
  <r>
    <x v="8"/>
    <x v="8"/>
    <x v="8"/>
    <x v="153"/>
    <s v="0937"/>
    <x v="153"/>
    <x v="2"/>
    <x v="5"/>
    <x v="400"/>
  </r>
  <r>
    <x v="8"/>
    <x v="8"/>
    <x v="8"/>
    <x v="153"/>
    <s v="0937"/>
    <x v="153"/>
    <x v="2"/>
    <x v="6"/>
    <x v="1112"/>
  </r>
  <r>
    <x v="8"/>
    <x v="8"/>
    <x v="8"/>
    <x v="153"/>
    <s v="0937"/>
    <x v="153"/>
    <x v="2"/>
    <x v="7"/>
    <x v="315"/>
  </r>
  <r>
    <x v="8"/>
    <x v="8"/>
    <x v="8"/>
    <x v="153"/>
    <s v="0937"/>
    <x v="153"/>
    <x v="3"/>
    <x v="0"/>
    <x v="374"/>
  </r>
  <r>
    <x v="8"/>
    <x v="8"/>
    <x v="8"/>
    <x v="153"/>
    <s v="0937"/>
    <x v="153"/>
    <x v="3"/>
    <x v="1"/>
    <x v="381"/>
  </r>
  <r>
    <x v="8"/>
    <x v="8"/>
    <x v="8"/>
    <x v="153"/>
    <s v="0937"/>
    <x v="153"/>
    <x v="3"/>
    <x v="2"/>
    <x v="53"/>
  </r>
  <r>
    <x v="8"/>
    <x v="8"/>
    <x v="8"/>
    <x v="153"/>
    <s v="0937"/>
    <x v="153"/>
    <x v="3"/>
    <x v="3"/>
    <x v="671"/>
  </r>
  <r>
    <x v="8"/>
    <x v="8"/>
    <x v="8"/>
    <x v="153"/>
    <s v="0937"/>
    <x v="153"/>
    <x v="3"/>
    <x v="4"/>
    <x v="670"/>
  </r>
  <r>
    <x v="8"/>
    <x v="8"/>
    <x v="8"/>
    <x v="153"/>
    <s v="0937"/>
    <x v="153"/>
    <x v="3"/>
    <x v="5"/>
    <x v="1693"/>
  </r>
  <r>
    <x v="8"/>
    <x v="8"/>
    <x v="8"/>
    <x v="153"/>
    <s v="0937"/>
    <x v="153"/>
    <x v="3"/>
    <x v="6"/>
    <x v="261"/>
  </r>
  <r>
    <x v="8"/>
    <x v="8"/>
    <x v="8"/>
    <x v="153"/>
    <s v="0937"/>
    <x v="153"/>
    <x v="3"/>
    <x v="7"/>
    <x v="797"/>
  </r>
  <r>
    <x v="8"/>
    <x v="8"/>
    <x v="8"/>
    <x v="153"/>
    <s v="0937"/>
    <x v="153"/>
    <x v="4"/>
    <x v="0"/>
    <x v="510"/>
  </r>
  <r>
    <x v="8"/>
    <x v="8"/>
    <x v="8"/>
    <x v="153"/>
    <s v="0937"/>
    <x v="153"/>
    <x v="4"/>
    <x v="1"/>
    <x v="257"/>
  </r>
  <r>
    <x v="8"/>
    <x v="8"/>
    <x v="8"/>
    <x v="153"/>
    <s v="0937"/>
    <x v="153"/>
    <x v="4"/>
    <x v="2"/>
    <x v="295"/>
  </r>
  <r>
    <x v="8"/>
    <x v="8"/>
    <x v="8"/>
    <x v="153"/>
    <s v="0937"/>
    <x v="153"/>
    <x v="4"/>
    <x v="3"/>
    <x v="544"/>
  </r>
  <r>
    <x v="8"/>
    <x v="8"/>
    <x v="8"/>
    <x v="153"/>
    <s v="0937"/>
    <x v="153"/>
    <x v="4"/>
    <x v="4"/>
    <x v="362"/>
  </r>
  <r>
    <x v="8"/>
    <x v="8"/>
    <x v="8"/>
    <x v="153"/>
    <s v="0937"/>
    <x v="153"/>
    <x v="4"/>
    <x v="5"/>
    <x v="40"/>
  </r>
  <r>
    <x v="8"/>
    <x v="8"/>
    <x v="8"/>
    <x v="153"/>
    <s v="0937"/>
    <x v="153"/>
    <x v="4"/>
    <x v="6"/>
    <x v="968"/>
  </r>
  <r>
    <x v="8"/>
    <x v="8"/>
    <x v="8"/>
    <x v="153"/>
    <s v="0937"/>
    <x v="153"/>
    <x v="4"/>
    <x v="7"/>
    <x v="507"/>
  </r>
  <r>
    <x v="8"/>
    <x v="8"/>
    <x v="8"/>
    <x v="153"/>
    <s v="0937"/>
    <x v="153"/>
    <x v="5"/>
    <x v="0"/>
    <x v="306"/>
  </r>
  <r>
    <x v="8"/>
    <x v="8"/>
    <x v="8"/>
    <x v="153"/>
    <s v="0937"/>
    <x v="153"/>
    <x v="5"/>
    <x v="1"/>
    <x v="123"/>
  </r>
  <r>
    <x v="8"/>
    <x v="8"/>
    <x v="8"/>
    <x v="153"/>
    <s v="0937"/>
    <x v="153"/>
    <x v="5"/>
    <x v="2"/>
    <x v="62"/>
  </r>
  <r>
    <x v="8"/>
    <x v="8"/>
    <x v="8"/>
    <x v="153"/>
    <s v="0937"/>
    <x v="153"/>
    <x v="5"/>
    <x v="3"/>
    <x v="60"/>
  </r>
  <r>
    <x v="8"/>
    <x v="8"/>
    <x v="8"/>
    <x v="153"/>
    <s v="0937"/>
    <x v="153"/>
    <x v="5"/>
    <x v="4"/>
    <x v="354"/>
  </r>
  <r>
    <x v="8"/>
    <x v="8"/>
    <x v="8"/>
    <x v="153"/>
    <s v="0937"/>
    <x v="153"/>
    <x v="5"/>
    <x v="5"/>
    <x v="449"/>
  </r>
  <r>
    <x v="8"/>
    <x v="8"/>
    <x v="8"/>
    <x v="153"/>
    <s v="0937"/>
    <x v="153"/>
    <x v="5"/>
    <x v="6"/>
    <x v="306"/>
  </r>
  <r>
    <x v="8"/>
    <x v="8"/>
    <x v="8"/>
    <x v="153"/>
    <s v="0937"/>
    <x v="153"/>
    <x v="5"/>
    <x v="7"/>
    <x v="504"/>
  </r>
  <r>
    <x v="8"/>
    <x v="8"/>
    <x v="8"/>
    <x v="153"/>
    <s v="0937"/>
    <x v="153"/>
    <x v="6"/>
    <x v="0"/>
    <x v="127"/>
  </r>
  <r>
    <x v="8"/>
    <x v="8"/>
    <x v="8"/>
    <x v="153"/>
    <s v="0937"/>
    <x v="153"/>
    <x v="6"/>
    <x v="1"/>
    <x v="64"/>
  </r>
  <r>
    <x v="8"/>
    <x v="8"/>
    <x v="8"/>
    <x v="153"/>
    <s v="0937"/>
    <x v="153"/>
    <x v="6"/>
    <x v="2"/>
    <x v="203"/>
  </r>
  <r>
    <x v="8"/>
    <x v="8"/>
    <x v="8"/>
    <x v="153"/>
    <s v="0937"/>
    <x v="153"/>
    <x v="6"/>
    <x v="3"/>
    <x v="130"/>
  </r>
  <r>
    <x v="8"/>
    <x v="8"/>
    <x v="8"/>
    <x v="153"/>
    <s v="0937"/>
    <x v="153"/>
    <x v="6"/>
    <x v="4"/>
    <x v="64"/>
  </r>
  <r>
    <x v="8"/>
    <x v="8"/>
    <x v="8"/>
    <x v="153"/>
    <s v="0937"/>
    <x v="153"/>
    <x v="6"/>
    <x v="5"/>
    <x v="64"/>
  </r>
  <r>
    <x v="8"/>
    <x v="8"/>
    <x v="8"/>
    <x v="153"/>
    <s v="0937"/>
    <x v="153"/>
    <x v="6"/>
    <x v="6"/>
    <x v="64"/>
  </r>
  <r>
    <x v="8"/>
    <x v="8"/>
    <x v="8"/>
    <x v="153"/>
    <s v="0937"/>
    <x v="153"/>
    <x v="6"/>
    <x v="7"/>
    <x v="197"/>
  </r>
  <r>
    <x v="8"/>
    <x v="8"/>
    <x v="8"/>
    <x v="153"/>
    <s v="0937"/>
    <x v="153"/>
    <x v="7"/>
    <x v="0"/>
    <x v="311"/>
  </r>
  <r>
    <x v="8"/>
    <x v="8"/>
    <x v="8"/>
    <x v="153"/>
    <s v="0937"/>
    <x v="153"/>
    <x v="7"/>
    <x v="1"/>
    <x v="122"/>
  </r>
  <r>
    <x v="8"/>
    <x v="8"/>
    <x v="8"/>
    <x v="153"/>
    <s v="0937"/>
    <x v="153"/>
    <x v="7"/>
    <x v="2"/>
    <x v="202"/>
  </r>
  <r>
    <x v="8"/>
    <x v="8"/>
    <x v="8"/>
    <x v="153"/>
    <s v="0937"/>
    <x v="153"/>
    <x v="7"/>
    <x v="3"/>
    <x v="309"/>
  </r>
  <r>
    <x v="8"/>
    <x v="8"/>
    <x v="8"/>
    <x v="153"/>
    <s v="0937"/>
    <x v="153"/>
    <x v="7"/>
    <x v="4"/>
    <x v="300"/>
  </r>
  <r>
    <x v="8"/>
    <x v="8"/>
    <x v="8"/>
    <x v="153"/>
    <s v="0937"/>
    <x v="153"/>
    <x v="7"/>
    <x v="5"/>
    <x v="299"/>
  </r>
  <r>
    <x v="8"/>
    <x v="8"/>
    <x v="8"/>
    <x v="153"/>
    <s v="0937"/>
    <x v="153"/>
    <x v="7"/>
    <x v="6"/>
    <x v="307"/>
  </r>
  <r>
    <x v="8"/>
    <x v="8"/>
    <x v="8"/>
    <x v="153"/>
    <s v="0937"/>
    <x v="153"/>
    <x v="7"/>
    <x v="7"/>
    <x v="302"/>
  </r>
  <r>
    <x v="8"/>
    <x v="8"/>
    <x v="8"/>
    <x v="153"/>
    <s v="0937"/>
    <x v="153"/>
    <x v="8"/>
    <x v="0"/>
    <x v="316"/>
  </r>
  <r>
    <x v="8"/>
    <x v="8"/>
    <x v="8"/>
    <x v="153"/>
    <s v="0937"/>
    <x v="153"/>
    <x v="8"/>
    <x v="1"/>
    <x v="124"/>
  </r>
  <r>
    <x v="8"/>
    <x v="8"/>
    <x v="8"/>
    <x v="153"/>
    <s v="0937"/>
    <x v="153"/>
    <x v="8"/>
    <x v="2"/>
    <x v="265"/>
  </r>
  <r>
    <x v="8"/>
    <x v="8"/>
    <x v="8"/>
    <x v="153"/>
    <s v="0937"/>
    <x v="153"/>
    <x v="8"/>
    <x v="3"/>
    <x v="302"/>
  </r>
  <r>
    <x v="8"/>
    <x v="8"/>
    <x v="8"/>
    <x v="153"/>
    <s v="0937"/>
    <x v="153"/>
    <x v="8"/>
    <x v="4"/>
    <x v="124"/>
  </r>
  <r>
    <x v="8"/>
    <x v="8"/>
    <x v="8"/>
    <x v="153"/>
    <s v="0937"/>
    <x v="153"/>
    <x v="8"/>
    <x v="5"/>
    <x v="124"/>
  </r>
  <r>
    <x v="8"/>
    <x v="8"/>
    <x v="8"/>
    <x v="153"/>
    <s v="0937"/>
    <x v="153"/>
    <x v="8"/>
    <x v="6"/>
    <x v="124"/>
  </r>
  <r>
    <x v="8"/>
    <x v="8"/>
    <x v="8"/>
    <x v="153"/>
    <s v="0937"/>
    <x v="153"/>
    <x v="8"/>
    <x v="7"/>
    <x v="350"/>
  </r>
  <r>
    <x v="8"/>
    <x v="8"/>
    <x v="8"/>
    <x v="153"/>
    <s v="0937"/>
    <x v="153"/>
    <x v="9"/>
    <x v="0"/>
    <x v="304"/>
  </r>
  <r>
    <x v="8"/>
    <x v="8"/>
    <x v="8"/>
    <x v="153"/>
    <s v="0937"/>
    <x v="153"/>
    <x v="9"/>
    <x v="1"/>
    <x v="304"/>
  </r>
  <r>
    <x v="8"/>
    <x v="8"/>
    <x v="8"/>
    <x v="153"/>
    <s v="0937"/>
    <x v="153"/>
    <x v="9"/>
    <x v="2"/>
    <x v="304"/>
  </r>
  <r>
    <x v="8"/>
    <x v="8"/>
    <x v="8"/>
    <x v="153"/>
    <s v="0937"/>
    <x v="153"/>
    <x v="9"/>
    <x v="3"/>
    <x v="304"/>
  </r>
  <r>
    <x v="8"/>
    <x v="8"/>
    <x v="8"/>
    <x v="153"/>
    <s v="0937"/>
    <x v="153"/>
    <x v="9"/>
    <x v="4"/>
    <x v="304"/>
  </r>
  <r>
    <x v="8"/>
    <x v="8"/>
    <x v="8"/>
    <x v="153"/>
    <s v="0937"/>
    <x v="153"/>
    <x v="9"/>
    <x v="5"/>
    <x v="304"/>
  </r>
  <r>
    <x v="8"/>
    <x v="8"/>
    <x v="8"/>
    <x v="153"/>
    <s v="0937"/>
    <x v="153"/>
    <x v="9"/>
    <x v="6"/>
    <x v="304"/>
  </r>
  <r>
    <x v="8"/>
    <x v="8"/>
    <x v="8"/>
    <x v="153"/>
    <s v="0937"/>
    <x v="153"/>
    <x v="9"/>
    <x v="7"/>
    <x v="304"/>
  </r>
  <r>
    <x v="8"/>
    <x v="8"/>
    <x v="8"/>
    <x v="154"/>
    <s v="0938"/>
    <x v="154"/>
    <x v="0"/>
    <x v="0"/>
    <x v="404"/>
  </r>
  <r>
    <x v="8"/>
    <x v="8"/>
    <x v="8"/>
    <x v="154"/>
    <s v="0938"/>
    <x v="154"/>
    <x v="0"/>
    <x v="1"/>
    <x v="315"/>
  </r>
  <r>
    <x v="8"/>
    <x v="8"/>
    <x v="8"/>
    <x v="154"/>
    <s v="0938"/>
    <x v="154"/>
    <x v="0"/>
    <x v="2"/>
    <x v="401"/>
  </r>
  <r>
    <x v="8"/>
    <x v="8"/>
    <x v="8"/>
    <x v="154"/>
    <s v="0938"/>
    <x v="154"/>
    <x v="0"/>
    <x v="3"/>
    <x v="119"/>
  </r>
  <r>
    <x v="8"/>
    <x v="8"/>
    <x v="8"/>
    <x v="154"/>
    <s v="0938"/>
    <x v="154"/>
    <x v="0"/>
    <x v="4"/>
    <x v="52"/>
  </r>
  <r>
    <x v="8"/>
    <x v="8"/>
    <x v="8"/>
    <x v="154"/>
    <s v="0938"/>
    <x v="154"/>
    <x v="0"/>
    <x v="5"/>
    <x v="52"/>
  </r>
  <r>
    <x v="8"/>
    <x v="8"/>
    <x v="8"/>
    <x v="154"/>
    <s v="0938"/>
    <x v="154"/>
    <x v="0"/>
    <x v="6"/>
    <x v="337"/>
  </r>
  <r>
    <x v="8"/>
    <x v="8"/>
    <x v="8"/>
    <x v="154"/>
    <s v="0938"/>
    <x v="154"/>
    <x v="0"/>
    <x v="7"/>
    <x v="313"/>
  </r>
  <r>
    <x v="8"/>
    <x v="8"/>
    <x v="8"/>
    <x v="154"/>
    <s v="0938"/>
    <x v="154"/>
    <x v="1"/>
    <x v="0"/>
    <x v="616"/>
  </r>
  <r>
    <x v="8"/>
    <x v="8"/>
    <x v="8"/>
    <x v="154"/>
    <s v="0938"/>
    <x v="154"/>
    <x v="1"/>
    <x v="1"/>
    <x v="119"/>
  </r>
  <r>
    <x v="8"/>
    <x v="8"/>
    <x v="8"/>
    <x v="154"/>
    <s v="0938"/>
    <x v="154"/>
    <x v="1"/>
    <x v="2"/>
    <x v="186"/>
  </r>
  <r>
    <x v="8"/>
    <x v="8"/>
    <x v="8"/>
    <x v="154"/>
    <s v="0938"/>
    <x v="154"/>
    <x v="1"/>
    <x v="3"/>
    <x v="186"/>
  </r>
  <r>
    <x v="8"/>
    <x v="8"/>
    <x v="8"/>
    <x v="154"/>
    <s v="0938"/>
    <x v="154"/>
    <x v="1"/>
    <x v="4"/>
    <x v="288"/>
  </r>
  <r>
    <x v="8"/>
    <x v="8"/>
    <x v="8"/>
    <x v="154"/>
    <s v="0938"/>
    <x v="154"/>
    <x v="1"/>
    <x v="5"/>
    <x v="315"/>
  </r>
  <r>
    <x v="8"/>
    <x v="8"/>
    <x v="8"/>
    <x v="154"/>
    <s v="0938"/>
    <x v="154"/>
    <x v="1"/>
    <x v="6"/>
    <x v="284"/>
  </r>
  <r>
    <x v="8"/>
    <x v="8"/>
    <x v="8"/>
    <x v="154"/>
    <s v="0938"/>
    <x v="154"/>
    <x v="1"/>
    <x v="7"/>
    <x v="287"/>
  </r>
  <r>
    <x v="8"/>
    <x v="8"/>
    <x v="8"/>
    <x v="154"/>
    <s v="0938"/>
    <x v="154"/>
    <x v="2"/>
    <x v="0"/>
    <x v="124"/>
  </r>
  <r>
    <x v="8"/>
    <x v="8"/>
    <x v="8"/>
    <x v="154"/>
    <s v="0938"/>
    <x v="154"/>
    <x v="2"/>
    <x v="1"/>
    <x v="307"/>
  </r>
  <r>
    <x v="8"/>
    <x v="8"/>
    <x v="8"/>
    <x v="154"/>
    <s v="0938"/>
    <x v="154"/>
    <x v="2"/>
    <x v="2"/>
    <x v="298"/>
  </r>
  <r>
    <x v="8"/>
    <x v="8"/>
    <x v="8"/>
    <x v="154"/>
    <s v="0938"/>
    <x v="154"/>
    <x v="2"/>
    <x v="3"/>
    <x v="202"/>
  </r>
  <r>
    <x v="8"/>
    <x v="8"/>
    <x v="8"/>
    <x v="154"/>
    <s v="0938"/>
    <x v="154"/>
    <x v="2"/>
    <x v="4"/>
    <x v="350"/>
  </r>
  <r>
    <x v="8"/>
    <x v="8"/>
    <x v="8"/>
    <x v="154"/>
    <s v="0938"/>
    <x v="154"/>
    <x v="2"/>
    <x v="5"/>
    <x v="196"/>
  </r>
  <r>
    <x v="8"/>
    <x v="8"/>
    <x v="8"/>
    <x v="154"/>
    <s v="0938"/>
    <x v="154"/>
    <x v="2"/>
    <x v="6"/>
    <x v="307"/>
  </r>
  <r>
    <x v="8"/>
    <x v="8"/>
    <x v="8"/>
    <x v="154"/>
    <s v="0938"/>
    <x v="154"/>
    <x v="2"/>
    <x v="7"/>
    <x v="124"/>
  </r>
  <r>
    <x v="8"/>
    <x v="8"/>
    <x v="8"/>
    <x v="154"/>
    <s v="0938"/>
    <x v="154"/>
    <x v="3"/>
    <x v="0"/>
    <x v="49"/>
  </r>
  <r>
    <x v="8"/>
    <x v="8"/>
    <x v="8"/>
    <x v="154"/>
    <s v="0938"/>
    <x v="154"/>
    <x v="3"/>
    <x v="1"/>
    <x v="355"/>
  </r>
  <r>
    <x v="8"/>
    <x v="8"/>
    <x v="8"/>
    <x v="154"/>
    <s v="0938"/>
    <x v="154"/>
    <x v="3"/>
    <x v="2"/>
    <x v="49"/>
  </r>
  <r>
    <x v="8"/>
    <x v="8"/>
    <x v="8"/>
    <x v="154"/>
    <s v="0938"/>
    <x v="154"/>
    <x v="3"/>
    <x v="3"/>
    <x v="504"/>
  </r>
  <r>
    <x v="8"/>
    <x v="8"/>
    <x v="8"/>
    <x v="154"/>
    <s v="0938"/>
    <x v="154"/>
    <x v="3"/>
    <x v="4"/>
    <x v="115"/>
  </r>
  <r>
    <x v="8"/>
    <x v="8"/>
    <x v="8"/>
    <x v="154"/>
    <s v="0938"/>
    <x v="154"/>
    <x v="3"/>
    <x v="5"/>
    <x v="121"/>
  </r>
  <r>
    <x v="8"/>
    <x v="8"/>
    <x v="8"/>
    <x v="154"/>
    <s v="0938"/>
    <x v="154"/>
    <x v="3"/>
    <x v="6"/>
    <x v="306"/>
  </r>
  <r>
    <x v="8"/>
    <x v="8"/>
    <x v="8"/>
    <x v="154"/>
    <s v="0938"/>
    <x v="154"/>
    <x v="3"/>
    <x v="7"/>
    <x v="61"/>
  </r>
  <r>
    <x v="8"/>
    <x v="8"/>
    <x v="8"/>
    <x v="154"/>
    <s v="0938"/>
    <x v="154"/>
    <x v="4"/>
    <x v="0"/>
    <x v="371"/>
  </r>
  <r>
    <x v="8"/>
    <x v="8"/>
    <x v="8"/>
    <x v="154"/>
    <s v="0938"/>
    <x v="154"/>
    <x v="4"/>
    <x v="1"/>
    <x v="487"/>
  </r>
  <r>
    <x v="8"/>
    <x v="8"/>
    <x v="8"/>
    <x v="154"/>
    <s v="0938"/>
    <x v="154"/>
    <x v="4"/>
    <x v="2"/>
    <x v="625"/>
  </r>
  <r>
    <x v="8"/>
    <x v="8"/>
    <x v="8"/>
    <x v="154"/>
    <s v="0938"/>
    <x v="154"/>
    <x v="4"/>
    <x v="3"/>
    <x v="561"/>
  </r>
  <r>
    <x v="8"/>
    <x v="8"/>
    <x v="8"/>
    <x v="154"/>
    <s v="0938"/>
    <x v="154"/>
    <x v="4"/>
    <x v="4"/>
    <x v="501"/>
  </r>
  <r>
    <x v="8"/>
    <x v="8"/>
    <x v="8"/>
    <x v="154"/>
    <s v="0938"/>
    <x v="154"/>
    <x v="4"/>
    <x v="5"/>
    <x v="605"/>
  </r>
  <r>
    <x v="8"/>
    <x v="8"/>
    <x v="8"/>
    <x v="154"/>
    <s v="0938"/>
    <x v="154"/>
    <x v="4"/>
    <x v="6"/>
    <x v="487"/>
  </r>
  <r>
    <x v="8"/>
    <x v="8"/>
    <x v="8"/>
    <x v="154"/>
    <s v="0938"/>
    <x v="154"/>
    <x v="4"/>
    <x v="7"/>
    <x v="605"/>
  </r>
  <r>
    <x v="8"/>
    <x v="8"/>
    <x v="8"/>
    <x v="154"/>
    <s v="0938"/>
    <x v="154"/>
    <x v="5"/>
    <x v="0"/>
    <x v="65"/>
  </r>
  <r>
    <x v="8"/>
    <x v="8"/>
    <x v="8"/>
    <x v="154"/>
    <s v="0938"/>
    <x v="154"/>
    <x v="5"/>
    <x v="1"/>
    <x v="66"/>
  </r>
  <r>
    <x v="8"/>
    <x v="8"/>
    <x v="8"/>
    <x v="154"/>
    <s v="0938"/>
    <x v="154"/>
    <x v="5"/>
    <x v="2"/>
    <x v="132"/>
  </r>
  <r>
    <x v="8"/>
    <x v="8"/>
    <x v="8"/>
    <x v="154"/>
    <s v="0938"/>
    <x v="154"/>
    <x v="5"/>
    <x v="3"/>
    <x v="64"/>
  </r>
  <r>
    <x v="8"/>
    <x v="8"/>
    <x v="8"/>
    <x v="154"/>
    <s v="0938"/>
    <x v="154"/>
    <x v="5"/>
    <x v="4"/>
    <x v="131"/>
  </r>
  <r>
    <x v="8"/>
    <x v="8"/>
    <x v="8"/>
    <x v="154"/>
    <s v="0938"/>
    <x v="154"/>
    <x v="5"/>
    <x v="5"/>
    <x v="64"/>
  </r>
  <r>
    <x v="8"/>
    <x v="8"/>
    <x v="8"/>
    <x v="154"/>
    <s v="0938"/>
    <x v="154"/>
    <x v="5"/>
    <x v="6"/>
    <x v="130"/>
  </r>
  <r>
    <x v="8"/>
    <x v="8"/>
    <x v="8"/>
    <x v="154"/>
    <s v="0938"/>
    <x v="154"/>
    <x v="5"/>
    <x v="7"/>
    <x v="130"/>
  </r>
  <r>
    <x v="8"/>
    <x v="8"/>
    <x v="8"/>
    <x v="154"/>
    <s v="0938"/>
    <x v="154"/>
    <x v="6"/>
    <x v="0"/>
    <x v="66"/>
  </r>
  <r>
    <x v="8"/>
    <x v="8"/>
    <x v="8"/>
    <x v="154"/>
    <s v="0938"/>
    <x v="154"/>
    <x v="6"/>
    <x v="1"/>
    <x v="133"/>
  </r>
  <r>
    <x v="8"/>
    <x v="8"/>
    <x v="8"/>
    <x v="154"/>
    <s v="0938"/>
    <x v="154"/>
    <x v="6"/>
    <x v="2"/>
    <x v="131"/>
  </r>
  <r>
    <x v="8"/>
    <x v="8"/>
    <x v="8"/>
    <x v="154"/>
    <s v="0938"/>
    <x v="154"/>
    <x v="6"/>
    <x v="3"/>
    <x v="65"/>
  </r>
  <r>
    <x v="8"/>
    <x v="8"/>
    <x v="8"/>
    <x v="154"/>
    <s v="0938"/>
    <x v="154"/>
    <x v="6"/>
    <x v="4"/>
    <x v="132"/>
  </r>
  <r>
    <x v="8"/>
    <x v="8"/>
    <x v="8"/>
    <x v="154"/>
    <s v="0938"/>
    <x v="154"/>
    <x v="6"/>
    <x v="5"/>
    <x v="65"/>
  </r>
  <r>
    <x v="8"/>
    <x v="8"/>
    <x v="8"/>
    <x v="154"/>
    <s v="0938"/>
    <x v="154"/>
    <x v="6"/>
    <x v="6"/>
    <x v="64"/>
  </r>
  <r>
    <x v="8"/>
    <x v="8"/>
    <x v="8"/>
    <x v="154"/>
    <s v="0938"/>
    <x v="154"/>
    <x v="6"/>
    <x v="7"/>
    <x v="320"/>
  </r>
  <r>
    <x v="8"/>
    <x v="8"/>
    <x v="8"/>
    <x v="154"/>
    <s v="0938"/>
    <x v="154"/>
    <x v="7"/>
    <x v="0"/>
    <x v="264"/>
  </r>
  <r>
    <x v="8"/>
    <x v="8"/>
    <x v="8"/>
    <x v="154"/>
    <s v="0938"/>
    <x v="154"/>
    <x v="7"/>
    <x v="1"/>
    <x v="302"/>
  </r>
  <r>
    <x v="8"/>
    <x v="8"/>
    <x v="8"/>
    <x v="154"/>
    <s v="0938"/>
    <x v="154"/>
    <x v="7"/>
    <x v="2"/>
    <x v="263"/>
  </r>
  <r>
    <x v="8"/>
    <x v="8"/>
    <x v="8"/>
    <x v="154"/>
    <s v="0938"/>
    <x v="154"/>
    <x v="7"/>
    <x v="3"/>
    <x v="265"/>
  </r>
  <r>
    <x v="8"/>
    <x v="8"/>
    <x v="8"/>
    <x v="154"/>
    <s v="0938"/>
    <x v="154"/>
    <x v="7"/>
    <x v="4"/>
    <x v="302"/>
  </r>
  <r>
    <x v="8"/>
    <x v="8"/>
    <x v="8"/>
    <x v="154"/>
    <s v="0938"/>
    <x v="154"/>
    <x v="7"/>
    <x v="5"/>
    <x v="200"/>
  </r>
  <r>
    <x v="8"/>
    <x v="8"/>
    <x v="8"/>
    <x v="154"/>
    <s v="0938"/>
    <x v="154"/>
    <x v="7"/>
    <x v="6"/>
    <x v="200"/>
  </r>
  <r>
    <x v="8"/>
    <x v="8"/>
    <x v="8"/>
    <x v="154"/>
    <s v="0938"/>
    <x v="154"/>
    <x v="7"/>
    <x v="7"/>
    <x v="266"/>
  </r>
  <r>
    <x v="8"/>
    <x v="8"/>
    <x v="8"/>
    <x v="154"/>
    <s v="0938"/>
    <x v="154"/>
    <x v="8"/>
    <x v="0"/>
    <x v="202"/>
  </r>
  <r>
    <x v="8"/>
    <x v="8"/>
    <x v="8"/>
    <x v="154"/>
    <s v="0938"/>
    <x v="154"/>
    <x v="8"/>
    <x v="1"/>
    <x v="199"/>
  </r>
  <r>
    <x v="8"/>
    <x v="8"/>
    <x v="8"/>
    <x v="154"/>
    <s v="0938"/>
    <x v="154"/>
    <x v="8"/>
    <x v="2"/>
    <x v="266"/>
  </r>
  <r>
    <x v="8"/>
    <x v="8"/>
    <x v="8"/>
    <x v="154"/>
    <s v="0938"/>
    <x v="154"/>
    <x v="8"/>
    <x v="3"/>
    <x v="263"/>
  </r>
  <r>
    <x v="8"/>
    <x v="8"/>
    <x v="8"/>
    <x v="154"/>
    <s v="0938"/>
    <x v="154"/>
    <x v="8"/>
    <x v="4"/>
    <x v="199"/>
  </r>
  <r>
    <x v="8"/>
    <x v="8"/>
    <x v="8"/>
    <x v="154"/>
    <s v="0938"/>
    <x v="154"/>
    <x v="8"/>
    <x v="5"/>
    <x v="195"/>
  </r>
  <r>
    <x v="8"/>
    <x v="8"/>
    <x v="8"/>
    <x v="154"/>
    <s v="0938"/>
    <x v="154"/>
    <x v="8"/>
    <x v="6"/>
    <x v="264"/>
  </r>
  <r>
    <x v="8"/>
    <x v="8"/>
    <x v="8"/>
    <x v="154"/>
    <s v="0938"/>
    <x v="154"/>
    <x v="8"/>
    <x v="7"/>
    <x v="303"/>
  </r>
  <r>
    <x v="8"/>
    <x v="8"/>
    <x v="8"/>
    <x v="154"/>
    <s v="0938"/>
    <x v="154"/>
    <x v="9"/>
    <x v="0"/>
    <x v="304"/>
  </r>
  <r>
    <x v="8"/>
    <x v="8"/>
    <x v="8"/>
    <x v="154"/>
    <s v="0938"/>
    <x v="154"/>
    <x v="9"/>
    <x v="1"/>
    <x v="304"/>
  </r>
  <r>
    <x v="8"/>
    <x v="8"/>
    <x v="8"/>
    <x v="154"/>
    <s v="0938"/>
    <x v="154"/>
    <x v="9"/>
    <x v="2"/>
    <x v="304"/>
  </r>
  <r>
    <x v="8"/>
    <x v="8"/>
    <x v="8"/>
    <x v="154"/>
    <s v="0938"/>
    <x v="154"/>
    <x v="9"/>
    <x v="3"/>
    <x v="304"/>
  </r>
  <r>
    <x v="8"/>
    <x v="8"/>
    <x v="8"/>
    <x v="154"/>
    <s v="0938"/>
    <x v="154"/>
    <x v="9"/>
    <x v="4"/>
    <x v="304"/>
  </r>
  <r>
    <x v="8"/>
    <x v="8"/>
    <x v="8"/>
    <x v="154"/>
    <s v="0938"/>
    <x v="154"/>
    <x v="9"/>
    <x v="5"/>
    <x v="304"/>
  </r>
  <r>
    <x v="8"/>
    <x v="8"/>
    <x v="8"/>
    <x v="154"/>
    <s v="0938"/>
    <x v="154"/>
    <x v="9"/>
    <x v="6"/>
    <x v="304"/>
  </r>
  <r>
    <x v="8"/>
    <x v="8"/>
    <x v="8"/>
    <x v="154"/>
    <s v="0938"/>
    <x v="154"/>
    <x v="9"/>
    <x v="7"/>
    <x v="304"/>
  </r>
  <r>
    <x v="8"/>
    <x v="8"/>
    <x v="8"/>
    <x v="155"/>
    <s v="0940"/>
    <x v="155"/>
    <x v="0"/>
    <x v="0"/>
    <x v="194"/>
  </r>
  <r>
    <x v="8"/>
    <x v="8"/>
    <x v="8"/>
    <x v="155"/>
    <s v="0940"/>
    <x v="155"/>
    <x v="0"/>
    <x v="1"/>
    <x v="467"/>
  </r>
  <r>
    <x v="8"/>
    <x v="8"/>
    <x v="8"/>
    <x v="155"/>
    <s v="0940"/>
    <x v="155"/>
    <x v="0"/>
    <x v="2"/>
    <x v="349"/>
  </r>
  <r>
    <x v="8"/>
    <x v="8"/>
    <x v="8"/>
    <x v="155"/>
    <s v="0940"/>
    <x v="155"/>
    <x v="0"/>
    <x v="3"/>
    <x v="1478"/>
  </r>
  <r>
    <x v="8"/>
    <x v="8"/>
    <x v="8"/>
    <x v="155"/>
    <s v="0940"/>
    <x v="155"/>
    <x v="0"/>
    <x v="4"/>
    <x v="539"/>
  </r>
  <r>
    <x v="8"/>
    <x v="8"/>
    <x v="8"/>
    <x v="155"/>
    <s v="0940"/>
    <x v="155"/>
    <x v="0"/>
    <x v="5"/>
    <x v="346"/>
  </r>
  <r>
    <x v="8"/>
    <x v="8"/>
    <x v="8"/>
    <x v="155"/>
    <s v="0940"/>
    <x v="155"/>
    <x v="0"/>
    <x v="6"/>
    <x v="346"/>
  </r>
  <r>
    <x v="8"/>
    <x v="8"/>
    <x v="8"/>
    <x v="155"/>
    <s v="0940"/>
    <x v="155"/>
    <x v="0"/>
    <x v="7"/>
    <x v="564"/>
  </r>
  <r>
    <x v="8"/>
    <x v="8"/>
    <x v="8"/>
    <x v="155"/>
    <s v="0940"/>
    <x v="155"/>
    <x v="1"/>
    <x v="0"/>
    <x v="528"/>
  </r>
  <r>
    <x v="8"/>
    <x v="8"/>
    <x v="8"/>
    <x v="155"/>
    <s v="0940"/>
    <x v="155"/>
    <x v="1"/>
    <x v="1"/>
    <x v="614"/>
  </r>
  <r>
    <x v="8"/>
    <x v="8"/>
    <x v="8"/>
    <x v="155"/>
    <s v="0940"/>
    <x v="155"/>
    <x v="1"/>
    <x v="2"/>
    <x v="530"/>
  </r>
  <r>
    <x v="8"/>
    <x v="8"/>
    <x v="8"/>
    <x v="155"/>
    <s v="0940"/>
    <x v="155"/>
    <x v="1"/>
    <x v="3"/>
    <x v="374"/>
  </r>
  <r>
    <x v="8"/>
    <x v="8"/>
    <x v="8"/>
    <x v="155"/>
    <s v="0940"/>
    <x v="155"/>
    <x v="1"/>
    <x v="4"/>
    <x v="382"/>
  </r>
  <r>
    <x v="8"/>
    <x v="8"/>
    <x v="8"/>
    <x v="155"/>
    <s v="0940"/>
    <x v="155"/>
    <x v="1"/>
    <x v="5"/>
    <x v="530"/>
  </r>
  <r>
    <x v="8"/>
    <x v="8"/>
    <x v="8"/>
    <x v="155"/>
    <s v="0940"/>
    <x v="155"/>
    <x v="1"/>
    <x v="6"/>
    <x v="529"/>
  </r>
  <r>
    <x v="8"/>
    <x v="8"/>
    <x v="8"/>
    <x v="155"/>
    <s v="0940"/>
    <x v="155"/>
    <x v="1"/>
    <x v="7"/>
    <x v="52"/>
  </r>
  <r>
    <x v="8"/>
    <x v="8"/>
    <x v="8"/>
    <x v="155"/>
    <s v="0940"/>
    <x v="155"/>
    <x v="2"/>
    <x v="0"/>
    <x v="126"/>
  </r>
  <r>
    <x v="8"/>
    <x v="8"/>
    <x v="8"/>
    <x v="155"/>
    <s v="0940"/>
    <x v="155"/>
    <x v="2"/>
    <x v="1"/>
    <x v="449"/>
  </r>
  <r>
    <x v="8"/>
    <x v="8"/>
    <x v="8"/>
    <x v="155"/>
    <s v="0940"/>
    <x v="155"/>
    <x v="2"/>
    <x v="2"/>
    <x v="308"/>
  </r>
  <r>
    <x v="8"/>
    <x v="8"/>
    <x v="8"/>
    <x v="155"/>
    <s v="0940"/>
    <x v="155"/>
    <x v="2"/>
    <x v="3"/>
    <x v="126"/>
  </r>
  <r>
    <x v="8"/>
    <x v="8"/>
    <x v="8"/>
    <x v="155"/>
    <s v="0940"/>
    <x v="155"/>
    <x v="2"/>
    <x v="4"/>
    <x v="575"/>
  </r>
  <r>
    <x v="8"/>
    <x v="8"/>
    <x v="8"/>
    <x v="155"/>
    <s v="0940"/>
    <x v="155"/>
    <x v="2"/>
    <x v="5"/>
    <x v="47"/>
  </r>
  <r>
    <x v="8"/>
    <x v="8"/>
    <x v="8"/>
    <x v="155"/>
    <s v="0940"/>
    <x v="155"/>
    <x v="2"/>
    <x v="6"/>
    <x v="449"/>
  </r>
  <r>
    <x v="8"/>
    <x v="8"/>
    <x v="8"/>
    <x v="155"/>
    <s v="0940"/>
    <x v="155"/>
    <x v="2"/>
    <x v="7"/>
    <x v="356"/>
  </r>
  <r>
    <x v="8"/>
    <x v="8"/>
    <x v="8"/>
    <x v="155"/>
    <s v="0940"/>
    <x v="155"/>
    <x v="3"/>
    <x v="0"/>
    <x v="356"/>
  </r>
  <r>
    <x v="8"/>
    <x v="8"/>
    <x v="8"/>
    <x v="155"/>
    <s v="0940"/>
    <x v="155"/>
    <x v="3"/>
    <x v="1"/>
    <x v="126"/>
  </r>
  <r>
    <x v="8"/>
    <x v="8"/>
    <x v="8"/>
    <x v="155"/>
    <s v="0940"/>
    <x v="155"/>
    <x v="3"/>
    <x v="2"/>
    <x v="60"/>
  </r>
  <r>
    <x v="8"/>
    <x v="8"/>
    <x v="8"/>
    <x v="155"/>
    <s v="0940"/>
    <x v="155"/>
    <x v="3"/>
    <x v="3"/>
    <x v="47"/>
  </r>
  <r>
    <x v="8"/>
    <x v="8"/>
    <x v="8"/>
    <x v="155"/>
    <s v="0940"/>
    <x v="155"/>
    <x v="3"/>
    <x v="4"/>
    <x v="121"/>
  </r>
  <r>
    <x v="8"/>
    <x v="8"/>
    <x v="8"/>
    <x v="155"/>
    <s v="0940"/>
    <x v="155"/>
    <x v="3"/>
    <x v="5"/>
    <x v="47"/>
  </r>
  <r>
    <x v="8"/>
    <x v="8"/>
    <x v="8"/>
    <x v="155"/>
    <s v="0940"/>
    <x v="155"/>
    <x v="3"/>
    <x v="6"/>
    <x v="47"/>
  </r>
  <r>
    <x v="8"/>
    <x v="8"/>
    <x v="8"/>
    <x v="155"/>
    <s v="0940"/>
    <x v="155"/>
    <x v="3"/>
    <x v="7"/>
    <x v="49"/>
  </r>
  <r>
    <x v="8"/>
    <x v="8"/>
    <x v="8"/>
    <x v="155"/>
    <s v="0940"/>
    <x v="155"/>
    <x v="4"/>
    <x v="0"/>
    <x v="615"/>
  </r>
  <r>
    <x v="8"/>
    <x v="8"/>
    <x v="8"/>
    <x v="155"/>
    <s v="0940"/>
    <x v="155"/>
    <x v="4"/>
    <x v="1"/>
    <x v="382"/>
  </r>
  <r>
    <x v="8"/>
    <x v="8"/>
    <x v="8"/>
    <x v="155"/>
    <s v="0940"/>
    <x v="155"/>
    <x v="4"/>
    <x v="2"/>
    <x v="615"/>
  </r>
  <r>
    <x v="8"/>
    <x v="8"/>
    <x v="8"/>
    <x v="155"/>
    <s v="0940"/>
    <x v="155"/>
    <x v="4"/>
    <x v="3"/>
    <x v="181"/>
  </r>
  <r>
    <x v="8"/>
    <x v="8"/>
    <x v="8"/>
    <x v="155"/>
    <s v="0940"/>
    <x v="155"/>
    <x v="4"/>
    <x v="4"/>
    <x v="952"/>
  </r>
  <r>
    <x v="8"/>
    <x v="8"/>
    <x v="8"/>
    <x v="155"/>
    <s v="0940"/>
    <x v="155"/>
    <x v="4"/>
    <x v="5"/>
    <x v="382"/>
  </r>
  <r>
    <x v="8"/>
    <x v="8"/>
    <x v="8"/>
    <x v="155"/>
    <s v="0940"/>
    <x v="155"/>
    <x v="4"/>
    <x v="6"/>
    <x v="351"/>
  </r>
  <r>
    <x v="8"/>
    <x v="8"/>
    <x v="8"/>
    <x v="155"/>
    <s v="0940"/>
    <x v="155"/>
    <x v="4"/>
    <x v="7"/>
    <x v="315"/>
  </r>
  <r>
    <x v="8"/>
    <x v="8"/>
    <x v="8"/>
    <x v="155"/>
    <s v="0940"/>
    <x v="155"/>
    <x v="5"/>
    <x v="0"/>
    <x v="311"/>
  </r>
  <r>
    <x v="8"/>
    <x v="8"/>
    <x v="8"/>
    <x v="155"/>
    <s v="0940"/>
    <x v="155"/>
    <x v="5"/>
    <x v="1"/>
    <x v="310"/>
  </r>
  <r>
    <x v="8"/>
    <x v="8"/>
    <x v="8"/>
    <x v="155"/>
    <s v="0940"/>
    <x v="155"/>
    <x v="5"/>
    <x v="2"/>
    <x v="299"/>
  </r>
  <r>
    <x v="8"/>
    <x v="8"/>
    <x v="8"/>
    <x v="155"/>
    <s v="0940"/>
    <x v="155"/>
    <x v="5"/>
    <x v="3"/>
    <x v="196"/>
  </r>
  <r>
    <x v="8"/>
    <x v="8"/>
    <x v="8"/>
    <x v="155"/>
    <s v="0940"/>
    <x v="155"/>
    <x v="5"/>
    <x v="4"/>
    <x v="196"/>
  </r>
  <r>
    <x v="8"/>
    <x v="8"/>
    <x v="8"/>
    <x v="155"/>
    <s v="0940"/>
    <x v="155"/>
    <x v="5"/>
    <x v="5"/>
    <x v="202"/>
  </r>
  <r>
    <x v="8"/>
    <x v="8"/>
    <x v="8"/>
    <x v="155"/>
    <s v="0940"/>
    <x v="155"/>
    <x v="5"/>
    <x v="6"/>
    <x v="202"/>
  </r>
  <r>
    <x v="8"/>
    <x v="8"/>
    <x v="8"/>
    <x v="155"/>
    <s v="0940"/>
    <x v="155"/>
    <x v="5"/>
    <x v="7"/>
    <x v="320"/>
  </r>
  <r>
    <x v="8"/>
    <x v="8"/>
    <x v="8"/>
    <x v="155"/>
    <s v="0940"/>
    <x v="155"/>
    <x v="6"/>
    <x v="0"/>
    <x v="132"/>
  </r>
  <r>
    <x v="8"/>
    <x v="8"/>
    <x v="8"/>
    <x v="155"/>
    <s v="0940"/>
    <x v="155"/>
    <x v="6"/>
    <x v="1"/>
    <x v="64"/>
  </r>
  <r>
    <x v="8"/>
    <x v="8"/>
    <x v="8"/>
    <x v="155"/>
    <s v="0940"/>
    <x v="155"/>
    <x v="6"/>
    <x v="2"/>
    <x v="64"/>
  </r>
  <r>
    <x v="8"/>
    <x v="8"/>
    <x v="8"/>
    <x v="155"/>
    <s v="0940"/>
    <x v="155"/>
    <x v="6"/>
    <x v="3"/>
    <x v="131"/>
  </r>
  <r>
    <x v="8"/>
    <x v="8"/>
    <x v="8"/>
    <x v="155"/>
    <s v="0940"/>
    <x v="155"/>
    <x v="6"/>
    <x v="4"/>
    <x v="127"/>
  </r>
  <r>
    <x v="8"/>
    <x v="8"/>
    <x v="8"/>
    <x v="155"/>
    <s v="0940"/>
    <x v="155"/>
    <x v="6"/>
    <x v="5"/>
    <x v="131"/>
  </r>
  <r>
    <x v="8"/>
    <x v="8"/>
    <x v="8"/>
    <x v="155"/>
    <s v="0940"/>
    <x v="155"/>
    <x v="6"/>
    <x v="6"/>
    <x v="132"/>
  </r>
  <r>
    <x v="8"/>
    <x v="8"/>
    <x v="8"/>
    <x v="155"/>
    <s v="0940"/>
    <x v="155"/>
    <x v="6"/>
    <x v="7"/>
    <x v="128"/>
  </r>
  <r>
    <x v="8"/>
    <x v="8"/>
    <x v="8"/>
    <x v="155"/>
    <s v="0940"/>
    <x v="155"/>
    <x v="7"/>
    <x v="0"/>
    <x v="196"/>
  </r>
  <r>
    <x v="8"/>
    <x v="8"/>
    <x v="8"/>
    <x v="155"/>
    <s v="0940"/>
    <x v="155"/>
    <x v="7"/>
    <x v="1"/>
    <x v="201"/>
  </r>
  <r>
    <x v="8"/>
    <x v="8"/>
    <x v="8"/>
    <x v="155"/>
    <s v="0940"/>
    <x v="155"/>
    <x v="7"/>
    <x v="2"/>
    <x v="307"/>
  </r>
  <r>
    <x v="8"/>
    <x v="8"/>
    <x v="8"/>
    <x v="155"/>
    <s v="0940"/>
    <x v="155"/>
    <x v="7"/>
    <x v="3"/>
    <x v="302"/>
  </r>
  <r>
    <x v="8"/>
    <x v="8"/>
    <x v="8"/>
    <x v="155"/>
    <s v="0940"/>
    <x v="155"/>
    <x v="7"/>
    <x v="4"/>
    <x v="265"/>
  </r>
  <r>
    <x v="8"/>
    <x v="8"/>
    <x v="8"/>
    <x v="155"/>
    <s v="0940"/>
    <x v="155"/>
    <x v="7"/>
    <x v="5"/>
    <x v="265"/>
  </r>
  <r>
    <x v="8"/>
    <x v="8"/>
    <x v="8"/>
    <x v="155"/>
    <s v="0940"/>
    <x v="155"/>
    <x v="7"/>
    <x v="6"/>
    <x v="263"/>
  </r>
  <r>
    <x v="8"/>
    <x v="8"/>
    <x v="8"/>
    <x v="155"/>
    <s v="0940"/>
    <x v="155"/>
    <x v="7"/>
    <x v="7"/>
    <x v="266"/>
  </r>
  <r>
    <x v="8"/>
    <x v="8"/>
    <x v="8"/>
    <x v="155"/>
    <s v="0940"/>
    <x v="155"/>
    <x v="8"/>
    <x v="0"/>
    <x v="129"/>
  </r>
  <r>
    <x v="8"/>
    <x v="8"/>
    <x v="8"/>
    <x v="155"/>
    <s v="0940"/>
    <x v="155"/>
    <x v="8"/>
    <x v="1"/>
    <x v="321"/>
  </r>
  <r>
    <x v="8"/>
    <x v="8"/>
    <x v="8"/>
    <x v="155"/>
    <s v="0940"/>
    <x v="155"/>
    <x v="8"/>
    <x v="2"/>
    <x v="198"/>
  </r>
  <r>
    <x v="8"/>
    <x v="8"/>
    <x v="8"/>
    <x v="155"/>
    <s v="0940"/>
    <x v="155"/>
    <x v="8"/>
    <x v="3"/>
    <x v="128"/>
  </r>
  <r>
    <x v="8"/>
    <x v="8"/>
    <x v="8"/>
    <x v="155"/>
    <s v="0940"/>
    <x v="155"/>
    <x v="8"/>
    <x v="4"/>
    <x v="301"/>
  </r>
  <r>
    <x v="8"/>
    <x v="8"/>
    <x v="8"/>
    <x v="155"/>
    <s v="0940"/>
    <x v="155"/>
    <x v="8"/>
    <x v="5"/>
    <x v="127"/>
  </r>
  <r>
    <x v="8"/>
    <x v="8"/>
    <x v="8"/>
    <x v="155"/>
    <s v="0940"/>
    <x v="155"/>
    <x v="8"/>
    <x v="6"/>
    <x v="128"/>
  </r>
  <r>
    <x v="8"/>
    <x v="8"/>
    <x v="8"/>
    <x v="155"/>
    <s v="0940"/>
    <x v="155"/>
    <x v="8"/>
    <x v="7"/>
    <x v="131"/>
  </r>
  <r>
    <x v="8"/>
    <x v="8"/>
    <x v="8"/>
    <x v="155"/>
    <s v="0940"/>
    <x v="155"/>
    <x v="9"/>
    <x v="0"/>
    <x v="304"/>
  </r>
  <r>
    <x v="8"/>
    <x v="8"/>
    <x v="8"/>
    <x v="155"/>
    <s v="0940"/>
    <x v="155"/>
    <x v="9"/>
    <x v="1"/>
    <x v="304"/>
  </r>
  <r>
    <x v="8"/>
    <x v="8"/>
    <x v="8"/>
    <x v="155"/>
    <s v="0940"/>
    <x v="155"/>
    <x v="9"/>
    <x v="2"/>
    <x v="304"/>
  </r>
  <r>
    <x v="8"/>
    <x v="8"/>
    <x v="8"/>
    <x v="155"/>
    <s v="0940"/>
    <x v="155"/>
    <x v="9"/>
    <x v="3"/>
    <x v="304"/>
  </r>
  <r>
    <x v="8"/>
    <x v="8"/>
    <x v="8"/>
    <x v="155"/>
    <s v="0940"/>
    <x v="155"/>
    <x v="9"/>
    <x v="4"/>
    <x v="304"/>
  </r>
  <r>
    <x v="8"/>
    <x v="8"/>
    <x v="8"/>
    <x v="155"/>
    <s v="0940"/>
    <x v="155"/>
    <x v="9"/>
    <x v="5"/>
    <x v="305"/>
  </r>
  <r>
    <x v="8"/>
    <x v="8"/>
    <x v="8"/>
    <x v="155"/>
    <s v="0940"/>
    <x v="155"/>
    <x v="9"/>
    <x v="6"/>
    <x v="305"/>
  </r>
  <r>
    <x v="8"/>
    <x v="8"/>
    <x v="8"/>
    <x v="155"/>
    <s v="0940"/>
    <x v="155"/>
    <x v="9"/>
    <x v="7"/>
    <x v="305"/>
  </r>
  <r>
    <x v="8"/>
    <x v="8"/>
    <x v="8"/>
    <x v="156"/>
    <s v="0941"/>
    <x v="156"/>
    <x v="0"/>
    <x v="0"/>
    <x v="616"/>
  </r>
  <r>
    <x v="8"/>
    <x v="8"/>
    <x v="8"/>
    <x v="156"/>
    <s v="0941"/>
    <x v="156"/>
    <x v="0"/>
    <x v="1"/>
    <x v="337"/>
  </r>
  <r>
    <x v="8"/>
    <x v="8"/>
    <x v="8"/>
    <x v="156"/>
    <s v="0941"/>
    <x v="156"/>
    <x v="0"/>
    <x v="2"/>
    <x v="531"/>
  </r>
  <r>
    <x v="8"/>
    <x v="8"/>
    <x v="8"/>
    <x v="156"/>
    <s v="0941"/>
    <x v="156"/>
    <x v="0"/>
    <x v="3"/>
    <x v="374"/>
  </r>
  <r>
    <x v="8"/>
    <x v="8"/>
    <x v="8"/>
    <x v="156"/>
    <s v="0941"/>
    <x v="156"/>
    <x v="0"/>
    <x v="4"/>
    <x v="627"/>
  </r>
  <r>
    <x v="8"/>
    <x v="8"/>
    <x v="8"/>
    <x v="156"/>
    <s v="0941"/>
    <x v="156"/>
    <x v="0"/>
    <x v="5"/>
    <x v="1037"/>
  </r>
  <r>
    <x v="8"/>
    <x v="8"/>
    <x v="8"/>
    <x v="156"/>
    <s v="0941"/>
    <x v="156"/>
    <x v="0"/>
    <x v="6"/>
    <x v="502"/>
  </r>
  <r>
    <x v="8"/>
    <x v="8"/>
    <x v="8"/>
    <x v="156"/>
    <s v="0941"/>
    <x v="156"/>
    <x v="0"/>
    <x v="7"/>
    <x v="1239"/>
  </r>
  <r>
    <x v="8"/>
    <x v="8"/>
    <x v="8"/>
    <x v="156"/>
    <s v="0941"/>
    <x v="156"/>
    <x v="1"/>
    <x v="0"/>
    <x v="1037"/>
  </r>
  <r>
    <x v="8"/>
    <x v="8"/>
    <x v="8"/>
    <x v="156"/>
    <s v="0941"/>
    <x v="156"/>
    <x v="1"/>
    <x v="1"/>
    <x v="487"/>
  </r>
  <r>
    <x v="8"/>
    <x v="8"/>
    <x v="8"/>
    <x v="156"/>
    <s v="0941"/>
    <x v="156"/>
    <x v="1"/>
    <x v="2"/>
    <x v="561"/>
  </r>
  <r>
    <x v="8"/>
    <x v="8"/>
    <x v="8"/>
    <x v="156"/>
    <s v="0941"/>
    <x v="156"/>
    <x v="1"/>
    <x v="3"/>
    <x v="55"/>
  </r>
  <r>
    <x v="8"/>
    <x v="8"/>
    <x v="8"/>
    <x v="156"/>
    <s v="0941"/>
    <x v="156"/>
    <x v="1"/>
    <x v="4"/>
    <x v="626"/>
  </r>
  <r>
    <x v="8"/>
    <x v="8"/>
    <x v="8"/>
    <x v="156"/>
    <s v="0941"/>
    <x v="156"/>
    <x v="1"/>
    <x v="5"/>
    <x v="561"/>
  </r>
  <r>
    <x v="8"/>
    <x v="8"/>
    <x v="8"/>
    <x v="156"/>
    <s v="0941"/>
    <x v="156"/>
    <x v="1"/>
    <x v="6"/>
    <x v="254"/>
  </r>
  <r>
    <x v="8"/>
    <x v="8"/>
    <x v="8"/>
    <x v="156"/>
    <s v="0941"/>
    <x v="156"/>
    <x v="1"/>
    <x v="7"/>
    <x v="371"/>
  </r>
  <r>
    <x v="8"/>
    <x v="8"/>
    <x v="8"/>
    <x v="156"/>
    <s v="0941"/>
    <x v="156"/>
    <x v="2"/>
    <x v="0"/>
    <x v="60"/>
  </r>
  <r>
    <x v="8"/>
    <x v="8"/>
    <x v="8"/>
    <x v="156"/>
    <s v="0941"/>
    <x v="156"/>
    <x v="2"/>
    <x v="1"/>
    <x v="126"/>
  </r>
  <r>
    <x v="8"/>
    <x v="8"/>
    <x v="8"/>
    <x v="156"/>
    <s v="0941"/>
    <x v="156"/>
    <x v="2"/>
    <x v="2"/>
    <x v="308"/>
  </r>
  <r>
    <x v="8"/>
    <x v="8"/>
    <x v="8"/>
    <x v="156"/>
    <s v="0941"/>
    <x v="156"/>
    <x v="2"/>
    <x v="3"/>
    <x v="308"/>
  </r>
  <r>
    <x v="8"/>
    <x v="8"/>
    <x v="8"/>
    <x v="156"/>
    <s v="0941"/>
    <x v="156"/>
    <x v="2"/>
    <x v="4"/>
    <x v="122"/>
  </r>
  <r>
    <x v="8"/>
    <x v="8"/>
    <x v="8"/>
    <x v="156"/>
    <s v="0941"/>
    <x v="156"/>
    <x v="2"/>
    <x v="5"/>
    <x v="356"/>
  </r>
  <r>
    <x v="8"/>
    <x v="8"/>
    <x v="8"/>
    <x v="156"/>
    <s v="0941"/>
    <x v="156"/>
    <x v="2"/>
    <x v="6"/>
    <x v="125"/>
  </r>
  <r>
    <x v="8"/>
    <x v="8"/>
    <x v="8"/>
    <x v="156"/>
    <s v="0941"/>
    <x v="156"/>
    <x v="2"/>
    <x v="7"/>
    <x v="300"/>
  </r>
  <r>
    <x v="8"/>
    <x v="8"/>
    <x v="8"/>
    <x v="156"/>
    <s v="0941"/>
    <x v="156"/>
    <x v="3"/>
    <x v="0"/>
    <x v="51"/>
  </r>
  <r>
    <x v="8"/>
    <x v="8"/>
    <x v="8"/>
    <x v="156"/>
    <s v="0941"/>
    <x v="156"/>
    <x v="3"/>
    <x v="1"/>
    <x v="612"/>
  </r>
  <r>
    <x v="8"/>
    <x v="8"/>
    <x v="8"/>
    <x v="156"/>
    <s v="0941"/>
    <x v="156"/>
    <x v="3"/>
    <x v="2"/>
    <x v="339"/>
  </r>
  <r>
    <x v="8"/>
    <x v="8"/>
    <x v="8"/>
    <x v="156"/>
    <s v="0941"/>
    <x v="156"/>
    <x v="3"/>
    <x v="3"/>
    <x v="51"/>
  </r>
  <r>
    <x v="8"/>
    <x v="8"/>
    <x v="8"/>
    <x v="156"/>
    <s v="0941"/>
    <x v="156"/>
    <x v="3"/>
    <x v="4"/>
    <x v="354"/>
  </r>
  <r>
    <x v="8"/>
    <x v="8"/>
    <x v="8"/>
    <x v="156"/>
    <s v="0941"/>
    <x v="156"/>
    <x v="3"/>
    <x v="5"/>
    <x v="60"/>
  </r>
  <r>
    <x v="8"/>
    <x v="8"/>
    <x v="8"/>
    <x v="156"/>
    <s v="0941"/>
    <x v="156"/>
    <x v="3"/>
    <x v="6"/>
    <x v="46"/>
  </r>
  <r>
    <x v="8"/>
    <x v="8"/>
    <x v="8"/>
    <x v="156"/>
    <s v="0941"/>
    <x v="156"/>
    <x v="3"/>
    <x v="7"/>
    <x v="354"/>
  </r>
  <r>
    <x v="8"/>
    <x v="8"/>
    <x v="8"/>
    <x v="156"/>
    <s v="0941"/>
    <x v="156"/>
    <x v="4"/>
    <x v="0"/>
    <x v="313"/>
  </r>
  <r>
    <x v="8"/>
    <x v="8"/>
    <x v="8"/>
    <x v="156"/>
    <s v="0941"/>
    <x v="156"/>
    <x v="4"/>
    <x v="1"/>
    <x v="313"/>
  </r>
  <r>
    <x v="8"/>
    <x v="8"/>
    <x v="8"/>
    <x v="156"/>
    <s v="0941"/>
    <x v="156"/>
    <x v="4"/>
    <x v="2"/>
    <x v="505"/>
  </r>
  <r>
    <x v="8"/>
    <x v="8"/>
    <x v="8"/>
    <x v="156"/>
    <s v="0941"/>
    <x v="156"/>
    <x v="4"/>
    <x v="3"/>
    <x v="450"/>
  </r>
  <r>
    <x v="8"/>
    <x v="8"/>
    <x v="8"/>
    <x v="156"/>
    <s v="0941"/>
    <x v="156"/>
    <x v="4"/>
    <x v="4"/>
    <x v="184"/>
  </r>
  <r>
    <x v="8"/>
    <x v="8"/>
    <x v="8"/>
    <x v="156"/>
    <s v="0941"/>
    <x v="156"/>
    <x v="4"/>
    <x v="5"/>
    <x v="353"/>
  </r>
  <r>
    <x v="8"/>
    <x v="8"/>
    <x v="8"/>
    <x v="156"/>
    <s v="0941"/>
    <x v="156"/>
    <x v="4"/>
    <x v="6"/>
    <x v="715"/>
  </r>
  <r>
    <x v="8"/>
    <x v="8"/>
    <x v="8"/>
    <x v="156"/>
    <s v="0941"/>
    <x v="156"/>
    <x v="4"/>
    <x v="7"/>
    <x v="186"/>
  </r>
  <r>
    <x v="8"/>
    <x v="8"/>
    <x v="8"/>
    <x v="156"/>
    <s v="0941"/>
    <x v="156"/>
    <x v="5"/>
    <x v="0"/>
    <x v="575"/>
  </r>
  <r>
    <x v="8"/>
    <x v="8"/>
    <x v="8"/>
    <x v="156"/>
    <s v="0941"/>
    <x v="156"/>
    <x v="5"/>
    <x v="1"/>
    <x v="60"/>
  </r>
  <r>
    <x v="8"/>
    <x v="8"/>
    <x v="8"/>
    <x v="156"/>
    <s v="0941"/>
    <x v="156"/>
    <x v="5"/>
    <x v="2"/>
    <x v="46"/>
  </r>
  <r>
    <x v="8"/>
    <x v="8"/>
    <x v="8"/>
    <x v="156"/>
    <s v="0941"/>
    <x v="156"/>
    <x v="5"/>
    <x v="3"/>
    <x v="355"/>
  </r>
  <r>
    <x v="8"/>
    <x v="8"/>
    <x v="8"/>
    <x v="156"/>
    <s v="0941"/>
    <x v="156"/>
    <x v="5"/>
    <x v="4"/>
    <x v="300"/>
  </r>
  <r>
    <x v="8"/>
    <x v="8"/>
    <x v="8"/>
    <x v="156"/>
    <s v="0941"/>
    <x v="156"/>
    <x v="5"/>
    <x v="5"/>
    <x v="298"/>
  </r>
  <r>
    <x v="8"/>
    <x v="8"/>
    <x v="8"/>
    <x v="156"/>
    <s v="0941"/>
    <x v="156"/>
    <x v="5"/>
    <x v="6"/>
    <x v="199"/>
  </r>
  <r>
    <x v="8"/>
    <x v="8"/>
    <x v="8"/>
    <x v="156"/>
    <s v="0941"/>
    <x v="156"/>
    <x v="5"/>
    <x v="7"/>
    <x v="310"/>
  </r>
  <r>
    <x v="8"/>
    <x v="8"/>
    <x v="8"/>
    <x v="156"/>
    <s v="0941"/>
    <x v="156"/>
    <x v="6"/>
    <x v="0"/>
    <x v="133"/>
  </r>
  <r>
    <x v="8"/>
    <x v="8"/>
    <x v="8"/>
    <x v="156"/>
    <s v="0941"/>
    <x v="156"/>
    <x v="6"/>
    <x v="1"/>
    <x v="67"/>
  </r>
  <r>
    <x v="8"/>
    <x v="8"/>
    <x v="8"/>
    <x v="156"/>
    <s v="0941"/>
    <x v="156"/>
    <x v="6"/>
    <x v="2"/>
    <x v="65"/>
  </r>
  <r>
    <x v="8"/>
    <x v="8"/>
    <x v="8"/>
    <x v="156"/>
    <s v="0941"/>
    <x v="156"/>
    <x v="6"/>
    <x v="3"/>
    <x v="67"/>
  </r>
  <r>
    <x v="8"/>
    <x v="8"/>
    <x v="8"/>
    <x v="156"/>
    <s v="0941"/>
    <x v="156"/>
    <x v="6"/>
    <x v="4"/>
    <x v="305"/>
  </r>
  <r>
    <x v="8"/>
    <x v="8"/>
    <x v="8"/>
    <x v="156"/>
    <s v="0941"/>
    <x v="156"/>
    <x v="6"/>
    <x v="5"/>
    <x v="304"/>
  </r>
  <r>
    <x v="8"/>
    <x v="8"/>
    <x v="8"/>
    <x v="156"/>
    <s v="0941"/>
    <x v="156"/>
    <x v="6"/>
    <x v="6"/>
    <x v="305"/>
  </r>
  <r>
    <x v="8"/>
    <x v="8"/>
    <x v="8"/>
    <x v="156"/>
    <s v="0941"/>
    <x v="156"/>
    <x v="6"/>
    <x v="7"/>
    <x v="133"/>
  </r>
  <r>
    <x v="8"/>
    <x v="8"/>
    <x v="8"/>
    <x v="156"/>
    <s v="0941"/>
    <x v="156"/>
    <x v="7"/>
    <x v="0"/>
    <x v="130"/>
  </r>
  <r>
    <x v="8"/>
    <x v="8"/>
    <x v="8"/>
    <x v="156"/>
    <s v="0941"/>
    <x v="156"/>
    <x v="7"/>
    <x v="1"/>
    <x v="129"/>
  </r>
  <r>
    <x v="8"/>
    <x v="8"/>
    <x v="8"/>
    <x v="156"/>
    <s v="0941"/>
    <x v="156"/>
    <x v="7"/>
    <x v="2"/>
    <x v="203"/>
  </r>
  <r>
    <x v="8"/>
    <x v="8"/>
    <x v="8"/>
    <x v="156"/>
    <s v="0941"/>
    <x v="156"/>
    <x v="7"/>
    <x v="3"/>
    <x v="128"/>
  </r>
  <r>
    <x v="8"/>
    <x v="8"/>
    <x v="8"/>
    <x v="156"/>
    <s v="0941"/>
    <x v="156"/>
    <x v="7"/>
    <x v="4"/>
    <x v="127"/>
  </r>
  <r>
    <x v="8"/>
    <x v="8"/>
    <x v="8"/>
    <x v="156"/>
    <s v="0941"/>
    <x v="156"/>
    <x v="7"/>
    <x v="5"/>
    <x v="130"/>
  </r>
  <r>
    <x v="8"/>
    <x v="8"/>
    <x v="8"/>
    <x v="156"/>
    <s v="0941"/>
    <x v="156"/>
    <x v="7"/>
    <x v="6"/>
    <x v="128"/>
  </r>
  <r>
    <x v="8"/>
    <x v="8"/>
    <x v="8"/>
    <x v="156"/>
    <s v="0941"/>
    <x v="156"/>
    <x v="7"/>
    <x v="7"/>
    <x v="131"/>
  </r>
  <r>
    <x v="8"/>
    <x v="8"/>
    <x v="8"/>
    <x v="156"/>
    <s v="0941"/>
    <x v="156"/>
    <x v="8"/>
    <x v="0"/>
    <x v="66"/>
  </r>
  <r>
    <x v="8"/>
    <x v="8"/>
    <x v="8"/>
    <x v="156"/>
    <s v="0941"/>
    <x v="156"/>
    <x v="8"/>
    <x v="1"/>
    <x v="66"/>
  </r>
  <r>
    <x v="8"/>
    <x v="8"/>
    <x v="8"/>
    <x v="156"/>
    <s v="0941"/>
    <x v="156"/>
    <x v="8"/>
    <x v="2"/>
    <x v="65"/>
  </r>
  <r>
    <x v="8"/>
    <x v="8"/>
    <x v="8"/>
    <x v="156"/>
    <s v="0941"/>
    <x v="156"/>
    <x v="8"/>
    <x v="3"/>
    <x v="67"/>
  </r>
  <r>
    <x v="8"/>
    <x v="8"/>
    <x v="8"/>
    <x v="156"/>
    <s v="0941"/>
    <x v="156"/>
    <x v="8"/>
    <x v="4"/>
    <x v="305"/>
  </r>
  <r>
    <x v="8"/>
    <x v="8"/>
    <x v="8"/>
    <x v="156"/>
    <s v="0941"/>
    <x v="156"/>
    <x v="8"/>
    <x v="5"/>
    <x v="304"/>
  </r>
  <r>
    <x v="8"/>
    <x v="8"/>
    <x v="8"/>
    <x v="156"/>
    <s v="0941"/>
    <x v="156"/>
    <x v="8"/>
    <x v="6"/>
    <x v="304"/>
  </r>
  <r>
    <x v="8"/>
    <x v="8"/>
    <x v="8"/>
    <x v="156"/>
    <s v="0941"/>
    <x v="156"/>
    <x v="8"/>
    <x v="7"/>
    <x v="133"/>
  </r>
  <r>
    <x v="8"/>
    <x v="8"/>
    <x v="8"/>
    <x v="156"/>
    <s v="0941"/>
    <x v="156"/>
    <x v="9"/>
    <x v="0"/>
    <x v="304"/>
  </r>
  <r>
    <x v="8"/>
    <x v="8"/>
    <x v="8"/>
    <x v="156"/>
    <s v="0941"/>
    <x v="156"/>
    <x v="9"/>
    <x v="1"/>
    <x v="304"/>
  </r>
  <r>
    <x v="8"/>
    <x v="8"/>
    <x v="8"/>
    <x v="156"/>
    <s v="0941"/>
    <x v="156"/>
    <x v="9"/>
    <x v="2"/>
    <x v="304"/>
  </r>
  <r>
    <x v="8"/>
    <x v="8"/>
    <x v="8"/>
    <x v="156"/>
    <s v="0941"/>
    <x v="156"/>
    <x v="9"/>
    <x v="3"/>
    <x v="304"/>
  </r>
  <r>
    <x v="8"/>
    <x v="8"/>
    <x v="8"/>
    <x v="156"/>
    <s v="0941"/>
    <x v="156"/>
    <x v="9"/>
    <x v="4"/>
    <x v="304"/>
  </r>
  <r>
    <x v="8"/>
    <x v="8"/>
    <x v="8"/>
    <x v="156"/>
    <s v="0941"/>
    <x v="156"/>
    <x v="9"/>
    <x v="5"/>
    <x v="304"/>
  </r>
  <r>
    <x v="8"/>
    <x v="8"/>
    <x v="8"/>
    <x v="156"/>
    <s v="0941"/>
    <x v="156"/>
    <x v="9"/>
    <x v="6"/>
    <x v="304"/>
  </r>
  <r>
    <x v="8"/>
    <x v="8"/>
    <x v="8"/>
    <x v="156"/>
    <s v="0941"/>
    <x v="156"/>
    <x v="9"/>
    <x v="7"/>
    <x v="304"/>
  </r>
  <r>
    <x v="9"/>
    <x v="9"/>
    <x v="9"/>
    <x v="157"/>
    <s v="1001"/>
    <x v="157"/>
    <x v="0"/>
    <x v="0"/>
    <x v="2266"/>
  </r>
  <r>
    <x v="9"/>
    <x v="9"/>
    <x v="9"/>
    <x v="157"/>
    <s v="1001"/>
    <x v="157"/>
    <x v="0"/>
    <x v="1"/>
    <x v="2267"/>
  </r>
  <r>
    <x v="9"/>
    <x v="9"/>
    <x v="9"/>
    <x v="157"/>
    <s v="1001"/>
    <x v="157"/>
    <x v="0"/>
    <x v="2"/>
    <x v="2268"/>
  </r>
  <r>
    <x v="9"/>
    <x v="9"/>
    <x v="9"/>
    <x v="157"/>
    <s v="1001"/>
    <x v="157"/>
    <x v="0"/>
    <x v="3"/>
    <x v="2269"/>
  </r>
  <r>
    <x v="9"/>
    <x v="9"/>
    <x v="9"/>
    <x v="157"/>
    <s v="1001"/>
    <x v="157"/>
    <x v="0"/>
    <x v="4"/>
    <x v="2270"/>
  </r>
  <r>
    <x v="9"/>
    <x v="9"/>
    <x v="9"/>
    <x v="157"/>
    <s v="1001"/>
    <x v="157"/>
    <x v="0"/>
    <x v="5"/>
    <x v="2271"/>
  </r>
  <r>
    <x v="9"/>
    <x v="9"/>
    <x v="9"/>
    <x v="157"/>
    <s v="1001"/>
    <x v="157"/>
    <x v="0"/>
    <x v="6"/>
    <x v="2272"/>
  </r>
  <r>
    <x v="9"/>
    <x v="9"/>
    <x v="9"/>
    <x v="157"/>
    <s v="1001"/>
    <x v="157"/>
    <x v="0"/>
    <x v="7"/>
    <x v="2273"/>
  </r>
  <r>
    <x v="9"/>
    <x v="9"/>
    <x v="9"/>
    <x v="157"/>
    <s v="1001"/>
    <x v="157"/>
    <x v="1"/>
    <x v="0"/>
    <x v="2274"/>
  </r>
  <r>
    <x v="9"/>
    <x v="9"/>
    <x v="9"/>
    <x v="157"/>
    <s v="1001"/>
    <x v="157"/>
    <x v="1"/>
    <x v="1"/>
    <x v="2275"/>
  </r>
  <r>
    <x v="9"/>
    <x v="9"/>
    <x v="9"/>
    <x v="157"/>
    <s v="1001"/>
    <x v="157"/>
    <x v="1"/>
    <x v="2"/>
    <x v="2276"/>
  </r>
  <r>
    <x v="9"/>
    <x v="9"/>
    <x v="9"/>
    <x v="157"/>
    <s v="1001"/>
    <x v="157"/>
    <x v="1"/>
    <x v="3"/>
    <x v="2277"/>
  </r>
  <r>
    <x v="9"/>
    <x v="9"/>
    <x v="9"/>
    <x v="157"/>
    <s v="1001"/>
    <x v="157"/>
    <x v="1"/>
    <x v="4"/>
    <x v="2278"/>
  </r>
  <r>
    <x v="9"/>
    <x v="9"/>
    <x v="9"/>
    <x v="157"/>
    <s v="1001"/>
    <x v="157"/>
    <x v="1"/>
    <x v="5"/>
    <x v="2279"/>
  </r>
  <r>
    <x v="9"/>
    <x v="9"/>
    <x v="9"/>
    <x v="157"/>
    <s v="1001"/>
    <x v="157"/>
    <x v="1"/>
    <x v="6"/>
    <x v="2280"/>
  </r>
  <r>
    <x v="9"/>
    <x v="9"/>
    <x v="9"/>
    <x v="157"/>
    <s v="1001"/>
    <x v="157"/>
    <x v="1"/>
    <x v="7"/>
    <x v="2281"/>
  </r>
  <r>
    <x v="9"/>
    <x v="9"/>
    <x v="9"/>
    <x v="157"/>
    <s v="1001"/>
    <x v="157"/>
    <x v="2"/>
    <x v="0"/>
    <x v="2282"/>
  </r>
  <r>
    <x v="9"/>
    <x v="9"/>
    <x v="9"/>
    <x v="157"/>
    <s v="1001"/>
    <x v="157"/>
    <x v="2"/>
    <x v="1"/>
    <x v="2283"/>
  </r>
  <r>
    <x v="9"/>
    <x v="9"/>
    <x v="9"/>
    <x v="157"/>
    <s v="1001"/>
    <x v="157"/>
    <x v="2"/>
    <x v="2"/>
    <x v="2284"/>
  </r>
  <r>
    <x v="9"/>
    <x v="9"/>
    <x v="9"/>
    <x v="157"/>
    <s v="1001"/>
    <x v="157"/>
    <x v="2"/>
    <x v="3"/>
    <x v="2285"/>
  </r>
  <r>
    <x v="9"/>
    <x v="9"/>
    <x v="9"/>
    <x v="157"/>
    <s v="1001"/>
    <x v="157"/>
    <x v="2"/>
    <x v="4"/>
    <x v="2286"/>
  </r>
  <r>
    <x v="9"/>
    <x v="9"/>
    <x v="9"/>
    <x v="157"/>
    <s v="1001"/>
    <x v="157"/>
    <x v="2"/>
    <x v="5"/>
    <x v="705"/>
  </r>
  <r>
    <x v="9"/>
    <x v="9"/>
    <x v="9"/>
    <x v="157"/>
    <s v="1001"/>
    <x v="157"/>
    <x v="2"/>
    <x v="6"/>
    <x v="2287"/>
  </r>
  <r>
    <x v="9"/>
    <x v="9"/>
    <x v="9"/>
    <x v="157"/>
    <s v="1001"/>
    <x v="157"/>
    <x v="2"/>
    <x v="7"/>
    <x v="2288"/>
  </r>
  <r>
    <x v="9"/>
    <x v="9"/>
    <x v="9"/>
    <x v="157"/>
    <s v="1001"/>
    <x v="157"/>
    <x v="3"/>
    <x v="0"/>
    <x v="2289"/>
  </r>
  <r>
    <x v="9"/>
    <x v="9"/>
    <x v="9"/>
    <x v="157"/>
    <s v="1001"/>
    <x v="157"/>
    <x v="3"/>
    <x v="1"/>
    <x v="2290"/>
  </r>
  <r>
    <x v="9"/>
    <x v="9"/>
    <x v="9"/>
    <x v="157"/>
    <s v="1001"/>
    <x v="157"/>
    <x v="3"/>
    <x v="2"/>
    <x v="2291"/>
  </r>
  <r>
    <x v="9"/>
    <x v="9"/>
    <x v="9"/>
    <x v="157"/>
    <s v="1001"/>
    <x v="157"/>
    <x v="3"/>
    <x v="3"/>
    <x v="2292"/>
  </r>
  <r>
    <x v="9"/>
    <x v="9"/>
    <x v="9"/>
    <x v="157"/>
    <s v="1001"/>
    <x v="157"/>
    <x v="3"/>
    <x v="4"/>
    <x v="2293"/>
  </r>
  <r>
    <x v="9"/>
    <x v="9"/>
    <x v="9"/>
    <x v="157"/>
    <s v="1001"/>
    <x v="157"/>
    <x v="3"/>
    <x v="5"/>
    <x v="2294"/>
  </r>
  <r>
    <x v="9"/>
    <x v="9"/>
    <x v="9"/>
    <x v="157"/>
    <s v="1001"/>
    <x v="157"/>
    <x v="3"/>
    <x v="6"/>
    <x v="2295"/>
  </r>
  <r>
    <x v="9"/>
    <x v="9"/>
    <x v="9"/>
    <x v="157"/>
    <s v="1001"/>
    <x v="157"/>
    <x v="3"/>
    <x v="7"/>
    <x v="2296"/>
  </r>
  <r>
    <x v="9"/>
    <x v="9"/>
    <x v="9"/>
    <x v="157"/>
    <s v="1001"/>
    <x v="157"/>
    <x v="4"/>
    <x v="0"/>
    <x v="2297"/>
  </r>
  <r>
    <x v="9"/>
    <x v="9"/>
    <x v="9"/>
    <x v="157"/>
    <s v="1001"/>
    <x v="157"/>
    <x v="4"/>
    <x v="1"/>
    <x v="2298"/>
  </r>
  <r>
    <x v="9"/>
    <x v="9"/>
    <x v="9"/>
    <x v="157"/>
    <s v="1001"/>
    <x v="157"/>
    <x v="4"/>
    <x v="2"/>
    <x v="2299"/>
  </r>
  <r>
    <x v="9"/>
    <x v="9"/>
    <x v="9"/>
    <x v="157"/>
    <s v="1001"/>
    <x v="157"/>
    <x v="4"/>
    <x v="3"/>
    <x v="2300"/>
  </r>
  <r>
    <x v="9"/>
    <x v="9"/>
    <x v="9"/>
    <x v="157"/>
    <s v="1001"/>
    <x v="157"/>
    <x v="4"/>
    <x v="4"/>
    <x v="2301"/>
  </r>
  <r>
    <x v="9"/>
    <x v="9"/>
    <x v="9"/>
    <x v="157"/>
    <s v="1001"/>
    <x v="157"/>
    <x v="4"/>
    <x v="5"/>
    <x v="2302"/>
  </r>
  <r>
    <x v="9"/>
    <x v="9"/>
    <x v="9"/>
    <x v="157"/>
    <s v="1001"/>
    <x v="157"/>
    <x v="4"/>
    <x v="6"/>
    <x v="2303"/>
  </r>
  <r>
    <x v="9"/>
    <x v="9"/>
    <x v="9"/>
    <x v="157"/>
    <s v="1001"/>
    <x v="157"/>
    <x v="4"/>
    <x v="7"/>
    <x v="2304"/>
  </r>
  <r>
    <x v="9"/>
    <x v="9"/>
    <x v="9"/>
    <x v="157"/>
    <s v="1001"/>
    <x v="157"/>
    <x v="5"/>
    <x v="0"/>
    <x v="2305"/>
  </r>
  <r>
    <x v="9"/>
    <x v="9"/>
    <x v="9"/>
    <x v="157"/>
    <s v="1001"/>
    <x v="157"/>
    <x v="5"/>
    <x v="1"/>
    <x v="2306"/>
  </r>
  <r>
    <x v="9"/>
    <x v="9"/>
    <x v="9"/>
    <x v="157"/>
    <s v="1001"/>
    <x v="157"/>
    <x v="5"/>
    <x v="2"/>
    <x v="2306"/>
  </r>
  <r>
    <x v="9"/>
    <x v="9"/>
    <x v="9"/>
    <x v="157"/>
    <s v="1001"/>
    <x v="157"/>
    <x v="5"/>
    <x v="3"/>
    <x v="2307"/>
  </r>
  <r>
    <x v="9"/>
    <x v="9"/>
    <x v="9"/>
    <x v="157"/>
    <s v="1001"/>
    <x v="157"/>
    <x v="5"/>
    <x v="4"/>
    <x v="1740"/>
  </r>
  <r>
    <x v="9"/>
    <x v="9"/>
    <x v="9"/>
    <x v="157"/>
    <s v="1001"/>
    <x v="157"/>
    <x v="5"/>
    <x v="5"/>
    <x v="2308"/>
  </r>
  <r>
    <x v="9"/>
    <x v="9"/>
    <x v="9"/>
    <x v="157"/>
    <s v="1001"/>
    <x v="157"/>
    <x v="5"/>
    <x v="6"/>
    <x v="2309"/>
  </r>
  <r>
    <x v="9"/>
    <x v="9"/>
    <x v="9"/>
    <x v="157"/>
    <s v="1001"/>
    <x v="157"/>
    <x v="5"/>
    <x v="7"/>
    <x v="2310"/>
  </r>
  <r>
    <x v="9"/>
    <x v="9"/>
    <x v="9"/>
    <x v="157"/>
    <s v="1001"/>
    <x v="157"/>
    <x v="6"/>
    <x v="0"/>
    <x v="272"/>
  </r>
  <r>
    <x v="9"/>
    <x v="9"/>
    <x v="9"/>
    <x v="157"/>
    <s v="1001"/>
    <x v="157"/>
    <x v="6"/>
    <x v="1"/>
    <x v="269"/>
  </r>
  <r>
    <x v="9"/>
    <x v="9"/>
    <x v="9"/>
    <x v="157"/>
    <s v="1001"/>
    <x v="157"/>
    <x v="6"/>
    <x v="2"/>
    <x v="1520"/>
  </r>
  <r>
    <x v="9"/>
    <x v="9"/>
    <x v="9"/>
    <x v="157"/>
    <s v="1001"/>
    <x v="157"/>
    <x v="6"/>
    <x v="3"/>
    <x v="628"/>
  </r>
  <r>
    <x v="9"/>
    <x v="9"/>
    <x v="9"/>
    <x v="157"/>
    <s v="1001"/>
    <x v="157"/>
    <x v="6"/>
    <x v="4"/>
    <x v="270"/>
  </r>
  <r>
    <x v="9"/>
    <x v="9"/>
    <x v="9"/>
    <x v="157"/>
    <s v="1001"/>
    <x v="157"/>
    <x v="6"/>
    <x v="5"/>
    <x v="1536"/>
  </r>
  <r>
    <x v="9"/>
    <x v="9"/>
    <x v="9"/>
    <x v="157"/>
    <s v="1001"/>
    <x v="157"/>
    <x v="6"/>
    <x v="6"/>
    <x v="1475"/>
  </r>
  <r>
    <x v="9"/>
    <x v="9"/>
    <x v="9"/>
    <x v="157"/>
    <s v="1001"/>
    <x v="157"/>
    <x v="6"/>
    <x v="7"/>
    <x v="1607"/>
  </r>
  <r>
    <x v="9"/>
    <x v="9"/>
    <x v="9"/>
    <x v="157"/>
    <s v="1001"/>
    <x v="157"/>
    <x v="7"/>
    <x v="0"/>
    <x v="374"/>
  </r>
  <r>
    <x v="9"/>
    <x v="9"/>
    <x v="9"/>
    <x v="157"/>
    <s v="1001"/>
    <x v="157"/>
    <x v="7"/>
    <x v="1"/>
    <x v="58"/>
  </r>
  <r>
    <x v="9"/>
    <x v="9"/>
    <x v="9"/>
    <x v="157"/>
    <s v="1001"/>
    <x v="157"/>
    <x v="7"/>
    <x v="2"/>
    <x v="373"/>
  </r>
  <r>
    <x v="9"/>
    <x v="9"/>
    <x v="9"/>
    <x v="157"/>
    <s v="1001"/>
    <x v="157"/>
    <x v="7"/>
    <x v="3"/>
    <x v="612"/>
  </r>
  <r>
    <x v="9"/>
    <x v="9"/>
    <x v="9"/>
    <x v="157"/>
    <s v="1001"/>
    <x v="157"/>
    <x v="7"/>
    <x v="4"/>
    <x v="283"/>
  </r>
  <r>
    <x v="9"/>
    <x v="9"/>
    <x v="9"/>
    <x v="157"/>
    <s v="1001"/>
    <x v="157"/>
    <x v="7"/>
    <x v="5"/>
    <x v="340"/>
  </r>
  <r>
    <x v="9"/>
    <x v="9"/>
    <x v="9"/>
    <x v="157"/>
    <s v="1001"/>
    <x v="157"/>
    <x v="7"/>
    <x v="6"/>
    <x v="612"/>
  </r>
  <r>
    <x v="9"/>
    <x v="9"/>
    <x v="9"/>
    <x v="157"/>
    <s v="1001"/>
    <x v="157"/>
    <x v="7"/>
    <x v="7"/>
    <x v="48"/>
  </r>
  <r>
    <x v="9"/>
    <x v="9"/>
    <x v="9"/>
    <x v="157"/>
    <s v="1001"/>
    <x v="157"/>
    <x v="8"/>
    <x v="0"/>
    <x v="298"/>
  </r>
  <r>
    <x v="9"/>
    <x v="9"/>
    <x v="9"/>
    <x v="157"/>
    <s v="1001"/>
    <x v="157"/>
    <x v="8"/>
    <x v="1"/>
    <x v="307"/>
  </r>
  <r>
    <x v="9"/>
    <x v="9"/>
    <x v="9"/>
    <x v="157"/>
    <s v="1001"/>
    <x v="157"/>
    <x v="8"/>
    <x v="2"/>
    <x v="195"/>
  </r>
  <r>
    <x v="9"/>
    <x v="9"/>
    <x v="9"/>
    <x v="157"/>
    <s v="1001"/>
    <x v="157"/>
    <x v="8"/>
    <x v="3"/>
    <x v="266"/>
  </r>
  <r>
    <x v="9"/>
    <x v="9"/>
    <x v="9"/>
    <x v="157"/>
    <s v="1001"/>
    <x v="157"/>
    <x v="8"/>
    <x v="4"/>
    <x v="307"/>
  </r>
  <r>
    <x v="9"/>
    <x v="9"/>
    <x v="9"/>
    <x v="157"/>
    <s v="1001"/>
    <x v="157"/>
    <x v="8"/>
    <x v="5"/>
    <x v="310"/>
  </r>
  <r>
    <x v="9"/>
    <x v="9"/>
    <x v="9"/>
    <x v="157"/>
    <s v="1001"/>
    <x v="157"/>
    <x v="8"/>
    <x v="6"/>
    <x v="316"/>
  </r>
  <r>
    <x v="9"/>
    <x v="9"/>
    <x v="9"/>
    <x v="157"/>
    <s v="1001"/>
    <x v="157"/>
    <x v="8"/>
    <x v="7"/>
    <x v="262"/>
  </r>
  <r>
    <x v="9"/>
    <x v="9"/>
    <x v="9"/>
    <x v="157"/>
    <s v="1001"/>
    <x v="157"/>
    <x v="9"/>
    <x v="0"/>
    <x v="281"/>
  </r>
  <r>
    <x v="9"/>
    <x v="9"/>
    <x v="9"/>
    <x v="157"/>
    <s v="1001"/>
    <x v="157"/>
    <x v="9"/>
    <x v="1"/>
    <x v="354"/>
  </r>
  <r>
    <x v="9"/>
    <x v="9"/>
    <x v="9"/>
    <x v="157"/>
    <s v="1001"/>
    <x v="157"/>
    <x v="9"/>
    <x v="2"/>
    <x v="62"/>
  </r>
  <r>
    <x v="9"/>
    <x v="9"/>
    <x v="9"/>
    <x v="157"/>
    <s v="1001"/>
    <x v="157"/>
    <x v="9"/>
    <x v="3"/>
    <x v="355"/>
  </r>
  <r>
    <x v="9"/>
    <x v="9"/>
    <x v="9"/>
    <x v="157"/>
    <s v="1001"/>
    <x v="157"/>
    <x v="9"/>
    <x v="4"/>
    <x v="355"/>
  </r>
  <r>
    <x v="9"/>
    <x v="9"/>
    <x v="9"/>
    <x v="157"/>
    <s v="1001"/>
    <x v="157"/>
    <x v="9"/>
    <x v="5"/>
    <x v="60"/>
  </r>
  <r>
    <x v="9"/>
    <x v="9"/>
    <x v="9"/>
    <x v="157"/>
    <s v="1001"/>
    <x v="157"/>
    <x v="9"/>
    <x v="6"/>
    <x v="354"/>
  </r>
  <r>
    <x v="9"/>
    <x v="9"/>
    <x v="9"/>
    <x v="157"/>
    <s v="1001"/>
    <x v="157"/>
    <x v="9"/>
    <x v="7"/>
    <x v="49"/>
  </r>
  <r>
    <x v="9"/>
    <x v="9"/>
    <x v="9"/>
    <x v="158"/>
    <s v="1002"/>
    <x v="158"/>
    <x v="0"/>
    <x v="0"/>
    <x v="2311"/>
  </r>
  <r>
    <x v="9"/>
    <x v="9"/>
    <x v="9"/>
    <x v="158"/>
    <s v="1002"/>
    <x v="158"/>
    <x v="0"/>
    <x v="1"/>
    <x v="2312"/>
  </r>
  <r>
    <x v="9"/>
    <x v="9"/>
    <x v="9"/>
    <x v="158"/>
    <s v="1002"/>
    <x v="158"/>
    <x v="0"/>
    <x v="2"/>
    <x v="1830"/>
  </r>
  <r>
    <x v="9"/>
    <x v="9"/>
    <x v="9"/>
    <x v="158"/>
    <s v="1002"/>
    <x v="158"/>
    <x v="0"/>
    <x v="3"/>
    <x v="2313"/>
  </r>
  <r>
    <x v="9"/>
    <x v="9"/>
    <x v="9"/>
    <x v="158"/>
    <s v="1002"/>
    <x v="158"/>
    <x v="0"/>
    <x v="4"/>
    <x v="2314"/>
  </r>
  <r>
    <x v="9"/>
    <x v="9"/>
    <x v="9"/>
    <x v="158"/>
    <s v="1002"/>
    <x v="158"/>
    <x v="0"/>
    <x v="5"/>
    <x v="2315"/>
  </r>
  <r>
    <x v="9"/>
    <x v="9"/>
    <x v="9"/>
    <x v="158"/>
    <s v="1002"/>
    <x v="158"/>
    <x v="0"/>
    <x v="6"/>
    <x v="2316"/>
  </r>
  <r>
    <x v="9"/>
    <x v="9"/>
    <x v="9"/>
    <x v="158"/>
    <s v="1002"/>
    <x v="158"/>
    <x v="0"/>
    <x v="7"/>
    <x v="2317"/>
  </r>
  <r>
    <x v="9"/>
    <x v="9"/>
    <x v="9"/>
    <x v="158"/>
    <s v="1002"/>
    <x v="158"/>
    <x v="1"/>
    <x v="0"/>
    <x v="2318"/>
  </r>
  <r>
    <x v="9"/>
    <x v="9"/>
    <x v="9"/>
    <x v="158"/>
    <s v="1002"/>
    <x v="158"/>
    <x v="1"/>
    <x v="1"/>
    <x v="1684"/>
  </r>
  <r>
    <x v="9"/>
    <x v="9"/>
    <x v="9"/>
    <x v="158"/>
    <s v="1002"/>
    <x v="158"/>
    <x v="1"/>
    <x v="2"/>
    <x v="2319"/>
  </r>
  <r>
    <x v="9"/>
    <x v="9"/>
    <x v="9"/>
    <x v="158"/>
    <s v="1002"/>
    <x v="158"/>
    <x v="1"/>
    <x v="3"/>
    <x v="2320"/>
  </r>
  <r>
    <x v="9"/>
    <x v="9"/>
    <x v="9"/>
    <x v="158"/>
    <s v="1002"/>
    <x v="158"/>
    <x v="1"/>
    <x v="4"/>
    <x v="2321"/>
  </r>
  <r>
    <x v="9"/>
    <x v="9"/>
    <x v="9"/>
    <x v="158"/>
    <s v="1002"/>
    <x v="158"/>
    <x v="1"/>
    <x v="5"/>
    <x v="1855"/>
  </r>
  <r>
    <x v="9"/>
    <x v="9"/>
    <x v="9"/>
    <x v="158"/>
    <s v="1002"/>
    <x v="158"/>
    <x v="1"/>
    <x v="6"/>
    <x v="1359"/>
  </r>
  <r>
    <x v="9"/>
    <x v="9"/>
    <x v="9"/>
    <x v="158"/>
    <s v="1002"/>
    <x v="158"/>
    <x v="1"/>
    <x v="7"/>
    <x v="2322"/>
  </r>
  <r>
    <x v="9"/>
    <x v="9"/>
    <x v="9"/>
    <x v="158"/>
    <s v="1002"/>
    <x v="158"/>
    <x v="2"/>
    <x v="0"/>
    <x v="494"/>
  </r>
  <r>
    <x v="9"/>
    <x v="9"/>
    <x v="9"/>
    <x v="158"/>
    <s v="1002"/>
    <x v="158"/>
    <x v="2"/>
    <x v="1"/>
    <x v="290"/>
  </r>
  <r>
    <x v="9"/>
    <x v="9"/>
    <x v="9"/>
    <x v="158"/>
    <s v="1002"/>
    <x v="158"/>
    <x v="2"/>
    <x v="2"/>
    <x v="1435"/>
  </r>
  <r>
    <x v="9"/>
    <x v="9"/>
    <x v="9"/>
    <x v="158"/>
    <s v="1002"/>
    <x v="158"/>
    <x v="2"/>
    <x v="3"/>
    <x v="361"/>
  </r>
  <r>
    <x v="9"/>
    <x v="9"/>
    <x v="9"/>
    <x v="158"/>
    <s v="1002"/>
    <x v="158"/>
    <x v="2"/>
    <x v="4"/>
    <x v="545"/>
  </r>
  <r>
    <x v="9"/>
    <x v="9"/>
    <x v="9"/>
    <x v="158"/>
    <s v="1002"/>
    <x v="158"/>
    <x v="2"/>
    <x v="5"/>
    <x v="1139"/>
  </r>
  <r>
    <x v="9"/>
    <x v="9"/>
    <x v="9"/>
    <x v="158"/>
    <s v="1002"/>
    <x v="158"/>
    <x v="2"/>
    <x v="6"/>
    <x v="430"/>
  </r>
  <r>
    <x v="9"/>
    <x v="9"/>
    <x v="9"/>
    <x v="158"/>
    <s v="1002"/>
    <x v="158"/>
    <x v="2"/>
    <x v="7"/>
    <x v="817"/>
  </r>
  <r>
    <x v="9"/>
    <x v="9"/>
    <x v="9"/>
    <x v="158"/>
    <s v="1002"/>
    <x v="158"/>
    <x v="3"/>
    <x v="0"/>
    <x v="1142"/>
  </r>
  <r>
    <x v="9"/>
    <x v="9"/>
    <x v="9"/>
    <x v="158"/>
    <s v="1002"/>
    <x v="158"/>
    <x v="3"/>
    <x v="1"/>
    <x v="2323"/>
  </r>
  <r>
    <x v="9"/>
    <x v="9"/>
    <x v="9"/>
    <x v="158"/>
    <s v="1002"/>
    <x v="158"/>
    <x v="3"/>
    <x v="2"/>
    <x v="618"/>
  </r>
  <r>
    <x v="9"/>
    <x v="9"/>
    <x v="9"/>
    <x v="158"/>
    <s v="1002"/>
    <x v="158"/>
    <x v="3"/>
    <x v="3"/>
    <x v="573"/>
  </r>
  <r>
    <x v="9"/>
    <x v="9"/>
    <x v="9"/>
    <x v="158"/>
    <s v="1002"/>
    <x v="158"/>
    <x v="3"/>
    <x v="4"/>
    <x v="1511"/>
  </r>
  <r>
    <x v="9"/>
    <x v="9"/>
    <x v="9"/>
    <x v="158"/>
    <s v="1002"/>
    <x v="158"/>
    <x v="3"/>
    <x v="5"/>
    <x v="1055"/>
  </r>
  <r>
    <x v="9"/>
    <x v="9"/>
    <x v="9"/>
    <x v="158"/>
    <s v="1002"/>
    <x v="158"/>
    <x v="3"/>
    <x v="6"/>
    <x v="623"/>
  </r>
  <r>
    <x v="9"/>
    <x v="9"/>
    <x v="9"/>
    <x v="158"/>
    <s v="1002"/>
    <x v="158"/>
    <x v="3"/>
    <x v="7"/>
    <x v="789"/>
  </r>
  <r>
    <x v="9"/>
    <x v="9"/>
    <x v="9"/>
    <x v="158"/>
    <s v="1002"/>
    <x v="158"/>
    <x v="4"/>
    <x v="0"/>
    <x v="2324"/>
  </r>
  <r>
    <x v="9"/>
    <x v="9"/>
    <x v="9"/>
    <x v="158"/>
    <s v="1002"/>
    <x v="158"/>
    <x v="4"/>
    <x v="1"/>
    <x v="1426"/>
  </r>
  <r>
    <x v="9"/>
    <x v="9"/>
    <x v="9"/>
    <x v="158"/>
    <s v="1002"/>
    <x v="158"/>
    <x v="4"/>
    <x v="2"/>
    <x v="2121"/>
  </r>
  <r>
    <x v="9"/>
    <x v="9"/>
    <x v="9"/>
    <x v="158"/>
    <s v="1002"/>
    <x v="158"/>
    <x v="4"/>
    <x v="3"/>
    <x v="743"/>
  </r>
  <r>
    <x v="9"/>
    <x v="9"/>
    <x v="9"/>
    <x v="158"/>
    <s v="1002"/>
    <x v="158"/>
    <x v="4"/>
    <x v="4"/>
    <x v="2325"/>
  </r>
  <r>
    <x v="9"/>
    <x v="9"/>
    <x v="9"/>
    <x v="158"/>
    <s v="1002"/>
    <x v="158"/>
    <x v="4"/>
    <x v="5"/>
    <x v="1944"/>
  </r>
  <r>
    <x v="9"/>
    <x v="9"/>
    <x v="9"/>
    <x v="158"/>
    <s v="1002"/>
    <x v="158"/>
    <x v="4"/>
    <x v="6"/>
    <x v="2121"/>
  </r>
  <r>
    <x v="9"/>
    <x v="9"/>
    <x v="9"/>
    <x v="158"/>
    <s v="1002"/>
    <x v="158"/>
    <x v="4"/>
    <x v="7"/>
    <x v="960"/>
  </r>
  <r>
    <x v="9"/>
    <x v="9"/>
    <x v="9"/>
    <x v="158"/>
    <s v="1002"/>
    <x v="158"/>
    <x v="5"/>
    <x v="0"/>
    <x v="468"/>
  </r>
  <r>
    <x v="9"/>
    <x v="9"/>
    <x v="9"/>
    <x v="158"/>
    <s v="1002"/>
    <x v="158"/>
    <x v="5"/>
    <x v="1"/>
    <x v="1478"/>
  </r>
  <r>
    <x v="9"/>
    <x v="9"/>
    <x v="9"/>
    <x v="158"/>
    <s v="1002"/>
    <x v="158"/>
    <x v="5"/>
    <x v="2"/>
    <x v="373"/>
  </r>
  <r>
    <x v="9"/>
    <x v="9"/>
    <x v="9"/>
    <x v="158"/>
    <s v="1002"/>
    <x v="158"/>
    <x v="5"/>
    <x v="3"/>
    <x v="54"/>
  </r>
  <r>
    <x v="9"/>
    <x v="9"/>
    <x v="9"/>
    <x v="158"/>
    <s v="1002"/>
    <x v="158"/>
    <x v="5"/>
    <x v="4"/>
    <x v="605"/>
  </r>
  <r>
    <x v="9"/>
    <x v="9"/>
    <x v="9"/>
    <x v="158"/>
    <s v="1002"/>
    <x v="158"/>
    <x v="5"/>
    <x v="5"/>
    <x v="604"/>
  </r>
  <r>
    <x v="9"/>
    <x v="9"/>
    <x v="9"/>
    <x v="158"/>
    <s v="1002"/>
    <x v="158"/>
    <x v="5"/>
    <x v="6"/>
    <x v="605"/>
  </r>
  <r>
    <x v="9"/>
    <x v="9"/>
    <x v="9"/>
    <x v="158"/>
    <s v="1002"/>
    <x v="158"/>
    <x v="5"/>
    <x v="7"/>
    <x v="448"/>
  </r>
  <r>
    <x v="9"/>
    <x v="9"/>
    <x v="9"/>
    <x v="158"/>
    <s v="1002"/>
    <x v="158"/>
    <x v="6"/>
    <x v="0"/>
    <x v="122"/>
  </r>
  <r>
    <x v="9"/>
    <x v="9"/>
    <x v="9"/>
    <x v="158"/>
    <s v="1002"/>
    <x v="158"/>
    <x v="6"/>
    <x v="1"/>
    <x v="308"/>
  </r>
  <r>
    <x v="9"/>
    <x v="9"/>
    <x v="9"/>
    <x v="158"/>
    <s v="1002"/>
    <x v="158"/>
    <x v="6"/>
    <x v="2"/>
    <x v="202"/>
  </r>
  <r>
    <x v="9"/>
    <x v="9"/>
    <x v="9"/>
    <x v="158"/>
    <s v="1002"/>
    <x v="158"/>
    <x v="6"/>
    <x v="3"/>
    <x v="195"/>
  </r>
  <r>
    <x v="9"/>
    <x v="9"/>
    <x v="9"/>
    <x v="158"/>
    <s v="1002"/>
    <x v="158"/>
    <x v="6"/>
    <x v="4"/>
    <x v="196"/>
  </r>
  <r>
    <x v="9"/>
    <x v="9"/>
    <x v="9"/>
    <x v="158"/>
    <s v="1002"/>
    <x v="158"/>
    <x v="6"/>
    <x v="5"/>
    <x v="307"/>
  </r>
  <r>
    <x v="9"/>
    <x v="9"/>
    <x v="9"/>
    <x v="158"/>
    <s v="1002"/>
    <x v="158"/>
    <x v="6"/>
    <x v="6"/>
    <x v="309"/>
  </r>
  <r>
    <x v="9"/>
    <x v="9"/>
    <x v="9"/>
    <x v="158"/>
    <s v="1002"/>
    <x v="158"/>
    <x v="6"/>
    <x v="7"/>
    <x v="410"/>
  </r>
  <r>
    <x v="9"/>
    <x v="9"/>
    <x v="9"/>
    <x v="158"/>
    <s v="1002"/>
    <x v="158"/>
    <x v="7"/>
    <x v="0"/>
    <x v="314"/>
  </r>
  <r>
    <x v="9"/>
    <x v="9"/>
    <x v="9"/>
    <x v="158"/>
    <s v="1002"/>
    <x v="158"/>
    <x v="7"/>
    <x v="1"/>
    <x v="450"/>
  </r>
  <r>
    <x v="9"/>
    <x v="9"/>
    <x v="9"/>
    <x v="158"/>
    <s v="1002"/>
    <x v="158"/>
    <x v="7"/>
    <x v="2"/>
    <x v="115"/>
  </r>
  <r>
    <x v="9"/>
    <x v="9"/>
    <x v="9"/>
    <x v="158"/>
    <s v="1002"/>
    <x v="158"/>
    <x v="7"/>
    <x v="3"/>
    <x v="449"/>
  </r>
  <r>
    <x v="9"/>
    <x v="9"/>
    <x v="9"/>
    <x v="158"/>
    <s v="1002"/>
    <x v="158"/>
    <x v="7"/>
    <x v="4"/>
    <x v="504"/>
  </r>
  <r>
    <x v="9"/>
    <x v="9"/>
    <x v="9"/>
    <x v="158"/>
    <s v="1002"/>
    <x v="158"/>
    <x v="7"/>
    <x v="5"/>
    <x v="354"/>
  </r>
  <r>
    <x v="9"/>
    <x v="9"/>
    <x v="9"/>
    <x v="158"/>
    <s v="1002"/>
    <x v="158"/>
    <x v="7"/>
    <x v="6"/>
    <x v="504"/>
  </r>
  <r>
    <x v="9"/>
    <x v="9"/>
    <x v="9"/>
    <x v="158"/>
    <s v="1002"/>
    <x v="158"/>
    <x v="7"/>
    <x v="7"/>
    <x v="449"/>
  </r>
  <r>
    <x v="9"/>
    <x v="9"/>
    <x v="9"/>
    <x v="158"/>
    <s v="1002"/>
    <x v="158"/>
    <x v="8"/>
    <x v="0"/>
    <x v="263"/>
  </r>
  <r>
    <x v="9"/>
    <x v="9"/>
    <x v="9"/>
    <x v="158"/>
    <s v="1002"/>
    <x v="158"/>
    <x v="8"/>
    <x v="1"/>
    <x v="264"/>
  </r>
  <r>
    <x v="9"/>
    <x v="9"/>
    <x v="9"/>
    <x v="158"/>
    <s v="1002"/>
    <x v="158"/>
    <x v="8"/>
    <x v="2"/>
    <x v="301"/>
  </r>
  <r>
    <x v="9"/>
    <x v="9"/>
    <x v="9"/>
    <x v="158"/>
    <s v="1002"/>
    <x v="158"/>
    <x v="8"/>
    <x v="3"/>
    <x v="303"/>
  </r>
  <r>
    <x v="9"/>
    <x v="9"/>
    <x v="9"/>
    <x v="158"/>
    <s v="1002"/>
    <x v="158"/>
    <x v="8"/>
    <x v="4"/>
    <x v="196"/>
  </r>
  <r>
    <x v="9"/>
    <x v="9"/>
    <x v="9"/>
    <x v="158"/>
    <s v="1002"/>
    <x v="158"/>
    <x v="8"/>
    <x v="5"/>
    <x v="302"/>
  </r>
  <r>
    <x v="9"/>
    <x v="9"/>
    <x v="9"/>
    <x v="158"/>
    <s v="1002"/>
    <x v="158"/>
    <x v="8"/>
    <x v="6"/>
    <x v="199"/>
  </r>
  <r>
    <x v="9"/>
    <x v="9"/>
    <x v="9"/>
    <x v="158"/>
    <s v="1002"/>
    <x v="158"/>
    <x v="8"/>
    <x v="7"/>
    <x v="265"/>
  </r>
  <r>
    <x v="9"/>
    <x v="9"/>
    <x v="9"/>
    <x v="158"/>
    <s v="1002"/>
    <x v="158"/>
    <x v="9"/>
    <x v="0"/>
    <x v="202"/>
  </r>
  <r>
    <x v="9"/>
    <x v="9"/>
    <x v="9"/>
    <x v="158"/>
    <s v="1002"/>
    <x v="158"/>
    <x v="9"/>
    <x v="1"/>
    <x v="202"/>
  </r>
  <r>
    <x v="9"/>
    <x v="9"/>
    <x v="9"/>
    <x v="158"/>
    <s v="1002"/>
    <x v="158"/>
    <x v="9"/>
    <x v="2"/>
    <x v="307"/>
  </r>
  <r>
    <x v="9"/>
    <x v="9"/>
    <x v="9"/>
    <x v="158"/>
    <s v="1002"/>
    <x v="158"/>
    <x v="9"/>
    <x v="3"/>
    <x v="298"/>
  </r>
  <r>
    <x v="9"/>
    <x v="9"/>
    <x v="9"/>
    <x v="158"/>
    <s v="1002"/>
    <x v="158"/>
    <x v="9"/>
    <x v="4"/>
    <x v="299"/>
  </r>
  <r>
    <x v="9"/>
    <x v="9"/>
    <x v="9"/>
    <x v="158"/>
    <s v="1002"/>
    <x v="158"/>
    <x v="9"/>
    <x v="5"/>
    <x v="298"/>
  </r>
  <r>
    <x v="9"/>
    <x v="9"/>
    <x v="9"/>
    <x v="158"/>
    <s v="1002"/>
    <x v="158"/>
    <x v="9"/>
    <x v="6"/>
    <x v="307"/>
  </r>
  <r>
    <x v="9"/>
    <x v="9"/>
    <x v="9"/>
    <x v="158"/>
    <s v="1002"/>
    <x v="158"/>
    <x v="9"/>
    <x v="7"/>
    <x v="196"/>
  </r>
  <r>
    <x v="9"/>
    <x v="9"/>
    <x v="9"/>
    <x v="159"/>
    <s v="1003"/>
    <x v="159"/>
    <x v="0"/>
    <x v="0"/>
    <x v="2326"/>
  </r>
  <r>
    <x v="9"/>
    <x v="9"/>
    <x v="9"/>
    <x v="159"/>
    <s v="1003"/>
    <x v="159"/>
    <x v="0"/>
    <x v="1"/>
    <x v="722"/>
  </r>
  <r>
    <x v="9"/>
    <x v="9"/>
    <x v="9"/>
    <x v="159"/>
    <s v="1003"/>
    <x v="159"/>
    <x v="0"/>
    <x v="2"/>
    <x v="2327"/>
  </r>
  <r>
    <x v="9"/>
    <x v="9"/>
    <x v="9"/>
    <x v="159"/>
    <s v="1003"/>
    <x v="159"/>
    <x v="0"/>
    <x v="3"/>
    <x v="666"/>
  </r>
  <r>
    <x v="9"/>
    <x v="9"/>
    <x v="9"/>
    <x v="159"/>
    <s v="1003"/>
    <x v="159"/>
    <x v="0"/>
    <x v="4"/>
    <x v="1212"/>
  </r>
  <r>
    <x v="9"/>
    <x v="9"/>
    <x v="9"/>
    <x v="159"/>
    <s v="1003"/>
    <x v="159"/>
    <x v="0"/>
    <x v="5"/>
    <x v="2181"/>
  </r>
  <r>
    <x v="9"/>
    <x v="9"/>
    <x v="9"/>
    <x v="159"/>
    <s v="1003"/>
    <x v="159"/>
    <x v="0"/>
    <x v="6"/>
    <x v="2328"/>
  </r>
  <r>
    <x v="9"/>
    <x v="9"/>
    <x v="9"/>
    <x v="159"/>
    <s v="1003"/>
    <x v="159"/>
    <x v="0"/>
    <x v="7"/>
    <x v="1852"/>
  </r>
  <r>
    <x v="9"/>
    <x v="9"/>
    <x v="9"/>
    <x v="159"/>
    <s v="1003"/>
    <x v="159"/>
    <x v="1"/>
    <x v="0"/>
    <x v="246"/>
  </r>
  <r>
    <x v="9"/>
    <x v="9"/>
    <x v="9"/>
    <x v="159"/>
    <s v="1003"/>
    <x v="159"/>
    <x v="1"/>
    <x v="1"/>
    <x v="2329"/>
  </r>
  <r>
    <x v="9"/>
    <x v="9"/>
    <x v="9"/>
    <x v="159"/>
    <s v="1003"/>
    <x v="159"/>
    <x v="1"/>
    <x v="2"/>
    <x v="663"/>
  </r>
  <r>
    <x v="9"/>
    <x v="9"/>
    <x v="9"/>
    <x v="159"/>
    <s v="1003"/>
    <x v="159"/>
    <x v="1"/>
    <x v="3"/>
    <x v="92"/>
  </r>
  <r>
    <x v="9"/>
    <x v="9"/>
    <x v="9"/>
    <x v="159"/>
    <s v="1003"/>
    <x v="159"/>
    <x v="1"/>
    <x v="4"/>
    <x v="2330"/>
  </r>
  <r>
    <x v="9"/>
    <x v="9"/>
    <x v="9"/>
    <x v="159"/>
    <s v="1003"/>
    <x v="159"/>
    <x v="1"/>
    <x v="5"/>
    <x v="2331"/>
  </r>
  <r>
    <x v="9"/>
    <x v="9"/>
    <x v="9"/>
    <x v="159"/>
    <s v="1003"/>
    <x v="159"/>
    <x v="1"/>
    <x v="6"/>
    <x v="581"/>
  </r>
  <r>
    <x v="9"/>
    <x v="9"/>
    <x v="9"/>
    <x v="159"/>
    <s v="1003"/>
    <x v="159"/>
    <x v="1"/>
    <x v="7"/>
    <x v="20"/>
  </r>
  <r>
    <x v="9"/>
    <x v="9"/>
    <x v="9"/>
    <x v="159"/>
    <s v="1003"/>
    <x v="159"/>
    <x v="2"/>
    <x v="0"/>
    <x v="633"/>
  </r>
  <r>
    <x v="9"/>
    <x v="9"/>
    <x v="9"/>
    <x v="159"/>
    <s v="1003"/>
    <x v="159"/>
    <x v="2"/>
    <x v="1"/>
    <x v="181"/>
  </r>
  <r>
    <x v="9"/>
    <x v="9"/>
    <x v="9"/>
    <x v="159"/>
    <s v="1003"/>
    <x v="159"/>
    <x v="2"/>
    <x v="2"/>
    <x v="181"/>
  </r>
  <r>
    <x v="9"/>
    <x v="9"/>
    <x v="9"/>
    <x v="159"/>
    <s v="1003"/>
    <x v="159"/>
    <x v="2"/>
    <x v="3"/>
    <x v="352"/>
  </r>
  <r>
    <x v="9"/>
    <x v="9"/>
    <x v="9"/>
    <x v="159"/>
    <s v="1003"/>
    <x v="159"/>
    <x v="2"/>
    <x v="4"/>
    <x v="952"/>
  </r>
  <r>
    <x v="9"/>
    <x v="9"/>
    <x v="9"/>
    <x v="159"/>
    <s v="1003"/>
    <x v="159"/>
    <x v="2"/>
    <x v="5"/>
    <x v="952"/>
  </r>
  <r>
    <x v="9"/>
    <x v="9"/>
    <x v="9"/>
    <x v="159"/>
    <s v="1003"/>
    <x v="159"/>
    <x v="2"/>
    <x v="6"/>
    <x v="371"/>
  </r>
  <r>
    <x v="9"/>
    <x v="9"/>
    <x v="9"/>
    <x v="159"/>
    <s v="1003"/>
    <x v="159"/>
    <x v="2"/>
    <x v="7"/>
    <x v="446"/>
  </r>
  <r>
    <x v="9"/>
    <x v="9"/>
    <x v="9"/>
    <x v="159"/>
    <s v="1003"/>
    <x v="159"/>
    <x v="3"/>
    <x v="0"/>
    <x v="326"/>
  </r>
  <r>
    <x v="9"/>
    <x v="9"/>
    <x v="9"/>
    <x v="159"/>
    <s v="1003"/>
    <x v="159"/>
    <x v="3"/>
    <x v="1"/>
    <x v="1127"/>
  </r>
  <r>
    <x v="9"/>
    <x v="9"/>
    <x v="9"/>
    <x v="159"/>
    <s v="1003"/>
    <x v="159"/>
    <x v="3"/>
    <x v="2"/>
    <x v="1417"/>
  </r>
  <r>
    <x v="9"/>
    <x v="9"/>
    <x v="9"/>
    <x v="159"/>
    <s v="1003"/>
    <x v="159"/>
    <x v="3"/>
    <x v="3"/>
    <x v="377"/>
  </r>
  <r>
    <x v="9"/>
    <x v="9"/>
    <x v="9"/>
    <x v="159"/>
    <s v="1003"/>
    <x v="159"/>
    <x v="3"/>
    <x v="4"/>
    <x v="297"/>
  </r>
  <r>
    <x v="9"/>
    <x v="9"/>
    <x v="9"/>
    <x v="159"/>
    <s v="1003"/>
    <x v="159"/>
    <x v="3"/>
    <x v="5"/>
    <x v="431"/>
  </r>
  <r>
    <x v="9"/>
    <x v="9"/>
    <x v="9"/>
    <x v="159"/>
    <s v="1003"/>
    <x v="159"/>
    <x v="3"/>
    <x v="6"/>
    <x v="1479"/>
  </r>
  <r>
    <x v="9"/>
    <x v="9"/>
    <x v="9"/>
    <x v="159"/>
    <s v="1003"/>
    <x v="159"/>
    <x v="3"/>
    <x v="7"/>
    <x v="506"/>
  </r>
  <r>
    <x v="9"/>
    <x v="9"/>
    <x v="9"/>
    <x v="159"/>
    <s v="1003"/>
    <x v="159"/>
    <x v="4"/>
    <x v="0"/>
    <x v="985"/>
  </r>
  <r>
    <x v="9"/>
    <x v="9"/>
    <x v="9"/>
    <x v="159"/>
    <s v="1003"/>
    <x v="159"/>
    <x v="4"/>
    <x v="1"/>
    <x v="2332"/>
  </r>
  <r>
    <x v="9"/>
    <x v="9"/>
    <x v="9"/>
    <x v="159"/>
    <s v="1003"/>
    <x v="159"/>
    <x v="4"/>
    <x v="2"/>
    <x v="2333"/>
  </r>
  <r>
    <x v="9"/>
    <x v="9"/>
    <x v="9"/>
    <x v="159"/>
    <s v="1003"/>
    <x v="159"/>
    <x v="4"/>
    <x v="3"/>
    <x v="2333"/>
  </r>
  <r>
    <x v="9"/>
    <x v="9"/>
    <x v="9"/>
    <x v="159"/>
    <s v="1003"/>
    <x v="159"/>
    <x v="4"/>
    <x v="4"/>
    <x v="1245"/>
  </r>
  <r>
    <x v="9"/>
    <x v="9"/>
    <x v="9"/>
    <x v="159"/>
    <s v="1003"/>
    <x v="159"/>
    <x v="4"/>
    <x v="5"/>
    <x v="21"/>
  </r>
  <r>
    <x v="9"/>
    <x v="9"/>
    <x v="9"/>
    <x v="159"/>
    <s v="1003"/>
    <x v="159"/>
    <x v="4"/>
    <x v="6"/>
    <x v="974"/>
  </r>
  <r>
    <x v="9"/>
    <x v="9"/>
    <x v="9"/>
    <x v="159"/>
    <s v="1003"/>
    <x v="159"/>
    <x v="4"/>
    <x v="7"/>
    <x v="244"/>
  </r>
  <r>
    <x v="9"/>
    <x v="9"/>
    <x v="9"/>
    <x v="159"/>
    <s v="1003"/>
    <x v="159"/>
    <x v="5"/>
    <x v="0"/>
    <x v="353"/>
  </r>
  <r>
    <x v="9"/>
    <x v="9"/>
    <x v="9"/>
    <x v="159"/>
    <s v="1003"/>
    <x v="159"/>
    <x v="5"/>
    <x v="1"/>
    <x v="289"/>
  </r>
  <r>
    <x v="9"/>
    <x v="9"/>
    <x v="9"/>
    <x v="159"/>
    <s v="1003"/>
    <x v="159"/>
    <x v="5"/>
    <x v="2"/>
    <x v="450"/>
  </r>
  <r>
    <x v="9"/>
    <x v="9"/>
    <x v="9"/>
    <x v="159"/>
    <s v="1003"/>
    <x v="159"/>
    <x v="5"/>
    <x v="3"/>
    <x v="319"/>
  </r>
  <r>
    <x v="9"/>
    <x v="9"/>
    <x v="9"/>
    <x v="159"/>
    <s v="1003"/>
    <x v="159"/>
    <x v="5"/>
    <x v="4"/>
    <x v="336"/>
  </r>
  <r>
    <x v="9"/>
    <x v="9"/>
    <x v="9"/>
    <x v="159"/>
    <s v="1003"/>
    <x v="159"/>
    <x v="5"/>
    <x v="5"/>
    <x v="315"/>
  </r>
  <r>
    <x v="9"/>
    <x v="9"/>
    <x v="9"/>
    <x v="159"/>
    <s v="1003"/>
    <x v="159"/>
    <x v="5"/>
    <x v="6"/>
    <x v="119"/>
  </r>
  <r>
    <x v="9"/>
    <x v="9"/>
    <x v="9"/>
    <x v="159"/>
    <s v="1003"/>
    <x v="159"/>
    <x v="5"/>
    <x v="7"/>
    <x v="334"/>
  </r>
  <r>
    <x v="9"/>
    <x v="9"/>
    <x v="9"/>
    <x v="159"/>
    <s v="1003"/>
    <x v="159"/>
    <x v="6"/>
    <x v="0"/>
    <x v="264"/>
  </r>
  <r>
    <x v="9"/>
    <x v="9"/>
    <x v="9"/>
    <x v="159"/>
    <s v="1003"/>
    <x v="159"/>
    <x v="6"/>
    <x v="1"/>
    <x v="262"/>
  </r>
  <r>
    <x v="9"/>
    <x v="9"/>
    <x v="9"/>
    <x v="159"/>
    <s v="1003"/>
    <x v="159"/>
    <x v="6"/>
    <x v="2"/>
    <x v="199"/>
  </r>
  <r>
    <x v="9"/>
    <x v="9"/>
    <x v="9"/>
    <x v="159"/>
    <s v="1003"/>
    <x v="159"/>
    <x v="6"/>
    <x v="3"/>
    <x v="350"/>
  </r>
  <r>
    <x v="9"/>
    <x v="9"/>
    <x v="9"/>
    <x v="159"/>
    <s v="1003"/>
    <x v="159"/>
    <x v="6"/>
    <x v="4"/>
    <x v="263"/>
  </r>
  <r>
    <x v="9"/>
    <x v="9"/>
    <x v="9"/>
    <x v="159"/>
    <s v="1003"/>
    <x v="159"/>
    <x v="6"/>
    <x v="5"/>
    <x v="265"/>
  </r>
  <r>
    <x v="9"/>
    <x v="9"/>
    <x v="9"/>
    <x v="159"/>
    <s v="1003"/>
    <x v="159"/>
    <x v="6"/>
    <x v="6"/>
    <x v="198"/>
  </r>
  <r>
    <x v="9"/>
    <x v="9"/>
    <x v="9"/>
    <x v="159"/>
    <s v="1003"/>
    <x v="159"/>
    <x v="6"/>
    <x v="7"/>
    <x v="300"/>
  </r>
  <r>
    <x v="9"/>
    <x v="9"/>
    <x v="9"/>
    <x v="159"/>
    <s v="1003"/>
    <x v="159"/>
    <x v="7"/>
    <x v="0"/>
    <x v="318"/>
  </r>
  <r>
    <x v="9"/>
    <x v="9"/>
    <x v="9"/>
    <x v="159"/>
    <s v="1003"/>
    <x v="159"/>
    <x v="7"/>
    <x v="1"/>
    <x v="402"/>
  </r>
  <r>
    <x v="9"/>
    <x v="9"/>
    <x v="9"/>
    <x v="159"/>
    <s v="1003"/>
    <x v="159"/>
    <x v="7"/>
    <x v="2"/>
    <x v="337"/>
  </r>
  <r>
    <x v="9"/>
    <x v="9"/>
    <x v="9"/>
    <x v="159"/>
    <s v="1003"/>
    <x v="159"/>
    <x v="7"/>
    <x v="3"/>
    <x v="336"/>
  </r>
  <r>
    <x v="9"/>
    <x v="9"/>
    <x v="9"/>
    <x v="159"/>
    <s v="1003"/>
    <x v="159"/>
    <x v="7"/>
    <x v="4"/>
    <x v="317"/>
  </r>
  <r>
    <x v="9"/>
    <x v="9"/>
    <x v="9"/>
    <x v="159"/>
    <s v="1003"/>
    <x v="159"/>
    <x v="7"/>
    <x v="5"/>
    <x v="288"/>
  </r>
  <r>
    <x v="9"/>
    <x v="9"/>
    <x v="9"/>
    <x v="159"/>
    <s v="1003"/>
    <x v="159"/>
    <x v="7"/>
    <x v="6"/>
    <x v="186"/>
  </r>
  <r>
    <x v="9"/>
    <x v="9"/>
    <x v="9"/>
    <x v="159"/>
    <s v="1003"/>
    <x v="159"/>
    <x v="7"/>
    <x v="7"/>
    <x v="185"/>
  </r>
  <r>
    <x v="9"/>
    <x v="9"/>
    <x v="9"/>
    <x v="159"/>
    <s v="1003"/>
    <x v="159"/>
    <x v="8"/>
    <x v="0"/>
    <x v="132"/>
  </r>
  <r>
    <x v="9"/>
    <x v="9"/>
    <x v="9"/>
    <x v="159"/>
    <s v="1003"/>
    <x v="159"/>
    <x v="8"/>
    <x v="1"/>
    <x v="65"/>
  </r>
  <r>
    <x v="9"/>
    <x v="9"/>
    <x v="9"/>
    <x v="159"/>
    <s v="1003"/>
    <x v="159"/>
    <x v="8"/>
    <x v="2"/>
    <x v="66"/>
  </r>
  <r>
    <x v="9"/>
    <x v="9"/>
    <x v="9"/>
    <x v="159"/>
    <s v="1003"/>
    <x v="159"/>
    <x v="8"/>
    <x v="3"/>
    <x v="66"/>
  </r>
  <r>
    <x v="9"/>
    <x v="9"/>
    <x v="9"/>
    <x v="159"/>
    <s v="1003"/>
    <x v="159"/>
    <x v="8"/>
    <x v="4"/>
    <x v="131"/>
  </r>
  <r>
    <x v="9"/>
    <x v="9"/>
    <x v="9"/>
    <x v="159"/>
    <s v="1003"/>
    <x v="159"/>
    <x v="8"/>
    <x v="5"/>
    <x v="131"/>
  </r>
  <r>
    <x v="9"/>
    <x v="9"/>
    <x v="9"/>
    <x v="159"/>
    <s v="1003"/>
    <x v="159"/>
    <x v="8"/>
    <x v="6"/>
    <x v="131"/>
  </r>
  <r>
    <x v="9"/>
    <x v="9"/>
    <x v="9"/>
    <x v="159"/>
    <s v="1003"/>
    <x v="159"/>
    <x v="8"/>
    <x v="7"/>
    <x v="132"/>
  </r>
  <r>
    <x v="9"/>
    <x v="9"/>
    <x v="9"/>
    <x v="159"/>
    <s v="1003"/>
    <x v="159"/>
    <x v="9"/>
    <x v="0"/>
    <x v="197"/>
  </r>
  <r>
    <x v="9"/>
    <x v="9"/>
    <x v="9"/>
    <x v="159"/>
    <s v="1003"/>
    <x v="159"/>
    <x v="9"/>
    <x v="1"/>
    <x v="302"/>
  </r>
  <r>
    <x v="9"/>
    <x v="9"/>
    <x v="9"/>
    <x v="159"/>
    <s v="1003"/>
    <x v="159"/>
    <x v="9"/>
    <x v="2"/>
    <x v="200"/>
  </r>
  <r>
    <x v="9"/>
    <x v="9"/>
    <x v="9"/>
    <x v="159"/>
    <s v="1003"/>
    <x v="159"/>
    <x v="9"/>
    <x v="3"/>
    <x v="197"/>
  </r>
  <r>
    <x v="9"/>
    <x v="9"/>
    <x v="9"/>
    <x v="159"/>
    <s v="1003"/>
    <x v="159"/>
    <x v="9"/>
    <x v="4"/>
    <x v="197"/>
  </r>
  <r>
    <x v="9"/>
    <x v="9"/>
    <x v="9"/>
    <x v="159"/>
    <s v="1003"/>
    <x v="159"/>
    <x v="9"/>
    <x v="5"/>
    <x v="266"/>
  </r>
  <r>
    <x v="9"/>
    <x v="9"/>
    <x v="9"/>
    <x v="159"/>
    <s v="1003"/>
    <x v="159"/>
    <x v="9"/>
    <x v="6"/>
    <x v="263"/>
  </r>
  <r>
    <x v="9"/>
    <x v="9"/>
    <x v="9"/>
    <x v="159"/>
    <s v="1003"/>
    <x v="159"/>
    <x v="9"/>
    <x v="7"/>
    <x v="263"/>
  </r>
  <r>
    <x v="9"/>
    <x v="9"/>
    <x v="9"/>
    <x v="160"/>
    <s v="1004"/>
    <x v="160"/>
    <x v="0"/>
    <x v="0"/>
    <x v="2334"/>
  </r>
  <r>
    <x v="9"/>
    <x v="9"/>
    <x v="9"/>
    <x v="160"/>
    <s v="1004"/>
    <x v="160"/>
    <x v="0"/>
    <x v="1"/>
    <x v="2335"/>
  </r>
  <r>
    <x v="9"/>
    <x v="9"/>
    <x v="9"/>
    <x v="160"/>
    <s v="1004"/>
    <x v="160"/>
    <x v="0"/>
    <x v="2"/>
    <x v="94"/>
  </r>
  <r>
    <x v="9"/>
    <x v="9"/>
    <x v="9"/>
    <x v="160"/>
    <s v="1004"/>
    <x v="160"/>
    <x v="0"/>
    <x v="3"/>
    <x v="2336"/>
  </r>
  <r>
    <x v="9"/>
    <x v="9"/>
    <x v="9"/>
    <x v="160"/>
    <s v="1004"/>
    <x v="160"/>
    <x v="0"/>
    <x v="4"/>
    <x v="2337"/>
  </r>
  <r>
    <x v="9"/>
    <x v="9"/>
    <x v="9"/>
    <x v="160"/>
    <s v="1004"/>
    <x v="160"/>
    <x v="0"/>
    <x v="5"/>
    <x v="1024"/>
  </r>
  <r>
    <x v="9"/>
    <x v="9"/>
    <x v="9"/>
    <x v="160"/>
    <s v="1004"/>
    <x v="160"/>
    <x v="0"/>
    <x v="6"/>
    <x v="2338"/>
  </r>
  <r>
    <x v="9"/>
    <x v="9"/>
    <x v="9"/>
    <x v="160"/>
    <s v="1004"/>
    <x v="160"/>
    <x v="0"/>
    <x v="7"/>
    <x v="956"/>
  </r>
  <r>
    <x v="9"/>
    <x v="9"/>
    <x v="9"/>
    <x v="160"/>
    <s v="1004"/>
    <x v="160"/>
    <x v="1"/>
    <x v="0"/>
    <x v="1377"/>
  </r>
  <r>
    <x v="9"/>
    <x v="9"/>
    <x v="9"/>
    <x v="160"/>
    <s v="1004"/>
    <x v="160"/>
    <x v="1"/>
    <x v="1"/>
    <x v="1850"/>
  </r>
  <r>
    <x v="9"/>
    <x v="9"/>
    <x v="9"/>
    <x v="160"/>
    <s v="1004"/>
    <x v="160"/>
    <x v="1"/>
    <x v="2"/>
    <x v="2193"/>
  </r>
  <r>
    <x v="9"/>
    <x v="9"/>
    <x v="9"/>
    <x v="160"/>
    <s v="1004"/>
    <x v="160"/>
    <x v="1"/>
    <x v="3"/>
    <x v="1422"/>
  </r>
  <r>
    <x v="9"/>
    <x v="9"/>
    <x v="9"/>
    <x v="160"/>
    <s v="1004"/>
    <x v="160"/>
    <x v="1"/>
    <x v="4"/>
    <x v="2339"/>
  </r>
  <r>
    <x v="9"/>
    <x v="9"/>
    <x v="9"/>
    <x v="160"/>
    <s v="1004"/>
    <x v="160"/>
    <x v="1"/>
    <x v="5"/>
    <x v="23"/>
  </r>
  <r>
    <x v="9"/>
    <x v="9"/>
    <x v="9"/>
    <x v="160"/>
    <s v="1004"/>
    <x v="160"/>
    <x v="1"/>
    <x v="6"/>
    <x v="2340"/>
  </r>
  <r>
    <x v="9"/>
    <x v="9"/>
    <x v="9"/>
    <x v="160"/>
    <s v="1004"/>
    <x v="160"/>
    <x v="1"/>
    <x v="7"/>
    <x v="2341"/>
  </r>
  <r>
    <x v="9"/>
    <x v="9"/>
    <x v="9"/>
    <x v="160"/>
    <s v="1004"/>
    <x v="160"/>
    <x v="2"/>
    <x v="0"/>
    <x v="58"/>
  </r>
  <r>
    <x v="9"/>
    <x v="9"/>
    <x v="9"/>
    <x v="160"/>
    <s v="1004"/>
    <x v="160"/>
    <x v="2"/>
    <x v="1"/>
    <x v="1028"/>
  </r>
  <r>
    <x v="9"/>
    <x v="9"/>
    <x v="9"/>
    <x v="160"/>
    <s v="1004"/>
    <x v="160"/>
    <x v="2"/>
    <x v="2"/>
    <x v="502"/>
  </r>
  <r>
    <x v="9"/>
    <x v="9"/>
    <x v="9"/>
    <x v="160"/>
    <s v="1004"/>
    <x v="160"/>
    <x v="2"/>
    <x v="3"/>
    <x v="486"/>
  </r>
  <r>
    <x v="9"/>
    <x v="9"/>
    <x v="9"/>
    <x v="160"/>
    <s v="1004"/>
    <x v="160"/>
    <x v="2"/>
    <x v="4"/>
    <x v="57"/>
  </r>
  <r>
    <x v="9"/>
    <x v="9"/>
    <x v="9"/>
    <x v="160"/>
    <s v="1004"/>
    <x v="160"/>
    <x v="2"/>
    <x v="5"/>
    <x v="626"/>
  </r>
  <r>
    <x v="9"/>
    <x v="9"/>
    <x v="9"/>
    <x v="160"/>
    <s v="1004"/>
    <x v="160"/>
    <x v="2"/>
    <x v="6"/>
    <x v="502"/>
  </r>
  <r>
    <x v="9"/>
    <x v="9"/>
    <x v="9"/>
    <x v="160"/>
    <s v="1004"/>
    <x v="160"/>
    <x v="2"/>
    <x v="7"/>
    <x v="531"/>
  </r>
  <r>
    <x v="9"/>
    <x v="9"/>
    <x v="9"/>
    <x v="160"/>
    <s v="1004"/>
    <x v="160"/>
    <x v="3"/>
    <x v="0"/>
    <x v="730"/>
  </r>
  <r>
    <x v="9"/>
    <x v="9"/>
    <x v="9"/>
    <x v="160"/>
    <s v="1004"/>
    <x v="160"/>
    <x v="3"/>
    <x v="1"/>
    <x v="543"/>
  </r>
  <r>
    <x v="9"/>
    <x v="9"/>
    <x v="9"/>
    <x v="160"/>
    <s v="1004"/>
    <x v="160"/>
    <x v="3"/>
    <x v="2"/>
    <x v="472"/>
  </r>
  <r>
    <x v="9"/>
    <x v="9"/>
    <x v="9"/>
    <x v="160"/>
    <s v="1004"/>
    <x v="160"/>
    <x v="3"/>
    <x v="3"/>
    <x v="294"/>
  </r>
  <r>
    <x v="9"/>
    <x v="9"/>
    <x v="9"/>
    <x v="160"/>
    <s v="1004"/>
    <x v="160"/>
    <x v="3"/>
    <x v="4"/>
    <x v="967"/>
  </r>
  <r>
    <x v="9"/>
    <x v="9"/>
    <x v="9"/>
    <x v="160"/>
    <s v="1004"/>
    <x v="160"/>
    <x v="3"/>
    <x v="5"/>
    <x v="295"/>
  </r>
  <r>
    <x v="9"/>
    <x v="9"/>
    <x v="9"/>
    <x v="160"/>
    <s v="1004"/>
    <x v="160"/>
    <x v="3"/>
    <x v="6"/>
    <x v="506"/>
  </r>
  <r>
    <x v="9"/>
    <x v="9"/>
    <x v="9"/>
    <x v="160"/>
    <s v="1004"/>
    <x v="160"/>
    <x v="3"/>
    <x v="7"/>
    <x v="1709"/>
  </r>
  <r>
    <x v="9"/>
    <x v="9"/>
    <x v="9"/>
    <x v="160"/>
    <s v="1004"/>
    <x v="160"/>
    <x v="4"/>
    <x v="0"/>
    <x v="1654"/>
  </r>
  <r>
    <x v="9"/>
    <x v="9"/>
    <x v="9"/>
    <x v="160"/>
    <s v="1004"/>
    <x v="160"/>
    <x v="4"/>
    <x v="1"/>
    <x v="443"/>
  </r>
  <r>
    <x v="9"/>
    <x v="9"/>
    <x v="9"/>
    <x v="160"/>
    <s v="1004"/>
    <x v="160"/>
    <x v="4"/>
    <x v="2"/>
    <x v="2342"/>
  </r>
  <r>
    <x v="9"/>
    <x v="9"/>
    <x v="9"/>
    <x v="160"/>
    <s v="1004"/>
    <x v="160"/>
    <x v="4"/>
    <x v="3"/>
    <x v="2087"/>
  </r>
  <r>
    <x v="9"/>
    <x v="9"/>
    <x v="9"/>
    <x v="160"/>
    <s v="1004"/>
    <x v="160"/>
    <x v="4"/>
    <x v="4"/>
    <x v="1956"/>
  </r>
  <r>
    <x v="9"/>
    <x v="9"/>
    <x v="9"/>
    <x v="160"/>
    <s v="1004"/>
    <x v="160"/>
    <x v="4"/>
    <x v="5"/>
    <x v="2246"/>
  </r>
  <r>
    <x v="9"/>
    <x v="9"/>
    <x v="9"/>
    <x v="160"/>
    <s v="1004"/>
    <x v="160"/>
    <x v="4"/>
    <x v="6"/>
    <x v="1428"/>
  </r>
  <r>
    <x v="9"/>
    <x v="9"/>
    <x v="9"/>
    <x v="160"/>
    <s v="1004"/>
    <x v="160"/>
    <x v="4"/>
    <x v="7"/>
    <x v="1956"/>
  </r>
  <r>
    <x v="9"/>
    <x v="9"/>
    <x v="9"/>
    <x v="160"/>
    <s v="1004"/>
    <x v="160"/>
    <x v="5"/>
    <x v="0"/>
    <x v="715"/>
  </r>
  <r>
    <x v="9"/>
    <x v="9"/>
    <x v="9"/>
    <x v="160"/>
    <s v="1004"/>
    <x v="160"/>
    <x v="5"/>
    <x v="1"/>
    <x v="289"/>
  </r>
  <r>
    <x v="9"/>
    <x v="9"/>
    <x v="9"/>
    <x v="160"/>
    <s v="1004"/>
    <x v="160"/>
    <x v="5"/>
    <x v="2"/>
    <x v="715"/>
  </r>
  <r>
    <x v="9"/>
    <x v="9"/>
    <x v="9"/>
    <x v="160"/>
    <s v="1004"/>
    <x v="160"/>
    <x v="5"/>
    <x v="3"/>
    <x v="319"/>
  </r>
  <r>
    <x v="9"/>
    <x v="9"/>
    <x v="9"/>
    <x v="160"/>
    <s v="1004"/>
    <x v="160"/>
    <x v="5"/>
    <x v="4"/>
    <x v="313"/>
  </r>
  <r>
    <x v="9"/>
    <x v="9"/>
    <x v="9"/>
    <x v="160"/>
    <s v="1004"/>
    <x v="160"/>
    <x v="5"/>
    <x v="5"/>
    <x v="289"/>
  </r>
  <r>
    <x v="9"/>
    <x v="9"/>
    <x v="9"/>
    <x v="160"/>
    <s v="1004"/>
    <x v="160"/>
    <x v="5"/>
    <x v="6"/>
    <x v="1112"/>
  </r>
  <r>
    <x v="9"/>
    <x v="9"/>
    <x v="9"/>
    <x v="160"/>
    <s v="1004"/>
    <x v="160"/>
    <x v="5"/>
    <x v="7"/>
    <x v="338"/>
  </r>
  <r>
    <x v="9"/>
    <x v="9"/>
    <x v="9"/>
    <x v="160"/>
    <s v="1004"/>
    <x v="160"/>
    <x v="6"/>
    <x v="0"/>
    <x v="302"/>
  </r>
  <r>
    <x v="9"/>
    <x v="9"/>
    <x v="9"/>
    <x v="160"/>
    <s v="1004"/>
    <x v="160"/>
    <x v="6"/>
    <x v="1"/>
    <x v="299"/>
  </r>
  <r>
    <x v="9"/>
    <x v="9"/>
    <x v="9"/>
    <x v="160"/>
    <s v="1004"/>
    <x v="160"/>
    <x v="6"/>
    <x v="2"/>
    <x v="197"/>
  </r>
  <r>
    <x v="9"/>
    <x v="9"/>
    <x v="9"/>
    <x v="160"/>
    <s v="1004"/>
    <x v="160"/>
    <x v="6"/>
    <x v="3"/>
    <x v="264"/>
  </r>
  <r>
    <x v="9"/>
    <x v="9"/>
    <x v="9"/>
    <x v="160"/>
    <s v="1004"/>
    <x v="160"/>
    <x v="6"/>
    <x v="4"/>
    <x v="350"/>
  </r>
  <r>
    <x v="9"/>
    <x v="9"/>
    <x v="9"/>
    <x v="160"/>
    <s v="1004"/>
    <x v="160"/>
    <x v="6"/>
    <x v="5"/>
    <x v="262"/>
  </r>
  <r>
    <x v="9"/>
    <x v="9"/>
    <x v="9"/>
    <x v="160"/>
    <s v="1004"/>
    <x v="160"/>
    <x v="6"/>
    <x v="6"/>
    <x v="264"/>
  </r>
  <r>
    <x v="9"/>
    <x v="9"/>
    <x v="9"/>
    <x v="160"/>
    <s v="1004"/>
    <x v="160"/>
    <x v="6"/>
    <x v="7"/>
    <x v="197"/>
  </r>
  <r>
    <x v="9"/>
    <x v="9"/>
    <x v="9"/>
    <x v="160"/>
    <s v="1004"/>
    <x v="160"/>
    <x v="7"/>
    <x v="0"/>
    <x v="283"/>
  </r>
  <r>
    <x v="9"/>
    <x v="9"/>
    <x v="9"/>
    <x v="160"/>
    <s v="1004"/>
    <x v="160"/>
    <x v="7"/>
    <x v="1"/>
    <x v="339"/>
  </r>
  <r>
    <x v="9"/>
    <x v="9"/>
    <x v="9"/>
    <x v="160"/>
    <s v="1004"/>
    <x v="160"/>
    <x v="7"/>
    <x v="2"/>
    <x v="399"/>
  </r>
  <r>
    <x v="9"/>
    <x v="9"/>
    <x v="9"/>
    <x v="160"/>
    <s v="1004"/>
    <x v="160"/>
    <x v="7"/>
    <x v="3"/>
    <x v="399"/>
  </r>
  <r>
    <x v="9"/>
    <x v="9"/>
    <x v="9"/>
    <x v="160"/>
    <s v="1004"/>
    <x v="160"/>
    <x v="7"/>
    <x v="4"/>
    <x v="120"/>
  </r>
  <r>
    <x v="9"/>
    <x v="9"/>
    <x v="9"/>
    <x v="160"/>
    <s v="1004"/>
    <x v="160"/>
    <x v="7"/>
    <x v="5"/>
    <x v="355"/>
  </r>
  <r>
    <x v="9"/>
    <x v="9"/>
    <x v="9"/>
    <x v="160"/>
    <s v="1004"/>
    <x v="160"/>
    <x v="7"/>
    <x v="6"/>
    <x v="339"/>
  </r>
  <r>
    <x v="9"/>
    <x v="9"/>
    <x v="9"/>
    <x v="160"/>
    <s v="1004"/>
    <x v="160"/>
    <x v="7"/>
    <x v="7"/>
    <x v="63"/>
  </r>
  <r>
    <x v="9"/>
    <x v="9"/>
    <x v="9"/>
    <x v="160"/>
    <s v="1004"/>
    <x v="160"/>
    <x v="8"/>
    <x v="0"/>
    <x v="132"/>
  </r>
  <r>
    <x v="9"/>
    <x v="9"/>
    <x v="9"/>
    <x v="160"/>
    <s v="1004"/>
    <x v="160"/>
    <x v="8"/>
    <x v="1"/>
    <x v="64"/>
  </r>
  <r>
    <x v="9"/>
    <x v="9"/>
    <x v="9"/>
    <x v="160"/>
    <s v="1004"/>
    <x v="160"/>
    <x v="8"/>
    <x v="2"/>
    <x v="66"/>
  </r>
  <r>
    <x v="9"/>
    <x v="9"/>
    <x v="9"/>
    <x v="160"/>
    <s v="1004"/>
    <x v="160"/>
    <x v="8"/>
    <x v="3"/>
    <x v="127"/>
  </r>
  <r>
    <x v="9"/>
    <x v="9"/>
    <x v="9"/>
    <x v="160"/>
    <s v="1004"/>
    <x v="160"/>
    <x v="8"/>
    <x v="4"/>
    <x v="203"/>
  </r>
  <r>
    <x v="9"/>
    <x v="9"/>
    <x v="9"/>
    <x v="160"/>
    <s v="1004"/>
    <x v="160"/>
    <x v="8"/>
    <x v="5"/>
    <x v="203"/>
  </r>
  <r>
    <x v="9"/>
    <x v="9"/>
    <x v="9"/>
    <x v="160"/>
    <s v="1004"/>
    <x v="160"/>
    <x v="8"/>
    <x v="6"/>
    <x v="203"/>
  </r>
  <r>
    <x v="9"/>
    <x v="9"/>
    <x v="9"/>
    <x v="160"/>
    <s v="1004"/>
    <x v="160"/>
    <x v="8"/>
    <x v="7"/>
    <x v="320"/>
  </r>
  <r>
    <x v="9"/>
    <x v="9"/>
    <x v="9"/>
    <x v="160"/>
    <s v="1004"/>
    <x v="160"/>
    <x v="9"/>
    <x v="0"/>
    <x v="50"/>
  </r>
  <r>
    <x v="9"/>
    <x v="9"/>
    <x v="9"/>
    <x v="160"/>
    <s v="1004"/>
    <x v="160"/>
    <x v="9"/>
    <x v="1"/>
    <x v="115"/>
  </r>
  <r>
    <x v="9"/>
    <x v="9"/>
    <x v="9"/>
    <x v="160"/>
    <s v="1004"/>
    <x v="160"/>
    <x v="9"/>
    <x v="2"/>
    <x v="62"/>
  </r>
  <r>
    <x v="9"/>
    <x v="9"/>
    <x v="9"/>
    <x v="160"/>
    <s v="1004"/>
    <x v="160"/>
    <x v="9"/>
    <x v="3"/>
    <x v="504"/>
  </r>
  <r>
    <x v="9"/>
    <x v="9"/>
    <x v="9"/>
    <x v="160"/>
    <s v="1004"/>
    <x v="160"/>
    <x v="9"/>
    <x v="4"/>
    <x v="121"/>
  </r>
  <r>
    <x v="9"/>
    <x v="9"/>
    <x v="9"/>
    <x v="160"/>
    <s v="1004"/>
    <x v="160"/>
    <x v="9"/>
    <x v="5"/>
    <x v="281"/>
  </r>
  <r>
    <x v="9"/>
    <x v="9"/>
    <x v="9"/>
    <x v="160"/>
    <s v="1004"/>
    <x v="160"/>
    <x v="9"/>
    <x v="6"/>
    <x v="283"/>
  </r>
  <r>
    <x v="9"/>
    <x v="9"/>
    <x v="9"/>
    <x v="160"/>
    <s v="1004"/>
    <x v="160"/>
    <x v="9"/>
    <x v="7"/>
    <x v="341"/>
  </r>
  <r>
    <x v="9"/>
    <x v="9"/>
    <x v="9"/>
    <x v="161"/>
    <s v="1014"/>
    <x v="161"/>
    <x v="0"/>
    <x v="0"/>
    <x v="2343"/>
  </r>
  <r>
    <x v="9"/>
    <x v="9"/>
    <x v="9"/>
    <x v="161"/>
    <s v="1014"/>
    <x v="161"/>
    <x v="0"/>
    <x v="1"/>
    <x v="1202"/>
  </r>
  <r>
    <x v="9"/>
    <x v="9"/>
    <x v="9"/>
    <x v="161"/>
    <s v="1014"/>
    <x v="161"/>
    <x v="0"/>
    <x v="2"/>
    <x v="805"/>
  </r>
  <r>
    <x v="9"/>
    <x v="9"/>
    <x v="9"/>
    <x v="161"/>
    <s v="1014"/>
    <x v="161"/>
    <x v="0"/>
    <x v="3"/>
    <x v="2246"/>
  </r>
  <r>
    <x v="9"/>
    <x v="9"/>
    <x v="9"/>
    <x v="161"/>
    <s v="1014"/>
    <x v="161"/>
    <x v="0"/>
    <x v="4"/>
    <x v="1377"/>
  </r>
  <r>
    <x v="9"/>
    <x v="9"/>
    <x v="9"/>
    <x v="161"/>
    <s v="1014"/>
    <x v="161"/>
    <x v="0"/>
    <x v="5"/>
    <x v="803"/>
  </r>
  <r>
    <x v="9"/>
    <x v="9"/>
    <x v="9"/>
    <x v="161"/>
    <s v="1014"/>
    <x v="161"/>
    <x v="0"/>
    <x v="6"/>
    <x v="416"/>
  </r>
  <r>
    <x v="9"/>
    <x v="9"/>
    <x v="9"/>
    <x v="161"/>
    <s v="1014"/>
    <x v="161"/>
    <x v="0"/>
    <x v="7"/>
    <x v="1530"/>
  </r>
  <r>
    <x v="9"/>
    <x v="9"/>
    <x v="9"/>
    <x v="161"/>
    <s v="1014"/>
    <x v="161"/>
    <x v="1"/>
    <x v="0"/>
    <x v="581"/>
  </r>
  <r>
    <x v="9"/>
    <x v="9"/>
    <x v="9"/>
    <x v="161"/>
    <s v="1014"/>
    <x v="161"/>
    <x v="1"/>
    <x v="1"/>
    <x v="93"/>
  </r>
  <r>
    <x v="9"/>
    <x v="9"/>
    <x v="9"/>
    <x v="161"/>
    <s v="1014"/>
    <x v="161"/>
    <x v="1"/>
    <x v="2"/>
    <x v="2344"/>
  </r>
  <r>
    <x v="9"/>
    <x v="9"/>
    <x v="9"/>
    <x v="161"/>
    <s v="1014"/>
    <x v="161"/>
    <x v="1"/>
    <x v="3"/>
    <x v="1110"/>
  </r>
  <r>
    <x v="9"/>
    <x v="9"/>
    <x v="9"/>
    <x v="161"/>
    <s v="1014"/>
    <x v="161"/>
    <x v="1"/>
    <x v="4"/>
    <x v="1215"/>
  </r>
  <r>
    <x v="9"/>
    <x v="9"/>
    <x v="9"/>
    <x v="161"/>
    <s v="1014"/>
    <x v="161"/>
    <x v="1"/>
    <x v="5"/>
    <x v="2345"/>
  </r>
  <r>
    <x v="9"/>
    <x v="9"/>
    <x v="9"/>
    <x v="161"/>
    <s v="1014"/>
    <x v="161"/>
    <x v="1"/>
    <x v="6"/>
    <x v="246"/>
  </r>
  <r>
    <x v="9"/>
    <x v="9"/>
    <x v="9"/>
    <x v="161"/>
    <s v="1014"/>
    <x v="161"/>
    <x v="1"/>
    <x v="7"/>
    <x v="927"/>
  </r>
  <r>
    <x v="9"/>
    <x v="9"/>
    <x v="9"/>
    <x v="161"/>
    <s v="1014"/>
    <x v="161"/>
    <x v="2"/>
    <x v="0"/>
    <x v="615"/>
  </r>
  <r>
    <x v="9"/>
    <x v="9"/>
    <x v="9"/>
    <x v="161"/>
    <s v="1014"/>
    <x v="161"/>
    <x v="2"/>
    <x v="1"/>
    <x v="382"/>
  </r>
  <r>
    <x v="9"/>
    <x v="9"/>
    <x v="9"/>
    <x v="161"/>
    <s v="1014"/>
    <x v="161"/>
    <x v="2"/>
    <x v="2"/>
    <x v="370"/>
  </r>
  <r>
    <x v="9"/>
    <x v="9"/>
    <x v="9"/>
    <x v="161"/>
    <s v="1014"/>
    <x v="161"/>
    <x v="2"/>
    <x v="3"/>
    <x v="486"/>
  </r>
  <r>
    <x v="9"/>
    <x v="9"/>
    <x v="9"/>
    <x v="161"/>
    <s v="1014"/>
    <x v="161"/>
    <x v="2"/>
    <x v="4"/>
    <x v="626"/>
  </r>
  <r>
    <x v="9"/>
    <x v="9"/>
    <x v="9"/>
    <x v="161"/>
    <s v="1014"/>
    <x v="161"/>
    <x v="2"/>
    <x v="5"/>
    <x v="54"/>
  </r>
  <r>
    <x v="9"/>
    <x v="9"/>
    <x v="9"/>
    <x v="161"/>
    <s v="1014"/>
    <x v="161"/>
    <x v="2"/>
    <x v="6"/>
    <x v="487"/>
  </r>
  <r>
    <x v="9"/>
    <x v="9"/>
    <x v="9"/>
    <x v="161"/>
    <s v="1014"/>
    <x v="161"/>
    <x v="2"/>
    <x v="7"/>
    <x v="487"/>
  </r>
  <r>
    <x v="9"/>
    <x v="9"/>
    <x v="9"/>
    <x v="161"/>
    <s v="1014"/>
    <x v="161"/>
    <x v="3"/>
    <x v="0"/>
    <x v="472"/>
  </r>
  <r>
    <x v="9"/>
    <x v="9"/>
    <x v="9"/>
    <x v="161"/>
    <s v="1014"/>
    <x v="161"/>
    <x v="3"/>
    <x v="1"/>
    <x v="1142"/>
  </r>
  <r>
    <x v="9"/>
    <x v="9"/>
    <x v="9"/>
    <x v="161"/>
    <s v="1014"/>
    <x v="161"/>
    <x v="3"/>
    <x v="2"/>
    <x v="618"/>
  </r>
  <r>
    <x v="9"/>
    <x v="9"/>
    <x v="9"/>
    <x v="161"/>
    <s v="1014"/>
    <x v="161"/>
    <x v="3"/>
    <x v="3"/>
    <x v="973"/>
  </r>
  <r>
    <x v="9"/>
    <x v="9"/>
    <x v="9"/>
    <x v="161"/>
    <s v="1014"/>
    <x v="161"/>
    <x v="3"/>
    <x v="4"/>
    <x v="657"/>
  </r>
  <r>
    <x v="9"/>
    <x v="9"/>
    <x v="9"/>
    <x v="161"/>
    <s v="1014"/>
    <x v="161"/>
    <x v="3"/>
    <x v="5"/>
    <x v="785"/>
  </r>
  <r>
    <x v="9"/>
    <x v="9"/>
    <x v="9"/>
    <x v="161"/>
    <s v="1014"/>
    <x v="161"/>
    <x v="3"/>
    <x v="6"/>
    <x v="398"/>
  </r>
  <r>
    <x v="9"/>
    <x v="9"/>
    <x v="9"/>
    <x v="161"/>
    <s v="1014"/>
    <x v="161"/>
    <x v="3"/>
    <x v="7"/>
    <x v="787"/>
  </r>
  <r>
    <x v="9"/>
    <x v="9"/>
    <x v="9"/>
    <x v="161"/>
    <s v="1014"/>
    <x v="161"/>
    <x v="4"/>
    <x v="0"/>
    <x v="1329"/>
  </r>
  <r>
    <x v="9"/>
    <x v="9"/>
    <x v="9"/>
    <x v="161"/>
    <s v="1014"/>
    <x v="161"/>
    <x v="4"/>
    <x v="1"/>
    <x v="2346"/>
  </r>
  <r>
    <x v="9"/>
    <x v="9"/>
    <x v="9"/>
    <x v="161"/>
    <s v="1014"/>
    <x v="161"/>
    <x v="4"/>
    <x v="2"/>
    <x v="1175"/>
  </r>
  <r>
    <x v="9"/>
    <x v="9"/>
    <x v="9"/>
    <x v="161"/>
    <s v="1014"/>
    <x v="161"/>
    <x v="4"/>
    <x v="3"/>
    <x v="245"/>
  </r>
  <r>
    <x v="9"/>
    <x v="9"/>
    <x v="9"/>
    <x v="161"/>
    <s v="1014"/>
    <x v="161"/>
    <x v="4"/>
    <x v="4"/>
    <x v="943"/>
  </r>
  <r>
    <x v="9"/>
    <x v="9"/>
    <x v="9"/>
    <x v="161"/>
    <s v="1014"/>
    <x v="161"/>
    <x v="4"/>
    <x v="5"/>
    <x v="414"/>
  </r>
  <r>
    <x v="9"/>
    <x v="9"/>
    <x v="9"/>
    <x v="161"/>
    <s v="1014"/>
    <x v="161"/>
    <x v="4"/>
    <x v="6"/>
    <x v="946"/>
  </r>
  <r>
    <x v="9"/>
    <x v="9"/>
    <x v="9"/>
    <x v="161"/>
    <s v="1014"/>
    <x v="161"/>
    <x v="4"/>
    <x v="7"/>
    <x v="767"/>
  </r>
  <r>
    <x v="9"/>
    <x v="9"/>
    <x v="9"/>
    <x v="161"/>
    <s v="1014"/>
    <x v="161"/>
    <x v="5"/>
    <x v="0"/>
    <x v="182"/>
  </r>
  <r>
    <x v="9"/>
    <x v="9"/>
    <x v="9"/>
    <x v="161"/>
    <s v="1014"/>
    <x v="161"/>
    <x v="5"/>
    <x v="1"/>
    <x v="615"/>
  </r>
  <r>
    <x v="9"/>
    <x v="9"/>
    <x v="9"/>
    <x v="161"/>
    <s v="1014"/>
    <x v="161"/>
    <x v="5"/>
    <x v="2"/>
    <x v="615"/>
  </r>
  <r>
    <x v="9"/>
    <x v="9"/>
    <x v="9"/>
    <x v="161"/>
    <s v="1014"/>
    <x v="161"/>
    <x v="5"/>
    <x v="3"/>
    <x v="951"/>
  </r>
  <r>
    <x v="9"/>
    <x v="9"/>
    <x v="9"/>
    <x v="161"/>
    <s v="1014"/>
    <x v="161"/>
    <x v="5"/>
    <x v="4"/>
    <x v="950"/>
  </r>
  <r>
    <x v="9"/>
    <x v="9"/>
    <x v="9"/>
    <x v="161"/>
    <s v="1014"/>
    <x v="161"/>
    <x v="5"/>
    <x v="5"/>
    <x v="614"/>
  </r>
  <r>
    <x v="9"/>
    <x v="9"/>
    <x v="9"/>
    <x v="161"/>
    <s v="1014"/>
    <x v="161"/>
    <x v="5"/>
    <x v="6"/>
    <x v="626"/>
  </r>
  <r>
    <x v="9"/>
    <x v="9"/>
    <x v="9"/>
    <x v="161"/>
    <s v="1014"/>
    <x v="161"/>
    <x v="5"/>
    <x v="7"/>
    <x v="381"/>
  </r>
  <r>
    <x v="9"/>
    <x v="9"/>
    <x v="9"/>
    <x v="161"/>
    <s v="1014"/>
    <x v="161"/>
    <x v="6"/>
    <x v="0"/>
    <x v="299"/>
  </r>
  <r>
    <x v="9"/>
    <x v="9"/>
    <x v="9"/>
    <x v="161"/>
    <s v="1014"/>
    <x v="161"/>
    <x v="6"/>
    <x v="1"/>
    <x v="298"/>
  </r>
  <r>
    <x v="9"/>
    <x v="9"/>
    <x v="9"/>
    <x v="161"/>
    <s v="1014"/>
    <x v="161"/>
    <x v="6"/>
    <x v="2"/>
    <x v="201"/>
  </r>
  <r>
    <x v="9"/>
    <x v="9"/>
    <x v="9"/>
    <x v="161"/>
    <s v="1014"/>
    <x v="161"/>
    <x v="6"/>
    <x v="3"/>
    <x v="197"/>
  </r>
  <r>
    <x v="9"/>
    <x v="9"/>
    <x v="9"/>
    <x v="161"/>
    <s v="1014"/>
    <x v="161"/>
    <x v="6"/>
    <x v="4"/>
    <x v="308"/>
  </r>
  <r>
    <x v="9"/>
    <x v="9"/>
    <x v="9"/>
    <x v="161"/>
    <s v="1014"/>
    <x v="161"/>
    <x v="6"/>
    <x v="5"/>
    <x v="196"/>
  </r>
  <r>
    <x v="9"/>
    <x v="9"/>
    <x v="9"/>
    <x v="161"/>
    <s v="1014"/>
    <x v="161"/>
    <x v="6"/>
    <x v="6"/>
    <x v="196"/>
  </r>
  <r>
    <x v="9"/>
    <x v="9"/>
    <x v="9"/>
    <x v="161"/>
    <s v="1014"/>
    <x v="161"/>
    <x v="6"/>
    <x v="7"/>
    <x v="126"/>
  </r>
  <r>
    <x v="9"/>
    <x v="9"/>
    <x v="9"/>
    <x v="161"/>
    <s v="1014"/>
    <x v="161"/>
    <x v="7"/>
    <x v="0"/>
    <x v="505"/>
  </r>
  <r>
    <x v="9"/>
    <x v="9"/>
    <x v="9"/>
    <x v="161"/>
    <s v="1014"/>
    <x v="161"/>
    <x v="7"/>
    <x v="1"/>
    <x v="611"/>
  </r>
  <r>
    <x v="9"/>
    <x v="9"/>
    <x v="9"/>
    <x v="161"/>
    <s v="1014"/>
    <x v="161"/>
    <x v="7"/>
    <x v="2"/>
    <x v="410"/>
  </r>
  <r>
    <x v="9"/>
    <x v="9"/>
    <x v="9"/>
    <x v="161"/>
    <s v="1014"/>
    <x v="161"/>
    <x v="7"/>
    <x v="3"/>
    <x v="354"/>
  </r>
  <r>
    <x v="9"/>
    <x v="9"/>
    <x v="9"/>
    <x v="161"/>
    <s v="1014"/>
    <x v="161"/>
    <x v="7"/>
    <x v="4"/>
    <x v="115"/>
  </r>
  <r>
    <x v="9"/>
    <x v="9"/>
    <x v="9"/>
    <x v="161"/>
    <s v="1014"/>
    <x v="161"/>
    <x v="7"/>
    <x v="5"/>
    <x v="504"/>
  </r>
  <r>
    <x v="9"/>
    <x v="9"/>
    <x v="9"/>
    <x v="161"/>
    <s v="1014"/>
    <x v="161"/>
    <x v="7"/>
    <x v="6"/>
    <x v="504"/>
  </r>
  <r>
    <x v="9"/>
    <x v="9"/>
    <x v="9"/>
    <x v="161"/>
    <s v="1014"/>
    <x v="161"/>
    <x v="7"/>
    <x v="7"/>
    <x v="300"/>
  </r>
  <r>
    <x v="9"/>
    <x v="9"/>
    <x v="9"/>
    <x v="161"/>
    <s v="1014"/>
    <x v="161"/>
    <x v="8"/>
    <x v="0"/>
    <x v="350"/>
  </r>
  <r>
    <x v="9"/>
    <x v="9"/>
    <x v="9"/>
    <x v="161"/>
    <s v="1014"/>
    <x v="161"/>
    <x v="8"/>
    <x v="1"/>
    <x v="316"/>
  </r>
  <r>
    <x v="9"/>
    <x v="9"/>
    <x v="9"/>
    <x v="161"/>
    <s v="1014"/>
    <x v="161"/>
    <x v="8"/>
    <x v="2"/>
    <x v="195"/>
  </r>
  <r>
    <x v="9"/>
    <x v="9"/>
    <x v="9"/>
    <x v="161"/>
    <s v="1014"/>
    <x v="161"/>
    <x v="8"/>
    <x v="3"/>
    <x v="321"/>
  </r>
  <r>
    <x v="9"/>
    <x v="9"/>
    <x v="9"/>
    <x v="161"/>
    <s v="1014"/>
    <x v="161"/>
    <x v="8"/>
    <x v="4"/>
    <x v="307"/>
  </r>
  <r>
    <x v="9"/>
    <x v="9"/>
    <x v="9"/>
    <x v="161"/>
    <s v="1014"/>
    <x v="161"/>
    <x v="8"/>
    <x v="5"/>
    <x v="196"/>
  </r>
  <r>
    <x v="9"/>
    <x v="9"/>
    <x v="9"/>
    <x v="161"/>
    <s v="1014"/>
    <x v="161"/>
    <x v="8"/>
    <x v="6"/>
    <x v="199"/>
  </r>
  <r>
    <x v="9"/>
    <x v="9"/>
    <x v="9"/>
    <x v="161"/>
    <s v="1014"/>
    <x v="161"/>
    <x v="8"/>
    <x v="7"/>
    <x v="199"/>
  </r>
  <r>
    <x v="9"/>
    <x v="9"/>
    <x v="9"/>
    <x v="161"/>
    <s v="1014"/>
    <x v="161"/>
    <x v="9"/>
    <x v="0"/>
    <x v="133"/>
  </r>
  <r>
    <x v="9"/>
    <x v="9"/>
    <x v="9"/>
    <x v="161"/>
    <s v="1014"/>
    <x v="161"/>
    <x v="9"/>
    <x v="1"/>
    <x v="66"/>
  </r>
  <r>
    <x v="9"/>
    <x v="9"/>
    <x v="9"/>
    <x v="161"/>
    <s v="1014"/>
    <x v="161"/>
    <x v="9"/>
    <x v="2"/>
    <x v="66"/>
  </r>
  <r>
    <x v="9"/>
    <x v="9"/>
    <x v="9"/>
    <x v="161"/>
    <s v="1014"/>
    <x v="161"/>
    <x v="9"/>
    <x v="3"/>
    <x v="65"/>
  </r>
  <r>
    <x v="9"/>
    <x v="9"/>
    <x v="9"/>
    <x v="161"/>
    <s v="1014"/>
    <x v="161"/>
    <x v="9"/>
    <x v="4"/>
    <x v="66"/>
  </r>
  <r>
    <x v="9"/>
    <x v="9"/>
    <x v="9"/>
    <x v="161"/>
    <s v="1014"/>
    <x v="161"/>
    <x v="9"/>
    <x v="5"/>
    <x v="66"/>
  </r>
  <r>
    <x v="9"/>
    <x v="9"/>
    <x v="9"/>
    <x v="161"/>
    <s v="1014"/>
    <x v="161"/>
    <x v="9"/>
    <x v="6"/>
    <x v="66"/>
  </r>
  <r>
    <x v="9"/>
    <x v="9"/>
    <x v="9"/>
    <x v="161"/>
    <s v="1014"/>
    <x v="161"/>
    <x v="9"/>
    <x v="7"/>
    <x v="67"/>
  </r>
  <r>
    <x v="9"/>
    <x v="9"/>
    <x v="9"/>
    <x v="162"/>
    <s v="1017"/>
    <x v="162"/>
    <x v="0"/>
    <x v="0"/>
    <x v="1792"/>
  </r>
  <r>
    <x v="9"/>
    <x v="9"/>
    <x v="9"/>
    <x v="162"/>
    <s v="1017"/>
    <x v="162"/>
    <x v="0"/>
    <x v="1"/>
    <x v="1821"/>
  </r>
  <r>
    <x v="9"/>
    <x v="9"/>
    <x v="9"/>
    <x v="162"/>
    <s v="1017"/>
    <x v="162"/>
    <x v="0"/>
    <x v="2"/>
    <x v="1638"/>
  </r>
  <r>
    <x v="9"/>
    <x v="9"/>
    <x v="9"/>
    <x v="162"/>
    <s v="1017"/>
    <x v="162"/>
    <x v="0"/>
    <x v="3"/>
    <x v="716"/>
  </r>
  <r>
    <x v="9"/>
    <x v="9"/>
    <x v="9"/>
    <x v="162"/>
    <s v="1017"/>
    <x v="162"/>
    <x v="0"/>
    <x v="4"/>
    <x v="1941"/>
  </r>
  <r>
    <x v="9"/>
    <x v="9"/>
    <x v="9"/>
    <x v="162"/>
    <s v="1017"/>
    <x v="162"/>
    <x v="0"/>
    <x v="5"/>
    <x v="1588"/>
  </r>
  <r>
    <x v="9"/>
    <x v="9"/>
    <x v="9"/>
    <x v="162"/>
    <s v="1017"/>
    <x v="162"/>
    <x v="0"/>
    <x v="6"/>
    <x v="692"/>
  </r>
  <r>
    <x v="9"/>
    <x v="9"/>
    <x v="9"/>
    <x v="162"/>
    <s v="1017"/>
    <x v="162"/>
    <x v="0"/>
    <x v="7"/>
    <x v="1009"/>
  </r>
  <r>
    <x v="9"/>
    <x v="9"/>
    <x v="9"/>
    <x v="162"/>
    <s v="1017"/>
    <x v="162"/>
    <x v="1"/>
    <x v="0"/>
    <x v="2258"/>
  </r>
  <r>
    <x v="9"/>
    <x v="9"/>
    <x v="9"/>
    <x v="162"/>
    <s v="1017"/>
    <x v="162"/>
    <x v="1"/>
    <x v="1"/>
    <x v="1453"/>
  </r>
  <r>
    <x v="9"/>
    <x v="9"/>
    <x v="9"/>
    <x v="162"/>
    <s v="1017"/>
    <x v="162"/>
    <x v="1"/>
    <x v="2"/>
    <x v="1201"/>
  </r>
  <r>
    <x v="9"/>
    <x v="9"/>
    <x v="9"/>
    <x v="162"/>
    <s v="1017"/>
    <x v="162"/>
    <x v="1"/>
    <x v="3"/>
    <x v="2208"/>
  </r>
  <r>
    <x v="9"/>
    <x v="9"/>
    <x v="9"/>
    <x v="162"/>
    <s v="1017"/>
    <x v="162"/>
    <x v="1"/>
    <x v="4"/>
    <x v="644"/>
  </r>
  <r>
    <x v="9"/>
    <x v="9"/>
    <x v="9"/>
    <x v="162"/>
    <s v="1017"/>
    <x v="162"/>
    <x v="1"/>
    <x v="5"/>
    <x v="1465"/>
  </r>
  <r>
    <x v="9"/>
    <x v="9"/>
    <x v="9"/>
    <x v="162"/>
    <s v="1017"/>
    <x v="162"/>
    <x v="1"/>
    <x v="6"/>
    <x v="2347"/>
  </r>
  <r>
    <x v="9"/>
    <x v="9"/>
    <x v="9"/>
    <x v="162"/>
    <s v="1017"/>
    <x v="162"/>
    <x v="1"/>
    <x v="7"/>
    <x v="247"/>
  </r>
  <r>
    <x v="9"/>
    <x v="9"/>
    <x v="9"/>
    <x v="162"/>
    <s v="1017"/>
    <x v="162"/>
    <x v="2"/>
    <x v="0"/>
    <x v="612"/>
  </r>
  <r>
    <x v="9"/>
    <x v="9"/>
    <x v="9"/>
    <x v="162"/>
    <s v="1017"/>
    <x v="162"/>
    <x v="2"/>
    <x v="1"/>
    <x v="63"/>
  </r>
  <r>
    <x v="9"/>
    <x v="9"/>
    <x v="9"/>
    <x v="162"/>
    <s v="1017"/>
    <x v="162"/>
    <x v="2"/>
    <x v="2"/>
    <x v="399"/>
  </r>
  <r>
    <x v="9"/>
    <x v="9"/>
    <x v="9"/>
    <x v="162"/>
    <s v="1017"/>
    <x v="162"/>
    <x v="2"/>
    <x v="3"/>
    <x v="63"/>
  </r>
  <r>
    <x v="9"/>
    <x v="9"/>
    <x v="9"/>
    <x v="162"/>
    <s v="1017"/>
    <x v="162"/>
    <x v="2"/>
    <x v="4"/>
    <x v="288"/>
  </r>
  <r>
    <x v="9"/>
    <x v="9"/>
    <x v="9"/>
    <x v="162"/>
    <s v="1017"/>
    <x v="162"/>
    <x v="2"/>
    <x v="5"/>
    <x v="334"/>
  </r>
  <r>
    <x v="9"/>
    <x v="9"/>
    <x v="9"/>
    <x v="162"/>
    <s v="1017"/>
    <x v="162"/>
    <x v="2"/>
    <x v="6"/>
    <x v="334"/>
  </r>
  <r>
    <x v="9"/>
    <x v="9"/>
    <x v="9"/>
    <x v="162"/>
    <s v="1017"/>
    <x v="162"/>
    <x v="2"/>
    <x v="7"/>
    <x v="317"/>
  </r>
  <r>
    <x v="9"/>
    <x v="9"/>
    <x v="9"/>
    <x v="162"/>
    <s v="1017"/>
    <x v="162"/>
    <x v="3"/>
    <x v="0"/>
    <x v="991"/>
  </r>
  <r>
    <x v="9"/>
    <x v="9"/>
    <x v="9"/>
    <x v="162"/>
    <s v="1017"/>
    <x v="162"/>
    <x v="3"/>
    <x v="1"/>
    <x v="192"/>
  </r>
  <r>
    <x v="9"/>
    <x v="9"/>
    <x v="9"/>
    <x v="162"/>
    <s v="1017"/>
    <x v="162"/>
    <x v="3"/>
    <x v="2"/>
    <x v="1520"/>
  </r>
  <r>
    <x v="9"/>
    <x v="9"/>
    <x v="9"/>
    <x v="162"/>
    <s v="1017"/>
    <x v="162"/>
    <x v="3"/>
    <x v="3"/>
    <x v="347"/>
  </r>
  <r>
    <x v="9"/>
    <x v="9"/>
    <x v="9"/>
    <x v="162"/>
    <s v="1017"/>
    <x v="162"/>
    <x v="3"/>
    <x v="4"/>
    <x v="565"/>
  </r>
  <r>
    <x v="9"/>
    <x v="9"/>
    <x v="9"/>
    <x v="162"/>
    <s v="1017"/>
    <x v="162"/>
    <x v="3"/>
    <x v="5"/>
    <x v="1520"/>
  </r>
  <r>
    <x v="9"/>
    <x v="9"/>
    <x v="9"/>
    <x v="162"/>
    <s v="1017"/>
    <x v="162"/>
    <x v="3"/>
    <x v="6"/>
    <x v="1475"/>
  </r>
  <r>
    <x v="9"/>
    <x v="9"/>
    <x v="9"/>
    <x v="162"/>
    <s v="1017"/>
    <x v="162"/>
    <x v="3"/>
    <x v="7"/>
    <x v="606"/>
  </r>
  <r>
    <x v="9"/>
    <x v="9"/>
    <x v="9"/>
    <x v="162"/>
    <s v="1017"/>
    <x v="162"/>
    <x v="4"/>
    <x v="0"/>
    <x v="280"/>
  </r>
  <r>
    <x v="9"/>
    <x v="9"/>
    <x v="9"/>
    <x v="162"/>
    <s v="1017"/>
    <x v="162"/>
    <x v="4"/>
    <x v="1"/>
    <x v="595"/>
  </r>
  <r>
    <x v="9"/>
    <x v="9"/>
    <x v="9"/>
    <x v="162"/>
    <s v="1017"/>
    <x v="162"/>
    <x v="4"/>
    <x v="2"/>
    <x v="1457"/>
  </r>
  <r>
    <x v="9"/>
    <x v="9"/>
    <x v="9"/>
    <x v="162"/>
    <s v="1017"/>
    <x v="162"/>
    <x v="4"/>
    <x v="3"/>
    <x v="774"/>
  </r>
  <r>
    <x v="9"/>
    <x v="9"/>
    <x v="9"/>
    <x v="162"/>
    <s v="1017"/>
    <x v="162"/>
    <x v="4"/>
    <x v="4"/>
    <x v="1825"/>
  </r>
  <r>
    <x v="9"/>
    <x v="9"/>
    <x v="9"/>
    <x v="162"/>
    <s v="1017"/>
    <x v="162"/>
    <x v="4"/>
    <x v="5"/>
    <x v="1141"/>
  </r>
  <r>
    <x v="9"/>
    <x v="9"/>
    <x v="9"/>
    <x v="162"/>
    <s v="1017"/>
    <x v="162"/>
    <x v="4"/>
    <x v="6"/>
    <x v="570"/>
  </r>
  <r>
    <x v="9"/>
    <x v="9"/>
    <x v="9"/>
    <x v="162"/>
    <s v="1017"/>
    <x v="162"/>
    <x v="4"/>
    <x v="7"/>
    <x v="572"/>
  </r>
  <r>
    <x v="9"/>
    <x v="9"/>
    <x v="9"/>
    <x v="162"/>
    <s v="1017"/>
    <x v="162"/>
    <x v="5"/>
    <x v="0"/>
    <x v="298"/>
  </r>
  <r>
    <x v="9"/>
    <x v="9"/>
    <x v="9"/>
    <x v="162"/>
    <s v="1017"/>
    <x v="162"/>
    <x v="5"/>
    <x v="1"/>
    <x v="122"/>
  </r>
  <r>
    <x v="9"/>
    <x v="9"/>
    <x v="9"/>
    <x v="162"/>
    <s v="1017"/>
    <x v="162"/>
    <x v="5"/>
    <x v="2"/>
    <x v="123"/>
  </r>
  <r>
    <x v="9"/>
    <x v="9"/>
    <x v="9"/>
    <x v="162"/>
    <s v="1017"/>
    <x v="162"/>
    <x v="5"/>
    <x v="3"/>
    <x v="308"/>
  </r>
  <r>
    <x v="9"/>
    <x v="9"/>
    <x v="9"/>
    <x v="162"/>
    <s v="1017"/>
    <x v="162"/>
    <x v="5"/>
    <x v="4"/>
    <x v="300"/>
  </r>
  <r>
    <x v="9"/>
    <x v="9"/>
    <x v="9"/>
    <x v="162"/>
    <s v="1017"/>
    <x v="162"/>
    <x v="5"/>
    <x v="5"/>
    <x v="61"/>
  </r>
  <r>
    <x v="9"/>
    <x v="9"/>
    <x v="9"/>
    <x v="162"/>
    <s v="1017"/>
    <x v="162"/>
    <x v="5"/>
    <x v="6"/>
    <x v="47"/>
  </r>
  <r>
    <x v="9"/>
    <x v="9"/>
    <x v="9"/>
    <x v="162"/>
    <s v="1017"/>
    <x v="162"/>
    <x v="5"/>
    <x v="7"/>
    <x v="449"/>
  </r>
  <r>
    <x v="9"/>
    <x v="9"/>
    <x v="9"/>
    <x v="162"/>
    <s v="1017"/>
    <x v="162"/>
    <x v="6"/>
    <x v="0"/>
    <x v="129"/>
  </r>
  <r>
    <x v="9"/>
    <x v="9"/>
    <x v="9"/>
    <x v="162"/>
    <s v="1017"/>
    <x v="162"/>
    <x v="6"/>
    <x v="1"/>
    <x v="203"/>
  </r>
  <r>
    <x v="9"/>
    <x v="9"/>
    <x v="9"/>
    <x v="162"/>
    <s v="1017"/>
    <x v="162"/>
    <x v="6"/>
    <x v="2"/>
    <x v="203"/>
  </r>
  <r>
    <x v="9"/>
    <x v="9"/>
    <x v="9"/>
    <x v="162"/>
    <s v="1017"/>
    <x v="162"/>
    <x v="6"/>
    <x v="3"/>
    <x v="130"/>
  </r>
  <r>
    <x v="9"/>
    <x v="9"/>
    <x v="9"/>
    <x v="162"/>
    <s v="1017"/>
    <x v="162"/>
    <x v="6"/>
    <x v="4"/>
    <x v="198"/>
  </r>
  <r>
    <x v="9"/>
    <x v="9"/>
    <x v="9"/>
    <x v="162"/>
    <s v="1017"/>
    <x v="162"/>
    <x v="6"/>
    <x v="5"/>
    <x v="301"/>
  </r>
  <r>
    <x v="9"/>
    <x v="9"/>
    <x v="9"/>
    <x v="162"/>
    <s v="1017"/>
    <x v="162"/>
    <x v="6"/>
    <x v="6"/>
    <x v="203"/>
  </r>
  <r>
    <x v="9"/>
    <x v="9"/>
    <x v="9"/>
    <x v="162"/>
    <s v="1017"/>
    <x v="162"/>
    <x v="6"/>
    <x v="7"/>
    <x v="302"/>
  </r>
  <r>
    <x v="9"/>
    <x v="9"/>
    <x v="9"/>
    <x v="162"/>
    <s v="1017"/>
    <x v="162"/>
    <x v="7"/>
    <x v="0"/>
    <x v="50"/>
  </r>
  <r>
    <x v="9"/>
    <x v="9"/>
    <x v="9"/>
    <x v="162"/>
    <s v="1017"/>
    <x v="162"/>
    <x v="7"/>
    <x v="1"/>
    <x v="339"/>
  </r>
  <r>
    <x v="9"/>
    <x v="9"/>
    <x v="9"/>
    <x v="162"/>
    <s v="1017"/>
    <x v="162"/>
    <x v="7"/>
    <x v="2"/>
    <x v="354"/>
  </r>
  <r>
    <x v="9"/>
    <x v="9"/>
    <x v="9"/>
    <x v="162"/>
    <s v="1017"/>
    <x v="162"/>
    <x v="7"/>
    <x v="3"/>
    <x v="306"/>
  </r>
  <r>
    <x v="9"/>
    <x v="9"/>
    <x v="9"/>
    <x v="162"/>
    <s v="1017"/>
    <x v="162"/>
    <x v="7"/>
    <x v="4"/>
    <x v="124"/>
  </r>
  <r>
    <x v="9"/>
    <x v="9"/>
    <x v="9"/>
    <x v="162"/>
    <s v="1017"/>
    <x v="162"/>
    <x v="7"/>
    <x v="5"/>
    <x v="124"/>
  </r>
  <r>
    <x v="9"/>
    <x v="9"/>
    <x v="9"/>
    <x v="162"/>
    <s v="1017"/>
    <x v="162"/>
    <x v="7"/>
    <x v="6"/>
    <x v="310"/>
  </r>
  <r>
    <x v="9"/>
    <x v="9"/>
    <x v="9"/>
    <x v="162"/>
    <s v="1017"/>
    <x v="162"/>
    <x v="7"/>
    <x v="7"/>
    <x v="310"/>
  </r>
  <r>
    <x v="9"/>
    <x v="9"/>
    <x v="9"/>
    <x v="162"/>
    <s v="1017"/>
    <x v="162"/>
    <x v="8"/>
    <x v="0"/>
    <x v="321"/>
  </r>
  <r>
    <x v="9"/>
    <x v="9"/>
    <x v="9"/>
    <x v="162"/>
    <s v="1017"/>
    <x v="162"/>
    <x v="8"/>
    <x v="1"/>
    <x v="265"/>
  </r>
  <r>
    <x v="9"/>
    <x v="9"/>
    <x v="9"/>
    <x v="162"/>
    <s v="1017"/>
    <x v="162"/>
    <x v="8"/>
    <x v="2"/>
    <x v="129"/>
  </r>
  <r>
    <x v="9"/>
    <x v="9"/>
    <x v="9"/>
    <x v="162"/>
    <s v="1017"/>
    <x v="162"/>
    <x v="8"/>
    <x v="3"/>
    <x v="131"/>
  </r>
  <r>
    <x v="9"/>
    <x v="9"/>
    <x v="9"/>
    <x v="162"/>
    <s v="1017"/>
    <x v="162"/>
    <x v="8"/>
    <x v="4"/>
    <x v="197"/>
  </r>
  <r>
    <x v="9"/>
    <x v="9"/>
    <x v="9"/>
    <x v="162"/>
    <s v="1017"/>
    <x v="162"/>
    <x v="8"/>
    <x v="5"/>
    <x v="263"/>
  </r>
  <r>
    <x v="9"/>
    <x v="9"/>
    <x v="9"/>
    <x v="162"/>
    <s v="1017"/>
    <x v="162"/>
    <x v="8"/>
    <x v="6"/>
    <x v="266"/>
  </r>
  <r>
    <x v="9"/>
    <x v="9"/>
    <x v="9"/>
    <x v="162"/>
    <s v="1017"/>
    <x v="162"/>
    <x v="8"/>
    <x v="7"/>
    <x v="203"/>
  </r>
  <r>
    <x v="9"/>
    <x v="9"/>
    <x v="9"/>
    <x v="162"/>
    <s v="1017"/>
    <x v="162"/>
    <x v="9"/>
    <x v="0"/>
    <x v="304"/>
  </r>
  <r>
    <x v="9"/>
    <x v="9"/>
    <x v="9"/>
    <x v="162"/>
    <s v="1017"/>
    <x v="162"/>
    <x v="9"/>
    <x v="1"/>
    <x v="304"/>
  </r>
  <r>
    <x v="9"/>
    <x v="9"/>
    <x v="9"/>
    <x v="162"/>
    <s v="1017"/>
    <x v="162"/>
    <x v="9"/>
    <x v="2"/>
    <x v="305"/>
  </r>
  <r>
    <x v="9"/>
    <x v="9"/>
    <x v="9"/>
    <x v="162"/>
    <s v="1017"/>
    <x v="162"/>
    <x v="9"/>
    <x v="3"/>
    <x v="305"/>
  </r>
  <r>
    <x v="9"/>
    <x v="9"/>
    <x v="9"/>
    <x v="162"/>
    <s v="1017"/>
    <x v="162"/>
    <x v="9"/>
    <x v="4"/>
    <x v="305"/>
  </r>
  <r>
    <x v="9"/>
    <x v="9"/>
    <x v="9"/>
    <x v="162"/>
    <s v="1017"/>
    <x v="162"/>
    <x v="9"/>
    <x v="5"/>
    <x v="305"/>
  </r>
  <r>
    <x v="9"/>
    <x v="9"/>
    <x v="9"/>
    <x v="162"/>
    <s v="1017"/>
    <x v="162"/>
    <x v="9"/>
    <x v="6"/>
    <x v="305"/>
  </r>
  <r>
    <x v="9"/>
    <x v="9"/>
    <x v="9"/>
    <x v="162"/>
    <s v="1017"/>
    <x v="162"/>
    <x v="9"/>
    <x v="7"/>
    <x v="304"/>
  </r>
  <r>
    <x v="9"/>
    <x v="9"/>
    <x v="9"/>
    <x v="163"/>
    <s v="1018"/>
    <x v="163"/>
    <x v="0"/>
    <x v="0"/>
    <x v="2347"/>
  </r>
  <r>
    <x v="9"/>
    <x v="9"/>
    <x v="9"/>
    <x v="163"/>
    <s v="1018"/>
    <x v="163"/>
    <x v="0"/>
    <x v="1"/>
    <x v="415"/>
  </r>
  <r>
    <x v="9"/>
    <x v="9"/>
    <x v="9"/>
    <x v="163"/>
    <s v="1018"/>
    <x v="163"/>
    <x v="0"/>
    <x v="2"/>
    <x v="2348"/>
  </r>
  <r>
    <x v="9"/>
    <x v="9"/>
    <x v="9"/>
    <x v="163"/>
    <s v="1018"/>
    <x v="163"/>
    <x v="0"/>
    <x v="3"/>
    <x v="2349"/>
  </r>
  <r>
    <x v="9"/>
    <x v="9"/>
    <x v="9"/>
    <x v="163"/>
    <s v="1018"/>
    <x v="163"/>
    <x v="0"/>
    <x v="4"/>
    <x v="1426"/>
  </r>
  <r>
    <x v="9"/>
    <x v="9"/>
    <x v="9"/>
    <x v="163"/>
    <s v="1018"/>
    <x v="163"/>
    <x v="0"/>
    <x v="5"/>
    <x v="2350"/>
  </r>
  <r>
    <x v="9"/>
    <x v="9"/>
    <x v="9"/>
    <x v="163"/>
    <s v="1018"/>
    <x v="163"/>
    <x v="0"/>
    <x v="6"/>
    <x v="2351"/>
  </r>
  <r>
    <x v="9"/>
    <x v="9"/>
    <x v="9"/>
    <x v="163"/>
    <s v="1018"/>
    <x v="163"/>
    <x v="0"/>
    <x v="7"/>
    <x v="1517"/>
  </r>
  <r>
    <x v="9"/>
    <x v="9"/>
    <x v="9"/>
    <x v="163"/>
    <s v="1018"/>
    <x v="163"/>
    <x v="1"/>
    <x v="0"/>
    <x v="1531"/>
  </r>
  <r>
    <x v="9"/>
    <x v="9"/>
    <x v="9"/>
    <x v="163"/>
    <s v="1018"/>
    <x v="163"/>
    <x v="1"/>
    <x v="1"/>
    <x v="601"/>
  </r>
  <r>
    <x v="9"/>
    <x v="9"/>
    <x v="9"/>
    <x v="163"/>
    <s v="1018"/>
    <x v="163"/>
    <x v="1"/>
    <x v="2"/>
    <x v="1328"/>
  </r>
  <r>
    <x v="9"/>
    <x v="9"/>
    <x v="9"/>
    <x v="163"/>
    <s v="1018"/>
    <x v="163"/>
    <x v="1"/>
    <x v="3"/>
    <x v="516"/>
  </r>
  <r>
    <x v="9"/>
    <x v="9"/>
    <x v="9"/>
    <x v="163"/>
    <s v="1018"/>
    <x v="163"/>
    <x v="1"/>
    <x v="4"/>
    <x v="953"/>
  </r>
  <r>
    <x v="9"/>
    <x v="9"/>
    <x v="9"/>
    <x v="163"/>
    <s v="1018"/>
    <x v="163"/>
    <x v="1"/>
    <x v="5"/>
    <x v="1515"/>
  </r>
  <r>
    <x v="9"/>
    <x v="9"/>
    <x v="9"/>
    <x v="163"/>
    <s v="1018"/>
    <x v="163"/>
    <x v="1"/>
    <x v="6"/>
    <x v="2352"/>
  </r>
  <r>
    <x v="9"/>
    <x v="9"/>
    <x v="9"/>
    <x v="163"/>
    <s v="1018"/>
    <x v="163"/>
    <x v="1"/>
    <x v="7"/>
    <x v="953"/>
  </r>
  <r>
    <x v="9"/>
    <x v="9"/>
    <x v="9"/>
    <x v="163"/>
    <s v="1018"/>
    <x v="163"/>
    <x v="2"/>
    <x v="0"/>
    <x v="977"/>
  </r>
  <r>
    <x v="9"/>
    <x v="9"/>
    <x v="9"/>
    <x v="163"/>
    <s v="1018"/>
    <x v="163"/>
    <x v="2"/>
    <x v="1"/>
    <x v="746"/>
  </r>
  <r>
    <x v="9"/>
    <x v="9"/>
    <x v="9"/>
    <x v="163"/>
    <s v="1018"/>
    <x v="163"/>
    <x v="2"/>
    <x v="2"/>
    <x v="715"/>
  </r>
  <r>
    <x v="9"/>
    <x v="9"/>
    <x v="9"/>
    <x v="163"/>
    <s v="1018"/>
    <x v="163"/>
    <x v="2"/>
    <x v="3"/>
    <x v="183"/>
  </r>
  <r>
    <x v="9"/>
    <x v="9"/>
    <x v="9"/>
    <x v="163"/>
    <s v="1018"/>
    <x v="163"/>
    <x v="2"/>
    <x v="4"/>
    <x v="318"/>
  </r>
  <r>
    <x v="9"/>
    <x v="9"/>
    <x v="9"/>
    <x v="163"/>
    <s v="1018"/>
    <x v="163"/>
    <x v="2"/>
    <x v="5"/>
    <x v="182"/>
  </r>
  <r>
    <x v="9"/>
    <x v="9"/>
    <x v="9"/>
    <x v="163"/>
    <s v="1018"/>
    <x v="163"/>
    <x v="2"/>
    <x v="6"/>
    <x v="315"/>
  </r>
  <r>
    <x v="9"/>
    <x v="9"/>
    <x v="9"/>
    <x v="163"/>
    <s v="1018"/>
    <x v="163"/>
    <x v="2"/>
    <x v="7"/>
    <x v="613"/>
  </r>
  <r>
    <x v="9"/>
    <x v="9"/>
    <x v="9"/>
    <x v="163"/>
    <s v="1018"/>
    <x v="163"/>
    <x v="3"/>
    <x v="0"/>
    <x v="42"/>
  </r>
  <r>
    <x v="9"/>
    <x v="9"/>
    <x v="9"/>
    <x v="163"/>
    <s v="1018"/>
    <x v="163"/>
    <x v="3"/>
    <x v="1"/>
    <x v="1480"/>
  </r>
  <r>
    <x v="9"/>
    <x v="9"/>
    <x v="9"/>
    <x v="163"/>
    <s v="1018"/>
    <x v="163"/>
    <x v="3"/>
    <x v="2"/>
    <x v="1418"/>
  </r>
  <r>
    <x v="9"/>
    <x v="9"/>
    <x v="9"/>
    <x v="163"/>
    <s v="1018"/>
    <x v="163"/>
    <x v="3"/>
    <x v="3"/>
    <x v="819"/>
  </r>
  <r>
    <x v="9"/>
    <x v="9"/>
    <x v="9"/>
    <x v="163"/>
    <s v="1018"/>
    <x v="163"/>
    <x v="3"/>
    <x v="4"/>
    <x v="816"/>
  </r>
  <r>
    <x v="9"/>
    <x v="9"/>
    <x v="9"/>
    <x v="163"/>
    <s v="1018"/>
    <x v="163"/>
    <x v="3"/>
    <x v="5"/>
    <x v="364"/>
  </r>
  <r>
    <x v="9"/>
    <x v="9"/>
    <x v="9"/>
    <x v="163"/>
    <s v="1018"/>
    <x v="163"/>
    <x v="3"/>
    <x v="6"/>
    <x v="1476"/>
  </r>
  <r>
    <x v="9"/>
    <x v="9"/>
    <x v="9"/>
    <x v="163"/>
    <s v="1018"/>
    <x v="163"/>
    <x v="3"/>
    <x v="7"/>
    <x v="44"/>
  </r>
  <r>
    <x v="9"/>
    <x v="9"/>
    <x v="9"/>
    <x v="163"/>
    <s v="1018"/>
    <x v="163"/>
    <x v="4"/>
    <x v="0"/>
    <x v="1677"/>
  </r>
  <r>
    <x v="9"/>
    <x v="9"/>
    <x v="9"/>
    <x v="163"/>
    <s v="1018"/>
    <x v="163"/>
    <x v="4"/>
    <x v="1"/>
    <x v="993"/>
  </r>
  <r>
    <x v="9"/>
    <x v="9"/>
    <x v="9"/>
    <x v="163"/>
    <s v="1018"/>
    <x v="163"/>
    <x v="4"/>
    <x v="2"/>
    <x v="978"/>
  </r>
  <r>
    <x v="9"/>
    <x v="9"/>
    <x v="9"/>
    <x v="163"/>
    <s v="1018"/>
    <x v="163"/>
    <x v="4"/>
    <x v="3"/>
    <x v="1676"/>
  </r>
  <r>
    <x v="9"/>
    <x v="9"/>
    <x v="9"/>
    <x v="163"/>
    <s v="1018"/>
    <x v="163"/>
    <x v="4"/>
    <x v="4"/>
    <x v="392"/>
  </r>
  <r>
    <x v="9"/>
    <x v="9"/>
    <x v="9"/>
    <x v="163"/>
    <s v="1018"/>
    <x v="163"/>
    <x v="4"/>
    <x v="5"/>
    <x v="985"/>
  </r>
  <r>
    <x v="9"/>
    <x v="9"/>
    <x v="9"/>
    <x v="163"/>
    <s v="1018"/>
    <x v="163"/>
    <x v="4"/>
    <x v="6"/>
    <x v="2205"/>
  </r>
  <r>
    <x v="9"/>
    <x v="9"/>
    <x v="9"/>
    <x v="163"/>
    <s v="1018"/>
    <x v="163"/>
    <x v="4"/>
    <x v="7"/>
    <x v="1959"/>
  </r>
  <r>
    <x v="9"/>
    <x v="9"/>
    <x v="9"/>
    <x v="163"/>
    <s v="1018"/>
    <x v="163"/>
    <x v="5"/>
    <x v="0"/>
    <x v="338"/>
  </r>
  <r>
    <x v="9"/>
    <x v="9"/>
    <x v="9"/>
    <x v="163"/>
    <s v="1018"/>
    <x v="163"/>
    <x v="5"/>
    <x v="1"/>
    <x v="410"/>
  </r>
  <r>
    <x v="9"/>
    <x v="9"/>
    <x v="9"/>
    <x v="163"/>
    <s v="1018"/>
    <x v="163"/>
    <x v="5"/>
    <x v="2"/>
    <x v="611"/>
  </r>
  <r>
    <x v="9"/>
    <x v="9"/>
    <x v="9"/>
    <x v="163"/>
    <s v="1018"/>
    <x v="163"/>
    <x v="5"/>
    <x v="3"/>
    <x v="184"/>
  </r>
  <r>
    <x v="9"/>
    <x v="9"/>
    <x v="9"/>
    <x v="163"/>
    <s v="1018"/>
    <x v="163"/>
    <x v="5"/>
    <x v="4"/>
    <x v="186"/>
  </r>
  <r>
    <x v="9"/>
    <x v="9"/>
    <x v="9"/>
    <x v="163"/>
    <s v="1018"/>
    <x v="163"/>
    <x v="5"/>
    <x v="5"/>
    <x v="319"/>
  </r>
  <r>
    <x v="9"/>
    <x v="9"/>
    <x v="9"/>
    <x v="163"/>
    <s v="1018"/>
    <x v="163"/>
    <x v="5"/>
    <x v="6"/>
    <x v="715"/>
  </r>
  <r>
    <x v="9"/>
    <x v="9"/>
    <x v="9"/>
    <x v="163"/>
    <s v="1018"/>
    <x v="163"/>
    <x v="5"/>
    <x v="7"/>
    <x v="284"/>
  </r>
  <r>
    <x v="9"/>
    <x v="9"/>
    <x v="9"/>
    <x v="163"/>
    <s v="1018"/>
    <x v="163"/>
    <x v="6"/>
    <x v="0"/>
    <x v="309"/>
  </r>
  <r>
    <x v="9"/>
    <x v="9"/>
    <x v="9"/>
    <x v="163"/>
    <s v="1018"/>
    <x v="163"/>
    <x v="6"/>
    <x v="1"/>
    <x v="124"/>
  </r>
  <r>
    <x v="9"/>
    <x v="9"/>
    <x v="9"/>
    <x v="163"/>
    <s v="1018"/>
    <x v="163"/>
    <x v="6"/>
    <x v="2"/>
    <x v="308"/>
  </r>
  <r>
    <x v="9"/>
    <x v="9"/>
    <x v="9"/>
    <x v="163"/>
    <s v="1018"/>
    <x v="163"/>
    <x v="6"/>
    <x v="3"/>
    <x v="124"/>
  </r>
  <r>
    <x v="9"/>
    <x v="9"/>
    <x v="9"/>
    <x v="163"/>
    <s v="1018"/>
    <x v="163"/>
    <x v="6"/>
    <x v="4"/>
    <x v="201"/>
  </r>
  <r>
    <x v="9"/>
    <x v="9"/>
    <x v="9"/>
    <x v="163"/>
    <s v="1018"/>
    <x v="163"/>
    <x v="6"/>
    <x v="5"/>
    <x v="199"/>
  </r>
  <r>
    <x v="9"/>
    <x v="9"/>
    <x v="9"/>
    <x v="163"/>
    <s v="1018"/>
    <x v="163"/>
    <x v="6"/>
    <x v="6"/>
    <x v="263"/>
  </r>
  <r>
    <x v="9"/>
    <x v="9"/>
    <x v="9"/>
    <x v="163"/>
    <s v="1018"/>
    <x v="163"/>
    <x v="6"/>
    <x v="7"/>
    <x v="49"/>
  </r>
  <r>
    <x v="9"/>
    <x v="9"/>
    <x v="9"/>
    <x v="163"/>
    <s v="1018"/>
    <x v="163"/>
    <x v="7"/>
    <x v="0"/>
    <x v="49"/>
  </r>
  <r>
    <x v="9"/>
    <x v="9"/>
    <x v="9"/>
    <x v="163"/>
    <s v="1018"/>
    <x v="163"/>
    <x v="7"/>
    <x v="1"/>
    <x v="46"/>
  </r>
  <r>
    <x v="9"/>
    <x v="9"/>
    <x v="9"/>
    <x v="163"/>
    <s v="1018"/>
    <x v="163"/>
    <x v="7"/>
    <x v="2"/>
    <x v="504"/>
  </r>
  <r>
    <x v="9"/>
    <x v="9"/>
    <x v="9"/>
    <x v="163"/>
    <s v="1018"/>
    <x v="163"/>
    <x v="7"/>
    <x v="3"/>
    <x v="47"/>
  </r>
  <r>
    <x v="9"/>
    <x v="9"/>
    <x v="9"/>
    <x v="163"/>
    <s v="1018"/>
    <x v="163"/>
    <x v="7"/>
    <x v="4"/>
    <x v="61"/>
  </r>
  <r>
    <x v="9"/>
    <x v="9"/>
    <x v="9"/>
    <x v="163"/>
    <s v="1018"/>
    <x v="163"/>
    <x v="7"/>
    <x v="5"/>
    <x v="309"/>
  </r>
  <r>
    <x v="9"/>
    <x v="9"/>
    <x v="9"/>
    <x v="163"/>
    <s v="1018"/>
    <x v="163"/>
    <x v="7"/>
    <x v="6"/>
    <x v="309"/>
  </r>
  <r>
    <x v="9"/>
    <x v="9"/>
    <x v="9"/>
    <x v="163"/>
    <s v="1018"/>
    <x v="163"/>
    <x v="7"/>
    <x v="7"/>
    <x v="299"/>
  </r>
  <r>
    <x v="9"/>
    <x v="9"/>
    <x v="9"/>
    <x v="163"/>
    <s v="1018"/>
    <x v="163"/>
    <x v="8"/>
    <x v="0"/>
    <x v="64"/>
  </r>
  <r>
    <x v="9"/>
    <x v="9"/>
    <x v="9"/>
    <x v="163"/>
    <s v="1018"/>
    <x v="163"/>
    <x v="8"/>
    <x v="1"/>
    <x v="131"/>
  </r>
  <r>
    <x v="9"/>
    <x v="9"/>
    <x v="9"/>
    <x v="163"/>
    <s v="1018"/>
    <x v="163"/>
    <x v="8"/>
    <x v="2"/>
    <x v="131"/>
  </r>
  <r>
    <x v="9"/>
    <x v="9"/>
    <x v="9"/>
    <x v="163"/>
    <s v="1018"/>
    <x v="163"/>
    <x v="8"/>
    <x v="3"/>
    <x v="132"/>
  </r>
  <r>
    <x v="9"/>
    <x v="9"/>
    <x v="9"/>
    <x v="163"/>
    <s v="1018"/>
    <x v="163"/>
    <x v="8"/>
    <x v="4"/>
    <x v="131"/>
  </r>
  <r>
    <x v="9"/>
    <x v="9"/>
    <x v="9"/>
    <x v="163"/>
    <s v="1018"/>
    <x v="163"/>
    <x v="8"/>
    <x v="5"/>
    <x v="127"/>
  </r>
  <r>
    <x v="9"/>
    <x v="9"/>
    <x v="9"/>
    <x v="163"/>
    <s v="1018"/>
    <x v="163"/>
    <x v="8"/>
    <x v="6"/>
    <x v="128"/>
  </r>
  <r>
    <x v="9"/>
    <x v="9"/>
    <x v="9"/>
    <x v="163"/>
    <s v="1018"/>
    <x v="163"/>
    <x v="8"/>
    <x v="7"/>
    <x v="131"/>
  </r>
  <r>
    <x v="9"/>
    <x v="9"/>
    <x v="9"/>
    <x v="163"/>
    <s v="1018"/>
    <x v="163"/>
    <x v="9"/>
    <x v="0"/>
    <x v="307"/>
  </r>
  <r>
    <x v="9"/>
    <x v="9"/>
    <x v="9"/>
    <x v="163"/>
    <s v="1018"/>
    <x v="163"/>
    <x v="9"/>
    <x v="1"/>
    <x v="199"/>
  </r>
  <r>
    <x v="9"/>
    <x v="9"/>
    <x v="9"/>
    <x v="163"/>
    <s v="1018"/>
    <x v="163"/>
    <x v="9"/>
    <x v="2"/>
    <x v="316"/>
  </r>
  <r>
    <x v="9"/>
    <x v="9"/>
    <x v="9"/>
    <x v="163"/>
    <s v="1018"/>
    <x v="163"/>
    <x v="9"/>
    <x v="3"/>
    <x v="197"/>
  </r>
  <r>
    <x v="9"/>
    <x v="9"/>
    <x v="9"/>
    <x v="163"/>
    <s v="1018"/>
    <x v="163"/>
    <x v="9"/>
    <x v="4"/>
    <x v="195"/>
  </r>
  <r>
    <x v="9"/>
    <x v="9"/>
    <x v="9"/>
    <x v="163"/>
    <s v="1018"/>
    <x v="163"/>
    <x v="9"/>
    <x v="5"/>
    <x v="196"/>
  </r>
  <r>
    <x v="9"/>
    <x v="9"/>
    <x v="9"/>
    <x v="163"/>
    <s v="1018"/>
    <x v="163"/>
    <x v="9"/>
    <x v="6"/>
    <x v="196"/>
  </r>
  <r>
    <x v="9"/>
    <x v="9"/>
    <x v="9"/>
    <x v="163"/>
    <s v="1018"/>
    <x v="163"/>
    <x v="9"/>
    <x v="7"/>
    <x v="356"/>
  </r>
  <r>
    <x v="9"/>
    <x v="9"/>
    <x v="9"/>
    <x v="164"/>
    <s v="1021"/>
    <x v="164"/>
    <x v="0"/>
    <x v="0"/>
    <x v="1382"/>
  </r>
  <r>
    <x v="9"/>
    <x v="9"/>
    <x v="9"/>
    <x v="164"/>
    <s v="1021"/>
    <x v="164"/>
    <x v="0"/>
    <x v="1"/>
    <x v="1435"/>
  </r>
  <r>
    <x v="9"/>
    <x v="9"/>
    <x v="9"/>
    <x v="164"/>
    <s v="1021"/>
    <x v="164"/>
    <x v="0"/>
    <x v="2"/>
    <x v="835"/>
  </r>
  <r>
    <x v="9"/>
    <x v="9"/>
    <x v="9"/>
    <x v="164"/>
    <s v="1021"/>
    <x v="164"/>
    <x v="0"/>
    <x v="3"/>
    <x v="614"/>
  </r>
  <r>
    <x v="9"/>
    <x v="9"/>
    <x v="9"/>
    <x v="164"/>
    <s v="1021"/>
    <x v="164"/>
    <x v="0"/>
    <x v="4"/>
    <x v="669"/>
  </r>
  <r>
    <x v="9"/>
    <x v="9"/>
    <x v="9"/>
    <x v="164"/>
    <s v="1021"/>
    <x v="164"/>
    <x v="0"/>
    <x v="5"/>
    <x v="373"/>
  </r>
  <r>
    <x v="9"/>
    <x v="9"/>
    <x v="9"/>
    <x v="164"/>
    <s v="1021"/>
    <x v="164"/>
    <x v="0"/>
    <x v="6"/>
    <x v="56"/>
  </r>
  <r>
    <x v="9"/>
    <x v="9"/>
    <x v="9"/>
    <x v="164"/>
    <s v="1021"/>
    <x v="164"/>
    <x v="0"/>
    <x v="7"/>
    <x v="561"/>
  </r>
  <r>
    <x v="9"/>
    <x v="9"/>
    <x v="9"/>
    <x v="164"/>
    <s v="1021"/>
    <x v="164"/>
    <x v="1"/>
    <x v="0"/>
    <x v="342"/>
  </r>
  <r>
    <x v="9"/>
    <x v="9"/>
    <x v="9"/>
    <x v="164"/>
    <s v="1021"/>
    <x v="164"/>
    <x v="1"/>
    <x v="1"/>
    <x v="63"/>
  </r>
  <r>
    <x v="9"/>
    <x v="9"/>
    <x v="9"/>
    <x v="164"/>
    <s v="1021"/>
    <x v="164"/>
    <x v="1"/>
    <x v="2"/>
    <x v="283"/>
  </r>
  <r>
    <x v="9"/>
    <x v="9"/>
    <x v="9"/>
    <x v="164"/>
    <s v="1021"/>
    <x v="164"/>
    <x v="1"/>
    <x v="3"/>
    <x v="116"/>
  </r>
  <r>
    <x v="9"/>
    <x v="9"/>
    <x v="9"/>
    <x v="164"/>
    <s v="1021"/>
    <x v="164"/>
    <x v="1"/>
    <x v="4"/>
    <x v="285"/>
  </r>
  <r>
    <x v="9"/>
    <x v="9"/>
    <x v="9"/>
    <x v="164"/>
    <s v="1021"/>
    <x v="164"/>
    <x v="1"/>
    <x v="5"/>
    <x v="312"/>
  </r>
  <r>
    <x v="9"/>
    <x v="9"/>
    <x v="9"/>
    <x v="164"/>
    <s v="1021"/>
    <x v="164"/>
    <x v="1"/>
    <x v="6"/>
    <x v="284"/>
  </r>
  <r>
    <x v="9"/>
    <x v="9"/>
    <x v="9"/>
    <x v="164"/>
    <s v="1021"/>
    <x v="164"/>
    <x v="1"/>
    <x v="7"/>
    <x v="288"/>
  </r>
  <r>
    <x v="9"/>
    <x v="9"/>
    <x v="9"/>
    <x v="164"/>
    <s v="1021"/>
    <x v="164"/>
    <x v="2"/>
    <x v="0"/>
    <x v="123"/>
  </r>
  <r>
    <x v="9"/>
    <x v="9"/>
    <x v="9"/>
    <x v="164"/>
    <s v="1021"/>
    <x v="164"/>
    <x v="2"/>
    <x v="1"/>
    <x v="122"/>
  </r>
  <r>
    <x v="9"/>
    <x v="9"/>
    <x v="9"/>
    <x v="164"/>
    <s v="1021"/>
    <x v="164"/>
    <x v="2"/>
    <x v="2"/>
    <x v="449"/>
  </r>
  <r>
    <x v="9"/>
    <x v="9"/>
    <x v="9"/>
    <x v="164"/>
    <s v="1021"/>
    <x v="164"/>
    <x v="2"/>
    <x v="3"/>
    <x v="449"/>
  </r>
  <r>
    <x v="9"/>
    <x v="9"/>
    <x v="9"/>
    <x v="164"/>
    <s v="1021"/>
    <x v="164"/>
    <x v="2"/>
    <x v="4"/>
    <x v="60"/>
  </r>
  <r>
    <x v="9"/>
    <x v="9"/>
    <x v="9"/>
    <x v="164"/>
    <s v="1021"/>
    <x v="164"/>
    <x v="2"/>
    <x v="5"/>
    <x v="62"/>
  </r>
  <r>
    <x v="9"/>
    <x v="9"/>
    <x v="9"/>
    <x v="164"/>
    <s v="1021"/>
    <x v="164"/>
    <x v="2"/>
    <x v="6"/>
    <x v="46"/>
  </r>
  <r>
    <x v="9"/>
    <x v="9"/>
    <x v="9"/>
    <x v="164"/>
    <s v="1021"/>
    <x v="164"/>
    <x v="2"/>
    <x v="7"/>
    <x v="504"/>
  </r>
  <r>
    <x v="9"/>
    <x v="9"/>
    <x v="9"/>
    <x v="164"/>
    <s v="1021"/>
    <x v="164"/>
    <x v="3"/>
    <x v="0"/>
    <x v="504"/>
  </r>
  <r>
    <x v="9"/>
    <x v="9"/>
    <x v="9"/>
    <x v="164"/>
    <s v="1021"/>
    <x v="164"/>
    <x v="3"/>
    <x v="1"/>
    <x v="63"/>
  </r>
  <r>
    <x v="9"/>
    <x v="9"/>
    <x v="9"/>
    <x v="164"/>
    <s v="1021"/>
    <x v="164"/>
    <x v="3"/>
    <x v="2"/>
    <x v="354"/>
  </r>
  <r>
    <x v="9"/>
    <x v="9"/>
    <x v="9"/>
    <x v="164"/>
    <s v="1021"/>
    <x v="164"/>
    <x v="3"/>
    <x v="3"/>
    <x v="339"/>
  </r>
  <r>
    <x v="9"/>
    <x v="9"/>
    <x v="9"/>
    <x v="164"/>
    <s v="1021"/>
    <x v="164"/>
    <x v="3"/>
    <x v="4"/>
    <x v="115"/>
  </r>
  <r>
    <x v="9"/>
    <x v="9"/>
    <x v="9"/>
    <x v="164"/>
    <s v="1021"/>
    <x v="164"/>
    <x v="3"/>
    <x v="5"/>
    <x v="285"/>
  </r>
  <r>
    <x v="9"/>
    <x v="9"/>
    <x v="9"/>
    <x v="164"/>
    <s v="1021"/>
    <x v="164"/>
    <x v="3"/>
    <x v="6"/>
    <x v="51"/>
  </r>
  <r>
    <x v="9"/>
    <x v="9"/>
    <x v="9"/>
    <x v="164"/>
    <s v="1021"/>
    <x v="164"/>
    <x v="3"/>
    <x v="7"/>
    <x v="339"/>
  </r>
  <r>
    <x v="9"/>
    <x v="9"/>
    <x v="9"/>
    <x v="164"/>
    <s v="1021"/>
    <x v="164"/>
    <x v="4"/>
    <x v="0"/>
    <x v="563"/>
  </r>
  <r>
    <x v="9"/>
    <x v="9"/>
    <x v="9"/>
    <x v="164"/>
    <s v="1021"/>
    <x v="164"/>
    <x v="4"/>
    <x v="1"/>
    <x v="1239"/>
  </r>
  <r>
    <x v="9"/>
    <x v="9"/>
    <x v="9"/>
    <x v="164"/>
    <s v="1021"/>
    <x v="164"/>
    <x v="4"/>
    <x v="2"/>
    <x v="348"/>
  </r>
  <r>
    <x v="9"/>
    <x v="9"/>
    <x v="9"/>
    <x v="164"/>
    <s v="1021"/>
    <x v="164"/>
    <x v="4"/>
    <x v="3"/>
    <x v="566"/>
  </r>
  <r>
    <x v="9"/>
    <x v="9"/>
    <x v="9"/>
    <x v="164"/>
    <s v="1021"/>
    <x v="164"/>
    <x v="4"/>
    <x v="4"/>
    <x v="260"/>
  </r>
  <r>
    <x v="9"/>
    <x v="9"/>
    <x v="9"/>
    <x v="164"/>
    <s v="1021"/>
    <x v="164"/>
    <x v="4"/>
    <x v="5"/>
    <x v="328"/>
  </r>
  <r>
    <x v="9"/>
    <x v="9"/>
    <x v="9"/>
    <x v="164"/>
    <s v="1021"/>
    <x v="164"/>
    <x v="4"/>
    <x v="6"/>
    <x v="939"/>
  </r>
  <r>
    <x v="9"/>
    <x v="9"/>
    <x v="9"/>
    <x v="164"/>
    <s v="1021"/>
    <x v="164"/>
    <x v="4"/>
    <x v="7"/>
    <x v="1672"/>
  </r>
  <r>
    <x v="9"/>
    <x v="9"/>
    <x v="9"/>
    <x v="164"/>
    <s v="1021"/>
    <x v="164"/>
    <x v="5"/>
    <x v="0"/>
    <x v="131"/>
  </r>
  <r>
    <x v="9"/>
    <x v="9"/>
    <x v="9"/>
    <x v="164"/>
    <s v="1021"/>
    <x v="164"/>
    <x v="5"/>
    <x v="1"/>
    <x v="131"/>
  </r>
  <r>
    <x v="9"/>
    <x v="9"/>
    <x v="9"/>
    <x v="164"/>
    <s v="1021"/>
    <x v="164"/>
    <x v="5"/>
    <x v="2"/>
    <x v="131"/>
  </r>
  <r>
    <x v="9"/>
    <x v="9"/>
    <x v="9"/>
    <x v="164"/>
    <s v="1021"/>
    <x v="164"/>
    <x v="5"/>
    <x v="3"/>
    <x v="320"/>
  </r>
  <r>
    <x v="9"/>
    <x v="9"/>
    <x v="9"/>
    <x v="164"/>
    <s v="1021"/>
    <x v="164"/>
    <x v="5"/>
    <x v="4"/>
    <x v="203"/>
  </r>
  <r>
    <x v="9"/>
    <x v="9"/>
    <x v="9"/>
    <x v="164"/>
    <s v="1021"/>
    <x v="164"/>
    <x v="5"/>
    <x v="5"/>
    <x v="320"/>
  </r>
  <r>
    <x v="9"/>
    <x v="9"/>
    <x v="9"/>
    <x v="164"/>
    <s v="1021"/>
    <x v="164"/>
    <x v="5"/>
    <x v="6"/>
    <x v="128"/>
  </r>
  <r>
    <x v="9"/>
    <x v="9"/>
    <x v="9"/>
    <x v="164"/>
    <s v="1021"/>
    <x v="164"/>
    <x v="5"/>
    <x v="7"/>
    <x v="128"/>
  </r>
  <r>
    <x v="9"/>
    <x v="9"/>
    <x v="9"/>
    <x v="164"/>
    <s v="1021"/>
    <x v="164"/>
    <x v="6"/>
    <x v="0"/>
    <x v="132"/>
  </r>
  <r>
    <x v="9"/>
    <x v="9"/>
    <x v="9"/>
    <x v="164"/>
    <s v="1021"/>
    <x v="164"/>
    <x v="6"/>
    <x v="1"/>
    <x v="127"/>
  </r>
  <r>
    <x v="9"/>
    <x v="9"/>
    <x v="9"/>
    <x v="164"/>
    <s v="1021"/>
    <x v="164"/>
    <x v="6"/>
    <x v="2"/>
    <x v="130"/>
  </r>
  <r>
    <x v="9"/>
    <x v="9"/>
    <x v="9"/>
    <x v="164"/>
    <s v="1021"/>
    <x v="164"/>
    <x v="6"/>
    <x v="3"/>
    <x v="64"/>
  </r>
  <r>
    <x v="9"/>
    <x v="9"/>
    <x v="9"/>
    <x v="164"/>
    <s v="1021"/>
    <x v="164"/>
    <x v="6"/>
    <x v="4"/>
    <x v="320"/>
  </r>
  <r>
    <x v="9"/>
    <x v="9"/>
    <x v="9"/>
    <x v="164"/>
    <s v="1021"/>
    <x v="164"/>
    <x v="6"/>
    <x v="5"/>
    <x v="127"/>
  </r>
  <r>
    <x v="9"/>
    <x v="9"/>
    <x v="9"/>
    <x v="164"/>
    <s v="1021"/>
    <x v="164"/>
    <x v="6"/>
    <x v="6"/>
    <x v="131"/>
  </r>
  <r>
    <x v="9"/>
    <x v="9"/>
    <x v="9"/>
    <x v="164"/>
    <s v="1021"/>
    <x v="164"/>
    <x v="6"/>
    <x v="7"/>
    <x v="263"/>
  </r>
  <r>
    <x v="9"/>
    <x v="9"/>
    <x v="9"/>
    <x v="164"/>
    <s v="1021"/>
    <x v="164"/>
    <x v="7"/>
    <x v="0"/>
    <x v="306"/>
  </r>
  <r>
    <x v="9"/>
    <x v="9"/>
    <x v="9"/>
    <x v="164"/>
    <s v="1021"/>
    <x v="164"/>
    <x v="7"/>
    <x v="1"/>
    <x v="449"/>
  </r>
  <r>
    <x v="9"/>
    <x v="9"/>
    <x v="9"/>
    <x v="164"/>
    <s v="1021"/>
    <x v="164"/>
    <x v="7"/>
    <x v="2"/>
    <x v="311"/>
  </r>
  <r>
    <x v="9"/>
    <x v="9"/>
    <x v="9"/>
    <x v="164"/>
    <s v="1021"/>
    <x v="164"/>
    <x v="7"/>
    <x v="3"/>
    <x v="311"/>
  </r>
  <r>
    <x v="9"/>
    <x v="9"/>
    <x v="9"/>
    <x v="164"/>
    <s v="1021"/>
    <x v="164"/>
    <x v="7"/>
    <x v="4"/>
    <x v="125"/>
  </r>
  <r>
    <x v="9"/>
    <x v="9"/>
    <x v="9"/>
    <x v="164"/>
    <s v="1021"/>
    <x v="164"/>
    <x v="7"/>
    <x v="5"/>
    <x v="355"/>
  </r>
  <r>
    <x v="9"/>
    <x v="9"/>
    <x v="9"/>
    <x v="164"/>
    <s v="1021"/>
    <x v="164"/>
    <x v="7"/>
    <x v="6"/>
    <x v="61"/>
  </r>
  <r>
    <x v="9"/>
    <x v="9"/>
    <x v="9"/>
    <x v="164"/>
    <s v="1021"/>
    <x v="164"/>
    <x v="7"/>
    <x v="7"/>
    <x v="124"/>
  </r>
  <r>
    <x v="9"/>
    <x v="9"/>
    <x v="9"/>
    <x v="164"/>
    <s v="1021"/>
    <x v="164"/>
    <x v="8"/>
    <x v="0"/>
    <x v="308"/>
  </r>
  <r>
    <x v="9"/>
    <x v="9"/>
    <x v="9"/>
    <x v="164"/>
    <s v="1021"/>
    <x v="164"/>
    <x v="8"/>
    <x v="1"/>
    <x v="124"/>
  </r>
  <r>
    <x v="9"/>
    <x v="9"/>
    <x v="9"/>
    <x v="164"/>
    <s v="1021"/>
    <x v="164"/>
    <x v="8"/>
    <x v="2"/>
    <x v="302"/>
  </r>
  <r>
    <x v="9"/>
    <x v="9"/>
    <x v="9"/>
    <x v="164"/>
    <s v="1021"/>
    <x v="164"/>
    <x v="8"/>
    <x v="3"/>
    <x v="262"/>
  </r>
  <r>
    <x v="9"/>
    <x v="9"/>
    <x v="9"/>
    <x v="164"/>
    <s v="1021"/>
    <x v="164"/>
    <x v="8"/>
    <x v="4"/>
    <x v="298"/>
  </r>
  <r>
    <x v="9"/>
    <x v="9"/>
    <x v="9"/>
    <x v="164"/>
    <s v="1021"/>
    <x v="164"/>
    <x v="8"/>
    <x v="5"/>
    <x v="310"/>
  </r>
  <r>
    <x v="9"/>
    <x v="9"/>
    <x v="9"/>
    <x v="164"/>
    <s v="1021"/>
    <x v="164"/>
    <x v="8"/>
    <x v="6"/>
    <x v="310"/>
  </r>
  <r>
    <x v="9"/>
    <x v="9"/>
    <x v="9"/>
    <x v="164"/>
    <s v="1021"/>
    <x v="164"/>
    <x v="8"/>
    <x v="7"/>
    <x v="302"/>
  </r>
  <r>
    <x v="9"/>
    <x v="9"/>
    <x v="9"/>
    <x v="164"/>
    <s v="1021"/>
    <x v="164"/>
    <x v="9"/>
    <x v="0"/>
    <x v="65"/>
  </r>
  <r>
    <x v="9"/>
    <x v="9"/>
    <x v="9"/>
    <x v="164"/>
    <s v="1021"/>
    <x v="164"/>
    <x v="9"/>
    <x v="1"/>
    <x v="65"/>
  </r>
  <r>
    <x v="9"/>
    <x v="9"/>
    <x v="9"/>
    <x v="164"/>
    <s v="1021"/>
    <x v="164"/>
    <x v="9"/>
    <x v="2"/>
    <x v="65"/>
  </r>
  <r>
    <x v="9"/>
    <x v="9"/>
    <x v="9"/>
    <x v="164"/>
    <s v="1021"/>
    <x v="164"/>
    <x v="9"/>
    <x v="3"/>
    <x v="67"/>
  </r>
  <r>
    <x v="9"/>
    <x v="9"/>
    <x v="9"/>
    <x v="164"/>
    <s v="1021"/>
    <x v="164"/>
    <x v="9"/>
    <x v="4"/>
    <x v="64"/>
  </r>
  <r>
    <x v="9"/>
    <x v="9"/>
    <x v="9"/>
    <x v="164"/>
    <s v="1021"/>
    <x v="164"/>
    <x v="9"/>
    <x v="5"/>
    <x v="66"/>
  </r>
  <r>
    <x v="9"/>
    <x v="9"/>
    <x v="9"/>
    <x v="164"/>
    <s v="1021"/>
    <x v="164"/>
    <x v="9"/>
    <x v="6"/>
    <x v="67"/>
  </r>
  <r>
    <x v="9"/>
    <x v="9"/>
    <x v="9"/>
    <x v="164"/>
    <s v="1021"/>
    <x v="164"/>
    <x v="9"/>
    <x v="7"/>
    <x v="305"/>
  </r>
  <r>
    <x v="9"/>
    <x v="9"/>
    <x v="9"/>
    <x v="165"/>
    <s v="1026"/>
    <x v="165"/>
    <x v="0"/>
    <x v="0"/>
    <x v="372"/>
  </r>
  <r>
    <x v="9"/>
    <x v="9"/>
    <x v="9"/>
    <x v="165"/>
    <s v="1026"/>
    <x v="165"/>
    <x v="0"/>
    <x v="1"/>
    <x v="486"/>
  </r>
  <r>
    <x v="9"/>
    <x v="9"/>
    <x v="9"/>
    <x v="165"/>
    <s v="1026"/>
    <x v="165"/>
    <x v="0"/>
    <x v="2"/>
    <x v="531"/>
  </r>
  <r>
    <x v="9"/>
    <x v="9"/>
    <x v="9"/>
    <x v="165"/>
    <s v="1026"/>
    <x v="165"/>
    <x v="0"/>
    <x v="3"/>
    <x v="626"/>
  </r>
  <r>
    <x v="9"/>
    <x v="9"/>
    <x v="9"/>
    <x v="165"/>
    <s v="1026"/>
    <x v="165"/>
    <x v="0"/>
    <x v="4"/>
    <x v="372"/>
  </r>
  <r>
    <x v="9"/>
    <x v="9"/>
    <x v="9"/>
    <x v="165"/>
    <s v="1026"/>
    <x v="165"/>
    <x v="0"/>
    <x v="5"/>
    <x v="254"/>
  </r>
  <r>
    <x v="9"/>
    <x v="9"/>
    <x v="9"/>
    <x v="165"/>
    <s v="1026"/>
    <x v="165"/>
    <x v="0"/>
    <x v="6"/>
    <x v="381"/>
  </r>
  <r>
    <x v="9"/>
    <x v="9"/>
    <x v="9"/>
    <x v="165"/>
    <s v="1026"/>
    <x v="165"/>
    <x v="0"/>
    <x v="7"/>
    <x v="502"/>
  </r>
  <r>
    <x v="9"/>
    <x v="9"/>
    <x v="9"/>
    <x v="165"/>
    <s v="1026"/>
    <x v="165"/>
    <x v="1"/>
    <x v="0"/>
    <x v="63"/>
  </r>
  <r>
    <x v="9"/>
    <x v="9"/>
    <x v="9"/>
    <x v="165"/>
    <s v="1026"/>
    <x v="165"/>
    <x v="1"/>
    <x v="1"/>
    <x v="281"/>
  </r>
  <r>
    <x v="9"/>
    <x v="9"/>
    <x v="9"/>
    <x v="165"/>
    <s v="1026"/>
    <x v="165"/>
    <x v="1"/>
    <x v="2"/>
    <x v="283"/>
  </r>
  <r>
    <x v="9"/>
    <x v="9"/>
    <x v="9"/>
    <x v="165"/>
    <s v="1026"/>
    <x v="165"/>
    <x v="1"/>
    <x v="3"/>
    <x v="282"/>
  </r>
  <r>
    <x v="9"/>
    <x v="9"/>
    <x v="9"/>
    <x v="165"/>
    <s v="1026"/>
    <x v="165"/>
    <x v="1"/>
    <x v="4"/>
    <x v="410"/>
  </r>
  <r>
    <x v="9"/>
    <x v="9"/>
    <x v="9"/>
    <x v="165"/>
    <s v="1026"/>
    <x v="165"/>
    <x v="1"/>
    <x v="5"/>
    <x v="411"/>
  </r>
  <r>
    <x v="9"/>
    <x v="9"/>
    <x v="9"/>
    <x v="165"/>
    <s v="1026"/>
    <x v="165"/>
    <x v="1"/>
    <x v="6"/>
    <x v="340"/>
  </r>
  <r>
    <x v="9"/>
    <x v="9"/>
    <x v="9"/>
    <x v="165"/>
    <s v="1026"/>
    <x v="165"/>
    <x v="1"/>
    <x v="7"/>
    <x v="283"/>
  </r>
  <r>
    <x v="9"/>
    <x v="9"/>
    <x v="9"/>
    <x v="165"/>
    <s v="1026"/>
    <x v="165"/>
    <x v="2"/>
    <x v="0"/>
    <x v="124"/>
  </r>
  <r>
    <x v="9"/>
    <x v="9"/>
    <x v="9"/>
    <x v="165"/>
    <s v="1026"/>
    <x v="165"/>
    <x v="2"/>
    <x v="1"/>
    <x v="196"/>
  </r>
  <r>
    <x v="9"/>
    <x v="9"/>
    <x v="9"/>
    <x v="165"/>
    <s v="1026"/>
    <x v="165"/>
    <x v="2"/>
    <x v="2"/>
    <x v="316"/>
  </r>
  <r>
    <x v="9"/>
    <x v="9"/>
    <x v="9"/>
    <x v="165"/>
    <s v="1026"/>
    <x v="165"/>
    <x v="2"/>
    <x v="3"/>
    <x v="316"/>
  </r>
  <r>
    <x v="9"/>
    <x v="9"/>
    <x v="9"/>
    <x v="165"/>
    <s v="1026"/>
    <x v="165"/>
    <x v="2"/>
    <x v="4"/>
    <x v="307"/>
  </r>
  <r>
    <x v="9"/>
    <x v="9"/>
    <x v="9"/>
    <x v="165"/>
    <s v="1026"/>
    <x v="165"/>
    <x v="2"/>
    <x v="5"/>
    <x v="199"/>
  </r>
  <r>
    <x v="9"/>
    <x v="9"/>
    <x v="9"/>
    <x v="165"/>
    <s v="1026"/>
    <x v="165"/>
    <x v="2"/>
    <x v="6"/>
    <x v="350"/>
  </r>
  <r>
    <x v="9"/>
    <x v="9"/>
    <x v="9"/>
    <x v="165"/>
    <s v="1026"/>
    <x v="165"/>
    <x v="2"/>
    <x v="7"/>
    <x v="302"/>
  </r>
  <r>
    <x v="9"/>
    <x v="9"/>
    <x v="9"/>
    <x v="165"/>
    <s v="1026"/>
    <x v="165"/>
    <x v="3"/>
    <x v="0"/>
    <x v="124"/>
  </r>
  <r>
    <x v="9"/>
    <x v="9"/>
    <x v="9"/>
    <x v="165"/>
    <s v="1026"/>
    <x v="165"/>
    <x v="3"/>
    <x v="1"/>
    <x v="309"/>
  </r>
  <r>
    <x v="9"/>
    <x v="9"/>
    <x v="9"/>
    <x v="165"/>
    <s v="1026"/>
    <x v="165"/>
    <x v="3"/>
    <x v="2"/>
    <x v="309"/>
  </r>
  <r>
    <x v="9"/>
    <x v="9"/>
    <x v="9"/>
    <x v="165"/>
    <s v="1026"/>
    <x v="165"/>
    <x v="3"/>
    <x v="3"/>
    <x v="61"/>
  </r>
  <r>
    <x v="9"/>
    <x v="9"/>
    <x v="9"/>
    <x v="165"/>
    <s v="1026"/>
    <x v="165"/>
    <x v="3"/>
    <x v="4"/>
    <x v="122"/>
  </r>
  <r>
    <x v="9"/>
    <x v="9"/>
    <x v="9"/>
    <x v="165"/>
    <s v="1026"/>
    <x v="165"/>
    <x v="3"/>
    <x v="5"/>
    <x v="125"/>
  </r>
  <r>
    <x v="9"/>
    <x v="9"/>
    <x v="9"/>
    <x v="165"/>
    <s v="1026"/>
    <x v="165"/>
    <x v="3"/>
    <x v="6"/>
    <x v="122"/>
  </r>
  <r>
    <x v="9"/>
    <x v="9"/>
    <x v="9"/>
    <x v="165"/>
    <s v="1026"/>
    <x v="165"/>
    <x v="3"/>
    <x v="7"/>
    <x v="124"/>
  </r>
  <r>
    <x v="9"/>
    <x v="9"/>
    <x v="9"/>
    <x v="165"/>
    <s v="1026"/>
    <x v="165"/>
    <x v="4"/>
    <x v="0"/>
    <x v="351"/>
  </r>
  <r>
    <x v="9"/>
    <x v="9"/>
    <x v="9"/>
    <x v="165"/>
    <s v="1026"/>
    <x v="165"/>
    <x v="4"/>
    <x v="1"/>
    <x v="319"/>
  </r>
  <r>
    <x v="9"/>
    <x v="9"/>
    <x v="9"/>
    <x v="165"/>
    <s v="1026"/>
    <x v="165"/>
    <x v="4"/>
    <x v="2"/>
    <x v="185"/>
  </r>
  <r>
    <x v="9"/>
    <x v="9"/>
    <x v="9"/>
    <x v="165"/>
    <s v="1026"/>
    <x v="165"/>
    <x v="4"/>
    <x v="3"/>
    <x v="288"/>
  </r>
  <r>
    <x v="9"/>
    <x v="9"/>
    <x v="9"/>
    <x v="165"/>
    <s v="1026"/>
    <x v="165"/>
    <x v="4"/>
    <x v="4"/>
    <x v="334"/>
  </r>
  <r>
    <x v="9"/>
    <x v="9"/>
    <x v="9"/>
    <x v="165"/>
    <s v="1026"/>
    <x v="165"/>
    <x v="4"/>
    <x v="5"/>
    <x v="312"/>
  </r>
  <r>
    <x v="9"/>
    <x v="9"/>
    <x v="9"/>
    <x v="165"/>
    <s v="1026"/>
    <x v="165"/>
    <x v="4"/>
    <x v="6"/>
    <x v="286"/>
  </r>
  <r>
    <x v="9"/>
    <x v="9"/>
    <x v="9"/>
    <x v="165"/>
    <s v="1026"/>
    <x v="165"/>
    <x v="4"/>
    <x v="7"/>
    <x v="411"/>
  </r>
  <r>
    <x v="9"/>
    <x v="9"/>
    <x v="9"/>
    <x v="165"/>
    <s v="1026"/>
    <x v="165"/>
    <x v="5"/>
    <x v="0"/>
    <x v="321"/>
  </r>
  <r>
    <x v="9"/>
    <x v="9"/>
    <x v="9"/>
    <x v="165"/>
    <s v="1026"/>
    <x v="165"/>
    <x v="5"/>
    <x v="1"/>
    <x v="263"/>
  </r>
  <r>
    <x v="9"/>
    <x v="9"/>
    <x v="9"/>
    <x v="165"/>
    <s v="1026"/>
    <x v="165"/>
    <x v="5"/>
    <x v="2"/>
    <x v="263"/>
  </r>
  <r>
    <x v="9"/>
    <x v="9"/>
    <x v="9"/>
    <x v="165"/>
    <s v="1026"/>
    <x v="165"/>
    <x v="5"/>
    <x v="3"/>
    <x v="129"/>
  </r>
  <r>
    <x v="9"/>
    <x v="9"/>
    <x v="9"/>
    <x v="165"/>
    <s v="1026"/>
    <x v="165"/>
    <x v="5"/>
    <x v="4"/>
    <x v="198"/>
  </r>
  <r>
    <x v="9"/>
    <x v="9"/>
    <x v="9"/>
    <x v="165"/>
    <s v="1026"/>
    <x v="165"/>
    <x v="5"/>
    <x v="5"/>
    <x v="265"/>
  </r>
  <r>
    <x v="9"/>
    <x v="9"/>
    <x v="9"/>
    <x v="165"/>
    <s v="1026"/>
    <x v="165"/>
    <x v="5"/>
    <x v="6"/>
    <x v="200"/>
  </r>
  <r>
    <x v="9"/>
    <x v="9"/>
    <x v="9"/>
    <x v="165"/>
    <s v="1026"/>
    <x v="165"/>
    <x v="5"/>
    <x v="7"/>
    <x v="198"/>
  </r>
  <r>
    <x v="9"/>
    <x v="9"/>
    <x v="9"/>
    <x v="165"/>
    <s v="1026"/>
    <x v="165"/>
    <x v="6"/>
    <x v="0"/>
    <x v="65"/>
  </r>
  <r>
    <x v="9"/>
    <x v="9"/>
    <x v="9"/>
    <x v="165"/>
    <s v="1026"/>
    <x v="165"/>
    <x v="6"/>
    <x v="1"/>
    <x v="65"/>
  </r>
  <r>
    <x v="9"/>
    <x v="9"/>
    <x v="9"/>
    <x v="165"/>
    <s v="1026"/>
    <x v="165"/>
    <x v="6"/>
    <x v="2"/>
    <x v="64"/>
  </r>
  <r>
    <x v="9"/>
    <x v="9"/>
    <x v="9"/>
    <x v="165"/>
    <s v="1026"/>
    <x v="165"/>
    <x v="6"/>
    <x v="3"/>
    <x v="66"/>
  </r>
  <r>
    <x v="9"/>
    <x v="9"/>
    <x v="9"/>
    <x v="165"/>
    <s v="1026"/>
    <x v="165"/>
    <x v="6"/>
    <x v="4"/>
    <x v="133"/>
  </r>
  <r>
    <x v="9"/>
    <x v="9"/>
    <x v="9"/>
    <x v="165"/>
    <s v="1026"/>
    <x v="165"/>
    <x v="6"/>
    <x v="5"/>
    <x v="65"/>
  </r>
  <r>
    <x v="9"/>
    <x v="9"/>
    <x v="9"/>
    <x v="165"/>
    <s v="1026"/>
    <x v="165"/>
    <x v="6"/>
    <x v="6"/>
    <x v="65"/>
  </r>
  <r>
    <x v="9"/>
    <x v="9"/>
    <x v="9"/>
    <x v="165"/>
    <s v="1026"/>
    <x v="165"/>
    <x v="6"/>
    <x v="7"/>
    <x v="131"/>
  </r>
  <r>
    <x v="9"/>
    <x v="9"/>
    <x v="9"/>
    <x v="165"/>
    <s v="1026"/>
    <x v="165"/>
    <x v="7"/>
    <x v="0"/>
    <x v="626"/>
  </r>
  <r>
    <x v="9"/>
    <x v="9"/>
    <x v="9"/>
    <x v="165"/>
    <s v="1026"/>
    <x v="165"/>
    <x v="7"/>
    <x v="1"/>
    <x v="190"/>
  </r>
  <r>
    <x v="9"/>
    <x v="9"/>
    <x v="9"/>
    <x v="165"/>
    <s v="1026"/>
    <x v="165"/>
    <x v="7"/>
    <x v="2"/>
    <x v="357"/>
  </r>
  <r>
    <x v="9"/>
    <x v="9"/>
    <x v="9"/>
    <x v="165"/>
    <s v="1026"/>
    <x v="165"/>
    <x v="7"/>
    <x v="3"/>
    <x v="497"/>
  </r>
  <r>
    <x v="9"/>
    <x v="9"/>
    <x v="9"/>
    <x v="165"/>
    <s v="1026"/>
    <x v="165"/>
    <x v="7"/>
    <x v="4"/>
    <x v="563"/>
  </r>
  <r>
    <x v="9"/>
    <x v="9"/>
    <x v="9"/>
    <x v="165"/>
    <s v="1026"/>
    <x v="165"/>
    <x v="7"/>
    <x v="5"/>
    <x v="797"/>
  </r>
  <r>
    <x v="9"/>
    <x v="9"/>
    <x v="9"/>
    <x v="165"/>
    <s v="1026"/>
    <x v="165"/>
    <x v="7"/>
    <x v="6"/>
    <x v="193"/>
  </r>
  <r>
    <x v="9"/>
    <x v="9"/>
    <x v="9"/>
    <x v="165"/>
    <s v="1026"/>
    <x v="165"/>
    <x v="7"/>
    <x v="7"/>
    <x v="566"/>
  </r>
  <r>
    <x v="9"/>
    <x v="9"/>
    <x v="9"/>
    <x v="165"/>
    <s v="1026"/>
    <x v="165"/>
    <x v="8"/>
    <x v="0"/>
    <x v="304"/>
  </r>
  <r>
    <x v="9"/>
    <x v="9"/>
    <x v="9"/>
    <x v="165"/>
    <s v="1026"/>
    <x v="165"/>
    <x v="8"/>
    <x v="1"/>
    <x v="67"/>
  </r>
  <r>
    <x v="9"/>
    <x v="9"/>
    <x v="9"/>
    <x v="165"/>
    <s v="1026"/>
    <x v="165"/>
    <x v="8"/>
    <x v="2"/>
    <x v="66"/>
  </r>
  <r>
    <x v="9"/>
    <x v="9"/>
    <x v="9"/>
    <x v="165"/>
    <s v="1026"/>
    <x v="165"/>
    <x v="8"/>
    <x v="3"/>
    <x v="67"/>
  </r>
  <r>
    <x v="9"/>
    <x v="9"/>
    <x v="9"/>
    <x v="165"/>
    <s v="1026"/>
    <x v="165"/>
    <x v="8"/>
    <x v="4"/>
    <x v="65"/>
  </r>
  <r>
    <x v="9"/>
    <x v="9"/>
    <x v="9"/>
    <x v="165"/>
    <s v="1026"/>
    <x v="165"/>
    <x v="8"/>
    <x v="5"/>
    <x v="305"/>
  </r>
  <r>
    <x v="9"/>
    <x v="9"/>
    <x v="9"/>
    <x v="165"/>
    <s v="1026"/>
    <x v="165"/>
    <x v="8"/>
    <x v="6"/>
    <x v="67"/>
  </r>
  <r>
    <x v="9"/>
    <x v="9"/>
    <x v="9"/>
    <x v="165"/>
    <s v="1026"/>
    <x v="165"/>
    <x v="8"/>
    <x v="7"/>
    <x v="131"/>
  </r>
  <r>
    <x v="9"/>
    <x v="9"/>
    <x v="9"/>
    <x v="165"/>
    <s v="1026"/>
    <x v="165"/>
    <x v="9"/>
    <x v="0"/>
    <x v="304"/>
  </r>
  <r>
    <x v="9"/>
    <x v="9"/>
    <x v="9"/>
    <x v="165"/>
    <s v="1026"/>
    <x v="165"/>
    <x v="9"/>
    <x v="1"/>
    <x v="304"/>
  </r>
  <r>
    <x v="9"/>
    <x v="9"/>
    <x v="9"/>
    <x v="165"/>
    <s v="1026"/>
    <x v="165"/>
    <x v="9"/>
    <x v="2"/>
    <x v="304"/>
  </r>
  <r>
    <x v="9"/>
    <x v="9"/>
    <x v="9"/>
    <x v="165"/>
    <s v="1026"/>
    <x v="165"/>
    <x v="9"/>
    <x v="3"/>
    <x v="304"/>
  </r>
  <r>
    <x v="9"/>
    <x v="9"/>
    <x v="9"/>
    <x v="165"/>
    <s v="1026"/>
    <x v="165"/>
    <x v="9"/>
    <x v="4"/>
    <x v="304"/>
  </r>
  <r>
    <x v="9"/>
    <x v="9"/>
    <x v="9"/>
    <x v="165"/>
    <s v="1026"/>
    <x v="165"/>
    <x v="9"/>
    <x v="5"/>
    <x v="304"/>
  </r>
  <r>
    <x v="9"/>
    <x v="9"/>
    <x v="9"/>
    <x v="165"/>
    <s v="1026"/>
    <x v="165"/>
    <x v="9"/>
    <x v="6"/>
    <x v="304"/>
  </r>
  <r>
    <x v="9"/>
    <x v="9"/>
    <x v="9"/>
    <x v="165"/>
    <s v="1026"/>
    <x v="165"/>
    <x v="9"/>
    <x v="7"/>
    <x v="304"/>
  </r>
  <r>
    <x v="9"/>
    <x v="9"/>
    <x v="9"/>
    <x v="166"/>
    <s v="1027"/>
    <x v="166"/>
    <x v="0"/>
    <x v="0"/>
    <x v="1253"/>
  </r>
  <r>
    <x v="9"/>
    <x v="9"/>
    <x v="9"/>
    <x v="166"/>
    <s v="1027"/>
    <x v="166"/>
    <x v="0"/>
    <x v="1"/>
    <x v="259"/>
  </r>
  <r>
    <x v="9"/>
    <x v="9"/>
    <x v="9"/>
    <x v="166"/>
    <s v="1027"/>
    <x v="166"/>
    <x v="0"/>
    <x v="2"/>
    <x v="566"/>
  </r>
  <r>
    <x v="9"/>
    <x v="9"/>
    <x v="9"/>
    <x v="166"/>
    <s v="1027"/>
    <x v="166"/>
    <x v="0"/>
    <x v="3"/>
    <x v="190"/>
  </r>
  <r>
    <x v="9"/>
    <x v="9"/>
    <x v="9"/>
    <x v="166"/>
    <s v="1027"/>
    <x v="166"/>
    <x v="0"/>
    <x v="4"/>
    <x v="328"/>
  </r>
  <r>
    <x v="9"/>
    <x v="9"/>
    <x v="9"/>
    <x v="166"/>
    <s v="1027"/>
    <x v="166"/>
    <x v="0"/>
    <x v="5"/>
    <x v="251"/>
  </r>
  <r>
    <x v="9"/>
    <x v="9"/>
    <x v="9"/>
    <x v="166"/>
    <s v="1027"/>
    <x v="166"/>
    <x v="0"/>
    <x v="6"/>
    <x v="251"/>
  </r>
  <r>
    <x v="9"/>
    <x v="9"/>
    <x v="9"/>
    <x v="166"/>
    <s v="1027"/>
    <x v="166"/>
    <x v="0"/>
    <x v="7"/>
    <x v="563"/>
  </r>
  <r>
    <x v="9"/>
    <x v="9"/>
    <x v="9"/>
    <x v="166"/>
    <s v="1027"/>
    <x v="166"/>
    <x v="1"/>
    <x v="0"/>
    <x v="402"/>
  </r>
  <r>
    <x v="9"/>
    <x v="9"/>
    <x v="9"/>
    <x v="166"/>
    <s v="1027"/>
    <x v="166"/>
    <x v="1"/>
    <x v="1"/>
    <x v="576"/>
  </r>
  <r>
    <x v="9"/>
    <x v="9"/>
    <x v="9"/>
    <x v="166"/>
    <s v="1027"/>
    <x v="166"/>
    <x v="1"/>
    <x v="2"/>
    <x v="672"/>
  </r>
  <r>
    <x v="9"/>
    <x v="9"/>
    <x v="9"/>
    <x v="166"/>
    <s v="1027"/>
    <x v="166"/>
    <x v="1"/>
    <x v="3"/>
    <x v="1310"/>
  </r>
  <r>
    <x v="9"/>
    <x v="9"/>
    <x v="9"/>
    <x v="166"/>
    <s v="1027"/>
    <x v="166"/>
    <x v="1"/>
    <x v="4"/>
    <x v="527"/>
  </r>
  <r>
    <x v="9"/>
    <x v="9"/>
    <x v="9"/>
    <x v="166"/>
    <s v="1027"/>
    <x v="166"/>
    <x v="1"/>
    <x v="5"/>
    <x v="59"/>
  </r>
  <r>
    <x v="9"/>
    <x v="9"/>
    <x v="9"/>
    <x v="166"/>
    <s v="1027"/>
    <x v="166"/>
    <x v="1"/>
    <x v="6"/>
    <x v="633"/>
  </r>
  <r>
    <x v="9"/>
    <x v="9"/>
    <x v="9"/>
    <x v="166"/>
    <s v="1027"/>
    <x v="166"/>
    <x v="1"/>
    <x v="7"/>
    <x v="672"/>
  </r>
  <r>
    <x v="9"/>
    <x v="9"/>
    <x v="9"/>
    <x v="166"/>
    <s v="1027"/>
    <x v="166"/>
    <x v="2"/>
    <x v="0"/>
    <x v="124"/>
  </r>
  <r>
    <x v="9"/>
    <x v="9"/>
    <x v="9"/>
    <x v="166"/>
    <s v="1027"/>
    <x v="166"/>
    <x v="2"/>
    <x v="1"/>
    <x v="310"/>
  </r>
  <r>
    <x v="9"/>
    <x v="9"/>
    <x v="9"/>
    <x v="166"/>
    <s v="1027"/>
    <x v="166"/>
    <x v="2"/>
    <x v="2"/>
    <x v="196"/>
  </r>
  <r>
    <x v="9"/>
    <x v="9"/>
    <x v="9"/>
    <x v="166"/>
    <s v="1027"/>
    <x v="166"/>
    <x v="2"/>
    <x v="3"/>
    <x v="201"/>
  </r>
  <r>
    <x v="9"/>
    <x v="9"/>
    <x v="9"/>
    <x v="166"/>
    <s v="1027"/>
    <x v="166"/>
    <x v="2"/>
    <x v="4"/>
    <x v="200"/>
  </r>
  <r>
    <x v="9"/>
    <x v="9"/>
    <x v="9"/>
    <x v="166"/>
    <s v="1027"/>
    <x v="166"/>
    <x v="2"/>
    <x v="5"/>
    <x v="201"/>
  </r>
  <r>
    <x v="9"/>
    <x v="9"/>
    <x v="9"/>
    <x v="166"/>
    <s v="1027"/>
    <x v="166"/>
    <x v="2"/>
    <x v="6"/>
    <x v="202"/>
  </r>
  <r>
    <x v="9"/>
    <x v="9"/>
    <x v="9"/>
    <x v="166"/>
    <s v="1027"/>
    <x v="166"/>
    <x v="2"/>
    <x v="7"/>
    <x v="199"/>
  </r>
  <r>
    <x v="9"/>
    <x v="9"/>
    <x v="9"/>
    <x v="166"/>
    <s v="1027"/>
    <x v="166"/>
    <x v="3"/>
    <x v="0"/>
    <x v="184"/>
  </r>
  <r>
    <x v="9"/>
    <x v="9"/>
    <x v="9"/>
    <x v="166"/>
    <s v="1027"/>
    <x v="166"/>
    <x v="3"/>
    <x v="1"/>
    <x v="184"/>
  </r>
  <r>
    <x v="9"/>
    <x v="9"/>
    <x v="9"/>
    <x v="166"/>
    <s v="1027"/>
    <x v="166"/>
    <x v="3"/>
    <x v="2"/>
    <x v="334"/>
  </r>
  <r>
    <x v="9"/>
    <x v="9"/>
    <x v="9"/>
    <x v="166"/>
    <s v="1027"/>
    <x v="166"/>
    <x v="3"/>
    <x v="3"/>
    <x v="319"/>
  </r>
  <r>
    <x v="9"/>
    <x v="9"/>
    <x v="9"/>
    <x v="166"/>
    <s v="1027"/>
    <x v="166"/>
    <x v="3"/>
    <x v="4"/>
    <x v="314"/>
  </r>
  <r>
    <x v="9"/>
    <x v="9"/>
    <x v="9"/>
    <x v="166"/>
    <s v="1027"/>
    <x v="166"/>
    <x v="3"/>
    <x v="5"/>
    <x v="186"/>
  </r>
  <r>
    <x v="9"/>
    <x v="9"/>
    <x v="9"/>
    <x v="166"/>
    <s v="1027"/>
    <x v="166"/>
    <x v="3"/>
    <x v="6"/>
    <x v="400"/>
  </r>
  <r>
    <x v="9"/>
    <x v="9"/>
    <x v="9"/>
    <x v="166"/>
    <s v="1027"/>
    <x v="166"/>
    <x v="3"/>
    <x v="7"/>
    <x v="353"/>
  </r>
  <r>
    <x v="9"/>
    <x v="9"/>
    <x v="9"/>
    <x v="166"/>
    <s v="1027"/>
    <x v="166"/>
    <x v="4"/>
    <x v="0"/>
    <x v="485"/>
  </r>
  <r>
    <x v="9"/>
    <x v="9"/>
    <x v="9"/>
    <x v="166"/>
    <s v="1027"/>
    <x v="166"/>
    <x v="4"/>
    <x v="1"/>
    <x v="57"/>
  </r>
  <r>
    <x v="9"/>
    <x v="9"/>
    <x v="9"/>
    <x v="166"/>
    <s v="1027"/>
    <x v="166"/>
    <x v="4"/>
    <x v="2"/>
    <x v="626"/>
  </r>
  <r>
    <x v="9"/>
    <x v="9"/>
    <x v="9"/>
    <x v="166"/>
    <s v="1027"/>
    <x v="166"/>
    <x v="4"/>
    <x v="3"/>
    <x v="57"/>
  </r>
  <r>
    <x v="9"/>
    <x v="9"/>
    <x v="9"/>
    <x v="166"/>
    <s v="1027"/>
    <x v="166"/>
    <x v="4"/>
    <x v="4"/>
    <x v="381"/>
  </r>
  <r>
    <x v="9"/>
    <x v="9"/>
    <x v="9"/>
    <x v="166"/>
    <s v="1027"/>
    <x v="166"/>
    <x v="4"/>
    <x v="5"/>
    <x v="561"/>
  </r>
  <r>
    <x v="9"/>
    <x v="9"/>
    <x v="9"/>
    <x v="166"/>
    <s v="1027"/>
    <x v="166"/>
    <x v="4"/>
    <x v="6"/>
    <x v="380"/>
  </r>
  <r>
    <x v="9"/>
    <x v="9"/>
    <x v="9"/>
    <x v="166"/>
    <s v="1027"/>
    <x v="166"/>
    <x v="4"/>
    <x v="7"/>
    <x v="54"/>
  </r>
  <r>
    <x v="9"/>
    <x v="9"/>
    <x v="9"/>
    <x v="166"/>
    <s v="1027"/>
    <x v="166"/>
    <x v="5"/>
    <x v="0"/>
    <x v="66"/>
  </r>
  <r>
    <x v="9"/>
    <x v="9"/>
    <x v="9"/>
    <x v="166"/>
    <s v="1027"/>
    <x v="166"/>
    <x v="5"/>
    <x v="1"/>
    <x v="65"/>
  </r>
  <r>
    <x v="9"/>
    <x v="9"/>
    <x v="9"/>
    <x v="166"/>
    <s v="1027"/>
    <x v="166"/>
    <x v="5"/>
    <x v="2"/>
    <x v="131"/>
  </r>
  <r>
    <x v="9"/>
    <x v="9"/>
    <x v="9"/>
    <x v="166"/>
    <s v="1027"/>
    <x v="166"/>
    <x v="5"/>
    <x v="3"/>
    <x v="320"/>
  </r>
  <r>
    <x v="9"/>
    <x v="9"/>
    <x v="9"/>
    <x v="166"/>
    <s v="1027"/>
    <x v="166"/>
    <x v="5"/>
    <x v="4"/>
    <x v="64"/>
  </r>
  <r>
    <x v="9"/>
    <x v="9"/>
    <x v="9"/>
    <x v="166"/>
    <s v="1027"/>
    <x v="166"/>
    <x v="5"/>
    <x v="5"/>
    <x v="64"/>
  </r>
  <r>
    <x v="9"/>
    <x v="9"/>
    <x v="9"/>
    <x v="166"/>
    <s v="1027"/>
    <x v="166"/>
    <x v="5"/>
    <x v="6"/>
    <x v="132"/>
  </r>
  <r>
    <x v="9"/>
    <x v="9"/>
    <x v="9"/>
    <x v="166"/>
    <s v="1027"/>
    <x v="166"/>
    <x v="5"/>
    <x v="7"/>
    <x v="130"/>
  </r>
  <r>
    <x v="9"/>
    <x v="9"/>
    <x v="9"/>
    <x v="166"/>
    <s v="1027"/>
    <x v="166"/>
    <x v="6"/>
    <x v="0"/>
    <x v="127"/>
  </r>
  <r>
    <x v="9"/>
    <x v="9"/>
    <x v="9"/>
    <x v="166"/>
    <s v="1027"/>
    <x v="166"/>
    <x v="6"/>
    <x v="1"/>
    <x v="320"/>
  </r>
  <r>
    <x v="9"/>
    <x v="9"/>
    <x v="9"/>
    <x v="166"/>
    <s v="1027"/>
    <x v="166"/>
    <x v="6"/>
    <x v="2"/>
    <x v="65"/>
  </r>
  <r>
    <x v="9"/>
    <x v="9"/>
    <x v="9"/>
    <x v="166"/>
    <s v="1027"/>
    <x v="166"/>
    <x v="6"/>
    <x v="3"/>
    <x v="65"/>
  </r>
  <r>
    <x v="9"/>
    <x v="9"/>
    <x v="9"/>
    <x v="166"/>
    <s v="1027"/>
    <x v="166"/>
    <x v="6"/>
    <x v="4"/>
    <x v="64"/>
  </r>
  <r>
    <x v="9"/>
    <x v="9"/>
    <x v="9"/>
    <x v="166"/>
    <s v="1027"/>
    <x v="166"/>
    <x v="6"/>
    <x v="5"/>
    <x v="127"/>
  </r>
  <r>
    <x v="9"/>
    <x v="9"/>
    <x v="9"/>
    <x v="166"/>
    <s v="1027"/>
    <x v="166"/>
    <x v="6"/>
    <x v="6"/>
    <x v="127"/>
  </r>
  <r>
    <x v="9"/>
    <x v="9"/>
    <x v="9"/>
    <x v="166"/>
    <s v="1027"/>
    <x v="166"/>
    <x v="6"/>
    <x v="7"/>
    <x v="129"/>
  </r>
  <r>
    <x v="9"/>
    <x v="9"/>
    <x v="9"/>
    <x v="166"/>
    <s v="1027"/>
    <x v="166"/>
    <x v="7"/>
    <x v="0"/>
    <x v="575"/>
  </r>
  <r>
    <x v="9"/>
    <x v="9"/>
    <x v="9"/>
    <x v="166"/>
    <s v="1027"/>
    <x v="166"/>
    <x v="7"/>
    <x v="1"/>
    <x v="300"/>
  </r>
  <r>
    <x v="9"/>
    <x v="9"/>
    <x v="9"/>
    <x v="166"/>
    <s v="1027"/>
    <x v="166"/>
    <x v="7"/>
    <x v="2"/>
    <x v="307"/>
  </r>
  <r>
    <x v="9"/>
    <x v="9"/>
    <x v="9"/>
    <x v="166"/>
    <s v="1027"/>
    <x v="166"/>
    <x v="7"/>
    <x v="3"/>
    <x v="195"/>
  </r>
  <r>
    <x v="9"/>
    <x v="9"/>
    <x v="9"/>
    <x v="166"/>
    <s v="1027"/>
    <x v="166"/>
    <x v="7"/>
    <x v="4"/>
    <x v="124"/>
  </r>
  <r>
    <x v="9"/>
    <x v="9"/>
    <x v="9"/>
    <x v="166"/>
    <s v="1027"/>
    <x v="166"/>
    <x v="7"/>
    <x v="5"/>
    <x v="195"/>
  </r>
  <r>
    <x v="9"/>
    <x v="9"/>
    <x v="9"/>
    <x v="166"/>
    <s v="1027"/>
    <x v="166"/>
    <x v="7"/>
    <x v="6"/>
    <x v="196"/>
  </r>
  <r>
    <x v="9"/>
    <x v="9"/>
    <x v="9"/>
    <x v="166"/>
    <s v="1027"/>
    <x v="166"/>
    <x v="7"/>
    <x v="7"/>
    <x v="316"/>
  </r>
  <r>
    <x v="9"/>
    <x v="9"/>
    <x v="9"/>
    <x v="166"/>
    <s v="1027"/>
    <x v="166"/>
    <x v="8"/>
    <x v="0"/>
    <x v="301"/>
  </r>
  <r>
    <x v="9"/>
    <x v="9"/>
    <x v="9"/>
    <x v="166"/>
    <s v="1027"/>
    <x v="166"/>
    <x v="8"/>
    <x v="1"/>
    <x v="301"/>
  </r>
  <r>
    <x v="9"/>
    <x v="9"/>
    <x v="9"/>
    <x v="166"/>
    <s v="1027"/>
    <x v="166"/>
    <x v="8"/>
    <x v="2"/>
    <x v="320"/>
  </r>
  <r>
    <x v="9"/>
    <x v="9"/>
    <x v="9"/>
    <x v="166"/>
    <s v="1027"/>
    <x v="166"/>
    <x v="8"/>
    <x v="3"/>
    <x v="129"/>
  </r>
  <r>
    <x v="9"/>
    <x v="9"/>
    <x v="9"/>
    <x v="166"/>
    <s v="1027"/>
    <x v="166"/>
    <x v="8"/>
    <x v="4"/>
    <x v="302"/>
  </r>
  <r>
    <x v="9"/>
    <x v="9"/>
    <x v="9"/>
    <x v="166"/>
    <s v="1027"/>
    <x v="166"/>
    <x v="8"/>
    <x v="5"/>
    <x v="197"/>
  </r>
  <r>
    <x v="9"/>
    <x v="9"/>
    <x v="9"/>
    <x v="166"/>
    <s v="1027"/>
    <x v="166"/>
    <x v="8"/>
    <x v="6"/>
    <x v="263"/>
  </r>
  <r>
    <x v="9"/>
    <x v="9"/>
    <x v="9"/>
    <x v="166"/>
    <s v="1027"/>
    <x v="166"/>
    <x v="8"/>
    <x v="7"/>
    <x v="129"/>
  </r>
  <r>
    <x v="9"/>
    <x v="9"/>
    <x v="9"/>
    <x v="166"/>
    <s v="1027"/>
    <x v="166"/>
    <x v="9"/>
    <x v="0"/>
    <x v="304"/>
  </r>
  <r>
    <x v="9"/>
    <x v="9"/>
    <x v="9"/>
    <x v="166"/>
    <s v="1027"/>
    <x v="166"/>
    <x v="9"/>
    <x v="1"/>
    <x v="304"/>
  </r>
  <r>
    <x v="9"/>
    <x v="9"/>
    <x v="9"/>
    <x v="166"/>
    <s v="1027"/>
    <x v="166"/>
    <x v="9"/>
    <x v="2"/>
    <x v="304"/>
  </r>
  <r>
    <x v="9"/>
    <x v="9"/>
    <x v="9"/>
    <x v="166"/>
    <s v="1027"/>
    <x v="166"/>
    <x v="9"/>
    <x v="3"/>
    <x v="304"/>
  </r>
  <r>
    <x v="9"/>
    <x v="9"/>
    <x v="9"/>
    <x v="166"/>
    <s v="1027"/>
    <x v="166"/>
    <x v="9"/>
    <x v="4"/>
    <x v="304"/>
  </r>
  <r>
    <x v="9"/>
    <x v="9"/>
    <x v="9"/>
    <x v="166"/>
    <s v="1027"/>
    <x v="166"/>
    <x v="9"/>
    <x v="5"/>
    <x v="304"/>
  </r>
  <r>
    <x v="9"/>
    <x v="9"/>
    <x v="9"/>
    <x v="166"/>
    <s v="1027"/>
    <x v="166"/>
    <x v="9"/>
    <x v="6"/>
    <x v="304"/>
  </r>
  <r>
    <x v="9"/>
    <x v="9"/>
    <x v="9"/>
    <x v="166"/>
    <s v="1027"/>
    <x v="166"/>
    <x v="9"/>
    <x v="7"/>
    <x v="304"/>
  </r>
  <r>
    <x v="9"/>
    <x v="9"/>
    <x v="9"/>
    <x v="167"/>
    <s v="1029"/>
    <x v="167"/>
    <x v="0"/>
    <x v="0"/>
    <x v="1249"/>
  </r>
  <r>
    <x v="9"/>
    <x v="9"/>
    <x v="9"/>
    <x v="167"/>
    <s v="1029"/>
    <x v="167"/>
    <x v="0"/>
    <x v="1"/>
    <x v="821"/>
  </r>
  <r>
    <x v="9"/>
    <x v="9"/>
    <x v="9"/>
    <x v="167"/>
    <s v="1029"/>
    <x v="167"/>
    <x v="0"/>
    <x v="2"/>
    <x v="1438"/>
  </r>
  <r>
    <x v="9"/>
    <x v="9"/>
    <x v="9"/>
    <x v="167"/>
    <s v="1029"/>
    <x v="167"/>
    <x v="0"/>
    <x v="3"/>
    <x v="1200"/>
  </r>
  <r>
    <x v="9"/>
    <x v="9"/>
    <x v="9"/>
    <x v="167"/>
    <s v="1029"/>
    <x v="167"/>
    <x v="0"/>
    <x v="4"/>
    <x v="1522"/>
  </r>
  <r>
    <x v="9"/>
    <x v="9"/>
    <x v="9"/>
    <x v="167"/>
    <s v="1029"/>
    <x v="167"/>
    <x v="0"/>
    <x v="5"/>
    <x v="1035"/>
  </r>
  <r>
    <x v="9"/>
    <x v="9"/>
    <x v="9"/>
    <x v="167"/>
    <s v="1029"/>
    <x v="167"/>
    <x v="0"/>
    <x v="6"/>
    <x v="436"/>
  </r>
  <r>
    <x v="9"/>
    <x v="9"/>
    <x v="9"/>
    <x v="167"/>
    <s v="1029"/>
    <x v="167"/>
    <x v="0"/>
    <x v="7"/>
    <x v="1231"/>
  </r>
  <r>
    <x v="9"/>
    <x v="9"/>
    <x v="9"/>
    <x v="167"/>
    <s v="1029"/>
    <x v="167"/>
    <x v="1"/>
    <x v="0"/>
    <x v="637"/>
  </r>
  <r>
    <x v="9"/>
    <x v="9"/>
    <x v="9"/>
    <x v="167"/>
    <s v="1029"/>
    <x v="167"/>
    <x v="1"/>
    <x v="1"/>
    <x v="749"/>
  </r>
  <r>
    <x v="9"/>
    <x v="9"/>
    <x v="9"/>
    <x v="167"/>
    <s v="1029"/>
    <x v="167"/>
    <x v="1"/>
    <x v="2"/>
    <x v="760"/>
  </r>
  <r>
    <x v="9"/>
    <x v="9"/>
    <x v="9"/>
    <x v="167"/>
    <s v="1029"/>
    <x v="167"/>
    <x v="1"/>
    <x v="3"/>
    <x v="1642"/>
  </r>
  <r>
    <x v="9"/>
    <x v="9"/>
    <x v="9"/>
    <x v="167"/>
    <s v="1029"/>
    <x v="167"/>
    <x v="1"/>
    <x v="4"/>
    <x v="999"/>
  </r>
  <r>
    <x v="9"/>
    <x v="9"/>
    <x v="9"/>
    <x v="167"/>
    <s v="1029"/>
    <x v="167"/>
    <x v="1"/>
    <x v="5"/>
    <x v="1526"/>
  </r>
  <r>
    <x v="9"/>
    <x v="9"/>
    <x v="9"/>
    <x v="167"/>
    <s v="1029"/>
    <x v="167"/>
    <x v="1"/>
    <x v="6"/>
    <x v="469"/>
  </r>
  <r>
    <x v="9"/>
    <x v="9"/>
    <x v="9"/>
    <x v="167"/>
    <s v="1029"/>
    <x v="167"/>
    <x v="1"/>
    <x v="7"/>
    <x v="322"/>
  </r>
  <r>
    <x v="9"/>
    <x v="9"/>
    <x v="9"/>
    <x v="167"/>
    <s v="1029"/>
    <x v="167"/>
    <x v="2"/>
    <x v="0"/>
    <x v="354"/>
  </r>
  <r>
    <x v="9"/>
    <x v="9"/>
    <x v="9"/>
    <x v="167"/>
    <s v="1029"/>
    <x v="167"/>
    <x v="2"/>
    <x v="1"/>
    <x v="120"/>
  </r>
  <r>
    <x v="9"/>
    <x v="9"/>
    <x v="9"/>
    <x v="167"/>
    <s v="1029"/>
    <x v="167"/>
    <x v="2"/>
    <x v="2"/>
    <x v="121"/>
  </r>
  <r>
    <x v="9"/>
    <x v="9"/>
    <x v="9"/>
    <x v="167"/>
    <s v="1029"/>
    <x v="167"/>
    <x v="2"/>
    <x v="3"/>
    <x v="49"/>
  </r>
  <r>
    <x v="9"/>
    <x v="9"/>
    <x v="9"/>
    <x v="167"/>
    <s v="1029"/>
    <x v="167"/>
    <x v="2"/>
    <x v="4"/>
    <x v="354"/>
  </r>
  <r>
    <x v="9"/>
    <x v="9"/>
    <x v="9"/>
    <x v="167"/>
    <s v="1029"/>
    <x v="167"/>
    <x v="2"/>
    <x v="5"/>
    <x v="63"/>
  </r>
  <r>
    <x v="9"/>
    <x v="9"/>
    <x v="9"/>
    <x v="167"/>
    <s v="1029"/>
    <x v="167"/>
    <x v="2"/>
    <x v="6"/>
    <x v="354"/>
  </r>
  <r>
    <x v="9"/>
    <x v="9"/>
    <x v="9"/>
    <x v="167"/>
    <s v="1029"/>
    <x v="167"/>
    <x v="2"/>
    <x v="7"/>
    <x v="338"/>
  </r>
  <r>
    <x v="9"/>
    <x v="9"/>
    <x v="9"/>
    <x v="167"/>
    <s v="1029"/>
    <x v="167"/>
    <x v="3"/>
    <x v="0"/>
    <x v="633"/>
  </r>
  <r>
    <x v="9"/>
    <x v="9"/>
    <x v="9"/>
    <x v="167"/>
    <s v="1029"/>
    <x v="167"/>
    <x v="3"/>
    <x v="1"/>
    <x v="315"/>
  </r>
  <r>
    <x v="9"/>
    <x v="9"/>
    <x v="9"/>
    <x v="167"/>
    <s v="1029"/>
    <x v="167"/>
    <x v="3"/>
    <x v="2"/>
    <x v="52"/>
  </r>
  <r>
    <x v="9"/>
    <x v="9"/>
    <x v="9"/>
    <x v="167"/>
    <s v="1029"/>
    <x v="167"/>
    <x v="3"/>
    <x v="3"/>
    <x v="315"/>
  </r>
  <r>
    <x v="9"/>
    <x v="9"/>
    <x v="9"/>
    <x v="167"/>
    <s v="1029"/>
    <x v="167"/>
    <x v="3"/>
    <x v="4"/>
    <x v="315"/>
  </r>
  <r>
    <x v="9"/>
    <x v="9"/>
    <x v="9"/>
    <x v="167"/>
    <s v="1029"/>
    <x v="167"/>
    <x v="3"/>
    <x v="5"/>
    <x v="119"/>
  </r>
  <r>
    <x v="9"/>
    <x v="9"/>
    <x v="9"/>
    <x v="167"/>
    <s v="1029"/>
    <x v="167"/>
    <x v="3"/>
    <x v="6"/>
    <x v="119"/>
  </r>
  <r>
    <x v="9"/>
    <x v="9"/>
    <x v="9"/>
    <x v="167"/>
    <s v="1029"/>
    <x v="167"/>
    <x v="3"/>
    <x v="7"/>
    <x v="336"/>
  </r>
  <r>
    <x v="9"/>
    <x v="9"/>
    <x v="9"/>
    <x v="167"/>
    <s v="1029"/>
    <x v="167"/>
    <x v="4"/>
    <x v="0"/>
    <x v="109"/>
  </r>
  <r>
    <x v="9"/>
    <x v="9"/>
    <x v="9"/>
    <x v="167"/>
    <s v="1029"/>
    <x v="167"/>
    <x v="4"/>
    <x v="1"/>
    <x v="44"/>
  </r>
  <r>
    <x v="9"/>
    <x v="9"/>
    <x v="9"/>
    <x v="167"/>
    <s v="1029"/>
    <x v="167"/>
    <x v="4"/>
    <x v="2"/>
    <x v="43"/>
  </r>
  <r>
    <x v="9"/>
    <x v="9"/>
    <x v="9"/>
    <x v="167"/>
    <s v="1029"/>
    <x v="167"/>
    <x v="4"/>
    <x v="3"/>
    <x v="188"/>
  </r>
  <r>
    <x v="9"/>
    <x v="9"/>
    <x v="9"/>
    <x v="167"/>
    <s v="1029"/>
    <x v="167"/>
    <x v="4"/>
    <x v="4"/>
    <x v="815"/>
  </r>
  <r>
    <x v="9"/>
    <x v="9"/>
    <x v="9"/>
    <x v="167"/>
    <s v="1029"/>
    <x v="167"/>
    <x v="4"/>
    <x v="5"/>
    <x v="1480"/>
  </r>
  <r>
    <x v="9"/>
    <x v="9"/>
    <x v="9"/>
    <x v="167"/>
    <s v="1029"/>
    <x v="167"/>
    <x v="4"/>
    <x v="6"/>
    <x v="636"/>
  </r>
  <r>
    <x v="9"/>
    <x v="9"/>
    <x v="9"/>
    <x v="167"/>
    <s v="1029"/>
    <x v="167"/>
    <x v="4"/>
    <x v="7"/>
    <x v="1458"/>
  </r>
  <r>
    <x v="9"/>
    <x v="9"/>
    <x v="9"/>
    <x v="167"/>
    <s v="1029"/>
    <x v="167"/>
    <x v="5"/>
    <x v="0"/>
    <x v="50"/>
  </r>
  <r>
    <x v="9"/>
    <x v="9"/>
    <x v="9"/>
    <x v="167"/>
    <s v="1029"/>
    <x v="167"/>
    <x v="5"/>
    <x v="1"/>
    <x v="836"/>
  </r>
  <r>
    <x v="9"/>
    <x v="9"/>
    <x v="9"/>
    <x v="167"/>
    <s v="1029"/>
    <x v="167"/>
    <x v="5"/>
    <x v="2"/>
    <x v="342"/>
  </r>
  <r>
    <x v="9"/>
    <x v="9"/>
    <x v="9"/>
    <x v="167"/>
    <s v="1029"/>
    <x v="167"/>
    <x v="5"/>
    <x v="3"/>
    <x v="282"/>
  </r>
  <r>
    <x v="9"/>
    <x v="9"/>
    <x v="9"/>
    <x v="167"/>
    <s v="1029"/>
    <x v="167"/>
    <x v="5"/>
    <x v="4"/>
    <x v="282"/>
  </r>
  <r>
    <x v="9"/>
    <x v="9"/>
    <x v="9"/>
    <x v="167"/>
    <s v="1029"/>
    <x v="167"/>
    <x v="5"/>
    <x v="5"/>
    <x v="116"/>
  </r>
  <r>
    <x v="9"/>
    <x v="9"/>
    <x v="9"/>
    <x v="167"/>
    <s v="1029"/>
    <x v="167"/>
    <x v="5"/>
    <x v="6"/>
    <x v="341"/>
  </r>
  <r>
    <x v="9"/>
    <x v="9"/>
    <x v="9"/>
    <x v="167"/>
    <s v="1029"/>
    <x v="167"/>
    <x v="5"/>
    <x v="7"/>
    <x v="411"/>
  </r>
  <r>
    <x v="9"/>
    <x v="9"/>
    <x v="9"/>
    <x v="167"/>
    <s v="1029"/>
    <x v="167"/>
    <x v="6"/>
    <x v="0"/>
    <x v="263"/>
  </r>
  <r>
    <x v="9"/>
    <x v="9"/>
    <x v="9"/>
    <x v="167"/>
    <s v="1029"/>
    <x v="167"/>
    <x v="6"/>
    <x v="1"/>
    <x v="350"/>
  </r>
  <r>
    <x v="9"/>
    <x v="9"/>
    <x v="9"/>
    <x v="167"/>
    <s v="1029"/>
    <x v="167"/>
    <x v="6"/>
    <x v="2"/>
    <x v="264"/>
  </r>
  <r>
    <x v="9"/>
    <x v="9"/>
    <x v="9"/>
    <x v="167"/>
    <s v="1029"/>
    <x v="167"/>
    <x v="6"/>
    <x v="3"/>
    <x v="301"/>
  </r>
  <r>
    <x v="9"/>
    <x v="9"/>
    <x v="9"/>
    <x v="167"/>
    <s v="1029"/>
    <x v="167"/>
    <x v="6"/>
    <x v="4"/>
    <x v="350"/>
  </r>
  <r>
    <x v="9"/>
    <x v="9"/>
    <x v="9"/>
    <x v="167"/>
    <s v="1029"/>
    <x v="167"/>
    <x v="6"/>
    <x v="5"/>
    <x v="263"/>
  </r>
  <r>
    <x v="9"/>
    <x v="9"/>
    <x v="9"/>
    <x v="167"/>
    <s v="1029"/>
    <x v="167"/>
    <x v="6"/>
    <x v="6"/>
    <x v="265"/>
  </r>
  <r>
    <x v="9"/>
    <x v="9"/>
    <x v="9"/>
    <x v="167"/>
    <s v="1029"/>
    <x v="167"/>
    <x v="6"/>
    <x v="7"/>
    <x v="308"/>
  </r>
  <r>
    <x v="9"/>
    <x v="9"/>
    <x v="9"/>
    <x v="167"/>
    <s v="1029"/>
    <x v="167"/>
    <x v="7"/>
    <x v="0"/>
    <x v="400"/>
  </r>
  <r>
    <x v="9"/>
    <x v="9"/>
    <x v="9"/>
    <x v="167"/>
    <s v="1029"/>
    <x v="167"/>
    <x v="7"/>
    <x v="1"/>
    <x v="284"/>
  </r>
  <r>
    <x v="9"/>
    <x v="9"/>
    <x v="9"/>
    <x v="167"/>
    <s v="1029"/>
    <x v="167"/>
    <x v="7"/>
    <x v="2"/>
    <x v="411"/>
  </r>
  <r>
    <x v="9"/>
    <x v="9"/>
    <x v="9"/>
    <x v="167"/>
    <s v="1029"/>
    <x v="167"/>
    <x v="7"/>
    <x v="3"/>
    <x v="50"/>
  </r>
  <r>
    <x v="9"/>
    <x v="9"/>
    <x v="9"/>
    <x v="167"/>
    <s v="1029"/>
    <x v="167"/>
    <x v="7"/>
    <x v="4"/>
    <x v="339"/>
  </r>
  <r>
    <x v="9"/>
    <x v="9"/>
    <x v="9"/>
    <x v="167"/>
    <s v="1029"/>
    <x v="167"/>
    <x v="7"/>
    <x v="5"/>
    <x v="354"/>
  </r>
  <r>
    <x v="9"/>
    <x v="9"/>
    <x v="9"/>
    <x v="167"/>
    <s v="1029"/>
    <x v="167"/>
    <x v="7"/>
    <x v="6"/>
    <x v="63"/>
  </r>
  <r>
    <x v="9"/>
    <x v="9"/>
    <x v="9"/>
    <x v="167"/>
    <s v="1029"/>
    <x v="167"/>
    <x v="7"/>
    <x v="7"/>
    <x v="355"/>
  </r>
  <r>
    <x v="9"/>
    <x v="9"/>
    <x v="9"/>
    <x v="167"/>
    <s v="1029"/>
    <x v="167"/>
    <x v="8"/>
    <x v="0"/>
    <x v="302"/>
  </r>
  <r>
    <x v="9"/>
    <x v="9"/>
    <x v="9"/>
    <x v="167"/>
    <s v="1029"/>
    <x v="167"/>
    <x v="8"/>
    <x v="1"/>
    <x v="262"/>
  </r>
  <r>
    <x v="9"/>
    <x v="9"/>
    <x v="9"/>
    <x v="167"/>
    <s v="1029"/>
    <x v="167"/>
    <x v="8"/>
    <x v="2"/>
    <x v="262"/>
  </r>
  <r>
    <x v="9"/>
    <x v="9"/>
    <x v="9"/>
    <x v="167"/>
    <s v="1029"/>
    <x v="167"/>
    <x v="8"/>
    <x v="3"/>
    <x v="262"/>
  </r>
  <r>
    <x v="9"/>
    <x v="9"/>
    <x v="9"/>
    <x v="167"/>
    <s v="1029"/>
    <x v="167"/>
    <x v="8"/>
    <x v="4"/>
    <x v="311"/>
  </r>
  <r>
    <x v="9"/>
    <x v="9"/>
    <x v="9"/>
    <x v="167"/>
    <s v="1029"/>
    <x v="167"/>
    <x v="8"/>
    <x v="5"/>
    <x v="307"/>
  </r>
  <r>
    <x v="9"/>
    <x v="9"/>
    <x v="9"/>
    <x v="167"/>
    <s v="1029"/>
    <x v="167"/>
    <x v="8"/>
    <x v="6"/>
    <x v="124"/>
  </r>
  <r>
    <x v="9"/>
    <x v="9"/>
    <x v="9"/>
    <x v="167"/>
    <s v="1029"/>
    <x v="167"/>
    <x v="8"/>
    <x v="7"/>
    <x v="307"/>
  </r>
  <r>
    <x v="9"/>
    <x v="9"/>
    <x v="9"/>
    <x v="167"/>
    <s v="1029"/>
    <x v="167"/>
    <x v="9"/>
    <x v="0"/>
    <x v="316"/>
  </r>
  <r>
    <x v="9"/>
    <x v="9"/>
    <x v="9"/>
    <x v="167"/>
    <s v="1029"/>
    <x v="167"/>
    <x v="9"/>
    <x v="1"/>
    <x v="316"/>
  </r>
  <r>
    <x v="9"/>
    <x v="9"/>
    <x v="9"/>
    <x v="167"/>
    <s v="1029"/>
    <x v="167"/>
    <x v="9"/>
    <x v="2"/>
    <x v="350"/>
  </r>
  <r>
    <x v="9"/>
    <x v="9"/>
    <x v="9"/>
    <x v="167"/>
    <s v="1029"/>
    <x v="167"/>
    <x v="9"/>
    <x v="3"/>
    <x v="202"/>
  </r>
  <r>
    <x v="9"/>
    <x v="9"/>
    <x v="9"/>
    <x v="167"/>
    <s v="1029"/>
    <x v="167"/>
    <x v="9"/>
    <x v="4"/>
    <x v="350"/>
  </r>
  <r>
    <x v="9"/>
    <x v="9"/>
    <x v="9"/>
    <x v="167"/>
    <s v="1029"/>
    <x v="167"/>
    <x v="9"/>
    <x v="5"/>
    <x v="195"/>
  </r>
  <r>
    <x v="9"/>
    <x v="9"/>
    <x v="9"/>
    <x v="167"/>
    <s v="1029"/>
    <x v="167"/>
    <x v="9"/>
    <x v="6"/>
    <x v="307"/>
  </r>
  <r>
    <x v="9"/>
    <x v="9"/>
    <x v="9"/>
    <x v="167"/>
    <s v="1029"/>
    <x v="167"/>
    <x v="9"/>
    <x v="7"/>
    <x v="310"/>
  </r>
  <r>
    <x v="9"/>
    <x v="9"/>
    <x v="9"/>
    <x v="168"/>
    <s v="1032"/>
    <x v="168"/>
    <x v="0"/>
    <x v="0"/>
    <x v="2353"/>
  </r>
  <r>
    <x v="9"/>
    <x v="9"/>
    <x v="9"/>
    <x v="168"/>
    <s v="1032"/>
    <x v="168"/>
    <x v="0"/>
    <x v="1"/>
    <x v="2354"/>
  </r>
  <r>
    <x v="9"/>
    <x v="9"/>
    <x v="9"/>
    <x v="168"/>
    <s v="1032"/>
    <x v="168"/>
    <x v="0"/>
    <x v="2"/>
    <x v="1652"/>
  </r>
  <r>
    <x v="9"/>
    <x v="9"/>
    <x v="9"/>
    <x v="168"/>
    <s v="1032"/>
    <x v="168"/>
    <x v="0"/>
    <x v="3"/>
    <x v="445"/>
  </r>
  <r>
    <x v="9"/>
    <x v="9"/>
    <x v="9"/>
    <x v="168"/>
    <s v="1032"/>
    <x v="168"/>
    <x v="0"/>
    <x v="4"/>
    <x v="2355"/>
  </r>
  <r>
    <x v="9"/>
    <x v="9"/>
    <x v="9"/>
    <x v="168"/>
    <s v="1032"/>
    <x v="168"/>
    <x v="0"/>
    <x v="5"/>
    <x v="2191"/>
  </r>
  <r>
    <x v="9"/>
    <x v="9"/>
    <x v="9"/>
    <x v="168"/>
    <s v="1032"/>
    <x v="168"/>
    <x v="0"/>
    <x v="6"/>
    <x v="413"/>
  </r>
  <r>
    <x v="9"/>
    <x v="9"/>
    <x v="9"/>
    <x v="168"/>
    <s v="1032"/>
    <x v="168"/>
    <x v="0"/>
    <x v="7"/>
    <x v="1110"/>
  </r>
  <r>
    <x v="9"/>
    <x v="9"/>
    <x v="9"/>
    <x v="168"/>
    <s v="1032"/>
    <x v="168"/>
    <x v="1"/>
    <x v="0"/>
    <x v="2356"/>
  </r>
  <r>
    <x v="9"/>
    <x v="9"/>
    <x v="9"/>
    <x v="168"/>
    <s v="1032"/>
    <x v="168"/>
    <x v="1"/>
    <x v="1"/>
    <x v="456"/>
  </r>
  <r>
    <x v="9"/>
    <x v="9"/>
    <x v="9"/>
    <x v="168"/>
    <s v="1032"/>
    <x v="168"/>
    <x v="1"/>
    <x v="2"/>
    <x v="1362"/>
  </r>
  <r>
    <x v="9"/>
    <x v="9"/>
    <x v="9"/>
    <x v="168"/>
    <s v="1032"/>
    <x v="168"/>
    <x v="1"/>
    <x v="3"/>
    <x v="1360"/>
  </r>
  <r>
    <x v="9"/>
    <x v="9"/>
    <x v="9"/>
    <x v="168"/>
    <s v="1032"/>
    <x v="168"/>
    <x v="1"/>
    <x v="4"/>
    <x v="1428"/>
  </r>
  <r>
    <x v="9"/>
    <x v="9"/>
    <x v="9"/>
    <x v="168"/>
    <s v="1032"/>
    <x v="168"/>
    <x v="1"/>
    <x v="5"/>
    <x v="2054"/>
  </r>
  <r>
    <x v="9"/>
    <x v="9"/>
    <x v="9"/>
    <x v="168"/>
    <s v="1032"/>
    <x v="168"/>
    <x v="1"/>
    <x v="6"/>
    <x v="2357"/>
  </r>
  <r>
    <x v="9"/>
    <x v="9"/>
    <x v="9"/>
    <x v="168"/>
    <s v="1032"/>
    <x v="168"/>
    <x v="1"/>
    <x v="7"/>
    <x v="2053"/>
  </r>
  <r>
    <x v="9"/>
    <x v="9"/>
    <x v="9"/>
    <x v="168"/>
    <s v="1032"/>
    <x v="168"/>
    <x v="2"/>
    <x v="0"/>
    <x v="977"/>
  </r>
  <r>
    <x v="9"/>
    <x v="9"/>
    <x v="9"/>
    <x v="168"/>
    <s v="1032"/>
    <x v="168"/>
    <x v="2"/>
    <x v="1"/>
    <x v="977"/>
  </r>
  <r>
    <x v="9"/>
    <x v="9"/>
    <x v="9"/>
    <x v="168"/>
    <s v="1032"/>
    <x v="168"/>
    <x v="2"/>
    <x v="2"/>
    <x v="616"/>
  </r>
  <r>
    <x v="9"/>
    <x v="9"/>
    <x v="9"/>
    <x v="168"/>
    <s v="1032"/>
    <x v="168"/>
    <x v="2"/>
    <x v="3"/>
    <x v="352"/>
  </r>
  <r>
    <x v="9"/>
    <x v="9"/>
    <x v="9"/>
    <x v="168"/>
    <s v="1032"/>
    <x v="168"/>
    <x v="2"/>
    <x v="4"/>
    <x v="950"/>
  </r>
  <r>
    <x v="9"/>
    <x v="9"/>
    <x v="9"/>
    <x v="168"/>
    <s v="1032"/>
    <x v="168"/>
    <x v="2"/>
    <x v="5"/>
    <x v="527"/>
  </r>
  <r>
    <x v="9"/>
    <x v="9"/>
    <x v="9"/>
    <x v="168"/>
    <s v="1032"/>
    <x v="168"/>
    <x v="2"/>
    <x v="6"/>
    <x v="950"/>
  </r>
  <r>
    <x v="9"/>
    <x v="9"/>
    <x v="9"/>
    <x v="168"/>
    <s v="1032"/>
    <x v="168"/>
    <x v="2"/>
    <x v="7"/>
    <x v="352"/>
  </r>
  <r>
    <x v="9"/>
    <x v="9"/>
    <x v="9"/>
    <x v="168"/>
    <s v="1032"/>
    <x v="168"/>
    <x v="3"/>
    <x v="0"/>
    <x v="40"/>
  </r>
  <r>
    <x v="9"/>
    <x v="9"/>
    <x v="9"/>
    <x v="168"/>
    <s v="1032"/>
    <x v="168"/>
    <x v="3"/>
    <x v="1"/>
    <x v="377"/>
  </r>
  <r>
    <x v="9"/>
    <x v="9"/>
    <x v="9"/>
    <x v="168"/>
    <s v="1032"/>
    <x v="168"/>
    <x v="3"/>
    <x v="2"/>
    <x v="545"/>
  </r>
  <r>
    <x v="9"/>
    <x v="9"/>
    <x v="9"/>
    <x v="168"/>
    <s v="1032"/>
    <x v="168"/>
    <x v="3"/>
    <x v="3"/>
    <x v="297"/>
  </r>
  <r>
    <x v="9"/>
    <x v="9"/>
    <x v="9"/>
    <x v="168"/>
    <s v="1032"/>
    <x v="168"/>
    <x v="3"/>
    <x v="4"/>
    <x v="44"/>
  </r>
  <r>
    <x v="9"/>
    <x v="9"/>
    <x v="9"/>
    <x v="168"/>
    <s v="1032"/>
    <x v="168"/>
    <x v="3"/>
    <x v="5"/>
    <x v="364"/>
  </r>
  <r>
    <x v="9"/>
    <x v="9"/>
    <x v="9"/>
    <x v="168"/>
    <s v="1032"/>
    <x v="168"/>
    <x v="3"/>
    <x v="6"/>
    <x v="111"/>
  </r>
  <r>
    <x v="9"/>
    <x v="9"/>
    <x v="9"/>
    <x v="168"/>
    <s v="1032"/>
    <x v="168"/>
    <x v="3"/>
    <x v="7"/>
    <x v="279"/>
  </r>
  <r>
    <x v="9"/>
    <x v="9"/>
    <x v="9"/>
    <x v="168"/>
    <s v="1032"/>
    <x v="168"/>
    <x v="4"/>
    <x v="0"/>
    <x v="689"/>
  </r>
  <r>
    <x v="9"/>
    <x v="9"/>
    <x v="9"/>
    <x v="168"/>
    <s v="1032"/>
    <x v="168"/>
    <x v="4"/>
    <x v="1"/>
    <x v="900"/>
  </r>
  <r>
    <x v="9"/>
    <x v="9"/>
    <x v="9"/>
    <x v="168"/>
    <s v="1032"/>
    <x v="168"/>
    <x v="4"/>
    <x v="2"/>
    <x v="2358"/>
  </r>
  <r>
    <x v="9"/>
    <x v="9"/>
    <x v="9"/>
    <x v="168"/>
    <s v="1032"/>
    <x v="168"/>
    <x v="4"/>
    <x v="3"/>
    <x v="1791"/>
  </r>
  <r>
    <x v="9"/>
    <x v="9"/>
    <x v="9"/>
    <x v="168"/>
    <s v="1032"/>
    <x v="168"/>
    <x v="4"/>
    <x v="4"/>
    <x v="175"/>
  </r>
  <r>
    <x v="9"/>
    <x v="9"/>
    <x v="9"/>
    <x v="168"/>
    <s v="1032"/>
    <x v="168"/>
    <x v="4"/>
    <x v="5"/>
    <x v="646"/>
  </r>
  <r>
    <x v="9"/>
    <x v="9"/>
    <x v="9"/>
    <x v="168"/>
    <s v="1032"/>
    <x v="168"/>
    <x v="4"/>
    <x v="6"/>
    <x v="987"/>
  </r>
  <r>
    <x v="9"/>
    <x v="9"/>
    <x v="9"/>
    <x v="168"/>
    <s v="1032"/>
    <x v="168"/>
    <x v="4"/>
    <x v="7"/>
    <x v="1700"/>
  </r>
  <r>
    <x v="9"/>
    <x v="9"/>
    <x v="9"/>
    <x v="168"/>
    <s v="1032"/>
    <x v="168"/>
    <x v="5"/>
    <x v="0"/>
    <x v="186"/>
  </r>
  <r>
    <x v="9"/>
    <x v="9"/>
    <x v="9"/>
    <x v="168"/>
    <s v="1032"/>
    <x v="168"/>
    <x v="5"/>
    <x v="1"/>
    <x v="284"/>
  </r>
  <r>
    <x v="9"/>
    <x v="9"/>
    <x v="9"/>
    <x v="168"/>
    <s v="1032"/>
    <x v="168"/>
    <x v="5"/>
    <x v="2"/>
    <x v="505"/>
  </r>
  <r>
    <x v="9"/>
    <x v="9"/>
    <x v="9"/>
    <x v="168"/>
    <s v="1032"/>
    <x v="168"/>
    <x v="5"/>
    <x v="3"/>
    <x v="318"/>
  </r>
  <r>
    <x v="9"/>
    <x v="9"/>
    <x v="9"/>
    <x v="168"/>
    <s v="1032"/>
    <x v="168"/>
    <x v="5"/>
    <x v="4"/>
    <x v="353"/>
  </r>
  <r>
    <x v="9"/>
    <x v="9"/>
    <x v="9"/>
    <x v="168"/>
    <s v="1032"/>
    <x v="168"/>
    <x v="5"/>
    <x v="5"/>
    <x v="314"/>
  </r>
  <r>
    <x v="9"/>
    <x v="9"/>
    <x v="9"/>
    <x v="168"/>
    <s v="1032"/>
    <x v="168"/>
    <x v="5"/>
    <x v="6"/>
    <x v="746"/>
  </r>
  <r>
    <x v="9"/>
    <x v="9"/>
    <x v="9"/>
    <x v="168"/>
    <s v="1032"/>
    <x v="168"/>
    <x v="5"/>
    <x v="7"/>
    <x v="616"/>
  </r>
  <r>
    <x v="9"/>
    <x v="9"/>
    <x v="9"/>
    <x v="168"/>
    <s v="1032"/>
    <x v="168"/>
    <x v="6"/>
    <x v="0"/>
    <x v="265"/>
  </r>
  <r>
    <x v="9"/>
    <x v="9"/>
    <x v="9"/>
    <x v="168"/>
    <s v="1032"/>
    <x v="168"/>
    <x v="6"/>
    <x v="1"/>
    <x v="264"/>
  </r>
  <r>
    <x v="9"/>
    <x v="9"/>
    <x v="9"/>
    <x v="168"/>
    <s v="1032"/>
    <x v="168"/>
    <x v="6"/>
    <x v="2"/>
    <x v="197"/>
  </r>
  <r>
    <x v="9"/>
    <x v="9"/>
    <x v="9"/>
    <x v="168"/>
    <s v="1032"/>
    <x v="168"/>
    <x v="6"/>
    <x v="3"/>
    <x v="320"/>
  </r>
  <r>
    <x v="9"/>
    <x v="9"/>
    <x v="9"/>
    <x v="168"/>
    <s v="1032"/>
    <x v="168"/>
    <x v="6"/>
    <x v="4"/>
    <x v="350"/>
  </r>
  <r>
    <x v="9"/>
    <x v="9"/>
    <x v="9"/>
    <x v="168"/>
    <s v="1032"/>
    <x v="168"/>
    <x v="6"/>
    <x v="5"/>
    <x v="263"/>
  </r>
  <r>
    <x v="9"/>
    <x v="9"/>
    <x v="9"/>
    <x v="168"/>
    <s v="1032"/>
    <x v="168"/>
    <x v="6"/>
    <x v="6"/>
    <x v="263"/>
  </r>
  <r>
    <x v="9"/>
    <x v="9"/>
    <x v="9"/>
    <x v="168"/>
    <s v="1032"/>
    <x v="168"/>
    <x v="6"/>
    <x v="7"/>
    <x v="298"/>
  </r>
  <r>
    <x v="9"/>
    <x v="9"/>
    <x v="9"/>
    <x v="168"/>
    <s v="1032"/>
    <x v="168"/>
    <x v="7"/>
    <x v="0"/>
    <x v="372"/>
  </r>
  <r>
    <x v="9"/>
    <x v="9"/>
    <x v="9"/>
    <x v="168"/>
    <s v="1032"/>
    <x v="168"/>
    <x v="7"/>
    <x v="1"/>
    <x v="117"/>
  </r>
  <r>
    <x v="9"/>
    <x v="9"/>
    <x v="9"/>
    <x v="168"/>
    <s v="1032"/>
    <x v="168"/>
    <x v="7"/>
    <x v="2"/>
    <x v="339"/>
  </r>
  <r>
    <x v="9"/>
    <x v="9"/>
    <x v="9"/>
    <x v="168"/>
    <s v="1032"/>
    <x v="168"/>
    <x v="7"/>
    <x v="3"/>
    <x v="47"/>
  </r>
  <r>
    <x v="9"/>
    <x v="9"/>
    <x v="9"/>
    <x v="168"/>
    <s v="1032"/>
    <x v="168"/>
    <x v="7"/>
    <x v="4"/>
    <x v="399"/>
  </r>
  <r>
    <x v="9"/>
    <x v="9"/>
    <x v="9"/>
    <x v="168"/>
    <s v="1032"/>
    <x v="168"/>
    <x v="7"/>
    <x v="5"/>
    <x v="49"/>
  </r>
  <r>
    <x v="9"/>
    <x v="9"/>
    <x v="9"/>
    <x v="168"/>
    <s v="1032"/>
    <x v="168"/>
    <x v="7"/>
    <x v="6"/>
    <x v="121"/>
  </r>
  <r>
    <x v="9"/>
    <x v="9"/>
    <x v="9"/>
    <x v="168"/>
    <s v="1032"/>
    <x v="168"/>
    <x v="7"/>
    <x v="7"/>
    <x v="575"/>
  </r>
  <r>
    <x v="9"/>
    <x v="9"/>
    <x v="9"/>
    <x v="168"/>
    <s v="1032"/>
    <x v="168"/>
    <x v="8"/>
    <x v="0"/>
    <x v="131"/>
  </r>
  <r>
    <x v="9"/>
    <x v="9"/>
    <x v="9"/>
    <x v="168"/>
    <s v="1032"/>
    <x v="168"/>
    <x v="8"/>
    <x v="1"/>
    <x v="203"/>
  </r>
  <r>
    <x v="9"/>
    <x v="9"/>
    <x v="9"/>
    <x v="168"/>
    <s v="1032"/>
    <x v="168"/>
    <x v="8"/>
    <x v="2"/>
    <x v="320"/>
  </r>
  <r>
    <x v="9"/>
    <x v="9"/>
    <x v="9"/>
    <x v="168"/>
    <s v="1032"/>
    <x v="168"/>
    <x v="8"/>
    <x v="3"/>
    <x v="320"/>
  </r>
  <r>
    <x v="9"/>
    <x v="9"/>
    <x v="9"/>
    <x v="168"/>
    <s v="1032"/>
    <x v="168"/>
    <x v="8"/>
    <x v="4"/>
    <x v="262"/>
  </r>
  <r>
    <x v="9"/>
    <x v="9"/>
    <x v="9"/>
    <x v="168"/>
    <s v="1032"/>
    <x v="168"/>
    <x v="8"/>
    <x v="5"/>
    <x v="264"/>
  </r>
  <r>
    <x v="9"/>
    <x v="9"/>
    <x v="9"/>
    <x v="168"/>
    <s v="1032"/>
    <x v="168"/>
    <x v="8"/>
    <x v="6"/>
    <x v="200"/>
  </r>
  <r>
    <x v="9"/>
    <x v="9"/>
    <x v="9"/>
    <x v="168"/>
    <s v="1032"/>
    <x v="168"/>
    <x v="8"/>
    <x v="7"/>
    <x v="196"/>
  </r>
  <r>
    <x v="9"/>
    <x v="9"/>
    <x v="9"/>
    <x v="168"/>
    <s v="1032"/>
    <x v="168"/>
    <x v="9"/>
    <x v="0"/>
    <x v="64"/>
  </r>
  <r>
    <x v="9"/>
    <x v="9"/>
    <x v="9"/>
    <x v="168"/>
    <s v="1032"/>
    <x v="168"/>
    <x v="9"/>
    <x v="1"/>
    <x v="127"/>
  </r>
  <r>
    <x v="9"/>
    <x v="9"/>
    <x v="9"/>
    <x v="168"/>
    <s v="1032"/>
    <x v="168"/>
    <x v="9"/>
    <x v="2"/>
    <x v="64"/>
  </r>
  <r>
    <x v="9"/>
    <x v="9"/>
    <x v="9"/>
    <x v="168"/>
    <s v="1032"/>
    <x v="168"/>
    <x v="9"/>
    <x v="3"/>
    <x v="130"/>
  </r>
  <r>
    <x v="9"/>
    <x v="9"/>
    <x v="9"/>
    <x v="168"/>
    <s v="1032"/>
    <x v="168"/>
    <x v="9"/>
    <x v="4"/>
    <x v="128"/>
  </r>
  <r>
    <x v="9"/>
    <x v="9"/>
    <x v="9"/>
    <x v="168"/>
    <s v="1032"/>
    <x v="168"/>
    <x v="9"/>
    <x v="5"/>
    <x v="203"/>
  </r>
  <r>
    <x v="9"/>
    <x v="9"/>
    <x v="9"/>
    <x v="168"/>
    <s v="1032"/>
    <x v="168"/>
    <x v="9"/>
    <x v="6"/>
    <x v="320"/>
  </r>
  <r>
    <x v="9"/>
    <x v="9"/>
    <x v="9"/>
    <x v="168"/>
    <s v="1032"/>
    <x v="168"/>
    <x v="9"/>
    <x v="7"/>
    <x v="320"/>
  </r>
  <r>
    <x v="9"/>
    <x v="9"/>
    <x v="9"/>
    <x v="169"/>
    <s v="1034"/>
    <x v="169"/>
    <x v="0"/>
    <x v="0"/>
    <x v="497"/>
  </r>
  <r>
    <x v="9"/>
    <x v="9"/>
    <x v="9"/>
    <x v="169"/>
    <s v="1034"/>
    <x v="169"/>
    <x v="0"/>
    <x v="1"/>
    <x v="327"/>
  </r>
  <r>
    <x v="9"/>
    <x v="9"/>
    <x v="9"/>
    <x v="169"/>
    <s v="1034"/>
    <x v="169"/>
    <x v="0"/>
    <x v="2"/>
    <x v="630"/>
  </r>
  <r>
    <x v="9"/>
    <x v="9"/>
    <x v="9"/>
    <x v="169"/>
    <s v="1034"/>
    <x v="169"/>
    <x v="0"/>
    <x v="3"/>
    <x v="496"/>
  </r>
  <r>
    <x v="9"/>
    <x v="9"/>
    <x v="9"/>
    <x v="169"/>
    <s v="1034"/>
    <x v="169"/>
    <x v="0"/>
    <x v="4"/>
    <x v="1613"/>
  </r>
  <r>
    <x v="9"/>
    <x v="9"/>
    <x v="9"/>
    <x v="169"/>
    <s v="1034"/>
    <x v="169"/>
    <x v="0"/>
    <x v="5"/>
    <x v="1694"/>
  </r>
  <r>
    <x v="9"/>
    <x v="9"/>
    <x v="9"/>
    <x v="169"/>
    <s v="1034"/>
    <x v="169"/>
    <x v="0"/>
    <x v="6"/>
    <x v="332"/>
  </r>
  <r>
    <x v="9"/>
    <x v="9"/>
    <x v="9"/>
    <x v="169"/>
    <s v="1034"/>
    <x v="169"/>
    <x v="0"/>
    <x v="7"/>
    <x v="429"/>
  </r>
  <r>
    <x v="9"/>
    <x v="9"/>
    <x v="9"/>
    <x v="169"/>
    <s v="1034"/>
    <x v="169"/>
    <x v="1"/>
    <x v="0"/>
    <x v="335"/>
  </r>
  <r>
    <x v="9"/>
    <x v="9"/>
    <x v="9"/>
    <x v="169"/>
    <s v="1034"/>
    <x v="169"/>
    <x v="1"/>
    <x v="1"/>
    <x v="287"/>
  </r>
  <r>
    <x v="9"/>
    <x v="9"/>
    <x v="9"/>
    <x v="169"/>
    <s v="1034"/>
    <x v="169"/>
    <x v="1"/>
    <x v="2"/>
    <x v="836"/>
  </r>
  <r>
    <x v="9"/>
    <x v="9"/>
    <x v="9"/>
    <x v="169"/>
    <s v="1034"/>
    <x v="169"/>
    <x v="1"/>
    <x v="3"/>
    <x v="118"/>
  </r>
  <r>
    <x v="9"/>
    <x v="9"/>
    <x v="9"/>
    <x v="169"/>
    <s v="1034"/>
    <x v="169"/>
    <x v="1"/>
    <x v="4"/>
    <x v="317"/>
  </r>
  <r>
    <x v="9"/>
    <x v="9"/>
    <x v="9"/>
    <x v="169"/>
    <s v="1034"/>
    <x v="169"/>
    <x v="1"/>
    <x v="5"/>
    <x v="116"/>
  </r>
  <r>
    <x v="9"/>
    <x v="9"/>
    <x v="9"/>
    <x v="169"/>
    <s v="1034"/>
    <x v="169"/>
    <x v="1"/>
    <x v="6"/>
    <x v="287"/>
  </r>
  <r>
    <x v="9"/>
    <x v="9"/>
    <x v="9"/>
    <x v="169"/>
    <s v="1034"/>
    <x v="169"/>
    <x v="1"/>
    <x v="7"/>
    <x v="286"/>
  </r>
  <r>
    <x v="9"/>
    <x v="9"/>
    <x v="9"/>
    <x v="169"/>
    <s v="1034"/>
    <x v="169"/>
    <x v="2"/>
    <x v="0"/>
    <x v="200"/>
  </r>
  <r>
    <x v="9"/>
    <x v="9"/>
    <x v="9"/>
    <x v="169"/>
    <s v="1034"/>
    <x v="169"/>
    <x v="2"/>
    <x v="1"/>
    <x v="350"/>
  </r>
  <r>
    <x v="9"/>
    <x v="9"/>
    <x v="9"/>
    <x v="169"/>
    <s v="1034"/>
    <x v="169"/>
    <x v="2"/>
    <x v="2"/>
    <x v="302"/>
  </r>
  <r>
    <x v="9"/>
    <x v="9"/>
    <x v="9"/>
    <x v="169"/>
    <s v="1034"/>
    <x v="169"/>
    <x v="2"/>
    <x v="3"/>
    <x v="195"/>
  </r>
  <r>
    <x v="9"/>
    <x v="9"/>
    <x v="9"/>
    <x v="169"/>
    <s v="1034"/>
    <x v="169"/>
    <x v="2"/>
    <x v="4"/>
    <x v="195"/>
  </r>
  <r>
    <x v="9"/>
    <x v="9"/>
    <x v="9"/>
    <x v="169"/>
    <s v="1034"/>
    <x v="169"/>
    <x v="2"/>
    <x v="5"/>
    <x v="201"/>
  </r>
  <r>
    <x v="9"/>
    <x v="9"/>
    <x v="9"/>
    <x v="169"/>
    <s v="1034"/>
    <x v="169"/>
    <x v="2"/>
    <x v="6"/>
    <x v="196"/>
  </r>
  <r>
    <x v="9"/>
    <x v="9"/>
    <x v="9"/>
    <x v="169"/>
    <s v="1034"/>
    <x v="169"/>
    <x v="2"/>
    <x v="7"/>
    <x v="195"/>
  </r>
  <r>
    <x v="9"/>
    <x v="9"/>
    <x v="9"/>
    <x v="169"/>
    <s v="1034"/>
    <x v="169"/>
    <x v="3"/>
    <x v="0"/>
    <x v="122"/>
  </r>
  <r>
    <x v="9"/>
    <x v="9"/>
    <x v="9"/>
    <x v="169"/>
    <s v="1034"/>
    <x v="169"/>
    <x v="3"/>
    <x v="1"/>
    <x v="299"/>
  </r>
  <r>
    <x v="9"/>
    <x v="9"/>
    <x v="9"/>
    <x v="169"/>
    <s v="1034"/>
    <x v="169"/>
    <x v="3"/>
    <x v="2"/>
    <x v="298"/>
  </r>
  <r>
    <x v="9"/>
    <x v="9"/>
    <x v="9"/>
    <x v="169"/>
    <s v="1034"/>
    <x v="169"/>
    <x v="3"/>
    <x v="3"/>
    <x v="308"/>
  </r>
  <r>
    <x v="9"/>
    <x v="9"/>
    <x v="9"/>
    <x v="169"/>
    <s v="1034"/>
    <x v="169"/>
    <x v="3"/>
    <x v="4"/>
    <x v="300"/>
  </r>
  <r>
    <x v="9"/>
    <x v="9"/>
    <x v="9"/>
    <x v="169"/>
    <s v="1034"/>
    <x v="169"/>
    <x v="3"/>
    <x v="5"/>
    <x v="356"/>
  </r>
  <r>
    <x v="9"/>
    <x v="9"/>
    <x v="9"/>
    <x v="169"/>
    <s v="1034"/>
    <x v="169"/>
    <x v="3"/>
    <x v="6"/>
    <x v="298"/>
  </r>
  <r>
    <x v="9"/>
    <x v="9"/>
    <x v="9"/>
    <x v="169"/>
    <s v="1034"/>
    <x v="169"/>
    <x v="3"/>
    <x v="7"/>
    <x v="307"/>
  </r>
  <r>
    <x v="9"/>
    <x v="9"/>
    <x v="9"/>
    <x v="169"/>
    <s v="1034"/>
    <x v="169"/>
    <x v="4"/>
    <x v="0"/>
    <x v="627"/>
  </r>
  <r>
    <x v="9"/>
    <x v="9"/>
    <x v="9"/>
    <x v="169"/>
    <s v="1034"/>
    <x v="169"/>
    <x v="4"/>
    <x v="1"/>
    <x v="252"/>
  </r>
  <r>
    <x v="9"/>
    <x v="9"/>
    <x v="9"/>
    <x v="169"/>
    <s v="1034"/>
    <x v="169"/>
    <x v="4"/>
    <x v="2"/>
    <x v="55"/>
  </r>
  <r>
    <x v="9"/>
    <x v="9"/>
    <x v="9"/>
    <x v="169"/>
    <s v="1034"/>
    <x v="169"/>
    <x v="4"/>
    <x v="3"/>
    <x v="468"/>
  </r>
  <r>
    <x v="9"/>
    <x v="9"/>
    <x v="9"/>
    <x v="169"/>
    <s v="1034"/>
    <x v="169"/>
    <x v="4"/>
    <x v="4"/>
    <x v="605"/>
  </r>
  <r>
    <x v="9"/>
    <x v="9"/>
    <x v="9"/>
    <x v="169"/>
    <s v="1034"/>
    <x v="169"/>
    <x v="4"/>
    <x v="5"/>
    <x v="194"/>
  </r>
  <r>
    <x v="9"/>
    <x v="9"/>
    <x v="9"/>
    <x v="169"/>
    <s v="1034"/>
    <x v="169"/>
    <x v="4"/>
    <x v="6"/>
    <x v="503"/>
  </r>
  <r>
    <x v="9"/>
    <x v="9"/>
    <x v="9"/>
    <x v="169"/>
    <s v="1034"/>
    <x v="169"/>
    <x v="4"/>
    <x v="7"/>
    <x v="346"/>
  </r>
  <r>
    <x v="9"/>
    <x v="9"/>
    <x v="9"/>
    <x v="169"/>
    <s v="1034"/>
    <x v="169"/>
    <x v="5"/>
    <x v="0"/>
    <x v="127"/>
  </r>
  <r>
    <x v="9"/>
    <x v="9"/>
    <x v="9"/>
    <x v="169"/>
    <s v="1034"/>
    <x v="169"/>
    <x v="5"/>
    <x v="1"/>
    <x v="127"/>
  </r>
  <r>
    <x v="9"/>
    <x v="9"/>
    <x v="9"/>
    <x v="169"/>
    <s v="1034"/>
    <x v="169"/>
    <x v="5"/>
    <x v="2"/>
    <x v="303"/>
  </r>
  <r>
    <x v="9"/>
    <x v="9"/>
    <x v="9"/>
    <x v="169"/>
    <s v="1034"/>
    <x v="169"/>
    <x v="5"/>
    <x v="3"/>
    <x v="320"/>
  </r>
  <r>
    <x v="9"/>
    <x v="9"/>
    <x v="9"/>
    <x v="169"/>
    <s v="1034"/>
    <x v="169"/>
    <x v="5"/>
    <x v="4"/>
    <x v="203"/>
  </r>
  <r>
    <x v="9"/>
    <x v="9"/>
    <x v="9"/>
    <x v="169"/>
    <s v="1034"/>
    <x v="169"/>
    <x v="5"/>
    <x v="5"/>
    <x v="263"/>
  </r>
  <r>
    <x v="9"/>
    <x v="9"/>
    <x v="9"/>
    <x v="169"/>
    <s v="1034"/>
    <x v="169"/>
    <x v="5"/>
    <x v="6"/>
    <x v="321"/>
  </r>
  <r>
    <x v="9"/>
    <x v="9"/>
    <x v="9"/>
    <x v="169"/>
    <s v="1034"/>
    <x v="169"/>
    <x v="5"/>
    <x v="7"/>
    <x v="303"/>
  </r>
  <r>
    <x v="9"/>
    <x v="9"/>
    <x v="9"/>
    <x v="169"/>
    <s v="1034"/>
    <x v="169"/>
    <x v="6"/>
    <x v="0"/>
    <x v="127"/>
  </r>
  <r>
    <x v="9"/>
    <x v="9"/>
    <x v="9"/>
    <x v="169"/>
    <s v="1034"/>
    <x v="169"/>
    <x v="6"/>
    <x v="1"/>
    <x v="132"/>
  </r>
  <r>
    <x v="9"/>
    <x v="9"/>
    <x v="9"/>
    <x v="169"/>
    <s v="1034"/>
    <x v="169"/>
    <x v="6"/>
    <x v="2"/>
    <x v="64"/>
  </r>
  <r>
    <x v="9"/>
    <x v="9"/>
    <x v="9"/>
    <x v="169"/>
    <s v="1034"/>
    <x v="169"/>
    <x v="6"/>
    <x v="3"/>
    <x v="131"/>
  </r>
  <r>
    <x v="9"/>
    <x v="9"/>
    <x v="9"/>
    <x v="169"/>
    <s v="1034"/>
    <x v="169"/>
    <x v="6"/>
    <x v="4"/>
    <x v="65"/>
  </r>
  <r>
    <x v="9"/>
    <x v="9"/>
    <x v="9"/>
    <x v="169"/>
    <s v="1034"/>
    <x v="169"/>
    <x v="6"/>
    <x v="5"/>
    <x v="127"/>
  </r>
  <r>
    <x v="9"/>
    <x v="9"/>
    <x v="9"/>
    <x v="169"/>
    <s v="1034"/>
    <x v="169"/>
    <x v="6"/>
    <x v="6"/>
    <x v="132"/>
  </r>
  <r>
    <x v="9"/>
    <x v="9"/>
    <x v="9"/>
    <x v="169"/>
    <s v="1034"/>
    <x v="169"/>
    <x v="6"/>
    <x v="7"/>
    <x v="128"/>
  </r>
  <r>
    <x v="9"/>
    <x v="9"/>
    <x v="9"/>
    <x v="169"/>
    <s v="1034"/>
    <x v="169"/>
    <x v="7"/>
    <x v="0"/>
    <x v="340"/>
  </r>
  <r>
    <x v="9"/>
    <x v="9"/>
    <x v="9"/>
    <x v="169"/>
    <s v="1034"/>
    <x v="169"/>
    <x v="7"/>
    <x v="1"/>
    <x v="836"/>
  </r>
  <r>
    <x v="9"/>
    <x v="9"/>
    <x v="9"/>
    <x v="169"/>
    <s v="1034"/>
    <x v="169"/>
    <x v="7"/>
    <x v="2"/>
    <x v="120"/>
  </r>
  <r>
    <x v="9"/>
    <x v="9"/>
    <x v="9"/>
    <x v="169"/>
    <s v="1034"/>
    <x v="169"/>
    <x v="7"/>
    <x v="3"/>
    <x v="355"/>
  </r>
  <r>
    <x v="9"/>
    <x v="9"/>
    <x v="9"/>
    <x v="169"/>
    <s v="1034"/>
    <x v="169"/>
    <x v="7"/>
    <x v="4"/>
    <x v="61"/>
  </r>
  <r>
    <x v="9"/>
    <x v="9"/>
    <x v="9"/>
    <x v="169"/>
    <s v="1034"/>
    <x v="169"/>
    <x v="7"/>
    <x v="5"/>
    <x v="62"/>
  </r>
  <r>
    <x v="9"/>
    <x v="9"/>
    <x v="9"/>
    <x v="169"/>
    <s v="1034"/>
    <x v="169"/>
    <x v="7"/>
    <x v="6"/>
    <x v="306"/>
  </r>
  <r>
    <x v="9"/>
    <x v="9"/>
    <x v="9"/>
    <x v="169"/>
    <s v="1034"/>
    <x v="169"/>
    <x v="7"/>
    <x v="7"/>
    <x v="60"/>
  </r>
  <r>
    <x v="9"/>
    <x v="9"/>
    <x v="9"/>
    <x v="169"/>
    <s v="1034"/>
    <x v="169"/>
    <x v="8"/>
    <x v="0"/>
    <x v="66"/>
  </r>
  <r>
    <x v="9"/>
    <x v="9"/>
    <x v="9"/>
    <x v="169"/>
    <s v="1034"/>
    <x v="169"/>
    <x v="8"/>
    <x v="1"/>
    <x v="130"/>
  </r>
  <r>
    <x v="9"/>
    <x v="9"/>
    <x v="9"/>
    <x v="169"/>
    <s v="1034"/>
    <x v="169"/>
    <x v="8"/>
    <x v="2"/>
    <x v="132"/>
  </r>
  <r>
    <x v="9"/>
    <x v="9"/>
    <x v="9"/>
    <x v="169"/>
    <s v="1034"/>
    <x v="169"/>
    <x v="8"/>
    <x v="3"/>
    <x v="66"/>
  </r>
  <r>
    <x v="9"/>
    <x v="9"/>
    <x v="9"/>
    <x v="169"/>
    <s v="1034"/>
    <x v="169"/>
    <x v="8"/>
    <x v="4"/>
    <x v="127"/>
  </r>
  <r>
    <x v="9"/>
    <x v="9"/>
    <x v="9"/>
    <x v="169"/>
    <s v="1034"/>
    <x v="169"/>
    <x v="8"/>
    <x v="5"/>
    <x v="130"/>
  </r>
  <r>
    <x v="9"/>
    <x v="9"/>
    <x v="9"/>
    <x v="169"/>
    <s v="1034"/>
    <x v="169"/>
    <x v="8"/>
    <x v="6"/>
    <x v="320"/>
  </r>
  <r>
    <x v="9"/>
    <x v="9"/>
    <x v="9"/>
    <x v="169"/>
    <s v="1034"/>
    <x v="169"/>
    <x v="8"/>
    <x v="7"/>
    <x v="130"/>
  </r>
  <r>
    <x v="9"/>
    <x v="9"/>
    <x v="9"/>
    <x v="169"/>
    <s v="1034"/>
    <x v="169"/>
    <x v="9"/>
    <x v="0"/>
    <x v="304"/>
  </r>
  <r>
    <x v="9"/>
    <x v="9"/>
    <x v="9"/>
    <x v="169"/>
    <s v="1034"/>
    <x v="169"/>
    <x v="9"/>
    <x v="1"/>
    <x v="304"/>
  </r>
  <r>
    <x v="9"/>
    <x v="9"/>
    <x v="9"/>
    <x v="169"/>
    <s v="1034"/>
    <x v="169"/>
    <x v="9"/>
    <x v="2"/>
    <x v="304"/>
  </r>
  <r>
    <x v="9"/>
    <x v="9"/>
    <x v="9"/>
    <x v="169"/>
    <s v="1034"/>
    <x v="169"/>
    <x v="9"/>
    <x v="3"/>
    <x v="304"/>
  </r>
  <r>
    <x v="9"/>
    <x v="9"/>
    <x v="9"/>
    <x v="169"/>
    <s v="1034"/>
    <x v="169"/>
    <x v="9"/>
    <x v="4"/>
    <x v="304"/>
  </r>
  <r>
    <x v="9"/>
    <x v="9"/>
    <x v="9"/>
    <x v="169"/>
    <s v="1034"/>
    <x v="169"/>
    <x v="9"/>
    <x v="5"/>
    <x v="304"/>
  </r>
  <r>
    <x v="9"/>
    <x v="9"/>
    <x v="9"/>
    <x v="169"/>
    <s v="1034"/>
    <x v="169"/>
    <x v="9"/>
    <x v="6"/>
    <x v="304"/>
  </r>
  <r>
    <x v="9"/>
    <x v="9"/>
    <x v="9"/>
    <x v="169"/>
    <s v="1034"/>
    <x v="169"/>
    <x v="9"/>
    <x v="7"/>
    <x v="304"/>
  </r>
  <r>
    <x v="9"/>
    <x v="9"/>
    <x v="9"/>
    <x v="170"/>
    <s v="1037"/>
    <x v="170"/>
    <x v="0"/>
    <x v="0"/>
    <x v="519"/>
  </r>
  <r>
    <x v="9"/>
    <x v="9"/>
    <x v="9"/>
    <x v="170"/>
    <s v="1037"/>
    <x v="170"/>
    <x v="0"/>
    <x v="1"/>
    <x v="985"/>
  </r>
  <r>
    <x v="9"/>
    <x v="9"/>
    <x v="9"/>
    <x v="170"/>
    <s v="1037"/>
    <x v="170"/>
    <x v="0"/>
    <x v="2"/>
    <x v="387"/>
  </r>
  <r>
    <x v="9"/>
    <x v="9"/>
    <x v="9"/>
    <x v="170"/>
    <s v="1037"/>
    <x v="170"/>
    <x v="0"/>
    <x v="3"/>
    <x v="1637"/>
  </r>
  <r>
    <x v="9"/>
    <x v="9"/>
    <x v="9"/>
    <x v="170"/>
    <s v="1037"/>
    <x v="170"/>
    <x v="0"/>
    <x v="4"/>
    <x v="1609"/>
  </r>
  <r>
    <x v="9"/>
    <x v="9"/>
    <x v="9"/>
    <x v="170"/>
    <s v="1037"/>
    <x v="170"/>
    <x v="0"/>
    <x v="5"/>
    <x v="2359"/>
  </r>
  <r>
    <x v="9"/>
    <x v="9"/>
    <x v="9"/>
    <x v="170"/>
    <s v="1037"/>
    <x v="170"/>
    <x v="0"/>
    <x v="6"/>
    <x v="1198"/>
  </r>
  <r>
    <x v="9"/>
    <x v="9"/>
    <x v="9"/>
    <x v="170"/>
    <s v="1037"/>
    <x v="170"/>
    <x v="0"/>
    <x v="7"/>
    <x v="660"/>
  </r>
  <r>
    <x v="9"/>
    <x v="9"/>
    <x v="9"/>
    <x v="170"/>
    <s v="1037"/>
    <x v="170"/>
    <x v="1"/>
    <x v="0"/>
    <x v="1438"/>
  </r>
  <r>
    <x v="9"/>
    <x v="9"/>
    <x v="9"/>
    <x v="170"/>
    <s v="1037"/>
    <x v="170"/>
    <x v="1"/>
    <x v="1"/>
    <x v="1006"/>
  </r>
  <r>
    <x v="9"/>
    <x v="9"/>
    <x v="9"/>
    <x v="170"/>
    <s v="1037"/>
    <x v="170"/>
    <x v="1"/>
    <x v="2"/>
    <x v="17"/>
  </r>
  <r>
    <x v="9"/>
    <x v="9"/>
    <x v="9"/>
    <x v="170"/>
    <s v="1037"/>
    <x v="170"/>
    <x v="1"/>
    <x v="3"/>
    <x v="1617"/>
  </r>
  <r>
    <x v="9"/>
    <x v="9"/>
    <x v="9"/>
    <x v="170"/>
    <s v="1037"/>
    <x v="170"/>
    <x v="1"/>
    <x v="4"/>
    <x v="1609"/>
  </r>
  <r>
    <x v="9"/>
    <x v="9"/>
    <x v="9"/>
    <x v="170"/>
    <s v="1037"/>
    <x v="170"/>
    <x v="1"/>
    <x v="5"/>
    <x v="1228"/>
  </r>
  <r>
    <x v="9"/>
    <x v="9"/>
    <x v="9"/>
    <x v="170"/>
    <s v="1037"/>
    <x v="170"/>
    <x v="1"/>
    <x v="6"/>
    <x v="1032"/>
  </r>
  <r>
    <x v="9"/>
    <x v="9"/>
    <x v="9"/>
    <x v="170"/>
    <s v="1037"/>
    <x v="170"/>
    <x v="1"/>
    <x v="7"/>
    <x v="1806"/>
  </r>
  <r>
    <x v="9"/>
    <x v="9"/>
    <x v="9"/>
    <x v="170"/>
    <s v="1037"/>
    <x v="170"/>
    <x v="2"/>
    <x v="0"/>
    <x v="353"/>
  </r>
  <r>
    <x v="9"/>
    <x v="9"/>
    <x v="9"/>
    <x v="170"/>
    <s v="1037"/>
    <x v="170"/>
    <x v="2"/>
    <x v="1"/>
    <x v="338"/>
  </r>
  <r>
    <x v="9"/>
    <x v="9"/>
    <x v="9"/>
    <x v="170"/>
    <s v="1037"/>
    <x v="170"/>
    <x v="2"/>
    <x v="2"/>
    <x v="184"/>
  </r>
  <r>
    <x v="9"/>
    <x v="9"/>
    <x v="9"/>
    <x v="170"/>
    <s v="1037"/>
    <x v="170"/>
    <x v="2"/>
    <x v="3"/>
    <x v="317"/>
  </r>
  <r>
    <x v="9"/>
    <x v="9"/>
    <x v="9"/>
    <x v="170"/>
    <s v="1037"/>
    <x v="170"/>
    <x v="2"/>
    <x v="4"/>
    <x v="186"/>
  </r>
  <r>
    <x v="9"/>
    <x v="9"/>
    <x v="9"/>
    <x v="170"/>
    <s v="1037"/>
    <x v="170"/>
    <x v="2"/>
    <x v="5"/>
    <x v="319"/>
  </r>
  <r>
    <x v="9"/>
    <x v="9"/>
    <x v="9"/>
    <x v="170"/>
    <s v="1037"/>
    <x v="170"/>
    <x v="2"/>
    <x v="6"/>
    <x v="403"/>
  </r>
  <r>
    <x v="9"/>
    <x v="9"/>
    <x v="9"/>
    <x v="170"/>
    <s v="1037"/>
    <x v="170"/>
    <x v="2"/>
    <x v="7"/>
    <x v="402"/>
  </r>
  <r>
    <x v="9"/>
    <x v="9"/>
    <x v="9"/>
    <x v="170"/>
    <s v="1037"/>
    <x v="170"/>
    <x v="3"/>
    <x v="0"/>
    <x v="267"/>
  </r>
  <r>
    <x v="9"/>
    <x v="9"/>
    <x v="9"/>
    <x v="170"/>
    <s v="1037"/>
    <x v="170"/>
    <x v="3"/>
    <x v="1"/>
    <x v="268"/>
  </r>
  <r>
    <x v="9"/>
    <x v="9"/>
    <x v="9"/>
    <x v="170"/>
    <s v="1037"/>
    <x v="170"/>
    <x v="3"/>
    <x v="2"/>
    <x v="625"/>
  </r>
  <r>
    <x v="9"/>
    <x v="9"/>
    <x v="9"/>
    <x v="170"/>
    <s v="1037"/>
    <x v="170"/>
    <x v="3"/>
    <x v="3"/>
    <x v="347"/>
  </r>
  <r>
    <x v="9"/>
    <x v="9"/>
    <x v="9"/>
    <x v="170"/>
    <s v="1037"/>
    <x v="170"/>
    <x v="3"/>
    <x v="4"/>
    <x v="347"/>
  </r>
  <r>
    <x v="9"/>
    <x v="9"/>
    <x v="9"/>
    <x v="170"/>
    <s v="1037"/>
    <x v="170"/>
    <x v="3"/>
    <x v="5"/>
    <x v="1537"/>
  </r>
  <r>
    <x v="9"/>
    <x v="9"/>
    <x v="9"/>
    <x v="170"/>
    <s v="1037"/>
    <x v="170"/>
    <x v="3"/>
    <x v="6"/>
    <x v="348"/>
  </r>
  <r>
    <x v="9"/>
    <x v="9"/>
    <x v="9"/>
    <x v="170"/>
    <s v="1037"/>
    <x v="170"/>
    <x v="3"/>
    <x v="7"/>
    <x v="192"/>
  </r>
  <r>
    <x v="9"/>
    <x v="9"/>
    <x v="9"/>
    <x v="170"/>
    <s v="1037"/>
    <x v="170"/>
    <x v="4"/>
    <x v="0"/>
    <x v="16"/>
  </r>
  <r>
    <x v="9"/>
    <x v="9"/>
    <x v="9"/>
    <x v="170"/>
    <s v="1037"/>
    <x v="170"/>
    <x v="4"/>
    <x v="1"/>
    <x v="1459"/>
  </r>
  <r>
    <x v="9"/>
    <x v="9"/>
    <x v="9"/>
    <x v="170"/>
    <s v="1037"/>
    <x v="170"/>
    <x v="4"/>
    <x v="2"/>
    <x v="1229"/>
  </r>
  <r>
    <x v="9"/>
    <x v="9"/>
    <x v="9"/>
    <x v="170"/>
    <s v="1037"/>
    <x v="170"/>
    <x v="4"/>
    <x v="3"/>
    <x v="534"/>
  </r>
  <r>
    <x v="9"/>
    <x v="9"/>
    <x v="9"/>
    <x v="170"/>
    <s v="1037"/>
    <x v="170"/>
    <x v="4"/>
    <x v="4"/>
    <x v="1229"/>
  </r>
  <r>
    <x v="9"/>
    <x v="9"/>
    <x v="9"/>
    <x v="170"/>
    <s v="1037"/>
    <x v="170"/>
    <x v="4"/>
    <x v="5"/>
    <x v="1031"/>
  </r>
  <r>
    <x v="9"/>
    <x v="9"/>
    <x v="9"/>
    <x v="170"/>
    <s v="1037"/>
    <x v="170"/>
    <x v="4"/>
    <x v="6"/>
    <x v="661"/>
  </r>
  <r>
    <x v="9"/>
    <x v="9"/>
    <x v="9"/>
    <x v="170"/>
    <s v="1037"/>
    <x v="170"/>
    <x v="4"/>
    <x v="7"/>
    <x v="1230"/>
  </r>
  <r>
    <x v="9"/>
    <x v="9"/>
    <x v="9"/>
    <x v="170"/>
    <s v="1037"/>
    <x v="170"/>
    <x v="5"/>
    <x v="0"/>
    <x v="283"/>
  </r>
  <r>
    <x v="9"/>
    <x v="9"/>
    <x v="9"/>
    <x v="170"/>
    <s v="1037"/>
    <x v="170"/>
    <x v="5"/>
    <x v="1"/>
    <x v="50"/>
  </r>
  <r>
    <x v="9"/>
    <x v="9"/>
    <x v="9"/>
    <x v="170"/>
    <s v="1037"/>
    <x v="170"/>
    <x v="5"/>
    <x v="2"/>
    <x v="285"/>
  </r>
  <r>
    <x v="9"/>
    <x v="9"/>
    <x v="9"/>
    <x v="170"/>
    <s v="1037"/>
    <x v="170"/>
    <x v="5"/>
    <x v="3"/>
    <x v="283"/>
  </r>
  <r>
    <x v="9"/>
    <x v="9"/>
    <x v="9"/>
    <x v="170"/>
    <s v="1037"/>
    <x v="170"/>
    <x v="5"/>
    <x v="4"/>
    <x v="286"/>
  </r>
  <r>
    <x v="9"/>
    <x v="9"/>
    <x v="9"/>
    <x v="170"/>
    <s v="1037"/>
    <x v="170"/>
    <x v="5"/>
    <x v="5"/>
    <x v="505"/>
  </r>
  <r>
    <x v="9"/>
    <x v="9"/>
    <x v="9"/>
    <x v="170"/>
    <s v="1037"/>
    <x v="170"/>
    <x v="5"/>
    <x v="6"/>
    <x v="116"/>
  </r>
  <r>
    <x v="9"/>
    <x v="9"/>
    <x v="9"/>
    <x v="170"/>
    <s v="1037"/>
    <x v="170"/>
    <x v="5"/>
    <x v="7"/>
    <x v="118"/>
  </r>
  <r>
    <x v="9"/>
    <x v="9"/>
    <x v="9"/>
    <x v="170"/>
    <s v="1037"/>
    <x v="170"/>
    <x v="6"/>
    <x v="0"/>
    <x v="303"/>
  </r>
  <r>
    <x v="9"/>
    <x v="9"/>
    <x v="9"/>
    <x v="170"/>
    <s v="1037"/>
    <x v="170"/>
    <x v="6"/>
    <x v="1"/>
    <x v="197"/>
  </r>
  <r>
    <x v="9"/>
    <x v="9"/>
    <x v="9"/>
    <x v="170"/>
    <s v="1037"/>
    <x v="170"/>
    <x v="6"/>
    <x v="2"/>
    <x v="302"/>
  </r>
  <r>
    <x v="9"/>
    <x v="9"/>
    <x v="9"/>
    <x v="170"/>
    <s v="1037"/>
    <x v="170"/>
    <x v="6"/>
    <x v="3"/>
    <x v="197"/>
  </r>
  <r>
    <x v="9"/>
    <x v="9"/>
    <x v="9"/>
    <x v="170"/>
    <s v="1037"/>
    <x v="170"/>
    <x v="6"/>
    <x v="4"/>
    <x v="265"/>
  </r>
  <r>
    <x v="9"/>
    <x v="9"/>
    <x v="9"/>
    <x v="170"/>
    <s v="1037"/>
    <x v="170"/>
    <x v="6"/>
    <x v="5"/>
    <x v="302"/>
  </r>
  <r>
    <x v="9"/>
    <x v="9"/>
    <x v="9"/>
    <x v="170"/>
    <s v="1037"/>
    <x v="170"/>
    <x v="6"/>
    <x v="6"/>
    <x v="266"/>
  </r>
  <r>
    <x v="9"/>
    <x v="9"/>
    <x v="9"/>
    <x v="170"/>
    <s v="1037"/>
    <x v="170"/>
    <x v="6"/>
    <x v="7"/>
    <x v="262"/>
  </r>
  <r>
    <x v="9"/>
    <x v="9"/>
    <x v="9"/>
    <x v="170"/>
    <s v="1037"/>
    <x v="170"/>
    <x v="7"/>
    <x v="0"/>
    <x v="185"/>
  </r>
  <r>
    <x v="9"/>
    <x v="9"/>
    <x v="9"/>
    <x v="170"/>
    <s v="1037"/>
    <x v="170"/>
    <x v="7"/>
    <x v="1"/>
    <x v="317"/>
  </r>
  <r>
    <x v="9"/>
    <x v="9"/>
    <x v="9"/>
    <x v="170"/>
    <s v="1037"/>
    <x v="170"/>
    <x v="7"/>
    <x v="2"/>
    <x v="513"/>
  </r>
  <r>
    <x v="9"/>
    <x v="9"/>
    <x v="9"/>
    <x v="170"/>
    <s v="1037"/>
    <x v="170"/>
    <x v="7"/>
    <x v="3"/>
    <x v="312"/>
  </r>
  <r>
    <x v="9"/>
    <x v="9"/>
    <x v="9"/>
    <x v="170"/>
    <s v="1037"/>
    <x v="170"/>
    <x v="7"/>
    <x v="4"/>
    <x v="312"/>
  </r>
  <r>
    <x v="9"/>
    <x v="9"/>
    <x v="9"/>
    <x v="170"/>
    <s v="1037"/>
    <x v="170"/>
    <x v="7"/>
    <x v="5"/>
    <x v="513"/>
  </r>
  <r>
    <x v="9"/>
    <x v="9"/>
    <x v="9"/>
    <x v="170"/>
    <s v="1037"/>
    <x v="170"/>
    <x v="7"/>
    <x v="6"/>
    <x v="836"/>
  </r>
  <r>
    <x v="9"/>
    <x v="9"/>
    <x v="9"/>
    <x v="170"/>
    <s v="1037"/>
    <x v="170"/>
    <x v="7"/>
    <x v="7"/>
    <x v="63"/>
  </r>
  <r>
    <x v="9"/>
    <x v="9"/>
    <x v="9"/>
    <x v="170"/>
    <s v="1037"/>
    <x v="170"/>
    <x v="8"/>
    <x v="0"/>
    <x v="65"/>
  </r>
  <r>
    <x v="9"/>
    <x v="9"/>
    <x v="9"/>
    <x v="170"/>
    <s v="1037"/>
    <x v="170"/>
    <x v="8"/>
    <x v="1"/>
    <x v="132"/>
  </r>
  <r>
    <x v="9"/>
    <x v="9"/>
    <x v="9"/>
    <x v="170"/>
    <s v="1037"/>
    <x v="170"/>
    <x v="8"/>
    <x v="2"/>
    <x v="65"/>
  </r>
  <r>
    <x v="9"/>
    <x v="9"/>
    <x v="9"/>
    <x v="170"/>
    <s v="1037"/>
    <x v="170"/>
    <x v="8"/>
    <x v="3"/>
    <x v="132"/>
  </r>
  <r>
    <x v="9"/>
    <x v="9"/>
    <x v="9"/>
    <x v="170"/>
    <s v="1037"/>
    <x v="170"/>
    <x v="8"/>
    <x v="4"/>
    <x v="128"/>
  </r>
  <r>
    <x v="9"/>
    <x v="9"/>
    <x v="9"/>
    <x v="170"/>
    <s v="1037"/>
    <x v="170"/>
    <x v="8"/>
    <x v="5"/>
    <x v="128"/>
  </r>
  <r>
    <x v="9"/>
    <x v="9"/>
    <x v="9"/>
    <x v="170"/>
    <s v="1037"/>
    <x v="170"/>
    <x v="8"/>
    <x v="6"/>
    <x v="131"/>
  </r>
  <r>
    <x v="9"/>
    <x v="9"/>
    <x v="9"/>
    <x v="170"/>
    <s v="1037"/>
    <x v="170"/>
    <x v="8"/>
    <x v="7"/>
    <x v="64"/>
  </r>
  <r>
    <x v="9"/>
    <x v="9"/>
    <x v="9"/>
    <x v="170"/>
    <s v="1037"/>
    <x v="170"/>
    <x v="9"/>
    <x v="0"/>
    <x v="301"/>
  </r>
  <r>
    <x v="9"/>
    <x v="9"/>
    <x v="9"/>
    <x v="170"/>
    <s v="1037"/>
    <x v="170"/>
    <x v="9"/>
    <x v="1"/>
    <x v="321"/>
  </r>
  <r>
    <x v="9"/>
    <x v="9"/>
    <x v="9"/>
    <x v="170"/>
    <s v="1037"/>
    <x v="170"/>
    <x v="9"/>
    <x v="2"/>
    <x v="129"/>
  </r>
  <r>
    <x v="9"/>
    <x v="9"/>
    <x v="9"/>
    <x v="170"/>
    <s v="1037"/>
    <x v="170"/>
    <x v="9"/>
    <x v="3"/>
    <x v="303"/>
  </r>
  <r>
    <x v="9"/>
    <x v="9"/>
    <x v="9"/>
    <x v="170"/>
    <s v="1037"/>
    <x v="170"/>
    <x v="9"/>
    <x v="4"/>
    <x v="128"/>
  </r>
  <r>
    <x v="9"/>
    <x v="9"/>
    <x v="9"/>
    <x v="170"/>
    <s v="1037"/>
    <x v="170"/>
    <x v="9"/>
    <x v="5"/>
    <x v="129"/>
  </r>
  <r>
    <x v="9"/>
    <x v="9"/>
    <x v="9"/>
    <x v="170"/>
    <s v="1037"/>
    <x v="170"/>
    <x v="9"/>
    <x v="6"/>
    <x v="129"/>
  </r>
  <r>
    <x v="9"/>
    <x v="9"/>
    <x v="9"/>
    <x v="170"/>
    <s v="1037"/>
    <x v="170"/>
    <x v="9"/>
    <x v="7"/>
    <x v="203"/>
  </r>
  <r>
    <x v="9"/>
    <x v="9"/>
    <x v="9"/>
    <x v="171"/>
    <s v="1046"/>
    <x v="171"/>
    <x v="0"/>
    <x v="0"/>
    <x v="330"/>
  </r>
  <r>
    <x v="9"/>
    <x v="9"/>
    <x v="9"/>
    <x v="171"/>
    <s v="1046"/>
    <x v="171"/>
    <x v="0"/>
    <x v="1"/>
    <x v="295"/>
  </r>
  <r>
    <x v="9"/>
    <x v="9"/>
    <x v="9"/>
    <x v="171"/>
    <s v="1046"/>
    <x v="171"/>
    <x v="0"/>
    <x v="2"/>
    <x v="325"/>
  </r>
  <r>
    <x v="9"/>
    <x v="9"/>
    <x v="9"/>
    <x v="171"/>
    <s v="1046"/>
    <x v="171"/>
    <x v="0"/>
    <x v="3"/>
    <x v="541"/>
  </r>
  <r>
    <x v="9"/>
    <x v="9"/>
    <x v="9"/>
    <x v="171"/>
    <s v="1046"/>
    <x v="171"/>
    <x v="0"/>
    <x v="4"/>
    <x v="597"/>
  </r>
  <r>
    <x v="9"/>
    <x v="9"/>
    <x v="9"/>
    <x v="171"/>
    <s v="1046"/>
    <x v="171"/>
    <x v="0"/>
    <x v="5"/>
    <x v="507"/>
  </r>
  <r>
    <x v="9"/>
    <x v="9"/>
    <x v="9"/>
    <x v="171"/>
    <s v="1046"/>
    <x v="171"/>
    <x v="0"/>
    <x v="6"/>
    <x v="42"/>
  </r>
  <r>
    <x v="9"/>
    <x v="9"/>
    <x v="9"/>
    <x v="171"/>
    <s v="1046"/>
    <x v="171"/>
    <x v="0"/>
    <x v="7"/>
    <x v="42"/>
  </r>
  <r>
    <x v="9"/>
    <x v="9"/>
    <x v="9"/>
    <x v="171"/>
    <s v="1046"/>
    <x v="171"/>
    <x v="1"/>
    <x v="0"/>
    <x v="783"/>
  </r>
  <r>
    <x v="9"/>
    <x v="9"/>
    <x v="9"/>
    <x v="171"/>
    <s v="1046"/>
    <x v="171"/>
    <x v="1"/>
    <x v="1"/>
    <x v="799"/>
  </r>
  <r>
    <x v="9"/>
    <x v="9"/>
    <x v="9"/>
    <x v="171"/>
    <s v="1046"/>
    <x v="171"/>
    <x v="1"/>
    <x v="2"/>
    <x v="495"/>
  </r>
  <r>
    <x v="9"/>
    <x v="9"/>
    <x v="9"/>
    <x v="171"/>
    <s v="1046"/>
    <x v="171"/>
    <x v="1"/>
    <x v="3"/>
    <x v="1210"/>
  </r>
  <r>
    <x v="9"/>
    <x v="9"/>
    <x v="9"/>
    <x v="171"/>
    <s v="1046"/>
    <x v="171"/>
    <x v="1"/>
    <x v="4"/>
    <x v="258"/>
  </r>
  <r>
    <x v="9"/>
    <x v="9"/>
    <x v="9"/>
    <x v="171"/>
    <s v="1046"/>
    <x v="171"/>
    <x v="1"/>
    <x v="5"/>
    <x v="799"/>
  </r>
  <r>
    <x v="9"/>
    <x v="9"/>
    <x v="9"/>
    <x v="171"/>
    <s v="1046"/>
    <x v="171"/>
    <x v="1"/>
    <x v="6"/>
    <x v="290"/>
  </r>
  <r>
    <x v="9"/>
    <x v="9"/>
    <x v="9"/>
    <x v="171"/>
    <s v="1046"/>
    <x v="171"/>
    <x v="1"/>
    <x v="7"/>
    <x v="493"/>
  </r>
  <r>
    <x v="9"/>
    <x v="9"/>
    <x v="9"/>
    <x v="171"/>
    <s v="1046"/>
    <x v="171"/>
    <x v="2"/>
    <x v="0"/>
    <x v="120"/>
  </r>
  <r>
    <x v="9"/>
    <x v="9"/>
    <x v="9"/>
    <x v="171"/>
    <s v="1046"/>
    <x v="171"/>
    <x v="2"/>
    <x v="1"/>
    <x v="49"/>
  </r>
  <r>
    <x v="9"/>
    <x v="9"/>
    <x v="9"/>
    <x v="171"/>
    <s v="1046"/>
    <x v="171"/>
    <x v="2"/>
    <x v="2"/>
    <x v="121"/>
  </r>
  <r>
    <x v="9"/>
    <x v="9"/>
    <x v="9"/>
    <x v="171"/>
    <s v="1046"/>
    <x v="171"/>
    <x v="2"/>
    <x v="3"/>
    <x v="399"/>
  </r>
  <r>
    <x v="9"/>
    <x v="9"/>
    <x v="9"/>
    <x v="171"/>
    <s v="1046"/>
    <x v="171"/>
    <x v="2"/>
    <x v="4"/>
    <x v="612"/>
  </r>
  <r>
    <x v="9"/>
    <x v="9"/>
    <x v="9"/>
    <x v="171"/>
    <s v="1046"/>
    <x v="171"/>
    <x v="2"/>
    <x v="5"/>
    <x v="115"/>
  </r>
  <r>
    <x v="9"/>
    <x v="9"/>
    <x v="9"/>
    <x v="171"/>
    <s v="1046"/>
    <x v="171"/>
    <x v="2"/>
    <x v="6"/>
    <x v="339"/>
  </r>
  <r>
    <x v="9"/>
    <x v="9"/>
    <x v="9"/>
    <x v="171"/>
    <s v="1046"/>
    <x v="171"/>
    <x v="2"/>
    <x v="7"/>
    <x v="63"/>
  </r>
  <r>
    <x v="9"/>
    <x v="9"/>
    <x v="9"/>
    <x v="171"/>
    <s v="1046"/>
    <x v="171"/>
    <x v="3"/>
    <x v="0"/>
    <x v="340"/>
  </r>
  <r>
    <x v="9"/>
    <x v="9"/>
    <x v="9"/>
    <x v="171"/>
    <s v="1046"/>
    <x v="171"/>
    <x v="3"/>
    <x v="1"/>
    <x v="286"/>
  </r>
  <r>
    <x v="9"/>
    <x v="9"/>
    <x v="9"/>
    <x v="171"/>
    <s v="1046"/>
    <x v="171"/>
    <x v="3"/>
    <x v="2"/>
    <x v="341"/>
  </r>
  <r>
    <x v="9"/>
    <x v="9"/>
    <x v="9"/>
    <x v="171"/>
    <s v="1046"/>
    <x v="171"/>
    <x v="3"/>
    <x v="3"/>
    <x v="340"/>
  </r>
  <r>
    <x v="9"/>
    <x v="9"/>
    <x v="9"/>
    <x v="171"/>
    <s v="1046"/>
    <x v="171"/>
    <x v="3"/>
    <x v="4"/>
    <x v="340"/>
  </r>
  <r>
    <x v="9"/>
    <x v="9"/>
    <x v="9"/>
    <x v="171"/>
    <s v="1046"/>
    <x v="171"/>
    <x v="3"/>
    <x v="5"/>
    <x v="281"/>
  </r>
  <r>
    <x v="9"/>
    <x v="9"/>
    <x v="9"/>
    <x v="171"/>
    <s v="1046"/>
    <x v="171"/>
    <x v="3"/>
    <x v="6"/>
    <x v="281"/>
  </r>
  <r>
    <x v="9"/>
    <x v="9"/>
    <x v="9"/>
    <x v="171"/>
    <s v="1046"/>
    <x v="171"/>
    <x v="3"/>
    <x v="7"/>
    <x v="50"/>
  </r>
  <r>
    <x v="9"/>
    <x v="9"/>
    <x v="9"/>
    <x v="171"/>
    <s v="1046"/>
    <x v="171"/>
    <x v="4"/>
    <x v="0"/>
    <x v="347"/>
  </r>
  <r>
    <x v="9"/>
    <x v="9"/>
    <x v="9"/>
    <x v="171"/>
    <s v="1046"/>
    <x v="171"/>
    <x v="4"/>
    <x v="1"/>
    <x v="1209"/>
  </r>
  <r>
    <x v="9"/>
    <x v="9"/>
    <x v="9"/>
    <x v="171"/>
    <s v="1046"/>
    <x v="171"/>
    <x v="4"/>
    <x v="2"/>
    <x v="1209"/>
  </r>
  <r>
    <x v="9"/>
    <x v="9"/>
    <x v="9"/>
    <x v="171"/>
    <s v="1046"/>
    <x v="171"/>
    <x v="4"/>
    <x v="3"/>
    <x v="499"/>
  </r>
  <r>
    <x v="9"/>
    <x v="9"/>
    <x v="9"/>
    <x v="171"/>
    <s v="1046"/>
    <x v="171"/>
    <x v="4"/>
    <x v="4"/>
    <x v="1520"/>
  </r>
  <r>
    <x v="9"/>
    <x v="9"/>
    <x v="9"/>
    <x v="171"/>
    <s v="1046"/>
    <x v="171"/>
    <x v="4"/>
    <x v="5"/>
    <x v="565"/>
  </r>
  <r>
    <x v="9"/>
    <x v="9"/>
    <x v="9"/>
    <x v="171"/>
    <s v="1046"/>
    <x v="171"/>
    <x v="4"/>
    <x v="6"/>
    <x v="260"/>
  </r>
  <r>
    <x v="9"/>
    <x v="9"/>
    <x v="9"/>
    <x v="171"/>
    <s v="1046"/>
    <x v="171"/>
    <x v="4"/>
    <x v="7"/>
    <x v="1475"/>
  </r>
  <r>
    <x v="9"/>
    <x v="9"/>
    <x v="9"/>
    <x v="171"/>
    <s v="1046"/>
    <x v="171"/>
    <x v="5"/>
    <x v="0"/>
    <x v="356"/>
  </r>
  <r>
    <x v="9"/>
    <x v="9"/>
    <x v="9"/>
    <x v="171"/>
    <s v="1046"/>
    <x v="171"/>
    <x v="5"/>
    <x v="1"/>
    <x v="202"/>
  </r>
  <r>
    <x v="9"/>
    <x v="9"/>
    <x v="9"/>
    <x v="171"/>
    <s v="1046"/>
    <x v="171"/>
    <x v="5"/>
    <x v="2"/>
    <x v="310"/>
  </r>
  <r>
    <x v="9"/>
    <x v="9"/>
    <x v="9"/>
    <x v="171"/>
    <s v="1046"/>
    <x v="171"/>
    <x v="5"/>
    <x v="3"/>
    <x v="262"/>
  </r>
  <r>
    <x v="9"/>
    <x v="9"/>
    <x v="9"/>
    <x v="171"/>
    <s v="1046"/>
    <x v="171"/>
    <x v="5"/>
    <x v="4"/>
    <x v="316"/>
  </r>
  <r>
    <x v="9"/>
    <x v="9"/>
    <x v="9"/>
    <x v="171"/>
    <s v="1046"/>
    <x v="171"/>
    <x v="5"/>
    <x v="5"/>
    <x v="124"/>
  </r>
  <r>
    <x v="9"/>
    <x v="9"/>
    <x v="9"/>
    <x v="171"/>
    <s v="1046"/>
    <x v="171"/>
    <x v="5"/>
    <x v="6"/>
    <x v="299"/>
  </r>
  <r>
    <x v="9"/>
    <x v="9"/>
    <x v="9"/>
    <x v="171"/>
    <s v="1046"/>
    <x v="171"/>
    <x v="5"/>
    <x v="7"/>
    <x v="263"/>
  </r>
  <r>
    <x v="9"/>
    <x v="9"/>
    <x v="9"/>
    <x v="171"/>
    <s v="1046"/>
    <x v="171"/>
    <x v="6"/>
    <x v="0"/>
    <x v="132"/>
  </r>
  <r>
    <x v="9"/>
    <x v="9"/>
    <x v="9"/>
    <x v="171"/>
    <s v="1046"/>
    <x v="171"/>
    <x v="6"/>
    <x v="1"/>
    <x v="67"/>
  </r>
  <r>
    <x v="9"/>
    <x v="9"/>
    <x v="9"/>
    <x v="171"/>
    <s v="1046"/>
    <x v="171"/>
    <x v="6"/>
    <x v="2"/>
    <x v="66"/>
  </r>
  <r>
    <x v="9"/>
    <x v="9"/>
    <x v="9"/>
    <x v="171"/>
    <s v="1046"/>
    <x v="171"/>
    <x v="6"/>
    <x v="3"/>
    <x v="65"/>
  </r>
  <r>
    <x v="9"/>
    <x v="9"/>
    <x v="9"/>
    <x v="171"/>
    <s v="1046"/>
    <x v="171"/>
    <x v="6"/>
    <x v="4"/>
    <x v="66"/>
  </r>
  <r>
    <x v="9"/>
    <x v="9"/>
    <x v="9"/>
    <x v="171"/>
    <s v="1046"/>
    <x v="171"/>
    <x v="6"/>
    <x v="5"/>
    <x v="133"/>
  </r>
  <r>
    <x v="9"/>
    <x v="9"/>
    <x v="9"/>
    <x v="171"/>
    <s v="1046"/>
    <x v="171"/>
    <x v="6"/>
    <x v="6"/>
    <x v="65"/>
  </r>
  <r>
    <x v="9"/>
    <x v="9"/>
    <x v="9"/>
    <x v="171"/>
    <s v="1046"/>
    <x v="171"/>
    <x v="6"/>
    <x v="7"/>
    <x v="128"/>
  </r>
  <r>
    <x v="9"/>
    <x v="9"/>
    <x v="9"/>
    <x v="171"/>
    <s v="1046"/>
    <x v="171"/>
    <x v="7"/>
    <x v="0"/>
    <x v="612"/>
  </r>
  <r>
    <x v="9"/>
    <x v="9"/>
    <x v="9"/>
    <x v="171"/>
    <s v="1046"/>
    <x v="171"/>
    <x v="7"/>
    <x v="1"/>
    <x v="612"/>
  </r>
  <r>
    <x v="9"/>
    <x v="9"/>
    <x v="9"/>
    <x v="171"/>
    <s v="1046"/>
    <x v="171"/>
    <x v="7"/>
    <x v="2"/>
    <x v="339"/>
  </r>
  <r>
    <x v="9"/>
    <x v="9"/>
    <x v="9"/>
    <x v="171"/>
    <s v="1046"/>
    <x v="171"/>
    <x v="7"/>
    <x v="3"/>
    <x v="60"/>
  </r>
  <r>
    <x v="9"/>
    <x v="9"/>
    <x v="9"/>
    <x v="171"/>
    <s v="1046"/>
    <x v="171"/>
    <x v="7"/>
    <x v="4"/>
    <x v="62"/>
  </r>
  <r>
    <x v="9"/>
    <x v="9"/>
    <x v="9"/>
    <x v="171"/>
    <s v="1046"/>
    <x v="171"/>
    <x v="7"/>
    <x v="5"/>
    <x v="449"/>
  </r>
  <r>
    <x v="9"/>
    <x v="9"/>
    <x v="9"/>
    <x v="171"/>
    <s v="1046"/>
    <x v="171"/>
    <x v="7"/>
    <x v="6"/>
    <x v="306"/>
  </r>
  <r>
    <x v="9"/>
    <x v="9"/>
    <x v="9"/>
    <x v="171"/>
    <s v="1046"/>
    <x v="171"/>
    <x v="7"/>
    <x v="7"/>
    <x v="306"/>
  </r>
  <r>
    <x v="9"/>
    <x v="9"/>
    <x v="9"/>
    <x v="171"/>
    <s v="1046"/>
    <x v="171"/>
    <x v="8"/>
    <x v="0"/>
    <x v="133"/>
  </r>
  <r>
    <x v="9"/>
    <x v="9"/>
    <x v="9"/>
    <x v="171"/>
    <s v="1046"/>
    <x v="171"/>
    <x v="8"/>
    <x v="1"/>
    <x v="66"/>
  </r>
  <r>
    <x v="9"/>
    <x v="9"/>
    <x v="9"/>
    <x v="171"/>
    <s v="1046"/>
    <x v="171"/>
    <x v="8"/>
    <x v="2"/>
    <x v="133"/>
  </r>
  <r>
    <x v="9"/>
    <x v="9"/>
    <x v="9"/>
    <x v="171"/>
    <s v="1046"/>
    <x v="171"/>
    <x v="8"/>
    <x v="3"/>
    <x v="133"/>
  </r>
  <r>
    <x v="9"/>
    <x v="9"/>
    <x v="9"/>
    <x v="171"/>
    <s v="1046"/>
    <x v="171"/>
    <x v="8"/>
    <x v="4"/>
    <x v="64"/>
  </r>
  <r>
    <x v="9"/>
    <x v="9"/>
    <x v="9"/>
    <x v="171"/>
    <s v="1046"/>
    <x v="171"/>
    <x v="8"/>
    <x v="5"/>
    <x v="132"/>
  </r>
  <r>
    <x v="9"/>
    <x v="9"/>
    <x v="9"/>
    <x v="171"/>
    <s v="1046"/>
    <x v="171"/>
    <x v="8"/>
    <x v="6"/>
    <x v="64"/>
  </r>
  <r>
    <x v="9"/>
    <x v="9"/>
    <x v="9"/>
    <x v="171"/>
    <s v="1046"/>
    <x v="171"/>
    <x v="8"/>
    <x v="7"/>
    <x v="132"/>
  </r>
  <r>
    <x v="9"/>
    <x v="9"/>
    <x v="9"/>
    <x v="171"/>
    <s v="1046"/>
    <x v="171"/>
    <x v="9"/>
    <x v="0"/>
    <x v="304"/>
  </r>
  <r>
    <x v="9"/>
    <x v="9"/>
    <x v="9"/>
    <x v="171"/>
    <s v="1046"/>
    <x v="171"/>
    <x v="9"/>
    <x v="1"/>
    <x v="304"/>
  </r>
  <r>
    <x v="9"/>
    <x v="9"/>
    <x v="9"/>
    <x v="171"/>
    <s v="1046"/>
    <x v="171"/>
    <x v="9"/>
    <x v="2"/>
    <x v="304"/>
  </r>
  <r>
    <x v="9"/>
    <x v="9"/>
    <x v="9"/>
    <x v="171"/>
    <s v="1046"/>
    <x v="171"/>
    <x v="9"/>
    <x v="3"/>
    <x v="304"/>
  </r>
  <r>
    <x v="9"/>
    <x v="9"/>
    <x v="9"/>
    <x v="171"/>
    <s v="1046"/>
    <x v="171"/>
    <x v="9"/>
    <x v="4"/>
    <x v="304"/>
  </r>
  <r>
    <x v="9"/>
    <x v="9"/>
    <x v="9"/>
    <x v="171"/>
    <s v="1046"/>
    <x v="171"/>
    <x v="9"/>
    <x v="5"/>
    <x v="304"/>
  </r>
  <r>
    <x v="9"/>
    <x v="9"/>
    <x v="9"/>
    <x v="171"/>
    <s v="1046"/>
    <x v="171"/>
    <x v="9"/>
    <x v="6"/>
    <x v="304"/>
  </r>
  <r>
    <x v="9"/>
    <x v="9"/>
    <x v="9"/>
    <x v="171"/>
    <s v="1046"/>
    <x v="171"/>
    <x v="9"/>
    <x v="7"/>
    <x v="304"/>
  </r>
  <r>
    <x v="10"/>
    <x v="10"/>
    <x v="10"/>
    <x v="172"/>
    <s v="1101"/>
    <x v="172"/>
    <x v="0"/>
    <x v="0"/>
    <x v="1910"/>
  </r>
  <r>
    <x v="10"/>
    <x v="10"/>
    <x v="10"/>
    <x v="172"/>
    <s v="1101"/>
    <x v="172"/>
    <x v="0"/>
    <x v="1"/>
    <x v="2360"/>
  </r>
  <r>
    <x v="10"/>
    <x v="10"/>
    <x v="10"/>
    <x v="172"/>
    <s v="1101"/>
    <x v="172"/>
    <x v="0"/>
    <x v="2"/>
    <x v="2361"/>
  </r>
  <r>
    <x v="10"/>
    <x v="10"/>
    <x v="10"/>
    <x v="172"/>
    <s v="1101"/>
    <x v="172"/>
    <x v="0"/>
    <x v="3"/>
    <x v="881"/>
  </r>
  <r>
    <x v="10"/>
    <x v="10"/>
    <x v="10"/>
    <x v="172"/>
    <s v="1101"/>
    <x v="172"/>
    <x v="0"/>
    <x v="4"/>
    <x v="1045"/>
  </r>
  <r>
    <x v="10"/>
    <x v="10"/>
    <x v="10"/>
    <x v="172"/>
    <s v="1101"/>
    <x v="172"/>
    <x v="0"/>
    <x v="5"/>
    <x v="2362"/>
  </r>
  <r>
    <x v="10"/>
    <x v="10"/>
    <x v="10"/>
    <x v="172"/>
    <s v="1101"/>
    <x v="172"/>
    <x v="0"/>
    <x v="6"/>
    <x v="2363"/>
  </r>
  <r>
    <x v="10"/>
    <x v="10"/>
    <x v="10"/>
    <x v="172"/>
    <s v="1101"/>
    <x v="172"/>
    <x v="0"/>
    <x v="7"/>
    <x v="2364"/>
  </r>
  <r>
    <x v="10"/>
    <x v="10"/>
    <x v="10"/>
    <x v="172"/>
    <s v="1101"/>
    <x v="172"/>
    <x v="1"/>
    <x v="0"/>
    <x v="1680"/>
  </r>
  <r>
    <x v="10"/>
    <x v="10"/>
    <x v="10"/>
    <x v="172"/>
    <s v="1101"/>
    <x v="172"/>
    <x v="1"/>
    <x v="1"/>
    <x v="2322"/>
  </r>
  <r>
    <x v="10"/>
    <x v="10"/>
    <x v="10"/>
    <x v="172"/>
    <s v="1101"/>
    <x v="172"/>
    <x v="1"/>
    <x v="2"/>
    <x v="1302"/>
  </r>
  <r>
    <x v="10"/>
    <x v="10"/>
    <x v="10"/>
    <x v="172"/>
    <s v="1101"/>
    <x v="172"/>
    <x v="1"/>
    <x v="3"/>
    <x v="2365"/>
  </r>
  <r>
    <x v="10"/>
    <x v="10"/>
    <x v="10"/>
    <x v="172"/>
    <s v="1101"/>
    <x v="172"/>
    <x v="1"/>
    <x v="4"/>
    <x v="2366"/>
  </r>
  <r>
    <x v="10"/>
    <x v="10"/>
    <x v="10"/>
    <x v="172"/>
    <s v="1101"/>
    <x v="172"/>
    <x v="1"/>
    <x v="5"/>
    <x v="2367"/>
  </r>
  <r>
    <x v="10"/>
    <x v="10"/>
    <x v="10"/>
    <x v="172"/>
    <s v="1101"/>
    <x v="172"/>
    <x v="1"/>
    <x v="6"/>
    <x v="2368"/>
  </r>
  <r>
    <x v="10"/>
    <x v="10"/>
    <x v="10"/>
    <x v="172"/>
    <s v="1101"/>
    <x v="172"/>
    <x v="1"/>
    <x v="7"/>
    <x v="164"/>
  </r>
  <r>
    <x v="10"/>
    <x v="10"/>
    <x v="10"/>
    <x v="172"/>
    <s v="1101"/>
    <x v="172"/>
    <x v="2"/>
    <x v="0"/>
    <x v="495"/>
  </r>
  <r>
    <x v="10"/>
    <x v="10"/>
    <x v="10"/>
    <x v="172"/>
    <s v="1101"/>
    <x v="172"/>
    <x v="2"/>
    <x v="1"/>
    <x v="510"/>
  </r>
  <r>
    <x v="10"/>
    <x v="10"/>
    <x v="10"/>
    <x v="172"/>
    <s v="1101"/>
    <x v="172"/>
    <x v="2"/>
    <x v="2"/>
    <x v="428"/>
  </r>
  <r>
    <x v="10"/>
    <x v="10"/>
    <x v="10"/>
    <x v="172"/>
    <s v="1101"/>
    <x v="172"/>
    <x v="2"/>
    <x v="3"/>
    <x v="799"/>
  </r>
  <r>
    <x v="10"/>
    <x v="10"/>
    <x v="10"/>
    <x v="172"/>
    <s v="1101"/>
    <x v="172"/>
    <x v="2"/>
    <x v="4"/>
    <x v="428"/>
  </r>
  <r>
    <x v="10"/>
    <x v="10"/>
    <x v="10"/>
    <x v="172"/>
    <s v="1101"/>
    <x v="172"/>
    <x v="2"/>
    <x v="5"/>
    <x v="1197"/>
  </r>
  <r>
    <x v="10"/>
    <x v="10"/>
    <x v="10"/>
    <x v="172"/>
    <s v="1101"/>
    <x v="172"/>
    <x v="2"/>
    <x v="6"/>
    <x v="488"/>
  </r>
  <r>
    <x v="10"/>
    <x v="10"/>
    <x v="10"/>
    <x v="172"/>
    <s v="1101"/>
    <x v="172"/>
    <x v="2"/>
    <x v="7"/>
    <x v="631"/>
  </r>
  <r>
    <x v="10"/>
    <x v="10"/>
    <x v="10"/>
    <x v="172"/>
    <s v="1101"/>
    <x v="172"/>
    <x v="3"/>
    <x v="0"/>
    <x v="618"/>
  </r>
  <r>
    <x v="10"/>
    <x v="10"/>
    <x v="10"/>
    <x v="172"/>
    <s v="1101"/>
    <x v="172"/>
    <x v="3"/>
    <x v="1"/>
    <x v="2199"/>
  </r>
  <r>
    <x v="10"/>
    <x v="10"/>
    <x v="10"/>
    <x v="172"/>
    <s v="1101"/>
    <x v="172"/>
    <x v="3"/>
    <x v="2"/>
    <x v="1398"/>
  </r>
  <r>
    <x v="10"/>
    <x v="10"/>
    <x v="10"/>
    <x v="172"/>
    <s v="1101"/>
    <x v="172"/>
    <x v="3"/>
    <x v="3"/>
    <x v="1525"/>
  </r>
  <r>
    <x v="10"/>
    <x v="10"/>
    <x v="10"/>
    <x v="172"/>
    <s v="1101"/>
    <x v="172"/>
    <x v="3"/>
    <x v="4"/>
    <x v="1228"/>
  </r>
  <r>
    <x v="10"/>
    <x v="10"/>
    <x v="10"/>
    <x v="172"/>
    <s v="1101"/>
    <x v="172"/>
    <x v="3"/>
    <x v="5"/>
    <x v="1636"/>
  </r>
  <r>
    <x v="10"/>
    <x v="10"/>
    <x v="10"/>
    <x v="172"/>
    <s v="1101"/>
    <x v="172"/>
    <x v="3"/>
    <x v="6"/>
    <x v="983"/>
  </r>
  <r>
    <x v="10"/>
    <x v="10"/>
    <x v="10"/>
    <x v="172"/>
    <s v="1101"/>
    <x v="172"/>
    <x v="3"/>
    <x v="7"/>
    <x v="1462"/>
  </r>
  <r>
    <x v="10"/>
    <x v="10"/>
    <x v="10"/>
    <x v="172"/>
    <s v="1101"/>
    <x v="172"/>
    <x v="4"/>
    <x v="0"/>
    <x v="2369"/>
  </r>
  <r>
    <x v="10"/>
    <x v="10"/>
    <x v="10"/>
    <x v="172"/>
    <s v="1101"/>
    <x v="172"/>
    <x v="4"/>
    <x v="1"/>
    <x v="2312"/>
  </r>
  <r>
    <x v="10"/>
    <x v="10"/>
    <x v="10"/>
    <x v="172"/>
    <s v="1101"/>
    <x v="172"/>
    <x v="4"/>
    <x v="2"/>
    <x v="2370"/>
  </r>
  <r>
    <x v="10"/>
    <x v="10"/>
    <x v="10"/>
    <x v="172"/>
    <s v="1101"/>
    <x v="172"/>
    <x v="4"/>
    <x v="3"/>
    <x v="2371"/>
  </r>
  <r>
    <x v="10"/>
    <x v="10"/>
    <x v="10"/>
    <x v="172"/>
    <s v="1101"/>
    <x v="172"/>
    <x v="4"/>
    <x v="4"/>
    <x v="2372"/>
  </r>
  <r>
    <x v="10"/>
    <x v="10"/>
    <x v="10"/>
    <x v="172"/>
    <s v="1101"/>
    <x v="172"/>
    <x v="4"/>
    <x v="5"/>
    <x v="2373"/>
  </r>
  <r>
    <x v="10"/>
    <x v="10"/>
    <x v="10"/>
    <x v="172"/>
    <s v="1101"/>
    <x v="172"/>
    <x v="4"/>
    <x v="6"/>
    <x v="2374"/>
  </r>
  <r>
    <x v="10"/>
    <x v="10"/>
    <x v="10"/>
    <x v="172"/>
    <s v="1101"/>
    <x v="172"/>
    <x v="4"/>
    <x v="7"/>
    <x v="2375"/>
  </r>
  <r>
    <x v="10"/>
    <x v="10"/>
    <x v="10"/>
    <x v="172"/>
    <s v="1101"/>
    <x v="172"/>
    <x v="5"/>
    <x v="0"/>
    <x v="1309"/>
  </r>
  <r>
    <x v="10"/>
    <x v="10"/>
    <x v="10"/>
    <x v="172"/>
    <s v="1101"/>
    <x v="172"/>
    <x v="5"/>
    <x v="1"/>
    <x v="58"/>
  </r>
  <r>
    <x v="10"/>
    <x v="10"/>
    <x v="10"/>
    <x v="172"/>
    <s v="1101"/>
    <x v="172"/>
    <x v="5"/>
    <x v="2"/>
    <x v="528"/>
  </r>
  <r>
    <x v="10"/>
    <x v="10"/>
    <x v="10"/>
    <x v="172"/>
    <s v="1101"/>
    <x v="172"/>
    <x v="5"/>
    <x v="3"/>
    <x v="57"/>
  </r>
  <r>
    <x v="10"/>
    <x v="10"/>
    <x v="10"/>
    <x v="172"/>
    <s v="1101"/>
    <x v="172"/>
    <x v="5"/>
    <x v="4"/>
    <x v="626"/>
  </r>
  <r>
    <x v="10"/>
    <x v="10"/>
    <x v="10"/>
    <x v="172"/>
    <s v="1101"/>
    <x v="172"/>
    <x v="5"/>
    <x v="5"/>
    <x v="56"/>
  </r>
  <r>
    <x v="10"/>
    <x v="10"/>
    <x v="10"/>
    <x v="172"/>
    <s v="1101"/>
    <x v="172"/>
    <x v="5"/>
    <x v="6"/>
    <x v="487"/>
  </r>
  <r>
    <x v="10"/>
    <x v="10"/>
    <x v="10"/>
    <x v="172"/>
    <s v="1101"/>
    <x v="172"/>
    <x v="5"/>
    <x v="7"/>
    <x v="194"/>
  </r>
  <r>
    <x v="10"/>
    <x v="10"/>
    <x v="10"/>
    <x v="172"/>
    <s v="1101"/>
    <x v="172"/>
    <x v="6"/>
    <x v="0"/>
    <x v="195"/>
  </r>
  <r>
    <x v="10"/>
    <x v="10"/>
    <x v="10"/>
    <x v="172"/>
    <s v="1101"/>
    <x v="172"/>
    <x v="6"/>
    <x v="1"/>
    <x v="316"/>
  </r>
  <r>
    <x v="10"/>
    <x v="10"/>
    <x v="10"/>
    <x v="172"/>
    <s v="1101"/>
    <x v="172"/>
    <x v="6"/>
    <x v="2"/>
    <x v="124"/>
  </r>
  <r>
    <x v="10"/>
    <x v="10"/>
    <x v="10"/>
    <x v="172"/>
    <s v="1101"/>
    <x v="172"/>
    <x v="6"/>
    <x v="3"/>
    <x v="350"/>
  </r>
  <r>
    <x v="10"/>
    <x v="10"/>
    <x v="10"/>
    <x v="172"/>
    <s v="1101"/>
    <x v="172"/>
    <x v="6"/>
    <x v="4"/>
    <x v="195"/>
  </r>
  <r>
    <x v="10"/>
    <x v="10"/>
    <x v="10"/>
    <x v="172"/>
    <s v="1101"/>
    <x v="172"/>
    <x v="6"/>
    <x v="5"/>
    <x v="265"/>
  </r>
  <r>
    <x v="10"/>
    <x v="10"/>
    <x v="10"/>
    <x v="172"/>
    <s v="1101"/>
    <x v="172"/>
    <x v="6"/>
    <x v="6"/>
    <x v="200"/>
  </r>
  <r>
    <x v="10"/>
    <x v="10"/>
    <x v="10"/>
    <x v="172"/>
    <s v="1101"/>
    <x v="172"/>
    <x v="6"/>
    <x v="7"/>
    <x v="308"/>
  </r>
  <r>
    <x v="10"/>
    <x v="10"/>
    <x v="10"/>
    <x v="172"/>
    <s v="1101"/>
    <x v="172"/>
    <x v="7"/>
    <x v="0"/>
    <x v="497"/>
  </r>
  <r>
    <x v="10"/>
    <x v="10"/>
    <x v="10"/>
    <x v="172"/>
    <s v="1101"/>
    <x v="172"/>
    <x v="7"/>
    <x v="1"/>
    <x v="191"/>
  </r>
  <r>
    <x v="10"/>
    <x v="10"/>
    <x v="10"/>
    <x v="172"/>
    <s v="1101"/>
    <x v="172"/>
    <x v="7"/>
    <x v="2"/>
    <x v="1253"/>
  </r>
  <r>
    <x v="10"/>
    <x v="10"/>
    <x v="10"/>
    <x v="172"/>
    <s v="1101"/>
    <x v="172"/>
    <x v="7"/>
    <x v="3"/>
    <x v="991"/>
  </r>
  <r>
    <x v="10"/>
    <x v="10"/>
    <x v="10"/>
    <x v="172"/>
    <s v="1101"/>
    <x v="172"/>
    <x v="7"/>
    <x v="4"/>
    <x v="625"/>
  </r>
  <r>
    <x v="10"/>
    <x v="10"/>
    <x v="10"/>
    <x v="172"/>
    <s v="1101"/>
    <x v="172"/>
    <x v="7"/>
    <x v="5"/>
    <x v="252"/>
  </r>
  <r>
    <x v="10"/>
    <x v="10"/>
    <x v="10"/>
    <x v="172"/>
    <s v="1101"/>
    <x v="172"/>
    <x v="7"/>
    <x v="6"/>
    <x v="528"/>
  </r>
  <r>
    <x v="10"/>
    <x v="10"/>
    <x v="10"/>
    <x v="172"/>
    <s v="1101"/>
    <x v="172"/>
    <x v="7"/>
    <x v="7"/>
    <x v="382"/>
  </r>
  <r>
    <x v="10"/>
    <x v="10"/>
    <x v="10"/>
    <x v="172"/>
    <s v="1101"/>
    <x v="172"/>
    <x v="8"/>
    <x v="0"/>
    <x v="133"/>
  </r>
  <r>
    <x v="10"/>
    <x v="10"/>
    <x v="10"/>
    <x v="172"/>
    <s v="1101"/>
    <x v="172"/>
    <x v="8"/>
    <x v="1"/>
    <x v="67"/>
  </r>
  <r>
    <x v="10"/>
    <x v="10"/>
    <x v="10"/>
    <x v="172"/>
    <s v="1101"/>
    <x v="172"/>
    <x v="8"/>
    <x v="2"/>
    <x v="67"/>
  </r>
  <r>
    <x v="10"/>
    <x v="10"/>
    <x v="10"/>
    <x v="172"/>
    <s v="1101"/>
    <x v="172"/>
    <x v="8"/>
    <x v="3"/>
    <x v="133"/>
  </r>
  <r>
    <x v="10"/>
    <x v="10"/>
    <x v="10"/>
    <x v="172"/>
    <s v="1101"/>
    <x v="172"/>
    <x v="8"/>
    <x v="4"/>
    <x v="67"/>
  </r>
  <r>
    <x v="10"/>
    <x v="10"/>
    <x v="10"/>
    <x v="172"/>
    <s v="1101"/>
    <x v="172"/>
    <x v="8"/>
    <x v="5"/>
    <x v="132"/>
  </r>
  <r>
    <x v="10"/>
    <x v="10"/>
    <x v="10"/>
    <x v="172"/>
    <s v="1101"/>
    <x v="172"/>
    <x v="8"/>
    <x v="6"/>
    <x v="65"/>
  </r>
  <r>
    <x v="10"/>
    <x v="10"/>
    <x v="10"/>
    <x v="172"/>
    <s v="1101"/>
    <x v="172"/>
    <x v="8"/>
    <x v="7"/>
    <x v="66"/>
  </r>
  <r>
    <x v="10"/>
    <x v="10"/>
    <x v="10"/>
    <x v="172"/>
    <s v="1101"/>
    <x v="172"/>
    <x v="9"/>
    <x v="0"/>
    <x v="50"/>
  </r>
  <r>
    <x v="10"/>
    <x v="10"/>
    <x v="10"/>
    <x v="172"/>
    <s v="1101"/>
    <x v="172"/>
    <x v="9"/>
    <x v="1"/>
    <x v="836"/>
  </r>
  <r>
    <x v="10"/>
    <x v="10"/>
    <x v="10"/>
    <x v="172"/>
    <s v="1101"/>
    <x v="172"/>
    <x v="9"/>
    <x v="2"/>
    <x v="836"/>
  </r>
  <r>
    <x v="10"/>
    <x v="10"/>
    <x v="10"/>
    <x v="172"/>
    <s v="1101"/>
    <x v="172"/>
    <x v="9"/>
    <x v="3"/>
    <x v="285"/>
  </r>
  <r>
    <x v="10"/>
    <x v="10"/>
    <x v="10"/>
    <x v="172"/>
    <s v="1101"/>
    <x v="172"/>
    <x v="9"/>
    <x v="4"/>
    <x v="354"/>
  </r>
  <r>
    <x v="10"/>
    <x v="10"/>
    <x v="10"/>
    <x v="172"/>
    <s v="1101"/>
    <x v="172"/>
    <x v="9"/>
    <x v="5"/>
    <x v="121"/>
  </r>
  <r>
    <x v="10"/>
    <x v="10"/>
    <x v="10"/>
    <x v="172"/>
    <s v="1101"/>
    <x v="172"/>
    <x v="9"/>
    <x v="6"/>
    <x v="449"/>
  </r>
  <r>
    <x v="10"/>
    <x v="10"/>
    <x v="10"/>
    <x v="172"/>
    <s v="1101"/>
    <x v="172"/>
    <x v="9"/>
    <x v="7"/>
    <x v="309"/>
  </r>
  <r>
    <x v="10"/>
    <x v="10"/>
    <x v="10"/>
    <x v="173"/>
    <s v="1102"/>
    <x v="173"/>
    <x v="0"/>
    <x v="0"/>
    <x v="2376"/>
  </r>
  <r>
    <x v="10"/>
    <x v="10"/>
    <x v="10"/>
    <x v="173"/>
    <s v="1102"/>
    <x v="173"/>
    <x v="0"/>
    <x v="1"/>
    <x v="2377"/>
  </r>
  <r>
    <x v="10"/>
    <x v="10"/>
    <x v="10"/>
    <x v="173"/>
    <s v="1102"/>
    <x v="173"/>
    <x v="0"/>
    <x v="2"/>
    <x v="2378"/>
  </r>
  <r>
    <x v="10"/>
    <x v="10"/>
    <x v="10"/>
    <x v="173"/>
    <s v="1102"/>
    <x v="173"/>
    <x v="0"/>
    <x v="3"/>
    <x v="2379"/>
  </r>
  <r>
    <x v="10"/>
    <x v="10"/>
    <x v="10"/>
    <x v="173"/>
    <s v="1102"/>
    <x v="173"/>
    <x v="0"/>
    <x v="4"/>
    <x v="2380"/>
  </r>
  <r>
    <x v="10"/>
    <x v="10"/>
    <x v="10"/>
    <x v="173"/>
    <s v="1102"/>
    <x v="173"/>
    <x v="0"/>
    <x v="5"/>
    <x v="2381"/>
  </r>
  <r>
    <x v="10"/>
    <x v="10"/>
    <x v="10"/>
    <x v="173"/>
    <s v="1102"/>
    <x v="173"/>
    <x v="0"/>
    <x v="6"/>
    <x v="2382"/>
  </r>
  <r>
    <x v="10"/>
    <x v="10"/>
    <x v="10"/>
    <x v="173"/>
    <s v="1102"/>
    <x v="173"/>
    <x v="0"/>
    <x v="7"/>
    <x v="2383"/>
  </r>
  <r>
    <x v="10"/>
    <x v="10"/>
    <x v="10"/>
    <x v="173"/>
    <s v="1102"/>
    <x v="173"/>
    <x v="1"/>
    <x v="0"/>
    <x v="2384"/>
  </r>
  <r>
    <x v="10"/>
    <x v="10"/>
    <x v="10"/>
    <x v="173"/>
    <s v="1102"/>
    <x v="173"/>
    <x v="1"/>
    <x v="1"/>
    <x v="2385"/>
  </r>
  <r>
    <x v="10"/>
    <x v="10"/>
    <x v="10"/>
    <x v="173"/>
    <s v="1102"/>
    <x v="173"/>
    <x v="1"/>
    <x v="2"/>
    <x v="2386"/>
  </r>
  <r>
    <x v="10"/>
    <x v="10"/>
    <x v="10"/>
    <x v="173"/>
    <s v="1102"/>
    <x v="173"/>
    <x v="1"/>
    <x v="3"/>
    <x v="2387"/>
  </r>
  <r>
    <x v="10"/>
    <x v="10"/>
    <x v="10"/>
    <x v="173"/>
    <s v="1102"/>
    <x v="173"/>
    <x v="1"/>
    <x v="4"/>
    <x v="2388"/>
  </r>
  <r>
    <x v="10"/>
    <x v="10"/>
    <x v="10"/>
    <x v="173"/>
    <s v="1102"/>
    <x v="173"/>
    <x v="1"/>
    <x v="5"/>
    <x v="2389"/>
  </r>
  <r>
    <x v="10"/>
    <x v="10"/>
    <x v="10"/>
    <x v="173"/>
    <s v="1102"/>
    <x v="173"/>
    <x v="1"/>
    <x v="6"/>
    <x v="2390"/>
  </r>
  <r>
    <x v="10"/>
    <x v="10"/>
    <x v="10"/>
    <x v="173"/>
    <s v="1102"/>
    <x v="173"/>
    <x v="1"/>
    <x v="7"/>
    <x v="2391"/>
  </r>
  <r>
    <x v="10"/>
    <x v="10"/>
    <x v="10"/>
    <x v="173"/>
    <s v="1102"/>
    <x v="173"/>
    <x v="2"/>
    <x v="0"/>
    <x v="2392"/>
  </r>
  <r>
    <x v="10"/>
    <x v="10"/>
    <x v="10"/>
    <x v="173"/>
    <s v="1102"/>
    <x v="173"/>
    <x v="2"/>
    <x v="1"/>
    <x v="2393"/>
  </r>
  <r>
    <x v="10"/>
    <x v="10"/>
    <x v="10"/>
    <x v="173"/>
    <s v="1102"/>
    <x v="173"/>
    <x v="2"/>
    <x v="2"/>
    <x v="2024"/>
  </r>
  <r>
    <x v="10"/>
    <x v="10"/>
    <x v="10"/>
    <x v="173"/>
    <s v="1102"/>
    <x v="173"/>
    <x v="2"/>
    <x v="3"/>
    <x v="677"/>
  </r>
  <r>
    <x v="10"/>
    <x v="10"/>
    <x v="10"/>
    <x v="173"/>
    <s v="1102"/>
    <x v="173"/>
    <x v="2"/>
    <x v="4"/>
    <x v="1208"/>
  </r>
  <r>
    <x v="10"/>
    <x v="10"/>
    <x v="10"/>
    <x v="173"/>
    <s v="1102"/>
    <x v="173"/>
    <x v="2"/>
    <x v="5"/>
    <x v="1671"/>
  </r>
  <r>
    <x v="10"/>
    <x v="10"/>
    <x v="10"/>
    <x v="173"/>
    <s v="1102"/>
    <x v="173"/>
    <x v="2"/>
    <x v="6"/>
    <x v="677"/>
  </r>
  <r>
    <x v="10"/>
    <x v="10"/>
    <x v="10"/>
    <x v="173"/>
    <s v="1102"/>
    <x v="173"/>
    <x v="2"/>
    <x v="7"/>
    <x v="1872"/>
  </r>
  <r>
    <x v="10"/>
    <x v="10"/>
    <x v="10"/>
    <x v="173"/>
    <s v="1102"/>
    <x v="173"/>
    <x v="3"/>
    <x v="0"/>
    <x v="2365"/>
  </r>
  <r>
    <x v="10"/>
    <x v="10"/>
    <x v="10"/>
    <x v="173"/>
    <s v="1102"/>
    <x v="173"/>
    <x v="3"/>
    <x v="1"/>
    <x v="2394"/>
  </r>
  <r>
    <x v="10"/>
    <x v="10"/>
    <x v="10"/>
    <x v="173"/>
    <s v="1102"/>
    <x v="173"/>
    <x v="3"/>
    <x v="2"/>
    <x v="2395"/>
  </r>
  <r>
    <x v="10"/>
    <x v="10"/>
    <x v="10"/>
    <x v="173"/>
    <s v="1102"/>
    <x v="173"/>
    <x v="3"/>
    <x v="3"/>
    <x v="1686"/>
  </r>
  <r>
    <x v="10"/>
    <x v="10"/>
    <x v="10"/>
    <x v="173"/>
    <s v="1102"/>
    <x v="173"/>
    <x v="3"/>
    <x v="4"/>
    <x v="2396"/>
  </r>
  <r>
    <x v="10"/>
    <x v="10"/>
    <x v="10"/>
    <x v="173"/>
    <s v="1102"/>
    <x v="173"/>
    <x v="3"/>
    <x v="5"/>
    <x v="2320"/>
  </r>
  <r>
    <x v="10"/>
    <x v="10"/>
    <x v="10"/>
    <x v="173"/>
    <s v="1102"/>
    <x v="173"/>
    <x v="3"/>
    <x v="6"/>
    <x v="2397"/>
  </r>
  <r>
    <x v="10"/>
    <x v="10"/>
    <x v="10"/>
    <x v="173"/>
    <s v="1102"/>
    <x v="173"/>
    <x v="3"/>
    <x v="7"/>
    <x v="2398"/>
  </r>
  <r>
    <x v="10"/>
    <x v="10"/>
    <x v="10"/>
    <x v="173"/>
    <s v="1102"/>
    <x v="173"/>
    <x v="4"/>
    <x v="0"/>
    <x v="2399"/>
  </r>
  <r>
    <x v="10"/>
    <x v="10"/>
    <x v="10"/>
    <x v="173"/>
    <s v="1102"/>
    <x v="173"/>
    <x v="4"/>
    <x v="1"/>
    <x v="2400"/>
  </r>
  <r>
    <x v="10"/>
    <x v="10"/>
    <x v="10"/>
    <x v="173"/>
    <s v="1102"/>
    <x v="173"/>
    <x v="4"/>
    <x v="2"/>
    <x v="2401"/>
  </r>
  <r>
    <x v="10"/>
    <x v="10"/>
    <x v="10"/>
    <x v="173"/>
    <s v="1102"/>
    <x v="173"/>
    <x v="4"/>
    <x v="3"/>
    <x v="2402"/>
  </r>
  <r>
    <x v="10"/>
    <x v="10"/>
    <x v="10"/>
    <x v="173"/>
    <s v="1102"/>
    <x v="173"/>
    <x v="4"/>
    <x v="4"/>
    <x v="2403"/>
  </r>
  <r>
    <x v="10"/>
    <x v="10"/>
    <x v="10"/>
    <x v="173"/>
    <s v="1102"/>
    <x v="173"/>
    <x v="4"/>
    <x v="5"/>
    <x v="2404"/>
  </r>
  <r>
    <x v="10"/>
    <x v="10"/>
    <x v="10"/>
    <x v="173"/>
    <s v="1102"/>
    <x v="173"/>
    <x v="4"/>
    <x v="6"/>
    <x v="2405"/>
  </r>
  <r>
    <x v="10"/>
    <x v="10"/>
    <x v="10"/>
    <x v="173"/>
    <s v="1102"/>
    <x v="173"/>
    <x v="4"/>
    <x v="7"/>
    <x v="2406"/>
  </r>
  <r>
    <x v="10"/>
    <x v="10"/>
    <x v="10"/>
    <x v="173"/>
    <s v="1102"/>
    <x v="173"/>
    <x v="5"/>
    <x v="0"/>
    <x v="944"/>
  </r>
  <r>
    <x v="10"/>
    <x v="10"/>
    <x v="10"/>
    <x v="173"/>
    <s v="1102"/>
    <x v="173"/>
    <x v="5"/>
    <x v="1"/>
    <x v="1517"/>
  </r>
  <r>
    <x v="10"/>
    <x v="10"/>
    <x v="10"/>
    <x v="173"/>
    <s v="1102"/>
    <x v="173"/>
    <x v="5"/>
    <x v="2"/>
    <x v="96"/>
  </r>
  <r>
    <x v="10"/>
    <x v="10"/>
    <x v="10"/>
    <x v="173"/>
    <s v="1102"/>
    <x v="173"/>
    <x v="5"/>
    <x v="3"/>
    <x v="668"/>
  </r>
  <r>
    <x v="10"/>
    <x v="10"/>
    <x v="10"/>
    <x v="173"/>
    <s v="1102"/>
    <x v="173"/>
    <x v="5"/>
    <x v="4"/>
    <x v="2341"/>
  </r>
  <r>
    <x v="10"/>
    <x v="10"/>
    <x v="10"/>
    <x v="173"/>
    <s v="1102"/>
    <x v="173"/>
    <x v="5"/>
    <x v="5"/>
    <x v="1656"/>
  </r>
  <r>
    <x v="10"/>
    <x v="10"/>
    <x v="10"/>
    <x v="173"/>
    <s v="1102"/>
    <x v="173"/>
    <x v="5"/>
    <x v="6"/>
    <x v="1590"/>
  </r>
  <r>
    <x v="10"/>
    <x v="10"/>
    <x v="10"/>
    <x v="173"/>
    <s v="1102"/>
    <x v="173"/>
    <x v="5"/>
    <x v="7"/>
    <x v="1850"/>
  </r>
  <r>
    <x v="10"/>
    <x v="10"/>
    <x v="10"/>
    <x v="173"/>
    <s v="1102"/>
    <x v="173"/>
    <x v="6"/>
    <x v="0"/>
    <x v="614"/>
  </r>
  <r>
    <x v="10"/>
    <x v="10"/>
    <x v="10"/>
    <x v="173"/>
    <s v="1102"/>
    <x v="173"/>
    <x v="6"/>
    <x v="1"/>
    <x v="337"/>
  </r>
  <r>
    <x v="10"/>
    <x v="10"/>
    <x v="10"/>
    <x v="173"/>
    <s v="1102"/>
    <x v="173"/>
    <x v="6"/>
    <x v="2"/>
    <x v="380"/>
  </r>
  <r>
    <x v="10"/>
    <x v="10"/>
    <x v="10"/>
    <x v="173"/>
    <s v="1102"/>
    <x v="173"/>
    <x v="6"/>
    <x v="3"/>
    <x v="502"/>
  </r>
  <r>
    <x v="10"/>
    <x v="10"/>
    <x v="10"/>
    <x v="173"/>
    <s v="1102"/>
    <x v="173"/>
    <x v="6"/>
    <x v="4"/>
    <x v="254"/>
  </r>
  <r>
    <x v="10"/>
    <x v="10"/>
    <x v="10"/>
    <x v="173"/>
    <s v="1102"/>
    <x v="173"/>
    <x v="6"/>
    <x v="5"/>
    <x v="254"/>
  </r>
  <r>
    <x v="10"/>
    <x v="10"/>
    <x v="10"/>
    <x v="173"/>
    <s v="1102"/>
    <x v="173"/>
    <x v="6"/>
    <x v="6"/>
    <x v="950"/>
  </r>
  <r>
    <x v="10"/>
    <x v="10"/>
    <x v="10"/>
    <x v="173"/>
    <s v="1102"/>
    <x v="173"/>
    <x v="6"/>
    <x v="7"/>
    <x v="492"/>
  </r>
  <r>
    <x v="10"/>
    <x v="10"/>
    <x v="10"/>
    <x v="173"/>
    <s v="1102"/>
    <x v="173"/>
    <x v="7"/>
    <x v="0"/>
    <x v="623"/>
  </r>
  <r>
    <x v="10"/>
    <x v="10"/>
    <x v="10"/>
    <x v="173"/>
    <s v="1102"/>
    <x v="173"/>
    <x v="7"/>
    <x v="1"/>
    <x v="1227"/>
  </r>
  <r>
    <x v="10"/>
    <x v="10"/>
    <x v="10"/>
    <x v="173"/>
    <s v="1102"/>
    <x v="173"/>
    <x v="7"/>
    <x v="2"/>
    <x v="383"/>
  </r>
  <r>
    <x v="10"/>
    <x v="10"/>
    <x v="10"/>
    <x v="173"/>
    <s v="1102"/>
    <x v="173"/>
    <x v="7"/>
    <x v="3"/>
    <x v="397"/>
  </r>
  <r>
    <x v="10"/>
    <x v="10"/>
    <x v="10"/>
    <x v="173"/>
    <s v="1102"/>
    <x v="173"/>
    <x v="7"/>
    <x v="4"/>
    <x v="1058"/>
  </r>
  <r>
    <x v="10"/>
    <x v="10"/>
    <x v="10"/>
    <x v="173"/>
    <s v="1102"/>
    <x v="173"/>
    <x v="7"/>
    <x v="5"/>
    <x v="1822"/>
  </r>
  <r>
    <x v="10"/>
    <x v="10"/>
    <x v="10"/>
    <x v="173"/>
    <s v="1102"/>
    <x v="173"/>
    <x v="7"/>
    <x v="6"/>
    <x v="1226"/>
  </r>
  <r>
    <x v="10"/>
    <x v="10"/>
    <x v="10"/>
    <x v="173"/>
    <s v="1102"/>
    <x v="173"/>
    <x v="7"/>
    <x v="7"/>
    <x v="572"/>
  </r>
  <r>
    <x v="10"/>
    <x v="10"/>
    <x v="10"/>
    <x v="173"/>
    <s v="1102"/>
    <x v="173"/>
    <x v="8"/>
    <x v="0"/>
    <x v="320"/>
  </r>
  <r>
    <x v="10"/>
    <x v="10"/>
    <x v="10"/>
    <x v="173"/>
    <s v="1102"/>
    <x v="173"/>
    <x v="8"/>
    <x v="1"/>
    <x v="130"/>
  </r>
  <r>
    <x v="10"/>
    <x v="10"/>
    <x v="10"/>
    <x v="173"/>
    <s v="1102"/>
    <x v="173"/>
    <x v="8"/>
    <x v="2"/>
    <x v="203"/>
  </r>
  <r>
    <x v="10"/>
    <x v="10"/>
    <x v="10"/>
    <x v="173"/>
    <s v="1102"/>
    <x v="173"/>
    <x v="8"/>
    <x v="3"/>
    <x v="203"/>
  </r>
  <r>
    <x v="10"/>
    <x v="10"/>
    <x v="10"/>
    <x v="173"/>
    <s v="1102"/>
    <x v="173"/>
    <x v="8"/>
    <x v="4"/>
    <x v="198"/>
  </r>
  <r>
    <x v="10"/>
    <x v="10"/>
    <x v="10"/>
    <x v="173"/>
    <s v="1102"/>
    <x v="173"/>
    <x v="8"/>
    <x v="5"/>
    <x v="203"/>
  </r>
  <r>
    <x v="10"/>
    <x v="10"/>
    <x v="10"/>
    <x v="173"/>
    <s v="1102"/>
    <x v="173"/>
    <x v="8"/>
    <x v="6"/>
    <x v="129"/>
  </r>
  <r>
    <x v="10"/>
    <x v="10"/>
    <x v="10"/>
    <x v="173"/>
    <s v="1102"/>
    <x v="173"/>
    <x v="8"/>
    <x v="7"/>
    <x v="129"/>
  </r>
  <r>
    <x v="10"/>
    <x v="10"/>
    <x v="10"/>
    <x v="173"/>
    <s v="1102"/>
    <x v="173"/>
    <x v="9"/>
    <x v="0"/>
    <x v="198"/>
  </r>
  <r>
    <x v="10"/>
    <x v="10"/>
    <x v="10"/>
    <x v="173"/>
    <s v="1102"/>
    <x v="173"/>
    <x v="9"/>
    <x v="1"/>
    <x v="303"/>
  </r>
  <r>
    <x v="10"/>
    <x v="10"/>
    <x v="10"/>
    <x v="173"/>
    <s v="1102"/>
    <x v="173"/>
    <x v="9"/>
    <x v="2"/>
    <x v="203"/>
  </r>
  <r>
    <x v="10"/>
    <x v="10"/>
    <x v="10"/>
    <x v="173"/>
    <s v="1102"/>
    <x v="173"/>
    <x v="9"/>
    <x v="3"/>
    <x v="303"/>
  </r>
  <r>
    <x v="10"/>
    <x v="10"/>
    <x v="10"/>
    <x v="173"/>
    <s v="1102"/>
    <x v="173"/>
    <x v="9"/>
    <x v="4"/>
    <x v="203"/>
  </r>
  <r>
    <x v="10"/>
    <x v="10"/>
    <x v="10"/>
    <x v="173"/>
    <s v="1102"/>
    <x v="173"/>
    <x v="9"/>
    <x v="5"/>
    <x v="320"/>
  </r>
  <r>
    <x v="10"/>
    <x v="10"/>
    <x v="10"/>
    <x v="173"/>
    <s v="1102"/>
    <x v="173"/>
    <x v="9"/>
    <x v="6"/>
    <x v="320"/>
  </r>
  <r>
    <x v="10"/>
    <x v="10"/>
    <x v="10"/>
    <x v="173"/>
    <s v="1102"/>
    <x v="173"/>
    <x v="9"/>
    <x v="7"/>
    <x v="198"/>
  </r>
  <r>
    <x v="10"/>
    <x v="10"/>
    <x v="10"/>
    <x v="174"/>
    <s v="1103"/>
    <x v="174"/>
    <x v="0"/>
    <x v="0"/>
    <x v="2407"/>
  </r>
  <r>
    <x v="10"/>
    <x v="10"/>
    <x v="10"/>
    <x v="174"/>
    <s v="1103"/>
    <x v="174"/>
    <x v="0"/>
    <x v="1"/>
    <x v="2408"/>
  </r>
  <r>
    <x v="10"/>
    <x v="10"/>
    <x v="10"/>
    <x v="174"/>
    <s v="1103"/>
    <x v="174"/>
    <x v="0"/>
    <x v="2"/>
    <x v="2409"/>
  </r>
  <r>
    <x v="10"/>
    <x v="10"/>
    <x v="10"/>
    <x v="174"/>
    <s v="1103"/>
    <x v="174"/>
    <x v="0"/>
    <x v="3"/>
    <x v="2410"/>
  </r>
  <r>
    <x v="10"/>
    <x v="10"/>
    <x v="10"/>
    <x v="174"/>
    <s v="1103"/>
    <x v="174"/>
    <x v="0"/>
    <x v="4"/>
    <x v="2411"/>
  </r>
  <r>
    <x v="10"/>
    <x v="10"/>
    <x v="10"/>
    <x v="174"/>
    <s v="1103"/>
    <x v="174"/>
    <x v="0"/>
    <x v="5"/>
    <x v="2412"/>
  </r>
  <r>
    <x v="10"/>
    <x v="10"/>
    <x v="10"/>
    <x v="174"/>
    <s v="1103"/>
    <x v="174"/>
    <x v="0"/>
    <x v="6"/>
    <x v="2413"/>
  </r>
  <r>
    <x v="10"/>
    <x v="10"/>
    <x v="10"/>
    <x v="174"/>
    <s v="1103"/>
    <x v="174"/>
    <x v="0"/>
    <x v="7"/>
    <x v="2414"/>
  </r>
  <r>
    <x v="10"/>
    <x v="10"/>
    <x v="10"/>
    <x v="174"/>
    <s v="1103"/>
    <x v="174"/>
    <x v="1"/>
    <x v="0"/>
    <x v="2415"/>
  </r>
  <r>
    <x v="10"/>
    <x v="10"/>
    <x v="10"/>
    <x v="174"/>
    <s v="1103"/>
    <x v="174"/>
    <x v="1"/>
    <x v="1"/>
    <x v="2416"/>
  </r>
  <r>
    <x v="10"/>
    <x v="10"/>
    <x v="10"/>
    <x v="174"/>
    <s v="1103"/>
    <x v="174"/>
    <x v="1"/>
    <x v="2"/>
    <x v="2417"/>
  </r>
  <r>
    <x v="10"/>
    <x v="10"/>
    <x v="10"/>
    <x v="174"/>
    <s v="1103"/>
    <x v="174"/>
    <x v="1"/>
    <x v="3"/>
    <x v="2418"/>
  </r>
  <r>
    <x v="10"/>
    <x v="10"/>
    <x v="10"/>
    <x v="174"/>
    <s v="1103"/>
    <x v="174"/>
    <x v="1"/>
    <x v="4"/>
    <x v="2419"/>
  </r>
  <r>
    <x v="10"/>
    <x v="10"/>
    <x v="10"/>
    <x v="174"/>
    <s v="1103"/>
    <x v="174"/>
    <x v="1"/>
    <x v="5"/>
    <x v="2420"/>
  </r>
  <r>
    <x v="10"/>
    <x v="10"/>
    <x v="10"/>
    <x v="174"/>
    <s v="1103"/>
    <x v="174"/>
    <x v="1"/>
    <x v="6"/>
    <x v="2421"/>
  </r>
  <r>
    <x v="10"/>
    <x v="10"/>
    <x v="10"/>
    <x v="174"/>
    <s v="1103"/>
    <x v="174"/>
    <x v="1"/>
    <x v="7"/>
    <x v="2422"/>
  </r>
  <r>
    <x v="10"/>
    <x v="10"/>
    <x v="10"/>
    <x v="174"/>
    <s v="1103"/>
    <x v="174"/>
    <x v="2"/>
    <x v="0"/>
    <x v="2423"/>
  </r>
  <r>
    <x v="10"/>
    <x v="10"/>
    <x v="10"/>
    <x v="174"/>
    <s v="1103"/>
    <x v="174"/>
    <x v="2"/>
    <x v="1"/>
    <x v="2424"/>
  </r>
  <r>
    <x v="10"/>
    <x v="10"/>
    <x v="10"/>
    <x v="174"/>
    <s v="1103"/>
    <x v="174"/>
    <x v="2"/>
    <x v="2"/>
    <x v="2425"/>
  </r>
  <r>
    <x v="10"/>
    <x v="10"/>
    <x v="10"/>
    <x v="174"/>
    <s v="1103"/>
    <x v="174"/>
    <x v="2"/>
    <x v="3"/>
    <x v="2426"/>
  </r>
  <r>
    <x v="10"/>
    <x v="10"/>
    <x v="10"/>
    <x v="174"/>
    <s v="1103"/>
    <x v="174"/>
    <x v="2"/>
    <x v="4"/>
    <x v="2427"/>
  </r>
  <r>
    <x v="10"/>
    <x v="10"/>
    <x v="10"/>
    <x v="174"/>
    <s v="1103"/>
    <x v="174"/>
    <x v="2"/>
    <x v="5"/>
    <x v="2428"/>
  </r>
  <r>
    <x v="10"/>
    <x v="10"/>
    <x v="10"/>
    <x v="174"/>
    <s v="1103"/>
    <x v="174"/>
    <x v="2"/>
    <x v="6"/>
    <x v="2429"/>
  </r>
  <r>
    <x v="10"/>
    <x v="10"/>
    <x v="10"/>
    <x v="174"/>
    <s v="1103"/>
    <x v="174"/>
    <x v="2"/>
    <x v="7"/>
    <x v="2430"/>
  </r>
  <r>
    <x v="10"/>
    <x v="10"/>
    <x v="10"/>
    <x v="174"/>
    <s v="1103"/>
    <x v="174"/>
    <x v="3"/>
    <x v="0"/>
    <x v="2431"/>
  </r>
  <r>
    <x v="10"/>
    <x v="10"/>
    <x v="10"/>
    <x v="174"/>
    <s v="1103"/>
    <x v="174"/>
    <x v="3"/>
    <x v="1"/>
    <x v="2432"/>
  </r>
  <r>
    <x v="10"/>
    <x v="10"/>
    <x v="10"/>
    <x v="174"/>
    <s v="1103"/>
    <x v="174"/>
    <x v="3"/>
    <x v="2"/>
    <x v="2433"/>
  </r>
  <r>
    <x v="10"/>
    <x v="10"/>
    <x v="10"/>
    <x v="174"/>
    <s v="1103"/>
    <x v="174"/>
    <x v="3"/>
    <x v="3"/>
    <x v="81"/>
  </r>
  <r>
    <x v="10"/>
    <x v="10"/>
    <x v="10"/>
    <x v="174"/>
    <s v="1103"/>
    <x v="174"/>
    <x v="3"/>
    <x v="4"/>
    <x v="2434"/>
  </r>
  <r>
    <x v="10"/>
    <x v="10"/>
    <x v="10"/>
    <x v="174"/>
    <s v="1103"/>
    <x v="174"/>
    <x v="3"/>
    <x v="5"/>
    <x v="2435"/>
  </r>
  <r>
    <x v="10"/>
    <x v="10"/>
    <x v="10"/>
    <x v="174"/>
    <s v="1103"/>
    <x v="174"/>
    <x v="3"/>
    <x v="6"/>
    <x v="2436"/>
  </r>
  <r>
    <x v="10"/>
    <x v="10"/>
    <x v="10"/>
    <x v="174"/>
    <s v="1103"/>
    <x v="174"/>
    <x v="3"/>
    <x v="7"/>
    <x v="2437"/>
  </r>
  <r>
    <x v="10"/>
    <x v="10"/>
    <x v="10"/>
    <x v="174"/>
    <s v="1103"/>
    <x v="174"/>
    <x v="4"/>
    <x v="0"/>
    <x v="2438"/>
  </r>
  <r>
    <x v="10"/>
    <x v="10"/>
    <x v="10"/>
    <x v="174"/>
    <s v="1103"/>
    <x v="174"/>
    <x v="4"/>
    <x v="1"/>
    <x v="2439"/>
  </r>
  <r>
    <x v="10"/>
    <x v="10"/>
    <x v="10"/>
    <x v="174"/>
    <s v="1103"/>
    <x v="174"/>
    <x v="4"/>
    <x v="2"/>
    <x v="2440"/>
  </r>
  <r>
    <x v="10"/>
    <x v="10"/>
    <x v="10"/>
    <x v="174"/>
    <s v="1103"/>
    <x v="174"/>
    <x v="4"/>
    <x v="3"/>
    <x v="2441"/>
  </r>
  <r>
    <x v="10"/>
    <x v="10"/>
    <x v="10"/>
    <x v="174"/>
    <s v="1103"/>
    <x v="174"/>
    <x v="4"/>
    <x v="4"/>
    <x v="2442"/>
  </r>
  <r>
    <x v="10"/>
    <x v="10"/>
    <x v="10"/>
    <x v="174"/>
    <s v="1103"/>
    <x v="174"/>
    <x v="4"/>
    <x v="5"/>
    <x v="2443"/>
  </r>
  <r>
    <x v="10"/>
    <x v="10"/>
    <x v="10"/>
    <x v="174"/>
    <s v="1103"/>
    <x v="174"/>
    <x v="4"/>
    <x v="6"/>
    <x v="2444"/>
  </r>
  <r>
    <x v="10"/>
    <x v="10"/>
    <x v="10"/>
    <x v="174"/>
    <s v="1103"/>
    <x v="174"/>
    <x v="4"/>
    <x v="7"/>
    <x v="2445"/>
  </r>
  <r>
    <x v="10"/>
    <x v="10"/>
    <x v="10"/>
    <x v="174"/>
    <s v="1103"/>
    <x v="174"/>
    <x v="5"/>
    <x v="0"/>
    <x v="2446"/>
  </r>
  <r>
    <x v="10"/>
    <x v="10"/>
    <x v="10"/>
    <x v="174"/>
    <s v="1103"/>
    <x v="174"/>
    <x v="5"/>
    <x v="1"/>
    <x v="2447"/>
  </r>
  <r>
    <x v="10"/>
    <x v="10"/>
    <x v="10"/>
    <x v="174"/>
    <s v="1103"/>
    <x v="174"/>
    <x v="5"/>
    <x v="2"/>
    <x v="70"/>
  </r>
  <r>
    <x v="10"/>
    <x v="10"/>
    <x v="10"/>
    <x v="174"/>
    <s v="1103"/>
    <x v="174"/>
    <x v="5"/>
    <x v="3"/>
    <x v="2448"/>
  </r>
  <r>
    <x v="10"/>
    <x v="10"/>
    <x v="10"/>
    <x v="174"/>
    <s v="1103"/>
    <x v="174"/>
    <x v="5"/>
    <x v="4"/>
    <x v="2449"/>
  </r>
  <r>
    <x v="10"/>
    <x v="10"/>
    <x v="10"/>
    <x v="174"/>
    <s v="1103"/>
    <x v="174"/>
    <x v="5"/>
    <x v="5"/>
    <x v="2450"/>
  </r>
  <r>
    <x v="10"/>
    <x v="10"/>
    <x v="10"/>
    <x v="174"/>
    <s v="1103"/>
    <x v="174"/>
    <x v="5"/>
    <x v="6"/>
    <x v="1412"/>
  </r>
  <r>
    <x v="10"/>
    <x v="10"/>
    <x v="10"/>
    <x v="174"/>
    <s v="1103"/>
    <x v="174"/>
    <x v="5"/>
    <x v="7"/>
    <x v="2451"/>
  </r>
  <r>
    <x v="10"/>
    <x v="10"/>
    <x v="10"/>
    <x v="174"/>
    <s v="1103"/>
    <x v="174"/>
    <x v="6"/>
    <x v="0"/>
    <x v="429"/>
  </r>
  <r>
    <x v="10"/>
    <x v="10"/>
    <x v="10"/>
    <x v="174"/>
    <s v="1103"/>
    <x v="174"/>
    <x v="6"/>
    <x v="1"/>
    <x v="1030"/>
  </r>
  <r>
    <x v="10"/>
    <x v="10"/>
    <x v="10"/>
    <x v="174"/>
    <s v="1103"/>
    <x v="174"/>
    <x v="6"/>
    <x v="2"/>
    <x v="1435"/>
  </r>
  <r>
    <x v="10"/>
    <x v="10"/>
    <x v="10"/>
    <x v="174"/>
    <s v="1103"/>
    <x v="174"/>
    <x v="6"/>
    <x v="3"/>
    <x v="511"/>
  </r>
  <r>
    <x v="10"/>
    <x v="10"/>
    <x v="10"/>
    <x v="174"/>
    <s v="1103"/>
    <x v="174"/>
    <x v="6"/>
    <x v="4"/>
    <x v="360"/>
  </r>
  <r>
    <x v="10"/>
    <x v="10"/>
    <x v="10"/>
    <x v="174"/>
    <s v="1103"/>
    <x v="174"/>
    <x v="6"/>
    <x v="5"/>
    <x v="39"/>
  </r>
  <r>
    <x v="10"/>
    <x v="10"/>
    <x v="10"/>
    <x v="174"/>
    <s v="1103"/>
    <x v="174"/>
    <x v="6"/>
    <x v="6"/>
    <x v="430"/>
  </r>
  <r>
    <x v="10"/>
    <x v="10"/>
    <x v="10"/>
    <x v="174"/>
    <s v="1103"/>
    <x v="174"/>
    <x v="6"/>
    <x v="7"/>
    <x v="1141"/>
  </r>
  <r>
    <x v="10"/>
    <x v="10"/>
    <x v="10"/>
    <x v="174"/>
    <s v="1103"/>
    <x v="174"/>
    <x v="7"/>
    <x v="0"/>
    <x v="270"/>
  </r>
  <r>
    <x v="10"/>
    <x v="10"/>
    <x v="10"/>
    <x v="174"/>
    <s v="1103"/>
    <x v="174"/>
    <x v="7"/>
    <x v="1"/>
    <x v="346"/>
  </r>
  <r>
    <x v="10"/>
    <x v="10"/>
    <x v="10"/>
    <x v="174"/>
    <s v="1103"/>
    <x v="174"/>
    <x v="7"/>
    <x v="2"/>
    <x v="539"/>
  </r>
  <r>
    <x v="10"/>
    <x v="10"/>
    <x v="10"/>
    <x v="174"/>
    <s v="1103"/>
    <x v="174"/>
    <x v="7"/>
    <x v="3"/>
    <x v="284"/>
  </r>
  <r>
    <x v="10"/>
    <x v="10"/>
    <x v="10"/>
    <x v="174"/>
    <s v="1103"/>
    <x v="174"/>
    <x v="7"/>
    <x v="4"/>
    <x v="342"/>
  </r>
  <r>
    <x v="10"/>
    <x v="10"/>
    <x v="10"/>
    <x v="174"/>
    <s v="1103"/>
    <x v="174"/>
    <x v="7"/>
    <x v="5"/>
    <x v="285"/>
  </r>
  <r>
    <x v="10"/>
    <x v="10"/>
    <x v="10"/>
    <x v="174"/>
    <s v="1103"/>
    <x v="174"/>
    <x v="7"/>
    <x v="6"/>
    <x v="513"/>
  </r>
  <r>
    <x v="10"/>
    <x v="10"/>
    <x v="10"/>
    <x v="174"/>
    <s v="1103"/>
    <x v="174"/>
    <x v="7"/>
    <x v="7"/>
    <x v="117"/>
  </r>
  <r>
    <x v="10"/>
    <x v="10"/>
    <x v="10"/>
    <x v="174"/>
    <s v="1103"/>
    <x v="174"/>
    <x v="8"/>
    <x v="0"/>
    <x v="65"/>
  </r>
  <r>
    <x v="10"/>
    <x v="10"/>
    <x v="10"/>
    <x v="174"/>
    <s v="1103"/>
    <x v="174"/>
    <x v="8"/>
    <x v="1"/>
    <x v="64"/>
  </r>
  <r>
    <x v="10"/>
    <x v="10"/>
    <x v="10"/>
    <x v="174"/>
    <s v="1103"/>
    <x v="174"/>
    <x v="8"/>
    <x v="2"/>
    <x v="67"/>
  </r>
  <r>
    <x v="10"/>
    <x v="10"/>
    <x v="10"/>
    <x v="174"/>
    <s v="1103"/>
    <x v="174"/>
    <x v="8"/>
    <x v="3"/>
    <x v="133"/>
  </r>
  <r>
    <x v="10"/>
    <x v="10"/>
    <x v="10"/>
    <x v="174"/>
    <s v="1103"/>
    <x v="174"/>
    <x v="8"/>
    <x v="4"/>
    <x v="130"/>
  </r>
  <r>
    <x v="10"/>
    <x v="10"/>
    <x v="10"/>
    <x v="174"/>
    <s v="1103"/>
    <x v="174"/>
    <x v="8"/>
    <x v="5"/>
    <x v="320"/>
  </r>
  <r>
    <x v="10"/>
    <x v="10"/>
    <x v="10"/>
    <x v="174"/>
    <s v="1103"/>
    <x v="174"/>
    <x v="8"/>
    <x v="6"/>
    <x v="127"/>
  </r>
  <r>
    <x v="10"/>
    <x v="10"/>
    <x v="10"/>
    <x v="174"/>
    <s v="1103"/>
    <x v="174"/>
    <x v="8"/>
    <x v="7"/>
    <x v="131"/>
  </r>
  <r>
    <x v="10"/>
    <x v="10"/>
    <x v="10"/>
    <x v="174"/>
    <s v="1103"/>
    <x v="174"/>
    <x v="9"/>
    <x v="0"/>
    <x v="195"/>
  </r>
  <r>
    <x v="10"/>
    <x v="10"/>
    <x v="10"/>
    <x v="174"/>
    <s v="1103"/>
    <x v="174"/>
    <x v="9"/>
    <x v="1"/>
    <x v="302"/>
  </r>
  <r>
    <x v="10"/>
    <x v="10"/>
    <x v="10"/>
    <x v="174"/>
    <s v="1103"/>
    <x v="174"/>
    <x v="9"/>
    <x v="2"/>
    <x v="301"/>
  </r>
  <r>
    <x v="10"/>
    <x v="10"/>
    <x v="10"/>
    <x v="174"/>
    <s v="1103"/>
    <x v="174"/>
    <x v="9"/>
    <x v="3"/>
    <x v="265"/>
  </r>
  <r>
    <x v="10"/>
    <x v="10"/>
    <x v="10"/>
    <x v="174"/>
    <s v="1103"/>
    <x v="174"/>
    <x v="9"/>
    <x v="4"/>
    <x v="263"/>
  </r>
  <r>
    <x v="10"/>
    <x v="10"/>
    <x v="10"/>
    <x v="174"/>
    <s v="1103"/>
    <x v="174"/>
    <x v="9"/>
    <x v="5"/>
    <x v="303"/>
  </r>
  <r>
    <x v="10"/>
    <x v="10"/>
    <x v="10"/>
    <x v="174"/>
    <s v="1103"/>
    <x v="174"/>
    <x v="9"/>
    <x v="6"/>
    <x v="266"/>
  </r>
  <r>
    <x v="10"/>
    <x v="10"/>
    <x v="10"/>
    <x v="174"/>
    <s v="1103"/>
    <x v="174"/>
    <x v="9"/>
    <x v="7"/>
    <x v="129"/>
  </r>
  <r>
    <x v="10"/>
    <x v="10"/>
    <x v="10"/>
    <x v="175"/>
    <s v="1106"/>
    <x v="175"/>
    <x v="0"/>
    <x v="0"/>
    <x v="2452"/>
  </r>
  <r>
    <x v="10"/>
    <x v="10"/>
    <x v="10"/>
    <x v="175"/>
    <s v="1106"/>
    <x v="175"/>
    <x v="0"/>
    <x v="1"/>
    <x v="2453"/>
  </r>
  <r>
    <x v="10"/>
    <x v="10"/>
    <x v="10"/>
    <x v="175"/>
    <s v="1106"/>
    <x v="175"/>
    <x v="0"/>
    <x v="2"/>
    <x v="2454"/>
  </r>
  <r>
    <x v="10"/>
    <x v="10"/>
    <x v="10"/>
    <x v="175"/>
    <s v="1106"/>
    <x v="175"/>
    <x v="0"/>
    <x v="3"/>
    <x v="2455"/>
  </r>
  <r>
    <x v="10"/>
    <x v="10"/>
    <x v="10"/>
    <x v="175"/>
    <s v="1106"/>
    <x v="175"/>
    <x v="0"/>
    <x v="4"/>
    <x v="2456"/>
  </r>
  <r>
    <x v="10"/>
    <x v="10"/>
    <x v="10"/>
    <x v="175"/>
    <s v="1106"/>
    <x v="175"/>
    <x v="0"/>
    <x v="5"/>
    <x v="2457"/>
  </r>
  <r>
    <x v="10"/>
    <x v="10"/>
    <x v="10"/>
    <x v="175"/>
    <s v="1106"/>
    <x v="175"/>
    <x v="0"/>
    <x v="6"/>
    <x v="2458"/>
  </r>
  <r>
    <x v="10"/>
    <x v="10"/>
    <x v="10"/>
    <x v="175"/>
    <s v="1106"/>
    <x v="175"/>
    <x v="0"/>
    <x v="7"/>
    <x v="2459"/>
  </r>
  <r>
    <x v="10"/>
    <x v="10"/>
    <x v="10"/>
    <x v="175"/>
    <s v="1106"/>
    <x v="175"/>
    <x v="1"/>
    <x v="0"/>
    <x v="2460"/>
  </r>
  <r>
    <x v="10"/>
    <x v="10"/>
    <x v="10"/>
    <x v="175"/>
    <s v="1106"/>
    <x v="175"/>
    <x v="1"/>
    <x v="1"/>
    <x v="2461"/>
  </r>
  <r>
    <x v="10"/>
    <x v="10"/>
    <x v="10"/>
    <x v="175"/>
    <s v="1106"/>
    <x v="175"/>
    <x v="1"/>
    <x v="2"/>
    <x v="2462"/>
  </r>
  <r>
    <x v="10"/>
    <x v="10"/>
    <x v="10"/>
    <x v="175"/>
    <s v="1106"/>
    <x v="175"/>
    <x v="1"/>
    <x v="3"/>
    <x v="2463"/>
  </r>
  <r>
    <x v="10"/>
    <x v="10"/>
    <x v="10"/>
    <x v="175"/>
    <s v="1106"/>
    <x v="175"/>
    <x v="1"/>
    <x v="4"/>
    <x v="2464"/>
  </r>
  <r>
    <x v="10"/>
    <x v="10"/>
    <x v="10"/>
    <x v="175"/>
    <s v="1106"/>
    <x v="175"/>
    <x v="1"/>
    <x v="5"/>
    <x v="2465"/>
  </r>
  <r>
    <x v="10"/>
    <x v="10"/>
    <x v="10"/>
    <x v="175"/>
    <s v="1106"/>
    <x v="175"/>
    <x v="1"/>
    <x v="6"/>
    <x v="2466"/>
  </r>
  <r>
    <x v="10"/>
    <x v="10"/>
    <x v="10"/>
    <x v="175"/>
    <s v="1106"/>
    <x v="175"/>
    <x v="1"/>
    <x v="7"/>
    <x v="2467"/>
  </r>
  <r>
    <x v="10"/>
    <x v="10"/>
    <x v="10"/>
    <x v="175"/>
    <s v="1106"/>
    <x v="175"/>
    <x v="2"/>
    <x v="0"/>
    <x v="1329"/>
  </r>
  <r>
    <x v="10"/>
    <x v="10"/>
    <x v="10"/>
    <x v="175"/>
    <s v="1106"/>
    <x v="175"/>
    <x v="2"/>
    <x v="1"/>
    <x v="1025"/>
  </r>
  <r>
    <x v="10"/>
    <x v="10"/>
    <x v="10"/>
    <x v="175"/>
    <s v="1106"/>
    <x v="175"/>
    <x v="2"/>
    <x v="2"/>
    <x v="581"/>
  </r>
  <r>
    <x v="10"/>
    <x v="10"/>
    <x v="10"/>
    <x v="175"/>
    <s v="1106"/>
    <x v="175"/>
    <x v="2"/>
    <x v="3"/>
    <x v="518"/>
  </r>
  <r>
    <x v="10"/>
    <x v="10"/>
    <x v="10"/>
    <x v="175"/>
    <s v="1106"/>
    <x v="175"/>
    <x v="2"/>
    <x v="4"/>
    <x v="2468"/>
  </r>
  <r>
    <x v="10"/>
    <x v="10"/>
    <x v="10"/>
    <x v="175"/>
    <s v="1106"/>
    <x v="175"/>
    <x v="2"/>
    <x v="5"/>
    <x v="949"/>
  </r>
  <r>
    <x v="10"/>
    <x v="10"/>
    <x v="10"/>
    <x v="175"/>
    <s v="1106"/>
    <x v="175"/>
    <x v="2"/>
    <x v="6"/>
    <x v="1943"/>
  </r>
  <r>
    <x v="10"/>
    <x v="10"/>
    <x v="10"/>
    <x v="175"/>
    <s v="1106"/>
    <x v="175"/>
    <x v="2"/>
    <x v="7"/>
    <x v="2469"/>
  </r>
  <r>
    <x v="10"/>
    <x v="10"/>
    <x v="10"/>
    <x v="175"/>
    <s v="1106"/>
    <x v="175"/>
    <x v="3"/>
    <x v="0"/>
    <x v="1166"/>
  </r>
  <r>
    <x v="10"/>
    <x v="10"/>
    <x v="10"/>
    <x v="175"/>
    <s v="1106"/>
    <x v="175"/>
    <x v="3"/>
    <x v="1"/>
    <x v="1854"/>
  </r>
  <r>
    <x v="10"/>
    <x v="10"/>
    <x v="10"/>
    <x v="175"/>
    <s v="1106"/>
    <x v="175"/>
    <x v="3"/>
    <x v="2"/>
    <x v="1692"/>
  </r>
  <r>
    <x v="10"/>
    <x v="10"/>
    <x v="10"/>
    <x v="175"/>
    <s v="1106"/>
    <x v="175"/>
    <x v="3"/>
    <x v="3"/>
    <x v="1485"/>
  </r>
  <r>
    <x v="10"/>
    <x v="10"/>
    <x v="10"/>
    <x v="175"/>
    <s v="1106"/>
    <x v="175"/>
    <x v="3"/>
    <x v="4"/>
    <x v="2470"/>
  </r>
  <r>
    <x v="10"/>
    <x v="10"/>
    <x v="10"/>
    <x v="175"/>
    <s v="1106"/>
    <x v="175"/>
    <x v="3"/>
    <x v="5"/>
    <x v="2471"/>
  </r>
  <r>
    <x v="10"/>
    <x v="10"/>
    <x v="10"/>
    <x v="175"/>
    <s v="1106"/>
    <x v="175"/>
    <x v="3"/>
    <x v="6"/>
    <x v="2472"/>
  </r>
  <r>
    <x v="10"/>
    <x v="10"/>
    <x v="10"/>
    <x v="175"/>
    <s v="1106"/>
    <x v="175"/>
    <x v="3"/>
    <x v="7"/>
    <x v="2473"/>
  </r>
  <r>
    <x v="10"/>
    <x v="10"/>
    <x v="10"/>
    <x v="175"/>
    <s v="1106"/>
    <x v="175"/>
    <x v="4"/>
    <x v="0"/>
    <x v="2474"/>
  </r>
  <r>
    <x v="10"/>
    <x v="10"/>
    <x v="10"/>
    <x v="175"/>
    <s v="1106"/>
    <x v="175"/>
    <x v="4"/>
    <x v="1"/>
    <x v="2475"/>
  </r>
  <r>
    <x v="10"/>
    <x v="10"/>
    <x v="10"/>
    <x v="175"/>
    <s v="1106"/>
    <x v="175"/>
    <x v="4"/>
    <x v="2"/>
    <x v="2476"/>
  </r>
  <r>
    <x v="10"/>
    <x v="10"/>
    <x v="10"/>
    <x v="175"/>
    <s v="1106"/>
    <x v="175"/>
    <x v="4"/>
    <x v="3"/>
    <x v="2477"/>
  </r>
  <r>
    <x v="10"/>
    <x v="10"/>
    <x v="10"/>
    <x v="175"/>
    <s v="1106"/>
    <x v="175"/>
    <x v="4"/>
    <x v="4"/>
    <x v="2478"/>
  </r>
  <r>
    <x v="10"/>
    <x v="10"/>
    <x v="10"/>
    <x v="175"/>
    <s v="1106"/>
    <x v="175"/>
    <x v="4"/>
    <x v="5"/>
    <x v="2479"/>
  </r>
  <r>
    <x v="10"/>
    <x v="10"/>
    <x v="10"/>
    <x v="175"/>
    <s v="1106"/>
    <x v="175"/>
    <x v="4"/>
    <x v="6"/>
    <x v="2480"/>
  </r>
  <r>
    <x v="10"/>
    <x v="10"/>
    <x v="10"/>
    <x v="175"/>
    <s v="1106"/>
    <x v="175"/>
    <x v="4"/>
    <x v="7"/>
    <x v="2481"/>
  </r>
  <r>
    <x v="10"/>
    <x v="10"/>
    <x v="10"/>
    <x v="175"/>
    <s v="1106"/>
    <x v="175"/>
    <x v="5"/>
    <x v="0"/>
    <x v="1638"/>
  </r>
  <r>
    <x v="10"/>
    <x v="10"/>
    <x v="10"/>
    <x v="175"/>
    <s v="1106"/>
    <x v="175"/>
    <x v="5"/>
    <x v="1"/>
    <x v="825"/>
  </r>
  <r>
    <x v="10"/>
    <x v="10"/>
    <x v="10"/>
    <x v="175"/>
    <s v="1106"/>
    <x v="175"/>
    <x v="5"/>
    <x v="2"/>
    <x v="994"/>
  </r>
  <r>
    <x v="10"/>
    <x v="10"/>
    <x v="10"/>
    <x v="175"/>
    <s v="1106"/>
    <x v="175"/>
    <x v="5"/>
    <x v="3"/>
    <x v="2482"/>
  </r>
  <r>
    <x v="10"/>
    <x v="10"/>
    <x v="10"/>
    <x v="175"/>
    <s v="1106"/>
    <x v="175"/>
    <x v="5"/>
    <x v="4"/>
    <x v="1810"/>
  </r>
  <r>
    <x v="10"/>
    <x v="10"/>
    <x v="10"/>
    <x v="175"/>
    <s v="1106"/>
    <x v="175"/>
    <x v="5"/>
    <x v="5"/>
    <x v="1437"/>
  </r>
  <r>
    <x v="10"/>
    <x v="10"/>
    <x v="10"/>
    <x v="175"/>
    <s v="1106"/>
    <x v="175"/>
    <x v="5"/>
    <x v="6"/>
    <x v="1453"/>
  </r>
  <r>
    <x v="10"/>
    <x v="10"/>
    <x v="10"/>
    <x v="175"/>
    <s v="1106"/>
    <x v="175"/>
    <x v="5"/>
    <x v="7"/>
    <x v="391"/>
  </r>
  <r>
    <x v="10"/>
    <x v="10"/>
    <x v="10"/>
    <x v="175"/>
    <s v="1106"/>
    <x v="175"/>
    <x v="6"/>
    <x v="0"/>
    <x v="283"/>
  </r>
  <r>
    <x v="10"/>
    <x v="10"/>
    <x v="10"/>
    <x v="175"/>
    <s v="1106"/>
    <x v="175"/>
    <x v="6"/>
    <x v="1"/>
    <x v="116"/>
  </r>
  <r>
    <x v="10"/>
    <x v="10"/>
    <x v="10"/>
    <x v="175"/>
    <s v="1106"/>
    <x v="175"/>
    <x v="6"/>
    <x v="2"/>
    <x v="288"/>
  </r>
  <r>
    <x v="10"/>
    <x v="10"/>
    <x v="10"/>
    <x v="175"/>
    <s v="1106"/>
    <x v="175"/>
    <x v="6"/>
    <x v="3"/>
    <x v="342"/>
  </r>
  <r>
    <x v="10"/>
    <x v="10"/>
    <x v="10"/>
    <x v="175"/>
    <s v="1106"/>
    <x v="175"/>
    <x v="6"/>
    <x v="4"/>
    <x v="116"/>
  </r>
  <r>
    <x v="10"/>
    <x v="10"/>
    <x v="10"/>
    <x v="175"/>
    <s v="1106"/>
    <x v="175"/>
    <x v="6"/>
    <x v="5"/>
    <x v="118"/>
  </r>
  <r>
    <x v="10"/>
    <x v="10"/>
    <x v="10"/>
    <x v="175"/>
    <s v="1106"/>
    <x v="175"/>
    <x v="6"/>
    <x v="6"/>
    <x v="285"/>
  </r>
  <r>
    <x v="10"/>
    <x v="10"/>
    <x v="10"/>
    <x v="175"/>
    <s v="1106"/>
    <x v="175"/>
    <x v="6"/>
    <x v="7"/>
    <x v="335"/>
  </r>
  <r>
    <x v="10"/>
    <x v="10"/>
    <x v="10"/>
    <x v="175"/>
    <s v="1106"/>
    <x v="175"/>
    <x v="7"/>
    <x v="0"/>
    <x v="125"/>
  </r>
  <r>
    <x v="10"/>
    <x v="10"/>
    <x v="10"/>
    <x v="175"/>
    <s v="1106"/>
    <x v="175"/>
    <x v="7"/>
    <x v="1"/>
    <x v="311"/>
  </r>
  <r>
    <x v="10"/>
    <x v="10"/>
    <x v="10"/>
    <x v="175"/>
    <s v="1106"/>
    <x v="175"/>
    <x v="7"/>
    <x v="2"/>
    <x v="309"/>
  </r>
  <r>
    <x v="10"/>
    <x v="10"/>
    <x v="10"/>
    <x v="175"/>
    <s v="1106"/>
    <x v="175"/>
    <x v="7"/>
    <x v="3"/>
    <x v="199"/>
  </r>
  <r>
    <x v="10"/>
    <x v="10"/>
    <x v="10"/>
    <x v="175"/>
    <s v="1106"/>
    <x v="175"/>
    <x v="7"/>
    <x v="4"/>
    <x v="196"/>
  </r>
  <r>
    <x v="10"/>
    <x v="10"/>
    <x v="10"/>
    <x v="175"/>
    <s v="1106"/>
    <x v="175"/>
    <x v="7"/>
    <x v="5"/>
    <x v="196"/>
  </r>
  <r>
    <x v="10"/>
    <x v="10"/>
    <x v="10"/>
    <x v="175"/>
    <s v="1106"/>
    <x v="175"/>
    <x v="7"/>
    <x v="6"/>
    <x v="298"/>
  </r>
  <r>
    <x v="10"/>
    <x v="10"/>
    <x v="10"/>
    <x v="175"/>
    <s v="1106"/>
    <x v="175"/>
    <x v="7"/>
    <x v="7"/>
    <x v="195"/>
  </r>
  <r>
    <x v="10"/>
    <x v="10"/>
    <x v="10"/>
    <x v="175"/>
    <s v="1106"/>
    <x v="175"/>
    <x v="8"/>
    <x v="0"/>
    <x v="305"/>
  </r>
  <r>
    <x v="10"/>
    <x v="10"/>
    <x v="10"/>
    <x v="175"/>
    <s v="1106"/>
    <x v="175"/>
    <x v="8"/>
    <x v="1"/>
    <x v="305"/>
  </r>
  <r>
    <x v="10"/>
    <x v="10"/>
    <x v="10"/>
    <x v="175"/>
    <s v="1106"/>
    <x v="175"/>
    <x v="8"/>
    <x v="2"/>
    <x v="305"/>
  </r>
  <r>
    <x v="10"/>
    <x v="10"/>
    <x v="10"/>
    <x v="175"/>
    <s v="1106"/>
    <x v="175"/>
    <x v="8"/>
    <x v="3"/>
    <x v="305"/>
  </r>
  <r>
    <x v="10"/>
    <x v="10"/>
    <x v="10"/>
    <x v="175"/>
    <s v="1106"/>
    <x v="175"/>
    <x v="8"/>
    <x v="4"/>
    <x v="67"/>
  </r>
  <r>
    <x v="10"/>
    <x v="10"/>
    <x v="10"/>
    <x v="175"/>
    <s v="1106"/>
    <x v="175"/>
    <x v="8"/>
    <x v="5"/>
    <x v="66"/>
  </r>
  <r>
    <x v="10"/>
    <x v="10"/>
    <x v="10"/>
    <x v="175"/>
    <s v="1106"/>
    <x v="175"/>
    <x v="8"/>
    <x v="6"/>
    <x v="133"/>
  </r>
  <r>
    <x v="10"/>
    <x v="10"/>
    <x v="10"/>
    <x v="175"/>
    <s v="1106"/>
    <x v="175"/>
    <x v="8"/>
    <x v="7"/>
    <x v="305"/>
  </r>
  <r>
    <x v="10"/>
    <x v="10"/>
    <x v="10"/>
    <x v="175"/>
    <s v="1106"/>
    <x v="175"/>
    <x v="9"/>
    <x v="0"/>
    <x v="316"/>
  </r>
  <r>
    <x v="10"/>
    <x v="10"/>
    <x v="10"/>
    <x v="175"/>
    <s v="1106"/>
    <x v="175"/>
    <x v="9"/>
    <x v="1"/>
    <x v="199"/>
  </r>
  <r>
    <x v="10"/>
    <x v="10"/>
    <x v="10"/>
    <x v="175"/>
    <s v="1106"/>
    <x v="175"/>
    <x v="9"/>
    <x v="2"/>
    <x v="196"/>
  </r>
  <r>
    <x v="10"/>
    <x v="10"/>
    <x v="10"/>
    <x v="175"/>
    <s v="1106"/>
    <x v="175"/>
    <x v="9"/>
    <x v="3"/>
    <x v="307"/>
  </r>
  <r>
    <x v="10"/>
    <x v="10"/>
    <x v="10"/>
    <x v="175"/>
    <s v="1106"/>
    <x v="175"/>
    <x v="9"/>
    <x v="4"/>
    <x v="298"/>
  </r>
  <r>
    <x v="10"/>
    <x v="10"/>
    <x v="10"/>
    <x v="175"/>
    <s v="1106"/>
    <x v="175"/>
    <x v="9"/>
    <x v="5"/>
    <x v="124"/>
  </r>
  <r>
    <x v="10"/>
    <x v="10"/>
    <x v="10"/>
    <x v="175"/>
    <s v="1106"/>
    <x v="175"/>
    <x v="9"/>
    <x v="6"/>
    <x v="202"/>
  </r>
  <r>
    <x v="10"/>
    <x v="10"/>
    <x v="10"/>
    <x v="175"/>
    <s v="1106"/>
    <x v="175"/>
    <x v="9"/>
    <x v="7"/>
    <x v="310"/>
  </r>
  <r>
    <x v="10"/>
    <x v="10"/>
    <x v="10"/>
    <x v="176"/>
    <s v="1111"/>
    <x v="176"/>
    <x v="0"/>
    <x v="0"/>
    <x v="406"/>
  </r>
  <r>
    <x v="10"/>
    <x v="10"/>
    <x v="10"/>
    <x v="176"/>
    <s v="1111"/>
    <x v="176"/>
    <x v="0"/>
    <x v="1"/>
    <x v="1666"/>
  </r>
  <r>
    <x v="10"/>
    <x v="10"/>
    <x v="10"/>
    <x v="176"/>
    <s v="1111"/>
    <x v="176"/>
    <x v="0"/>
    <x v="2"/>
    <x v="1526"/>
  </r>
  <r>
    <x v="10"/>
    <x v="10"/>
    <x v="10"/>
    <x v="176"/>
    <s v="1111"/>
    <x v="176"/>
    <x v="0"/>
    <x v="3"/>
    <x v="407"/>
  </r>
  <r>
    <x v="10"/>
    <x v="10"/>
    <x v="10"/>
    <x v="176"/>
    <s v="1111"/>
    <x v="176"/>
    <x v="0"/>
    <x v="4"/>
    <x v="1641"/>
  </r>
  <r>
    <x v="10"/>
    <x v="10"/>
    <x v="10"/>
    <x v="176"/>
    <s v="1111"/>
    <x v="176"/>
    <x v="0"/>
    <x v="5"/>
    <x v="618"/>
  </r>
  <r>
    <x v="10"/>
    <x v="10"/>
    <x v="10"/>
    <x v="176"/>
    <s v="1111"/>
    <x v="176"/>
    <x v="0"/>
    <x v="6"/>
    <x v="624"/>
  </r>
  <r>
    <x v="10"/>
    <x v="10"/>
    <x v="10"/>
    <x v="176"/>
    <s v="1111"/>
    <x v="176"/>
    <x v="0"/>
    <x v="7"/>
    <x v="1143"/>
  </r>
  <r>
    <x v="10"/>
    <x v="10"/>
    <x v="10"/>
    <x v="176"/>
    <s v="1111"/>
    <x v="176"/>
    <x v="1"/>
    <x v="0"/>
    <x v="598"/>
  </r>
  <r>
    <x v="10"/>
    <x v="10"/>
    <x v="10"/>
    <x v="176"/>
    <s v="1111"/>
    <x v="176"/>
    <x v="1"/>
    <x v="1"/>
    <x v="817"/>
  </r>
  <r>
    <x v="10"/>
    <x v="10"/>
    <x v="10"/>
    <x v="176"/>
    <s v="1111"/>
    <x v="176"/>
    <x v="1"/>
    <x v="2"/>
    <x v="1672"/>
  </r>
  <r>
    <x v="10"/>
    <x v="10"/>
    <x v="10"/>
    <x v="176"/>
    <s v="1111"/>
    <x v="176"/>
    <x v="1"/>
    <x v="3"/>
    <x v="1253"/>
  </r>
  <r>
    <x v="10"/>
    <x v="10"/>
    <x v="10"/>
    <x v="176"/>
    <s v="1111"/>
    <x v="176"/>
    <x v="1"/>
    <x v="4"/>
    <x v="261"/>
  </r>
  <r>
    <x v="10"/>
    <x v="10"/>
    <x v="10"/>
    <x v="176"/>
    <s v="1111"/>
    <x v="176"/>
    <x v="1"/>
    <x v="5"/>
    <x v="270"/>
  </r>
  <r>
    <x v="10"/>
    <x v="10"/>
    <x v="10"/>
    <x v="176"/>
    <s v="1111"/>
    <x v="176"/>
    <x v="1"/>
    <x v="6"/>
    <x v="499"/>
  </r>
  <r>
    <x v="10"/>
    <x v="10"/>
    <x v="10"/>
    <x v="176"/>
    <s v="1111"/>
    <x v="176"/>
    <x v="1"/>
    <x v="7"/>
    <x v="628"/>
  </r>
  <r>
    <x v="10"/>
    <x v="10"/>
    <x v="10"/>
    <x v="176"/>
    <s v="1111"/>
    <x v="176"/>
    <x v="2"/>
    <x v="0"/>
    <x v="122"/>
  </r>
  <r>
    <x v="10"/>
    <x v="10"/>
    <x v="10"/>
    <x v="176"/>
    <s v="1111"/>
    <x v="176"/>
    <x v="2"/>
    <x v="1"/>
    <x v="123"/>
  </r>
  <r>
    <x v="10"/>
    <x v="10"/>
    <x v="10"/>
    <x v="176"/>
    <s v="1111"/>
    <x v="176"/>
    <x v="2"/>
    <x v="2"/>
    <x v="308"/>
  </r>
  <r>
    <x v="10"/>
    <x v="10"/>
    <x v="10"/>
    <x v="176"/>
    <s v="1111"/>
    <x v="176"/>
    <x v="2"/>
    <x v="3"/>
    <x v="300"/>
  </r>
  <r>
    <x v="10"/>
    <x v="10"/>
    <x v="10"/>
    <x v="176"/>
    <s v="1111"/>
    <x v="176"/>
    <x v="2"/>
    <x v="4"/>
    <x v="311"/>
  </r>
  <r>
    <x v="10"/>
    <x v="10"/>
    <x v="10"/>
    <x v="176"/>
    <s v="1111"/>
    <x v="176"/>
    <x v="2"/>
    <x v="5"/>
    <x v="124"/>
  </r>
  <r>
    <x v="10"/>
    <x v="10"/>
    <x v="10"/>
    <x v="176"/>
    <s v="1111"/>
    <x v="176"/>
    <x v="2"/>
    <x v="6"/>
    <x v="310"/>
  </r>
  <r>
    <x v="10"/>
    <x v="10"/>
    <x v="10"/>
    <x v="176"/>
    <s v="1111"/>
    <x v="176"/>
    <x v="2"/>
    <x v="7"/>
    <x v="201"/>
  </r>
  <r>
    <x v="10"/>
    <x v="10"/>
    <x v="10"/>
    <x v="176"/>
    <s v="1111"/>
    <x v="176"/>
    <x v="3"/>
    <x v="0"/>
    <x v="513"/>
  </r>
  <r>
    <x v="10"/>
    <x v="10"/>
    <x v="10"/>
    <x v="176"/>
    <s v="1111"/>
    <x v="176"/>
    <x v="3"/>
    <x v="1"/>
    <x v="342"/>
  </r>
  <r>
    <x v="10"/>
    <x v="10"/>
    <x v="10"/>
    <x v="176"/>
    <s v="1111"/>
    <x v="176"/>
    <x v="3"/>
    <x v="2"/>
    <x v="411"/>
  </r>
  <r>
    <x v="10"/>
    <x v="10"/>
    <x v="10"/>
    <x v="176"/>
    <s v="1111"/>
    <x v="176"/>
    <x v="3"/>
    <x v="3"/>
    <x v="611"/>
  </r>
  <r>
    <x v="10"/>
    <x v="10"/>
    <x v="10"/>
    <x v="176"/>
    <s v="1111"/>
    <x v="176"/>
    <x v="3"/>
    <x v="4"/>
    <x v="411"/>
  </r>
  <r>
    <x v="10"/>
    <x v="10"/>
    <x v="10"/>
    <x v="176"/>
    <s v="1111"/>
    <x v="176"/>
    <x v="3"/>
    <x v="5"/>
    <x v="116"/>
  </r>
  <r>
    <x v="10"/>
    <x v="10"/>
    <x v="10"/>
    <x v="176"/>
    <s v="1111"/>
    <x v="176"/>
    <x v="3"/>
    <x v="6"/>
    <x v="513"/>
  </r>
  <r>
    <x v="10"/>
    <x v="10"/>
    <x v="10"/>
    <x v="176"/>
    <s v="1111"/>
    <x v="176"/>
    <x v="3"/>
    <x v="7"/>
    <x v="116"/>
  </r>
  <r>
    <x v="10"/>
    <x v="10"/>
    <x v="10"/>
    <x v="176"/>
    <s v="1111"/>
    <x v="176"/>
    <x v="4"/>
    <x v="0"/>
    <x v="496"/>
  </r>
  <r>
    <x v="10"/>
    <x v="10"/>
    <x v="10"/>
    <x v="176"/>
    <s v="1111"/>
    <x v="176"/>
    <x v="4"/>
    <x v="1"/>
    <x v="632"/>
  </r>
  <r>
    <x v="10"/>
    <x v="10"/>
    <x v="10"/>
    <x v="176"/>
    <s v="1111"/>
    <x v="176"/>
    <x v="4"/>
    <x v="2"/>
    <x v="290"/>
  </r>
  <r>
    <x v="10"/>
    <x v="10"/>
    <x v="10"/>
    <x v="176"/>
    <s v="1111"/>
    <x v="176"/>
    <x v="4"/>
    <x v="3"/>
    <x v="1612"/>
  </r>
  <r>
    <x v="10"/>
    <x v="10"/>
    <x v="10"/>
    <x v="176"/>
    <s v="1111"/>
    <x v="176"/>
    <x v="4"/>
    <x v="4"/>
    <x v="330"/>
  </r>
  <r>
    <x v="10"/>
    <x v="10"/>
    <x v="10"/>
    <x v="176"/>
    <s v="1111"/>
    <x v="176"/>
    <x v="4"/>
    <x v="5"/>
    <x v="358"/>
  </r>
  <r>
    <x v="10"/>
    <x v="10"/>
    <x v="10"/>
    <x v="176"/>
    <s v="1111"/>
    <x v="176"/>
    <x v="4"/>
    <x v="6"/>
    <x v="1185"/>
  </r>
  <r>
    <x v="10"/>
    <x v="10"/>
    <x v="10"/>
    <x v="176"/>
    <s v="1111"/>
    <x v="176"/>
    <x v="4"/>
    <x v="7"/>
    <x v="361"/>
  </r>
  <r>
    <x v="10"/>
    <x v="10"/>
    <x v="10"/>
    <x v="176"/>
    <s v="1111"/>
    <x v="176"/>
    <x v="5"/>
    <x v="0"/>
    <x v="300"/>
  </r>
  <r>
    <x v="10"/>
    <x v="10"/>
    <x v="10"/>
    <x v="176"/>
    <s v="1111"/>
    <x v="176"/>
    <x v="5"/>
    <x v="1"/>
    <x v="311"/>
  </r>
  <r>
    <x v="10"/>
    <x v="10"/>
    <x v="10"/>
    <x v="176"/>
    <s v="1111"/>
    <x v="176"/>
    <x v="5"/>
    <x v="2"/>
    <x v="308"/>
  </r>
  <r>
    <x v="10"/>
    <x v="10"/>
    <x v="10"/>
    <x v="176"/>
    <s v="1111"/>
    <x v="176"/>
    <x v="5"/>
    <x v="3"/>
    <x v="356"/>
  </r>
  <r>
    <x v="10"/>
    <x v="10"/>
    <x v="10"/>
    <x v="176"/>
    <s v="1111"/>
    <x v="176"/>
    <x v="5"/>
    <x v="4"/>
    <x v="123"/>
  </r>
  <r>
    <x v="10"/>
    <x v="10"/>
    <x v="10"/>
    <x v="176"/>
    <s v="1111"/>
    <x v="176"/>
    <x v="5"/>
    <x v="5"/>
    <x v="124"/>
  </r>
  <r>
    <x v="10"/>
    <x v="10"/>
    <x v="10"/>
    <x v="176"/>
    <s v="1111"/>
    <x v="176"/>
    <x v="5"/>
    <x v="6"/>
    <x v="122"/>
  </r>
  <r>
    <x v="10"/>
    <x v="10"/>
    <x v="10"/>
    <x v="176"/>
    <s v="1111"/>
    <x v="176"/>
    <x v="5"/>
    <x v="7"/>
    <x v="310"/>
  </r>
  <r>
    <x v="10"/>
    <x v="10"/>
    <x v="10"/>
    <x v="176"/>
    <s v="1111"/>
    <x v="176"/>
    <x v="6"/>
    <x v="0"/>
    <x v="64"/>
  </r>
  <r>
    <x v="10"/>
    <x v="10"/>
    <x v="10"/>
    <x v="176"/>
    <s v="1111"/>
    <x v="176"/>
    <x v="6"/>
    <x v="1"/>
    <x v="132"/>
  </r>
  <r>
    <x v="10"/>
    <x v="10"/>
    <x v="10"/>
    <x v="176"/>
    <s v="1111"/>
    <x v="176"/>
    <x v="6"/>
    <x v="2"/>
    <x v="132"/>
  </r>
  <r>
    <x v="10"/>
    <x v="10"/>
    <x v="10"/>
    <x v="176"/>
    <s v="1111"/>
    <x v="176"/>
    <x v="6"/>
    <x v="3"/>
    <x v="65"/>
  </r>
  <r>
    <x v="10"/>
    <x v="10"/>
    <x v="10"/>
    <x v="176"/>
    <s v="1111"/>
    <x v="176"/>
    <x v="6"/>
    <x v="4"/>
    <x v="66"/>
  </r>
  <r>
    <x v="10"/>
    <x v="10"/>
    <x v="10"/>
    <x v="176"/>
    <s v="1111"/>
    <x v="176"/>
    <x v="6"/>
    <x v="5"/>
    <x v="67"/>
  </r>
  <r>
    <x v="10"/>
    <x v="10"/>
    <x v="10"/>
    <x v="176"/>
    <s v="1111"/>
    <x v="176"/>
    <x v="6"/>
    <x v="6"/>
    <x v="304"/>
  </r>
  <r>
    <x v="10"/>
    <x v="10"/>
    <x v="10"/>
    <x v="176"/>
    <s v="1111"/>
    <x v="176"/>
    <x v="6"/>
    <x v="7"/>
    <x v="132"/>
  </r>
  <r>
    <x v="10"/>
    <x v="10"/>
    <x v="10"/>
    <x v="176"/>
    <s v="1111"/>
    <x v="176"/>
    <x v="7"/>
    <x v="0"/>
    <x v="122"/>
  </r>
  <r>
    <x v="10"/>
    <x v="10"/>
    <x v="10"/>
    <x v="176"/>
    <s v="1111"/>
    <x v="176"/>
    <x v="7"/>
    <x v="1"/>
    <x v="61"/>
  </r>
  <r>
    <x v="10"/>
    <x v="10"/>
    <x v="10"/>
    <x v="176"/>
    <s v="1111"/>
    <x v="176"/>
    <x v="7"/>
    <x v="2"/>
    <x v="356"/>
  </r>
  <r>
    <x v="10"/>
    <x v="10"/>
    <x v="10"/>
    <x v="176"/>
    <s v="1111"/>
    <x v="176"/>
    <x v="7"/>
    <x v="3"/>
    <x v="299"/>
  </r>
  <r>
    <x v="10"/>
    <x v="10"/>
    <x v="10"/>
    <x v="176"/>
    <s v="1111"/>
    <x v="176"/>
    <x v="7"/>
    <x v="4"/>
    <x v="316"/>
  </r>
  <r>
    <x v="10"/>
    <x v="10"/>
    <x v="10"/>
    <x v="176"/>
    <s v="1111"/>
    <x v="176"/>
    <x v="7"/>
    <x v="5"/>
    <x v="199"/>
  </r>
  <r>
    <x v="10"/>
    <x v="10"/>
    <x v="10"/>
    <x v="176"/>
    <s v="1111"/>
    <x v="176"/>
    <x v="7"/>
    <x v="6"/>
    <x v="310"/>
  </r>
  <r>
    <x v="10"/>
    <x v="10"/>
    <x v="10"/>
    <x v="176"/>
    <s v="1111"/>
    <x v="176"/>
    <x v="7"/>
    <x v="7"/>
    <x v="196"/>
  </r>
  <r>
    <x v="10"/>
    <x v="10"/>
    <x v="10"/>
    <x v="176"/>
    <s v="1111"/>
    <x v="176"/>
    <x v="8"/>
    <x v="0"/>
    <x v="66"/>
  </r>
  <r>
    <x v="10"/>
    <x v="10"/>
    <x v="10"/>
    <x v="176"/>
    <s v="1111"/>
    <x v="176"/>
    <x v="8"/>
    <x v="1"/>
    <x v="67"/>
  </r>
  <r>
    <x v="10"/>
    <x v="10"/>
    <x v="10"/>
    <x v="176"/>
    <s v="1111"/>
    <x v="176"/>
    <x v="8"/>
    <x v="2"/>
    <x v="305"/>
  </r>
  <r>
    <x v="10"/>
    <x v="10"/>
    <x v="10"/>
    <x v="176"/>
    <s v="1111"/>
    <x v="176"/>
    <x v="8"/>
    <x v="3"/>
    <x v="305"/>
  </r>
  <r>
    <x v="10"/>
    <x v="10"/>
    <x v="10"/>
    <x v="176"/>
    <s v="1111"/>
    <x v="176"/>
    <x v="8"/>
    <x v="4"/>
    <x v="67"/>
  </r>
  <r>
    <x v="10"/>
    <x v="10"/>
    <x v="10"/>
    <x v="176"/>
    <s v="1111"/>
    <x v="176"/>
    <x v="8"/>
    <x v="5"/>
    <x v="305"/>
  </r>
  <r>
    <x v="10"/>
    <x v="10"/>
    <x v="10"/>
    <x v="176"/>
    <s v="1111"/>
    <x v="176"/>
    <x v="8"/>
    <x v="6"/>
    <x v="305"/>
  </r>
  <r>
    <x v="10"/>
    <x v="10"/>
    <x v="10"/>
    <x v="176"/>
    <s v="1111"/>
    <x v="176"/>
    <x v="8"/>
    <x v="7"/>
    <x v="133"/>
  </r>
  <r>
    <x v="10"/>
    <x v="10"/>
    <x v="10"/>
    <x v="176"/>
    <s v="1111"/>
    <x v="176"/>
    <x v="9"/>
    <x v="0"/>
    <x v="301"/>
  </r>
  <r>
    <x v="10"/>
    <x v="10"/>
    <x v="10"/>
    <x v="176"/>
    <s v="1111"/>
    <x v="176"/>
    <x v="9"/>
    <x v="1"/>
    <x v="129"/>
  </r>
  <r>
    <x v="10"/>
    <x v="10"/>
    <x v="10"/>
    <x v="176"/>
    <s v="1111"/>
    <x v="176"/>
    <x v="9"/>
    <x v="2"/>
    <x v="203"/>
  </r>
  <r>
    <x v="10"/>
    <x v="10"/>
    <x v="10"/>
    <x v="176"/>
    <s v="1111"/>
    <x v="176"/>
    <x v="9"/>
    <x v="3"/>
    <x v="203"/>
  </r>
  <r>
    <x v="10"/>
    <x v="10"/>
    <x v="10"/>
    <x v="176"/>
    <s v="1111"/>
    <x v="176"/>
    <x v="9"/>
    <x v="4"/>
    <x v="129"/>
  </r>
  <r>
    <x v="10"/>
    <x v="10"/>
    <x v="10"/>
    <x v="176"/>
    <s v="1111"/>
    <x v="176"/>
    <x v="9"/>
    <x v="5"/>
    <x v="203"/>
  </r>
  <r>
    <x v="10"/>
    <x v="10"/>
    <x v="10"/>
    <x v="176"/>
    <s v="1111"/>
    <x v="176"/>
    <x v="9"/>
    <x v="6"/>
    <x v="128"/>
  </r>
  <r>
    <x v="10"/>
    <x v="10"/>
    <x v="10"/>
    <x v="176"/>
    <s v="1111"/>
    <x v="176"/>
    <x v="9"/>
    <x v="7"/>
    <x v="127"/>
  </r>
  <r>
    <x v="10"/>
    <x v="10"/>
    <x v="10"/>
    <x v="177"/>
    <s v="1112"/>
    <x v="177"/>
    <x v="0"/>
    <x v="0"/>
    <x v="643"/>
  </r>
  <r>
    <x v="10"/>
    <x v="10"/>
    <x v="10"/>
    <x v="177"/>
    <s v="1112"/>
    <x v="177"/>
    <x v="0"/>
    <x v="1"/>
    <x v="1007"/>
  </r>
  <r>
    <x v="10"/>
    <x v="10"/>
    <x v="10"/>
    <x v="177"/>
    <s v="1112"/>
    <x v="177"/>
    <x v="0"/>
    <x v="2"/>
    <x v="1808"/>
  </r>
  <r>
    <x v="10"/>
    <x v="10"/>
    <x v="10"/>
    <x v="177"/>
    <s v="1112"/>
    <x v="177"/>
    <x v="0"/>
    <x v="3"/>
    <x v="396"/>
  </r>
  <r>
    <x v="10"/>
    <x v="10"/>
    <x v="10"/>
    <x v="177"/>
    <s v="1112"/>
    <x v="177"/>
    <x v="0"/>
    <x v="4"/>
    <x v="534"/>
  </r>
  <r>
    <x v="10"/>
    <x v="10"/>
    <x v="10"/>
    <x v="177"/>
    <s v="1112"/>
    <x v="177"/>
    <x v="0"/>
    <x v="5"/>
    <x v="1132"/>
  </r>
  <r>
    <x v="10"/>
    <x v="10"/>
    <x v="10"/>
    <x v="177"/>
    <s v="1112"/>
    <x v="177"/>
    <x v="0"/>
    <x v="6"/>
    <x v="433"/>
  </r>
  <r>
    <x v="10"/>
    <x v="10"/>
    <x v="10"/>
    <x v="177"/>
    <s v="1112"/>
    <x v="177"/>
    <x v="0"/>
    <x v="7"/>
    <x v="1462"/>
  </r>
  <r>
    <x v="10"/>
    <x v="10"/>
    <x v="10"/>
    <x v="177"/>
    <s v="1112"/>
    <x v="177"/>
    <x v="1"/>
    <x v="0"/>
    <x v="1477"/>
  </r>
  <r>
    <x v="10"/>
    <x v="10"/>
    <x v="10"/>
    <x v="177"/>
    <s v="1112"/>
    <x v="177"/>
    <x v="1"/>
    <x v="1"/>
    <x v="834"/>
  </r>
  <r>
    <x v="10"/>
    <x v="10"/>
    <x v="10"/>
    <x v="177"/>
    <s v="1112"/>
    <x v="177"/>
    <x v="1"/>
    <x v="2"/>
    <x v="189"/>
  </r>
  <r>
    <x v="10"/>
    <x v="10"/>
    <x v="10"/>
    <x v="177"/>
    <s v="1112"/>
    <x v="177"/>
    <x v="1"/>
    <x v="3"/>
    <x v="731"/>
  </r>
  <r>
    <x v="10"/>
    <x v="10"/>
    <x v="10"/>
    <x v="177"/>
    <s v="1112"/>
    <x v="177"/>
    <x v="1"/>
    <x v="4"/>
    <x v="360"/>
  </r>
  <r>
    <x v="10"/>
    <x v="10"/>
    <x v="10"/>
    <x v="177"/>
    <s v="1112"/>
    <x v="177"/>
    <x v="1"/>
    <x v="5"/>
    <x v="323"/>
  </r>
  <r>
    <x v="10"/>
    <x v="10"/>
    <x v="10"/>
    <x v="177"/>
    <s v="1112"/>
    <x v="177"/>
    <x v="1"/>
    <x v="6"/>
    <x v="784"/>
  </r>
  <r>
    <x v="10"/>
    <x v="10"/>
    <x v="10"/>
    <x v="177"/>
    <s v="1112"/>
    <x v="177"/>
    <x v="1"/>
    <x v="7"/>
    <x v="1712"/>
  </r>
  <r>
    <x v="10"/>
    <x v="10"/>
    <x v="10"/>
    <x v="177"/>
    <s v="1112"/>
    <x v="177"/>
    <x v="2"/>
    <x v="0"/>
    <x v="125"/>
  </r>
  <r>
    <x v="10"/>
    <x v="10"/>
    <x v="10"/>
    <x v="177"/>
    <s v="1112"/>
    <x v="177"/>
    <x v="2"/>
    <x v="1"/>
    <x v="122"/>
  </r>
  <r>
    <x v="10"/>
    <x v="10"/>
    <x v="10"/>
    <x v="177"/>
    <s v="1112"/>
    <x v="177"/>
    <x v="2"/>
    <x v="2"/>
    <x v="123"/>
  </r>
  <r>
    <x v="10"/>
    <x v="10"/>
    <x v="10"/>
    <x v="177"/>
    <s v="1112"/>
    <x v="177"/>
    <x v="2"/>
    <x v="3"/>
    <x v="126"/>
  </r>
  <r>
    <x v="10"/>
    <x v="10"/>
    <x v="10"/>
    <x v="177"/>
    <s v="1112"/>
    <x v="177"/>
    <x v="2"/>
    <x v="4"/>
    <x v="449"/>
  </r>
  <r>
    <x v="10"/>
    <x v="10"/>
    <x v="10"/>
    <x v="177"/>
    <s v="1112"/>
    <x v="177"/>
    <x v="2"/>
    <x v="5"/>
    <x v="61"/>
  </r>
  <r>
    <x v="10"/>
    <x v="10"/>
    <x v="10"/>
    <x v="177"/>
    <s v="1112"/>
    <x v="177"/>
    <x v="2"/>
    <x v="6"/>
    <x v="47"/>
  </r>
  <r>
    <x v="10"/>
    <x v="10"/>
    <x v="10"/>
    <x v="177"/>
    <s v="1112"/>
    <x v="177"/>
    <x v="2"/>
    <x v="7"/>
    <x v="306"/>
  </r>
  <r>
    <x v="10"/>
    <x v="10"/>
    <x v="10"/>
    <x v="177"/>
    <s v="1112"/>
    <x v="177"/>
    <x v="3"/>
    <x v="0"/>
    <x v="633"/>
  </r>
  <r>
    <x v="10"/>
    <x v="10"/>
    <x v="10"/>
    <x v="177"/>
    <s v="1112"/>
    <x v="177"/>
    <x v="3"/>
    <x v="1"/>
    <x v="352"/>
  </r>
  <r>
    <x v="10"/>
    <x v="10"/>
    <x v="10"/>
    <x v="177"/>
    <s v="1112"/>
    <x v="177"/>
    <x v="3"/>
    <x v="2"/>
    <x v="370"/>
  </r>
  <r>
    <x v="10"/>
    <x v="10"/>
    <x v="10"/>
    <x v="177"/>
    <s v="1112"/>
    <x v="177"/>
    <x v="3"/>
    <x v="3"/>
    <x v="59"/>
  </r>
  <r>
    <x v="10"/>
    <x v="10"/>
    <x v="10"/>
    <x v="177"/>
    <s v="1112"/>
    <x v="177"/>
    <x v="3"/>
    <x v="4"/>
    <x v="1310"/>
  </r>
  <r>
    <x v="10"/>
    <x v="10"/>
    <x v="10"/>
    <x v="177"/>
    <s v="1112"/>
    <x v="177"/>
    <x v="3"/>
    <x v="5"/>
    <x v="382"/>
  </r>
  <r>
    <x v="10"/>
    <x v="10"/>
    <x v="10"/>
    <x v="177"/>
    <s v="1112"/>
    <x v="177"/>
    <x v="3"/>
    <x v="6"/>
    <x v="615"/>
  </r>
  <r>
    <x v="10"/>
    <x v="10"/>
    <x v="10"/>
    <x v="177"/>
    <s v="1112"/>
    <x v="177"/>
    <x v="3"/>
    <x v="7"/>
    <x v="370"/>
  </r>
  <r>
    <x v="10"/>
    <x v="10"/>
    <x v="10"/>
    <x v="177"/>
    <s v="1112"/>
    <x v="177"/>
    <x v="4"/>
    <x v="0"/>
    <x v="1604"/>
  </r>
  <r>
    <x v="10"/>
    <x v="10"/>
    <x v="10"/>
    <x v="177"/>
    <s v="1112"/>
    <x v="177"/>
    <x v="4"/>
    <x v="1"/>
    <x v="1604"/>
  </r>
  <r>
    <x v="10"/>
    <x v="10"/>
    <x v="10"/>
    <x v="177"/>
    <s v="1112"/>
    <x v="177"/>
    <x v="4"/>
    <x v="2"/>
    <x v="1709"/>
  </r>
  <r>
    <x v="10"/>
    <x v="10"/>
    <x v="10"/>
    <x v="177"/>
    <s v="1112"/>
    <x v="177"/>
    <x v="4"/>
    <x v="3"/>
    <x v="511"/>
  </r>
  <r>
    <x v="10"/>
    <x v="10"/>
    <x v="10"/>
    <x v="177"/>
    <s v="1112"/>
    <x v="177"/>
    <x v="4"/>
    <x v="4"/>
    <x v="1612"/>
  </r>
  <r>
    <x v="10"/>
    <x v="10"/>
    <x v="10"/>
    <x v="177"/>
    <s v="1112"/>
    <x v="177"/>
    <x v="4"/>
    <x v="5"/>
    <x v="1604"/>
  </r>
  <r>
    <x v="10"/>
    <x v="10"/>
    <x v="10"/>
    <x v="177"/>
    <s v="1112"/>
    <x v="177"/>
    <x v="4"/>
    <x v="6"/>
    <x v="1520"/>
  </r>
  <r>
    <x v="10"/>
    <x v="10"/>
    <x v="10"/>
    <x v="177"/>
    <s v="1112"/>
    <x v="177"/>
    <x v="4"/>
    <x v="7"/>
    <x v="495"/>
  </r>
  <r>
    <x v="10"/>
    <x v="10"/>
    <x v="10"/>
    <x v="177"/>
    <s v="1112"/>
    <x v="177"/>
    <x v="5"/>
    <x v="0"/>
    <x v="201"/>
  </r>
  <r>
    <x v="10"/>
    <x v="10"/>
    <x v="10"/>
    <x v="177"/>
    <s v="1112"/>
    <x v="177"/>
    <x v="5"/>
    <x v="1"/>
    <x v="202"/>
  </r>
  <r>
    <x v="10"/>
    <x v="10"/>
    <x v="10"/>
    <x v="177"/>
    <s v="1112"/>
    <x v="177"/>
    <x v="5"/>
    <x v="2"/>
    <x v="124"/>
  </r>
  <r>
    <x v="10"/>
    <x v="10"/>
    <x v="10"/>
    <x v="177"/>
    <s v="1112"/>
    <x v="177"/>
    <x v="5"/>
    <x v="3"/>
    <x v="201"/>
  </r>
  <r>
    <x v="10"/>
    <x v="10"/>
    <x v="10"/>
    <x v="177"/>
    <s v="1112"/>
    <x v="177"/>
    <x v="5"/>
    <x v="4"/>
    <x v="197"/>
  </r>
  <r>
    <x v="10"/>
    <x v="10"/>
    <x v="10"/>
    <x v="177"/>
    <s v="1112"/>
    <x v="177"/>
    <x v="5"/>
    <x v="5"/>
    <x v="350"/>
  </r>
  <r>
    <x v="10"/>
    <x v="10"/>
    <x v="10"/>
    <x v="177"/>
    <s v="1112"/>
    <x v="177"/>
    <x v="5"/>
    <x v="6"/>
    <x v="197"/>
  </r>
  <r>
    <x v="10"/>
    <x v="10"/>
    <x v="10"/>
    <x v="177"/>
    <s v="1112"/>
    <x v="177"/>
    <x v="5"/>
    <x v="7"/>
    <x v="350"/>
  </r>
  <r>
    <x v="10"/>
    <x v="10"/>
    <x v="10"/>
    <x v="177"/>
    <s v="1112"/>
    <x v="177"/>
    <x v="6"/>
    <x v="0"/>
    <x v="132"/>
  </r>
  <r>
    <x v="10"/>
    <x v="10"/>
    <x v="10"/>
    <x v="177"/>
    <s v="1112"/>
    <x v="177"/>
    <x v="6"/>
    <x v="1"/>
    <x v="64"/>
  </r>
  <r>
    <x v="10"/>
    <x v="10"/>
    <x v="10"/>
    <x v="177"/>
    <s v="1112"/>
    <x v="177"/>
    <x v="6"/>
    <x v="2"/>
    <x v="131"/>
  </r>
  <r>
    <x v="10"/>
    <x v="10"/>
    <x v="10"/>
    <x v="177"/>
    <s v="1112"/>
    <x v="177"/>
    <x v="6"/>
    <x v="3"/>
    <x v="64"/>
  </r>
  <r>
    <x v="10"/>
    <x v="10"/>
    <x v="10"/>
    <x v="177"/>
    <s v="1112"/>
    <x v="177"/>
    <x v="6"/>
    <x v="4"/>
    <x v="131"/>
  </r>
  <r>
    <x v="10"/>
    <x v="10"/>
    <x v="10"/>
    <x v="177"/>
    <s v="1112"/>
    <x v="177"/>
    <x v="6"/>
    <x v="5"/>
    <x v="65"/>
  </r>
  <r>
    <x v="10"/>
    <x v="10"/>
    <x v="10"/>
    <x v="177"/>
    <s v="1112"/>
    <x v="177"/>
    <x v="6"/>
    <x v="6"/>
    <x v="65"/>
  </r>
  <r>
    <x v="10"/>
    <x v="10"/>
    <x v="10"/>
    <x v="177"/>
    <s v="1112"/>
    <x v="177"/>
    <x v="6"/>
    <x v="7"/>
    <x v="128"/>
  </r>
  <r>
    <x v="10"/>
    <x v="10"/>
    <x v="10"/>
    <x v="177"/>
    <s v="1112"/>
    <x v="177"/>
    <x v="7"/>
    <x v="0"/>
    <x v="318"/>
  </r>
  <r>
    <x v="10"/>
    <x v="10"/>
    <x v="10"/>
    <x v="177"/>
    <s v="1112"/>
    <x v="177"/>
    <x v="7"/>
    <x v="1"/>
    <x v="315"/>
  </r>
  <r>
    <x v="10"/>
    <x v="10"/>
    <x v="10"/>
    <x v="177"/>
    <s v="1112"/>
    <x v="177"/>
    <x v="7"/>
    <x v="2"/>
    <x v="186"/>
  </r>
  <r>
    <x v="10"/>
    <x v="10"/>
    <x v="10"/>
    <x v="177"/>
    <s v="1112"/>
    <x v="177"/>
    <x v="7"/>
    <x v="3"/>
    <x v="119"/>
  </r>
  <r>
    <x v="10"/>
    <x v="10"/>
    <x v="10"/>
    <x v="177"/>
    <s v="1112"/>
    <x v="177"/>
    <x v="7"/>
    <x v="4"/>
    <x v="317"/>
  </r>
  <r>
    <x v="10"/>
    <x v="10"/>
    <x v="10"/>
    <x v="177"/>
    <s v="1112"/>
    <x v="177"/>
    <x v="7"/>
    <x v="5"/>
    <x v="184"/>
  </r>
  <r>
    <x v="10"/>
    <x v="10"/>
    <x v="10"/>
    <x v="177"/>
    <s v="1112"/>
    <x v="177"/>
    <x v="7"/>
    <x v="6"/>
    <x v="282"/>
  </r>
  <r>
    <x v="10"/>
    <x v="10"/>
    <x v="10"/>
    <x v="177"/>
    <s v="1112"/>
    <x v="177"/>
    <x v="7"/>
    <x v="7"/>
    <x v="505"/>
  </r>
  <r>
    <x v="10"/>
    <x v="10"/>
    <x v="10"/>
    <x v="177"/>
    <s v="1112"/>
    <x v="177"/>
    <x v="8"/>
    <x v="0"/>
    <x v="305"/>
  </r>
  <r>
    <x v="10"/>
    <x v="10"/>
    <x v="10"/>
    <x v="177"/>
    <s v="1112"/>
    <x v="177"/>
    <x v="8"/>
    <x v="1"/>
    <x v="305"/>
  </r>
  <r>
    <x v="10"/>
    <x v="10"/>
    <x v="10"/>
    <x v="177"/>
    <s v="1112"/>
    <x v="177"/>
    <x v="8"/>
    <x v="2"/>
    <x v="304"/>
  </r>
  <r>
    <x v="10"/>
    <x v="10"/>
    <x v="10"/>
    <x v="177"/>
    <s v="1112"/>
    <x v="177"/>
    <x v="8"/>
    <x v="3"/>
    <x v="67"/>
  </r>
  <r>
    <x v="10"/>
    <x v="10"/>
    <x v="10"/>
    <x v="177"/>
    <s v="1112"/>
    <x v="177"/>
    <x v="8"/>
    <x v="4"/>
    <x v="67"/>
  </r>
  <r>
    <x v="10"/>
    <x v="10"/>
    <x v="10"/>
    <x v="177"/>
    <s v="1112"/>
    <x v="177"/>
    <x v="8"/>
    <x v="5"/>
    <x v="67"/>
  </r>
  <r>
    <x v="10"/>
    <x v="10"/>
    <x v="10"/>
    <x v="177"/>
    <s v="1112"/>
    <x v="177"/>
    <x v="8"/>
    <x v="6"/>
    <x v="67"/>
  </r>
  <r>
    <x v="10"/>
    <x v="10"/>
    <x v="10"/>
    <x v="177"/>
    <s v="1112"/>
    <x v="177"/>
    <x v="8"/>
    <x v="7"/>
    <x v="65"/>
  </r>
  <r>
    <x v="10"/>
    <x v="10"/>
    <x v="10"/>
    <x v="177"/>
    <s v="1112"/>
    <x v="177"/>
    <x v="9"/>
    <x v="0"/>
    <x v="304"/>
  </r>
  <r>
    <x v="10"/>
    <x v="10"/>
    <x v="10"/>
    <x v="177"/>
    <s v="1112"/>
    <x v="177"/>
    <x v="9"/>
    <x v="1"/>
    <x v="304"/>
  </r>
  <r>
    <x v="10"/>
    <x v="10"/>
    <x v="10"/>
    <x v="177"/>
    <s v="1112"/>
    <x v="177"/>
    <x v="9"/>
    <x v="2"/>
    <x v="304"/>
  </r>
  <r>
    <x v="10"/>
    <x v="10"/>
    <x v="10"/>
    <x v="177"/>
    <s v="1112"/>
    <x v="177"/>
    <x v="9"/>
    <x v="3"/>
    <x v="304"/>
  </r>
  <r>
    <x v="10"/>
    <x v="10"/>
    <x v="10"/>
    <x v="177"/>
    <s v="1112"/>
    <x v="177"/>
    <x v="9"/>
    <x v="4"/>
    <x v="304"/>
  </r>
  <r>
    <x v="10"/>
    <x v="10"/>
    <x v="10"/>
    <x v="177"/>
    <s v="1112"/>
    <x v="177"/>
    <x v="9"/>
    <x v="5"/>
    <x v="304"/>
  </r>
  <r>
    <x v="10"/>
    <x v="10"/>
    <x v="10"/>
    <x v="177"/>
    <s v="1112"/>
    <x v="177"/>
    <x v="9"/>
    <x v="6"/>
    <x v="304"/>
  </r>
  <r>
    <x v="10"/>
    <x v="10"/>
    <x v="10"/>
    <x v="177"/>
    <s v="1112"/>
    <x v="177"/>
    <x v="9"/>
    <x v="7"/>
    <x v="304"/>
  </r>
  <r>
    <x v="10"/>
    <x v="10"/>
    <x v="10"/>
    <x v="178"/>
    <s v="1114"/>
    <x v="178"/>
    <x v="0"/>
    <x v="0"/>
    <x v="432"/>
  </r>
  <r>
    <x v="10"/>
    <x v="10"/>
    <x v="10"/>
    <x v="178"/>
    <s v="1114"/>
    <x v="178"/>
    <x v="0"/>
    <x v="1"/>
    <x v="1011"/>
  </r>
  <r>
    <x v="10"/>
    <x v="10"/>
    <x v="10"/>
    <x v="178"/>
    <s v="1114"/>
    <x v="178"/>
    <x v="0"/>
    <x v="2"/>
    <x v="329"/>
  </r>
  <r>
    <x v="10"/>
    <x v="10"/>
    <x v="10"/>
    <x v="178"/>
    <s v="1114"/>
    <x v="178"/>
    <x v="0"/>
    <x v="3"/>
    <x v="1127"/>
  </r>
  <r>
    <x v="10"/>
    <x v="10"/>
    <x v="10"/>
    <x v="178"/>
    <s v="1114"/>
    <x v="178"/>
    <x v="0"/>
    <x v="4"/>
    <x v="1607"/>
  </r>
  <r>
    <x v="10"/>
    <x v="10"/>
    <x v="10"/>
    <x v="178"/>
    <s v="1114"/>
    <x v="178"/>
    <x v="0"/>
    <x v="5"/>
    <x v="509"/>
  </r>
  <r>
    <x v="10"/>
    <x v="10"/>
    <x v="10"/>
    <x v="178"/>
    <s v="1114"/>
    <x v="178"/>
    <x v="0"/>
    <x v="6"/>
    <x v="325"/>
  </r>
  <r>
    <x v="10"/>
    <x v="10"/>
    <x v="10"/>
    <x v="178"/>
    <s v="1114"/>
    <x v="178"/>
    <x v="0"/>
    <x v="7"/>
    <x v="541"/>
  </r>
  <r>
    <x v="10"/>
    <x v="10"/>
    <x v="10"/>
    <x v="178"/>
    <s v="1114"/>
    <x v="178"/>
    <x v="1"/>
    <x v="0"/>
    <x v="358"/>
  </r>
  <r>
    <x v="10"/>
    <x v="10"/>
    <x v="10"/>
    <x v="178"/>
    <s v="1114"/>
    <x v="178"/>
    <x v="1"/>
    <x v="1"/>
    <x v="258"/>
  </r>
  <r>
    <x v="10"/>
    <x v="10"/>
    <x v="10"/>
    <x v="178"/>
    <s v="1114"/>
    <x v="178"/>
    <x v="1"/>
    <x v="2"/>
    <x v="489"/>
  </r>
  <r>
    <x v="10"/>
    <x v="10"/>
    <x v="10"/>
    <x v="178"/>
    <s v="1114"/>
    <x v="178"/>
    <x v="1"/>
    <x v="3"/>
    <x v="606"/>
  </r>
  <r>
    <x v="10"/>
    <x v="10"/>
    <x v="10"/>
    <x v="178"/>
    <s v="1114"/>
    <x v="178"/>
    <x v="1"/>
    <x v="4"/>
    <x v="327"/>
  </r>
  <r>
    <x v="10"/>
    <x v="10"/>
    <x v="10"/>
    <x v="178"/>
    <s v="1114"/>
    <x v="178"/>
    <x v="1"/>
    <x v="5"/>
    <x v="496"/>
  </r>
  <r>
    <x v="10"/>
    <x v="10"/>
    <x v="10"/>
    <x v="178"/>
    <s v="1114"/>
    <x v="178"/>
    <x v="1"/>
    <x v="6"/>
    <x v="783"/>
  </r>
  <r>
    <x v="10"/>
    <x v="10"/>
    <x v="10"/>
    <x v="178"/>
    <s v="1114"/>
    <x v="178"/>
    <x v="1"/>
    <x v="7"/>
    <x v="270"/>
  </r>
  <r>
    <x v="10"/>
    <x v="10"/>
    <x v="10"/>
    <x v="178"/>
    <s v="1114"/>
    <x v="178"/>
    <x v="2"/>
    <x v="0"/>
    <x v="308"/>
  </r>
  <r>
    <x v="10"/>
    <x v="10"/>
    <x v="10"/>
    <x v="178"/>
    <s v="1114"/>
    <x v="178"/>
    <x v="2"/>
    <x v="1"/>
    <x v="125"/>
  </r>
  <r>
    <x v="10"/>
    <x v="10"/>
    <x v="10"/>
    <x v="178"/>
    <s v="1114"/>
    <x v="178"/>
    <x v="2"/>
    <x v="2"/>
    <x v="299"/>
  </r>
  <r>
    <x v="10"/>
    <x v="10"/>
    <x v="10"/>
    <x v="178"/>
    <s v="1114"/>
    <x v="178"/>
    <x v="2"/>
    <x v="3"/>
    <x v="123"/>
  </r>
  <r>
    <x v="10"/>
    <x v="10"/>
    <x v="10"/>
    <x v="178"/>
    <s v="1114"/>
    <x v="178"/>
    <x v="2"/>
    <x v="4"/>
    <x v="299"/>
  </r>
  <r>
    <x v="10"/>
    <x v="10"/>
    <x v="10"/>
    <x v="178"/>
    <s v="1114"/>
    <x v="178"/>
    <x v="2"/>
    <x v="5"/>
    <x v="300"/>
  </r>
  <r>
    <x v="10"/>
    <x v="10"/>
    <x v="10"/>
    <x v="178"/>
    <s v="1114"/>
    <x v="178"/>
    <x v="2"/>
    <x v="6"/>
    <x v="306"/>
  </r>
  <r>
    <x v="10"/>
    <x v="10"/>
    <x v="10"/>
    <x v="178"/>
    <s v="1114"/>
    <x v="178"/>
    <x v="2"/>
    <x v="7"/>
    <x v="575"/>
  </r>
  <r>
    <x v="10"/>
    <x v="10"/>
    <x v="10"/>
    <x v="178"/>
    <s v="1114"/>
    <x v="178"/>
    <x v="3"/>
    <x v="0"/>
    <x v="411"/>
  </r>
  <r>
    <x v="10"/>
    <x v="10"/>
    <x v="10"/>
    <x v="178"/>
    <s v="1114"/>
    <x v="178"/>
    <x v="3"/>
    <x v="1"/>
    <x v="611"/>
  </r>
  <r>
    <x v="10"/>
    <x v="10"/>
    <x v="10"/>
    <x v="178"/>
    <s v="1114"/>
    <x v="178"/>
    <x v="3"/>
    <x v="2"/>
    <x v="513"/>
  </r>
  <r>
    <x v="10"/>
    <x v="10"/>
    <x v="10"/>
    <x v="178"/>
    <s v="1114"/>
    <x v="178"/>
    <x v="3"/>
    <x v="3"/>
    <x v="285"/>
  </r>
  <r>
    <x v="10"/>
    <x v="10"/>
    <x v="10"/>
    <x v="178"/>
    <s v="1114"/>
    <x v="178"/>
    <x v="3"/>
    <x v="4"/>
    <x v="334"/>
  </r>
  <r>
    <x v="10"/>
    <x v="10"/>
    <x v="10"/>
    <x v="178"/>
    <s v="1114"/>
    <x v="178"/>
    <x v="3"/>
    <x v="5"/>
    <x v="284"/>
  </r>
  <r>
    <x v="10"/>
    <x v="10"/>
    <x v="10"/>
    <x v="178"/>
    <s v="1114"/>
    <x v="178"/>
    <x v="3"/>
    <x v="6"/>
    <x v="342"/>
  </r>
  <r>
    <x v="10"/>
    <x v="10"/>
    <x v="10"/>
    <x v="178"/>
    <s v="1114"/>
    <x v="178"/>
    <x v="3"/>
    <x v="7"/>
    <x v="116"/>
  </r>
  <r>
    <x v="10"/>
    <x v="10"/>
    <x v="10"/>
    <x v="178"/>
    <s v="1114"/>
    <x v="178"/>
    <x v="4"/>
    <x v="0"/>
    <x v="952"/>
  </r>
  <r>
    <x v="10"/>
    <x v="10"/>
    <x v="10"/>
    <x v="178"/>
    <s v="1114"/>
    <x v="178"/>
    <x v="4"/>
    <x v="1"/>
    <x v="527"/>
  </r>
  <r>
    <x v="10"/>
    <x v="10"/>
    <x v="10"/>
    <x v="178"/>
    <s v="1114"/>
    <x v="178"/>
    <x v="4"/>
    <x v="2"/>
    <x v="369"/>
  </r>
  <r>
    <x v="10"/>
    <x v="10"/>
    <x v="10"/>
    <x v="178"/>
    <s v="1114"/>
    <x v="178"/>
    <x v="4"/>
    <x v="3"/>
    <x v="486"/>
  </r>
  <r>
    <x v="10"/>
    <x v="10"/>
    <x v="10"/>
    <x v="178"/>
    <s v="1114"/>
    <x v="178"/>
    <x v="4"/>
    <x v="4"/>
    <x v="254"/>
  </r>
  <r>
    <x v="10"/>
    <x v="10"/>
    <x v="10"/>
    <x v="178"/>
    <s v="1114"/>
    <x v="178"/>
    <x v="4"/>
    <x v="5"/>
    <x v="502"/>
  </r>
  <r>
    <x v="10"/>
    <x v="10"/>
    <x v="10"/>
    <x v="178"/>
    <s v="1114"/>
    <x v="178"/>
    <x v="4"/>
    <x v="6"/>
    <x v="187"/>
  </r>
  <r>
    <x v="10"/>
    <x v="10"/>
    <x v="10"/>
    <x v="178"/>
    <s v="1114"/>
    <x v="178"/>
    <x v="4"/>
    <x v="7"/>
    <x v="797"/>
  </r>
  <r>
    <x v="10"/>
    <x v="10"/>
    <x v="10"/>
    <x v="178"/>
    <s v="1114"/>
    <x v="178"/>
    <x v="5"/>
    <x v="0"/>
    <x v="130"/>
  </r>
  <r>
    <x v="10"/>
    <x v="10"/>
    <x v="10"/>
    <x v="178"/>
    <s v="1114"/>
    <x v="178"/>
    <x v="5"/>
    <x v="1"/>
    <x v="129"/>
  </r>
  <r>
    <x v="10"/>
    <x v="10"/>
    <x v="10"/>
    <x v="178"/>
    <s v="1114"/>
    <x v="178"/>
    <x v="5"/>
    <x v="2"/>
    <x v="129"/>
  </r>
  <r>
    <x v="10"/>
    <x v="10"/>
    <x v="10"/>
    <x v="178"/>
    <s v="1114"/>
    <x v="178"/>
    <x v="5"/>
    <x v="3"/>
    <x v="321"/>
  </r>
  <r>
    <x v="10"/>
    <x v="10"/>
    <x v="10"/>
    <x v="178"/>
    <s v="1114"/>
    <x v="178"/>
    <x v="5"/>
    <x v="4"/>
    <x v="129"/>
  </r>
  <r>
    <x v="10"/>
    <x v="10"/>
    <x v="10"/>
    <x v="178"/>
    <s v="1114"/>
    <x v="178"/>
    <x v="5"/>
    <x v="5"/>
    <x v="198"/>
  </r>
  <r>
    <x v="10"/>
    <x v="10"/>
    <x v="10"/>
    <x v="178"/>
    <s v="1114"/>
    <x v="178"/>
    <x v="5"/>
    <x v="6"/>
    <x v="198"/>
  </r>
  <r>
    <x v="10"/>
    <x v="10"/>
    <x v="10"/>
    <x v="178"/>
    <s v="1114"/>
    <x v="178"/>
    <x v="5"/>
    <x v="7"/>
    <x v="262"/>
  </r>
  <r>
    <x v="10"/>
    <x v="10"/>
    <x v="10"/>
    <x v="178"/>
    <s v="1114"/>
    <x v="178"/>
    <x v="6"/>
    <x v="0"/>
    <x v="65"/>
  </r>
  <r>
    <x v="10"/>
    <x v="10"/>
    <x v="10"/>
    <x v="178"/>
    <s v="1114"/>
    <x v="178"/>
    <x v="6"/>
    <x v="1"/>
    <x v="66"/>
  </r>
  <r>
    <x v="10"/>
    <x v="10"/>
    <x v="10"/>
    <x v="178"/>
    <s v="1114"/>
    <x v="178"/>
    <x v="6"/>
    <x v="2"/>
    <x v="131"/>
  </r>
  <r>
    <x v="10"/>
    <x v="10"/>
    <x v="10"/>
    <x v="178"/>
    <s v="1114"/>
    <x v="178"/>
    <x v="6"/>
    <x v="3"/>
    <x v="65"/>
  </r>
  <r>
    <x v="10"/>
    <x v="10"/>
    <x v="10"/>
    <x v="178"/>
    <s v="1114"/>
    <x v="178"/>
    <x v="6"/>
    <x v="4"/>
    <x v="130"/>
  </r>
  <r>
    <x v="10"/>
    <x v="10"/>
    <x v="10"/>
    <x v="178"/>
    <s v="1114"/>
    <x v="178"/>
    <x v="6"/>
    <x v="5"/>
    <x v="130"/>
  </r>
  <r>
    <x v="10"/>
    <x v="10"/>
    <x v="10"/>
    <x v="178"/>
    <s v="1114"/>
    <x v="178"/>
    <x v="6"/>
    <x v="6"/>
    <x v="128"/>
  </r>
  <r>
    <x v="10"/>
    <x v="10"/>
    <x v="10"/>
    <x v="178"/>
    <s v="1114"/>
    <x v="178"/>
    <x v="6"/>
    <x v="7"/>
    <x v="303"/>
  </r>
  <r>
    <x v="10"/>
    <x v="10"/>
    <x v="10"/>
    <x v="178"/>
    <s v="1114"/>
    <x v="178"/>
    <x v="7"/>
    <x v="0"/>
    <x v="608"/>
  </r>
  <r>
    <x v="10"/>
    <x v="10"/>
    <x v="10"/>
    <x v="178"/>
    <s v="1114"/>
    <x v="178"/>
    <x v="7"/>
    <x v="1"/>
    <x v="799"/>
  </r>
  <r>
    <x v="10"/>
    <x v="10"/>
    <x v="10"/>
    <x v="178"/>
    <s v="1114"/>
    <x v="178"/>
    <x v="7"/>
    <x v="2"/>
    <x v="489"/>
  </r>
  <r>
    <x v="10"/>
    <x v="10"/>
    <x v="10"/>
    <x v="178"/>
    <s v="1114"/>
    <x v="178"/>
    <x v="7"/>
    <x v="3"/>
    <x v="1672"/>
  </r>
  <r>
    <x v="10"/>
    <x v="10"/>
    <x v="10"/>
    <x v="178"/>
    <s v="1114"/>
    <x v="178"/>
    <x v="7"/>
    <x v="4"/>
    <x v="271"/>
  </r>
  <r>
    <x v="10"/>
    <x v="10"/>
    <x v="10"/>
    <x v="178"/>
    <s v="1114"/>
    <x v="178"/>
    <x v="7"/>
    <x v="5"/>
    <x v="267"/>
  </r>
  <r>
    <x v="10"/>
    <x v="10"/>
    <x v="10"/>
    <x v="178"/>
    <s v="1114"/>
    <x v="178"/>
    <x v="7"/>
    <x v="6"/>
    <x v="261"/>
  </r>
  <r>
    <x v="10"/>
    <x v="10"/>
    <x v="10"/>
    <x v="178"/>
    <s v="1114"/>
    <x v="178"/>
    <x v="7"/>
    <x v="7"/>
    <x v="1693"/>
  </r>
  <r>
    <x v="10"/>
    <x v="10"/>
    <x v="10"/>
    <x v="178"/>
    <s v="1114"/>
    <x v="178"/>
    <x v="8"/>
    <x v="0"/>
    <x v="128"/>
  </r>
  <r>
    <x v="10"/>
    <x v="10"/>
    <x v="10"/>
    <x v="178"/>
    <s v="1114"/>
    <x v="178"/>
    <x v="8"/>
    <x v="1"/>
    <x v="203"/>
  </r>
  <r>
    <x v="10"/>
    <x v="10"/>
    <x v="10"/>
    <x v="178"/>
    <s v="1114"/>
    <x v="178"/>
    <x v="8"/>
    <x v="2"/>
    <x v="203"/>
  </r>
  <r>
    <x v="10"/>
    <x v="10"/>
    <x v="10"/>
    <x v="178"/>
    <s v="1114"/>
    <x v="178"/>
    <x v="8"/>
    <x v="3"/>
    <x v="203"/>
  </r>
  <r>
    <x v="10"/>
    <x v="10"/>
    <x v="10"/>
    <x v="178"/>
    <s v="1114"/>
    <x v="178"/>
    <x v="8"/>
    <x v="4"/>
    <x v="129"/>
  </r>
  <r>
    <x v="10"/>
    <x v="10"/>
    <x v="10"/>
    <x v="178"/>
    <s v="1114"/>
    <x v="178"/>
    <x v="8"/>
    <x v="5"/>
    <x v="129"/>
  </r>
  <r>
    <x v="10"/>
    <x v="10"/>
    <x v="10"/>
    <x v="178"/>
    <s v="1114"/>
    <x v="178"/>
    <x v="8"/>
    <x v="6"/>
    <x v="203"/>
  </r>
  <r>
    <x v="10"/>
    <x v="10"/>
    <x v="10"/>
    <x v="178"/>
    <s v="1114"/>
    <x v="178"/>
    <x v="8"/>
    <x v="7"/>
    <x v="303"/>
  </r>
  <r>
    <x v="10"/>
    <x v="10"/>
    <x v="10"/>
    <x v="178"/>
    <s v="1114"/>
    <x v="178"/>
    <x v="9"/>
    <x v="0"/>
    <x v="305"/>
  </r>
  <r>
    <x v="10"/>
    <x v="10"/>
    <x v="10"/>
    <x v="178"/>
    <s v="1114"/>
    <x v="178"/>
    <x v="9"/>
    <x v="1"/>
    <x v="305"/>
  </r>
  <r>
    <x v="10"/>
    <x v="10"/>
    <x v="10"/>
    <x v="178"/>
    <s v="1114"/>
    <x v="178"/>
    <x v="9"/>
    <x v="2"/>
    <x v="133"/>
  </r>
  <r>
    <x v="10"/>
    <x v="10"/>
    <x v="10"/>
    <x v="178"/>
    <s v="1114"/>
    <x v="178"/>
    <x v="9"/>
    <x v="3"/>
    <x v="305"/>
  </r>
  <r>
    <x v="10"/>
    <x v="10"/>
    <x v="10"/>
    <x v="178"/>
    <s v="1114"/>
    <x v="178"/>
    <x v="9"/>
    <x v="4"/>
    <x v="305"/>
  </r>
  <r>
    <x v="10"/>
    <x v="10"/>
    <x v="10"/>
    <x v="178"/>
    <s v="1114"/>
    <x v="178"/>
    <x v="9"/>
    <x v="5"/>
    <x v="305"/>
  </r>
  <r>
    <x v="10"/>
    <x v="10"/>
    <x v="10"/>
    <x v="178"/>
    <s v="1114"/>
    <x v="178"/>
    <x v="9"/>
    <x v="6"/>
    <x v="305"/>
  </r>
  <r>
    <x v="10"/>
    <x v="10"/>
    <x v="10"/>
    <x v="178"/>
    <s v="1114"/>
    <x v="178"/>
    <x v="9"/>
    <x v="7"/>
    <x v="304"/>
  </r>
  <r>
    <x v="10"/>
    <x v="10"/>
    <x v="10"/>
    <x v="179"/>
    <s v="1119"/>
    <x v="179"/>
    <x v="0"/>
    <x v="0"/>
    <x v="2483"/>
  </r>
  <r>
    <x v="10"/>
    <x v="10"/>
    <x v="10"/>
    <x v="179"/>
    <s v="1119"/>
    <x v="179"/>
    <x v="0"/>
    <x v="1"/>
    <x v="2484"/>
  </r>
  <r>
    <x v="10"/>
    <x v="10"/>
    <x v="10"/>
    <x v="179"/>
    <s v="1119"/>
    <x v="179"/>
    <x v="0"/>
    <x v="2"/>
    <x v="2485"/>
  </r>
  <r>
    <x v="10"/>
    <x v="10"/>
    <x v="10"/>
    <x v="179"/>
    <s v="1119"/>
    <x v="179"/>
    <x v="0"/>
    <x v="3"/>
    <x v="2486"/>
  </r>
  <r>
    <x v="10"/>
    <x v="10"/>
    <x v="10"/>
    <x v="179"/>
    <s v="1119"/>
    <x v="179"/>
    <x v="0"/>
    <x v="4"/>
    <x v="1781"/>
  </r>
  <r>
    <x v="10"/>
    <x v="10"/>
    <x v="10"/>
    <x v="179"/>
    <s v="1119"/>
    <x v="179"/>
    <x v="0"/>
    <x v="5"/>
    <x v="1575"/>
  </r>
  <r>
    <x v="10"/>
    <x v="10"/>
    <x v="10"/>
    <x v="179"/>
    <s v="1119"/>
    <x v="179"/>
    <x v="0"/>
    <x v="6"/>
    <x v="1801"/>
  </r>
  <r>
    <x v="10"/>
    <x v="10"/>
    <x v="10"/>
    <x v="179"/>
    <s v="1119"/>
    <x v="179"/>
    <x v="0"/>
    <x v="7"/>
    <x v="2487"/>
  </r>
  <r>
    <x v="10"/>
    <x v="10"/>
    <x v="10"/>
    <x v="179"/>
    <s v="1119"/>
    <x v="179"/>
    <x v="1"/>
    <x v="0"/>
    <x v="2325"/>
  </r>
  <r>
    <x v="10"/>
    <x v="10"/>
    <x v="10"/>
    <x v="179"/>
    <s v="1119"/>
    <x v="179"/>
    <x v="1"/>
    <x v="1"/>
    <x v="803"/>
  </r>
  <r>
    <x v="10"/>
    <x v="10"/>
    <x v="10"/>
    <x v="179"/>
    <s v="1119"/>
    <x v="179"/>
    <x v="1"/>
    <x v="2"/>
    <x v="2488"/>
  </r>
  <r>
    <x v="10"/>
    <x v="10"/>
    <x v="10"/>
    <x v="179"/>
    <s v="1119"/>
    <x v="179"/>
    <x v="1"/>
    <x v="3"/>
    <x v="2489"/>
  </r>
  <r>
    <x v="10"/>
    <x v="10"/>
    <x v="10"/>
    <x v="179"/>
    <s v="1119"/>
    <x v="179"/>
    <x v="1"/>
    <x v="4"/>
    <x v="806"/>
  </r>
  <r>
    <x v="10"/>
    <x v="10"/>
    <x v="10"/>
    <x v="179"/>
    <s v="1119"/>
    <x v="179"/>
    <x v="1"/>
    <x v="5"/>
    <x v="2226"/>
  </r>
  <r>
    <x v="10"/>
    <x v="10"/>
    <x v="10"/>
    <x v="179"/>
    <s v="1119"/>
    <x v="179"/>
    <x v="1"/>
    <x v="6"/>
    <x v="2490"/>
  </r>
  <r>
    <x v="10"/>
    <x v="10"/>
    <x v="10"/>
    <x v="179"/>
    <s v="1119"/>
    <x v="179"/>
    <x v="1"/>
    <x v="7"/>
    <x v="1380"/>
  </r>
  <r>
    <x v="10"/>
    <x v="10"/>
    <x v="10"/>
    <x v="179"/>
    <s v="1119"/>
    <x v="179"/>
    <x v="2"/>
    <x v="0"/>
    <x v="1128"/>
  </r>
  <r>
    <x v="10"/>
    <x v="10"/>
    <x v="10"/>
    <x v="179"/>
    <s v="1119"/>
    <x v="179"/>
    <x v="2"/>
    <x v="1"/>
    <x v="1001"/>
  </r>
  <r>
    <x v="10"/>
    <x v="10"/>
    <x v="10"/>
    <x v="179"/>
    <s v="1119"/>
    <x v="179"/>
    <x v="2"/>
    <x v="2"/>
    <x v="42"/>
  </r>
  <r>
    <x v="10"/>
    <x v="10"/>
    <x v="10"/>
    <x v="179"/>
    <s v="1119"/>
    <x v="179"/>
    <x v="2"/>
    <x v="3"/>
    <x v="816"/>
  </r>
  <r>
    <x v="10"/>
    <x v="10"/>
    <x v="10"/>
    <x v="179"/>
    <s v="1119"/>
    <x v="179"/>
    <x v="2"/>
    <x v="4"/>
    <x v="364"/>
  </r>
  <r>
    <x v="10"/>
    <x v="10"/>
    <x v="10"/>
    <x v="179"/>
    <s v="1119"/>
    <x v="179"/>
    <x v="2"/>
    <x v="5"/>
    <x v="41"/>
  </r>
  <r>
    <x v="10"/>
    <x v="10"/>
    <x v="10"/>
    <x v="179"/>
    <s v="1119"/>
    <x v="179"/>
    <x v="2"/>
    <x v="6"/>
    <x v="279"/>
  </r>
  <r>
    <x v="10"/>
    <x v="10"/>
    <x v="10"/>
    <x v="179"/>
    <s v="1119"/>
    <x v="179"/>
    <x v="2"/>
    <x v="7"/>
    <x v="1248"/>
  </r>
  <r>
    <x v="10"/>
    <x v="10"/>
    <x v="10"/>
    <x v="179"/>
    <s v="1119"/>
    <x v="179"/>
    <x v="3"/>
    <x v="0"/>
    <x v="1455"/>
  </r>
  <r>
    <x v="10"/>
    <x v="10"/>
    <x v="10"/>
    <x v="179"/>
    <s v="1119"/>
    <x v="179"/>
    <x v="3"/>
    <x v="1"/>
    <x v="1460"/>
  </r>
  <r>
    <x v="10"/>
    <x v="10"/>
    <x v="10"/>
    <x v="179"/>
    <s v="1119"/>
    <x v="179"/>
    <x v="3"/>
    <x v="2"/>
    <x v="658"/>
  </r>
  <r>
    <x v="10"/>
    <x v="10"/>
    <x v="10"/>
    <x v="179"/>
    <s v="1119"/>
    <x v="179"/>
    <x v="3"/>
    <x v="3"/>
    <x v="536"/>
  </r>
  <r>
    <x v="10"/>
    <x v="10"/>
    <x v="10"/>
    <x v="179"/>
    <s v="1119"/>
    <x v="179"/>
    <x v="3"/>
    <x v="4"/>
    <x v="1522"/>
  </r>
  <r>
    <x v="10"/>
    <x v="10"/>
    <x v="10"/>
    <x v="179"/>
    <s v="1119"/>
    <x v="179"/>
    <x v="3"/>
    <x v="5"/>
    <x v="1034"/>
  </r>
  <r>
    <x v="10"/>
    <x v="10"/>
    <x v="10"/>
    <x v="179"/>
    <s v="1119"/>
    <x v="179"/>
    <x v="3"/>
    <x v="6"/>
    <x v="2032"/>
  </r>
  <r>
    <x v="10"/>
    <x v="10"/>
    <x v="10"/>
    <x v="179"/>
    <s v="1119"/>
    <x v="179"/>
    <x v="3"/>
    <x v="7"/>
    <x v="982"/>
  </r>
  <r>
    <x v="10"/>
    <x v="10"/>
    <x v="10"/>
    <x v="179"/>
    <s v="1119"/>
    <x v="179"/>
    <x v="4"/>
    <x v="0"/>
    <x v="2491"/>
  </r>
  <r>
    <x v="10"/>
    <x v="10"/>
    <x v="10"/>
    <x v="179"/>
    <s v="1119"/>
    <x v="179"/>
    <x v="4"/>
    <x v="1"/>
    <x v="2340"/>
  </r>
  <r>
    <x v="10"/>
    <x v="10"/>
    <x v="10"/>
    <x v="179"/>
    <s v="1119"/>
    <x v="179"/>
    <x v="4"/>
    <x v="2"/>
    <x v="1377"/>
  </r>
  <r>
    <x v="10"/>
    <x v="10"/>
    <x v="10"/>
    <x v="179"/>
    <s v="1119"/>
    <x v="179"/>
    <x v="4"/>
    <x v="3"/>
    <x v="602"/>
  </r>
  <r>
    <x v="10"/>
    <x v="10"/>
    <x v="10"/>
    <x v="179"/>
    <s v="1119"/>
    <x v="179"/>
    <x v="4"/>
    <x v="4"/>
    <x v="1165"/>
  </r>
  <r>
    <x v="10"/>
    <x v="10"/>
    <x v="10"/>
    <x v="179"/>
    <s v="1119"/>
    <x v="179"/>
    <x v="4"/>
    <x v="5"/>
    <x v="2263"/>
  </r>
  <r>
    <x v="10"/>
    <x v="10"/>
    <x v="10"/>
    <x v="179"/>
    <s v="1119"/>
    <x v="179"/>
    <x v="4"/>
    <x v="6"/>
    <x v="2492"/>
  </r>
  <r>
    <x v="10"/>
    <x v="10"/>
    <x v="10"/>
    <x v="179"/>
    <s v="1119"/>
    <x v="179"/>
    <x v="4"/>
    <x v="7"/>
    <x v="1670"/>
  </r>
  <r>
    <x v="10"/>
    <x v="10"/>
    <x v="10"/>
    <x v="179"/>
    <s v="1119"/>
    <x v="179"/>
    <x v="5"/>
    <x v="0"/>
    <x v="631"/>
  </r>
  <r>
    <x v="10"/>
    <x v="10"/>
    <x v="10"/>
    <x v="179"/>
    <s v="1119"/>
    <x v="179"/>
    <x v="5"/>
    <x v="1"/>
    <x v="512"/>
  </r>
  <r>
    <x v="10"/>
    <x v="10"/>
    <x v="10"/>
    <x v="179"/>
    <s v="1119"/>
    <x v="179"/>
    <x v="5"/>
    <x v="2"/>
    <x v="610"/>
  </r>
  <r>
    <x v="10"/>
    <x v="10"/>
    <x v="10"/>
    <x v="179"/>
    <s v="1119"/>
    <x v="179"/>
    <x v="5"/>
    <x v="3"/>
    <x v="1186"/>
  </r>
  <r>
    <x v="10"/>
    <x v="10"/>
    <x v="10"/>
    <x v="179"/>
    <s v="1119"/>
    <x v="179"/>
    <x v="5"/>
    <x v="4"/>
    <x v="631"/>
  </r>
  <r>
    <x v="10"/>
    <x v="10"/>
    <x v="10"/>
    <x v="179"/>
    <s v="1119"/>
    <x v="179"/>
    <x v="5"/>
    <x v="5"/>
    <x v="1604"/>
  </r>
  <r>
    <x v="10"/>
    <x v="10"/>
    <x v="10"/>
    <x v="179"/>
    <s v="1119"/>
    <x v="179"/>
    <x v="5"/>
    <x v="6"/>
    <x v="1185"/>
  </r>
  <r>
    <x v="10"/>
    <x v="10"/>
    <x v="10"/>
    <x v="179"/>
    <s v="1119"/>
    <x v="179"/>
    <x v="5"/>
    <x v="7"/>
    <x v="1924"/>
  </r>
  <r>
    <x v="10"/>
    <x v="10"/>
    <x v="10"/>
    <x v="179"/>
    <s v="1119"/>
    <x v="179"/>
    <x v="6"/>
    <x v="0"/>
    <x v="202"/>
  </r>
  <r>
    <x v="10"/>
    <x v="10"/>
    <x v="10"/>
    <x v="179"/>
    <s v="1119"/>
    <x v="179"/>
    <x v="6"/>
    <x v="1"/>
    <x v="307"/>
  </r>
  <r>
    <x v="10"/>
    <x v="10"/>
    <x v="10"/>
    <x v="179"/>
    <s v="1119"/>
    <x v="179"/>
    <x v="6"/>
    <x v="2"/>
    <x v="298"/>
  </r>
  <r>
    <x v="10"/>
    <x v="10"/>
    <x v="10"/>
    <x v="179"/>
    <s v="1119"/>
    <x v="179"/>
    <x v="6"/>
    <x v="3"/>
    <x v="197"/>
  </r>
  <r>
    <x v="10"/>
    <x v="10"/>
    <x v="10"/>
    <x v="179"/>
    <s v="1119"/>
    <x v="179"/>
    <x v="6"/>
    <x v="4"/>
    <x v="200"/>
  </r>
  <r>
    <x v="10"/>
    <x v="10"/>
    <x v="10"/>
    <x v="179"/>
    <s v="1119"/>
    <x v="179"/>
    <x v="6"/>
    <x v="5"/>
    <x v="263"/>
  </r>
  <r>
    <x v="10"/>
    <x v="10"/>
    <x v="10"/>
    <x v="179"/>
    <s v="1119"/>
    <x v="179"/>
    <x v="6"/>
    <x v="6"/>
    <x v="197"/>
  </r>
  <r>
    <x v="10"/>
    <x v="10"/>
    <x v="10"/>
    <x v="179"/>
    <s v="1119"/>
    <x v="179"/>
    <x v="6"/>
    <x v="7"/>
    <x v="123"/>
  </r>
  <r>
    <x v="10"/>
    <x v="10"/>
    <x v="10"/>
    <x v="179"/>
    <s v="1119"/>
    <x v="179"/>
    <x v="7"/>
    <x v="0"/>
    <x v="2224"/>
  </r>
  <r>
    <x v="10"/>
    <x v="10"/>
    <x v="10"/>
    <x v="179"/>
    <s v="1119"/>
    <x v="179"/>
    <x v="7"/>
    <x v="1"/>
    <x v="1060"/>
  </r>
  <r>
    <x v="10"/>
    <x v="10"/>
    <x v="10"/>
    <x v="179"/>
    <s v="1119"/>
    <x v="179"/>
    <x v="7"/>
    <x v="2"/>
    <x v="599"/>
  </r>
  <r>
    <x v="10"/>
    <x v="10"/>
    <x v="10"/>
    <x v="179"/>
    <s v="1119"/>
    <x v="179"/>
    <x v="7"/>
    <x v="3"/>
    <x v="2493"/>
  </r>
  <r>
    <x v="10"/>
    <x v="10"/>
    <x v="10"/>
    <x v="179"/>
    <s v="1119"/>
    <x v="179"/>
    <x v="7"/>
    <x v="4"/>
    <x v="1629"/>
  </r>
  <r>
    <x v="10"/>
    <x v="10"/>
    <x v="10"/>
    <x v="179"/>
    <s v="1119"/>
    <x v="179"/>
    <x v="7"/>
    <x v="5"/>
    <x v="690"/>
  </r>
  <r>
    <x v="10"/>
    <x v="10"/>
    <x v="10"/>
    <x v="179"/>
    <s v="1119"/>
    <x v="179"/>
    <x v="7"/>
    <x v="6"/>
    <x v="526"/>
  </r>
  <r>
    <x v="10"/>
    <x v="10"/>
    <x v="10"/>
    <x v="179"/>
    <s v="1119"/>
    <x v="179"/>
    <x v="7"/>
    <x v="7"/>
    <x v="1958"/>
  </r>
  <r>
    <x v="10"/>
    <x v="10"/>
    <x v="10"/>
    <x v="179"/>
    <s v="1119"/>
    <x v="179"/>
    <x v="8"/>
    <x v="0"/>
    <x v="133"/>
  </r>
  <r>
    <x v="10"/>
    <x v="10"/>
    <x v="10"/>
    <x v="179"/>
    <s v="1119"/>
    <x v="179"/>
    <x v="8"/>
    <x v="1"/>
    <x v="67"/>
  </r>
  <r>
    <x v="10"/>
    <x v="10"/>
    <x v="10"/>
    <x v="179"/>
    <s v="1119"/>
    <x v="179"/>
    <x v="8"/>
    <x v="2"/>
    <x v="133"/>
  </r>
  <r>
    <x v="10"/>
    <x v="10"/>
    <x v="10"/>
    <x v="179"/>
    <s v="1119"/>
    <x v="179"/>
    <x v="8"/>
    <x v="3"/>
    <x v="133"/>
  </r>
  <r>
    <x v="10"/>
    <x v="10"/>
    <x v="10"/>
    <x v="179"/>
    <s v="1119"/>
    <x v="179"/>
    <x v="8"/>
    <x v="4"/>
    <x v="133"/>
  </r>
  <r>
    <x v="10"/>
    <x v="10"/>
    <x v="10"/>
    <x v="179"/>
    <s v="1119"/>
    <x v="179"/>
    <x v="8"/>
    <x v="5"/>
    <x v="67"/>
  </r>
  <r>
    <x v="10"/>
    <x v="10"/>
    <x v="10"/>
    <x v="179"/>
    <s v="1119"/>
    <x v="179"/>
    <x v="8"/>
    <x v="6"/>
    <x v="133"/>
  </r>
  <r>
    <x v="10"/>
    <x v="10"/>
    <x v="10"/>
    <x v="179"/>
    <s v="1119"/>
    <x v="179"/>
    <x v="8"/>
    <x v="7"/>
    <x v="133"/>
  </r>
  <r>
    <x v="10"/>
    <x v="10"/>
    <x v="10"/>
    <x v="179"/>
    <s v="1119"/>
    <x v="179"/>
    <x v="9"/>
    <x v="0"/>
    <x v="127"/>
  </r>
  <r>
    <x v="10"/>
    <x v="10"/>
    <x v="10"/>
    <x v="179"/>
    <s v="1119"/>
    <x v="179"/>
    <x v="9"/>
    <x v="1"/>
    <x v="64"/>
  </r>
  <r>
    <x v="10"/>
    <x v="10"/>
    <x v="10"/>
    <x v="179"/>
    <s v="1119"/>
    <x v="179"/>
    <x v="9"/>
    <x v="2"/>
    <x v="64"/>
  </r>
  <r>
    <x v="10"/>
    <x v="10"/>
    <x v="10"/>
    <x v="179"/>
    <s v="1119"/>
    <x v="179"/>
    <x v="9"/>
    <x v="3"/>
    <x v="131"/>
  </r>
  <r>
    <x v="10"/>
    <x v="10"/>
    <x v="10"/>
    <x v="179"/>
    <s v="1119"/>
    <x v="179"/>
    <x v="9"/>
    <x v="4"/>
    <x v="132"/>
  </r>
  <r>
    <x v="10"/>
    <x v="10"/>
    <x v="10"/>
    <x v="179"/>
    <s v="1119"/>
    <x v="179"/>
    <x v="9"/>
    <x v="5"/>
    <x v="132"/>
  </r>
  <r>
    <x v="10"/>
    <x v="10"/>
    <x v="10"/>
    <x v="179"/>
    <s v="1119"/>
    <x v="179"/>
    <x v="9"/>
    <x v="6"/>
    <x v="66"/>
  </r>
  <r>
    <x v="10"/>
    <x v="10"/>
    <x v="10"/>
    <x v="179"/>
    <s v="1119"/>
    <x v="179"/>
    <x v="9"/>
    <x v="7"/>
    <x v="64"/>
  </r>
  <r>
    <x v="10"/>
    <x v="10"/>
    <x v="10"/>
    <x v="180"/>
    <s v="1120"/>
    <x v="180"/>
    <x v="0"/>
    <x v="0"/>
    <x v="2494"/>
  </r>
  <r>
    <x v="10"/>
    <x v="10"/>
    <x v="10"/>
    <x v="180"/>
    <s v="1120"/>
    <x v="180"/>
    <x v="0"/>
    <x v="1"/>
    <x v="2495"/>
  </r>
  <r>
    <x v="10"/>
    <x v="10"/>
    <x v="10"/>
    <x v="180"/>
    <s v="1120"/>
    <x v="180"/>
    <x v="0"/>
    <x v="2"/>
    <x v="2496"/>
  </r>
  <r>
    <x v="10"/>
    <x v="10"/>
    <x v="10"/>
    <x v="180"/>
    <s v="1120"/>
    <x v="180"/>
    <x v="0"/>
    <x v="3"/>
    <x v="2497"/>
  </r>
  <r>
    <x v="10"/>
    <x v="10"/>
    <x v="10"/>
    <x v="180"/>
    <s v="1120"/>
    <x v="180"/>
    <x v="0"/>
    <x v="4"/>
    <x v="2498"/>
  </r>
  <r>
    <x v="10"/>
    <x v="10"/>
    <x v="10"/>
    <x v="180"/>
    <s v="1120"/>
    <x v="180"/>
    <x v="0"/>
    <x v="5"/>
    <x v="2499"/>
  </r>
  <r>
    <x v="10"/>
    <x v="10"/>
    <x v="10"/>
    <x v="180"/>
    <s v="1120"/>
    <x v="180"/>
    <x v="0"/>
    <x v="6"/>
    <x v="2500"/>
  </r>
  <r>
    <x v="10"/>
    <x v="10"/>
    <x v="10"/>
    <x v="180"/>
    <s v="1120"/>
    <x v="180"/>
    <x v="0"/>
    <x v="7"/>
    <x v="2501"/>
  </r>
  <r>
    <x v="10"/>
    <x v="10"/>
    <x v="10"/>
    <x v="180"/>
    <s v="1120"/>
    <x v="180"/>
    <x v="1"/>
    <x v="0"/>
    <x v="1561"/>
  </r>
  <r>
    <x v="10"/>
    <x v="10"/>
    <x v="10"/>
    <x v="180"/>
    <s v="1120"/>
    <x v="180"/>
    <x v="1"/>
    <x v="1"/>
    <x v="2502"/>
  </r>
  <r>
    <x v="10"/>
    <x v="10"/>
    <x v="10"/>
    <x v="180"/>
    <s v="1120"/>
    <x v="180"/>
    <x v="1"/>
    <x v="2"/>
    <x v="153"/>
  </r>
  <r>
    <x v="10"/>
    <x v="10"/>
    <x v="10"/>
    <x v="180"/>
    <s v="1120"/>
    <x v="180"/>
    <x v="1"/>
    <x v="3"/>
    <x v="2503"/>
  </r>
  <r>
    <x v="10"/>
    <x v="10"/>
    <x v="10"/>
    <x v="180"/>
    <s v="1120"/>
    <x v="180"/>
    <x v="1"/>
    <x v="4"/>
    <x v="2504"/>
  </r>
  <r>
    <x v="10"/>
    <x v="10"/>
    <x v="10"/>
    <x v="180"/>
    <s v="1120"/>
    <x v="180"/>
    <x v="1"/>
    <x v="5"/>
    <x v="2505"/>
  </r>
  <r>
    <x v="10"/>
    <x v="10"/>
    <x v="10"/>
    <x v="180"/>
    <s v="1120"/>
    <x v="180"/>
    <x v="1"/>
    <x v="6"/>
    <x v="2506"/>
  </r>
  <r>
    <x v="10"/>
    <x v="10"/>
    <x v="10"/>
    <x v="180"/>
    <s v="1120"/>
    <x v="180"/>
    <x v="1"/>
    <x v="7"/>
    <x v="1093"/>
  </r>
  <r>
    <x v="10"/>
    <x v="10"/>
    <x v="10"/>
    <x v="180"/>
    <s v="1120"/>
    <x v="180"/>
    <x v="2"/>
    <x v="0"/>
    <x v="487"/>
  </r>
  <r>
    <x v="10"/>
    <x v="10"/>
    <x v="10"/>
    <x v="180"/>
    <s v="1120"/>
    <x v="180"/>
    <x v="2"/>
    <x v="1"/>
    <x v="252"/>
  </r>
  <r>
    <x v="10"/>
    <x v="10"/>
    <x v="10"/>
    <x v="180"/>
    <s v="1120"/>
    <x v="180"/>
    <x v="2"/>
    <x v="2"/>
    <x v="1038"/>
  </r>
  <r>
    <x v="10"/>
    <x v="10"/>
    <x v="10"/>
    <x v="180"/>
    <s v="1120"/>
    <x v="180"/>
    <x v="2"/>
    <x v="3"/>
    <x v="1478"/>
  </r>
  <r>
    <x v="10"/>
    <x v="10"/>
    <x v="10"/>
    <x v="180"/>
    <s v="1120"/>
    <x v="180"/>
    <x v="2"/>
    <x v="4"/>
    <x v="1693"/>
  </r>
  <r>
    <x v="10"/>
    <x v="10"/>
    <x v="10"/>
    <x v="180"/>
    <s v="1120"/>
    <x v="180"/>
    <x v="2"/>
    <x v="5"/>
    <x v="560"/>
  </r>
  <r>
    <x v="10"/>
    <x v="10"/>
    <x v="10"/>
    <x v="180"/>
    <s v="1120"/>
    <x v="180"/>
    <x v="2"/>
    <x v="6"/>
    <x v="566"/>
  </r>
  <r>
    <x v="10"/>
    <x v="10"/>
    <x v="10"/>
    <x v="180"/>
    <s v="1120"/>
    <x v="180"/>
    <x v="2"/>
    <x v="7"/>
    <x v="344"/>
  </r>
  <r>
    <x v="10"/>
    <x v="10"/>
    <x v="10"/>
    <x v="180"/>
    <s v="1120"/>
    <x v="180"/>
    <x v="3"/>
    <x v="0"/>
    <x v="469"/>
  </r>
  <r>
    <x v="10"/>
    <x v="10"/>
    <x v="10"/>
    <x v="180"/>
    <s v="1120"/>
    <x v="180"/>
    <x v="3"/>
    <x v="1"/>
    <x v="1639"/>
  </r>
  <r>
    <x v="10"/>
    <x v="10"/>
    <x v="10"/>
    <x v="180"/>
    <s v="1120"/>
    <x v="180"/>
    <x v="3"/>
    <x v="2"/>
    <x v="620"/>
  </r>
  <r>
    <x v="10"/>
    <x v="10"/>
    <x v="10"/>
    <x v="180"/>
    <s v="1120"/>
    <x v="180"/>
    <x v="3"/>
    <x v="3"/>
    <x v="2203"/>
  </r>
  <r>
    <x v="10"/>
    <x v="10"/>
    <x v="10"/>
    <x v="180"/>
    <s v="1120"/>
    <x v="180"/>
    <x v="3"/>
    <x v="4"/>
    <x v="1130"/>
  </r>
  <r>
    <x v="10"/>
    <x v="10"/>
    <x v="10"/>
    <x v="180"/>
    <s v="1120"/>
    <x v="180"/>
    <x v="3"/>
    <x v="5"/>
    <x v="1632"/>
  </r>
  <r>
    <x v="10"/>
    <x v="10"/>
    <x v="10"/>
    <x v="180"/>
    <s v="1120"/>
    <x v="180"/>
    <x v="3"/>
    <x v="6"/>
    <x v="1632"/>
  </r>
  <r>
    <x v="10"/>
    <x v="10"/>
    <x v="10"/>
    <x v="180"/>
    <s v="1120"/>
    <x v="180"/>
    <x v="3"/>
    <x v="7"/>
    <x v="624"/>
  </r>
  <r>
    <x v="10"/>
    <x v="10"/>
    <x v="10"/>
    <x v="180"/>
    <s v="1120"/>
    <x v="180"/>
    <x v="4"/>
    <x v="0"/>
    <x v="1517"/>
  </r>
  <r>
    <x v="10"/>
    <x v="10"/>
    <x v="10"/>
    <x v="180"/>
    <s v="1120"/>
    <x v="180"/>
    <x v="4"/>
    <x v="1"/>
    <x v="803"/>
  </r>
  <r>
    <x v="10"/>
    <x v="10"/>
    <x v="10"/>
    <x v="180"/>
    <s v="1120"/>
    <x v="180"/>
    <x v="4"/>
    <x v="2"/>
    <x v="2246"/>
  </r>
  <r>
    <x v="10"/>
    <x v="10"/>
    <x v="10"/>
    <x v="180"/>
    <s v="1120"/>
    <x v="180"/>
    <x v="4"/>
    <x v="3"/>
    <x v="2507"/>
  </r>
  <r>
    <x v="10"/>
    <x v="10"/>
    <x v="10"/>
    <x v="180"/>
    <s v="1120"/>
    <x v="180"/>
    <x v="4"/>
    <x v="4"/>
    <x v="2508"/>
  </r>
  <r>
    <x v="10"/>
    <x v="10"/>
    <x v="10"/>
    <x v="180"/>
    <s v="1120"/>
    <x v="180"/>
    <x v="4"/>
    <x v="5"/>
    <x v="2123"/>
  </r>
  <r>
    <x v="10"/>
    <x v="10"/>
    <x v="10"/>
    <x v="180"/>
    <s v="1120"/>
    <x v="180"/>
    <x v="4"/>
    <x v="6"/>
    <x v="2509"/>
  </r>
  <r>
    <x v="10"/>
    <x v="10"/>
    <x v="10"/>
    <x v="180"/>
    <s v="1120"/>
    <x v="180"/>
    <x v="4"/>
    <x v="7"/>
    <x v="1594"/>
  </r>
  <r>
    <x v="10"/>
    <x v="10"/>
    <x v="10"/>
    <x v="180"/>
    <s v="1120"/>
    <x v="180"/>
    <x v="5"/>
    <x v="0"/>
    <x v="119"/>
  </r>
  <r>
    <x v="10"/>
    <x v="10"/>
    <x v="10"/>
    <x v="180"/>
    <s v="1120"/>
    <x v="180"/>
    <x v="5"/>
    <x v="1"/>
    <x v="1029"/>
  </r>
  <r>
    <x v="10"/>
    <x v="10"/>
    <x v="10"/>
    <x v="180"/>
    <s v="1120"/>
    <x v="180"/>
    <x v="5"/>
    <x v="2"/>
    <x v="183"/>
  </r>
  <r>
    <x v="10"/>
    <x v="10"/>
    <x v="10"/>
    <x v="180"/>
    <s v="1120"/>
    <x v="180"/>
    <x v="5"/>
    <x v="3"/>
    <x v="401"/>
  </r>
  <r>
    <x v="10"/>
    <x v="10"/>
    <x v="10"/>
    <x v="180"/>
    <s v="1120"/>
    <x v="180"/>
    <x v="5"/>
    <x v="4"/>
    <x v="119"/>
  </r>
  <r>
    <x v="10"/>
    <x v="10"/>
    <x v="10"/>
    <x v="180"/>
    <s v="1120"/>
    <x v="180"/>
    <x v="5"/>
    <x v="5"/>
    <x v="403"/>
  </r>
  <r>
    <x v="10"/>
    <x v="10"/>
    <x v="10"/>
    <x v="180"/>
    <s v="1120"/>
    <x v="180"/>
    <x v="5"/>
    <x v="6"/>
    <x v="616"/>
  </r>
  <r>
    <x v="10"/>
    <x v="10"/>
    <x v="10"/>
    <x v="180"/>
    <s v="1120"/>
    <x v="180"/>
    <x v="5"/>
    <x v="7"/>
    <x v="352"/>
  </r>
  <r>
    <x v="10"/>
    <x v="10"/>
    <x v="10"/>
    <x v="180"/>
    <s v="1120"/>
    <x v="180"/>
    <x v="6"/>
    <x v="0"/>
    <x v="195"/>
  </r>
  <r>
    <x v="10"/>
    <x v="10"/>
    <x v="10"/>
    <x v="180"/>
    <s v="1120"/>
    <x v="180"/>
    <x v="6"/>
    <x v="1"/>
    <x v="197"/>
  </r>
  <r>
    <x v="10"/>
    <x v="10"/>
    <x v="10"/>
    <x v="180"/>
    <s v="1120"/>
    <x v="180"/>
    <x v="6"/>
    <x v="2"/>
    <x v="202"/>
  </r>
  <r>
    <x v="10"/>
    <x v="10"/>
    <x v="10"/>
    <x v="180"/>
    <s v="1120"/>
    <x v="180"/>
    <x v="6"/>
    <x v="3"/>
    <x v="124"/>
  </r>
  <r>
    <x v="10"/>
    <x v="10"/>
    <x v="10"/>
    <x v="180"/>
    <s v="1120"/>
    <x v="180"/>
    <x v="6"/>
    <x v="4"/>
    <x v="195"/>
  </r>
  <r>
    <x v="10"/>
    <x v="10"/>
    <x v="10"/>
    <x v="180"/>
    <s v="1120"/>
    <x v="180"/>
    <x v="6"/>
    <x v="5"/>
    <x v="310"/>
  </r>
  <r>
    <x v="10"/>
    <x v="10"/>
    <x v="10"/>
    <x v="180"/>
    <s v="1120"/>
    <x v="180"/>
    <x v="6"/>
    <x v="6"/>
    <x v="316"/>
  </r>
  <r>
    <x v="10"/>
    <x v="10"/>
    <x v="10"/>
    <x v="180"/>
    <s v="1120"/>
    <x v="180"/>
    <x v="6"/>
    <x v="7"/>
    <x v="575"/>
  </r>
  <r>
    <x v="10"/>
    <x v="10"/>
    <x v="10"/>
    <x v="180"/>
    <s v="1120"/>
    <x v="180"/>
    <x v="7"/>
    <x v="0"/>
    <x v="2017"/>
  </r>
  <r>
    <x v="10"/>
    <x v="10"/>
    <x v="10"/>
    <x v="180"/>
    <s v="1120"/>
    <x v="180"/>
    <x v="7"/>
    <x v="1"/>
    <x v="822"/>
  </r>
  <r>
    <x v="10"/>
    <x v="10"/>
    <x v="10"/>
    <x v="180"/>
    <s v="1120"/>
    <x v="180"/>
    <x v="7"/>
    <x v="2"/>
    <x v="1008"/>
  </r>
  <r>
    <x v="10"/>
    <x v="10"/>
    <x v="10"/>
    <x v="180"/>
    <s v="1120"/>
    <x v="180"/>
    <x v="7"/>
    <x v="3"/>
    <x v="1808"/>
  </r>
  <r>
    <x v="10"/>
    <x v="10"/>
    <x v="10"/>
    <x v="180"/>
    <s v="1120"/>
    <x v="180"/>
    <x v="7"/>
    <x v="4"/>
    <x v="979"/>
  </r>
  <r>
    <x v="10"/>
    <x v="10"/>
    <x v="10"/>
    <x v="180"/>
    <s v="1120"/>
    <x v="180"/>
    <x v="7"/>
    <x v="5"/>
    <x v="1701"/>
  </r>
  <r>
    <x v="10"/>
    <x v="10"/>
    <x v="10"/>
    <x v="180"/>
    <s v="1120"/>
    <x v="180"/>
    <x v="7"/>
    <x v="6"/>
    <x v="825"/>
  </r>
  <r>
    <x v="10"/>
    <x v="10"/>
    <x v="10"/>
    <x v="180"/>
    <s v="1120"/>
    <x v="180"/>
    <x v="7"/>
    <x v="7"/>
    <x v="434"/>
  </r>
  <r>
    <x v="10"/>
    <x v="10"/>
    <x v="10"/>
    <x v="180"/>
    <s v="1120"/>
    <x v="180"/>
    <x v="8"/>
    <x v="0"/>
    <x v="132"/>
  </r>
  <r>
    <x v="10"/>
    <x v="10"/>
    <x v="10"/>
    <x v="180"/>
    <s v="1120"/>
    <x v="180"/>
    <x v="8"/>
    <x v="1"/>
    <x v="132"/>
  </r>
  <r>
    <x v="10"/>
    <x v="10"/>
    <x v="10"/>
    <x v="180"/>
    <s v="1120"/>
    <x v="180"/>
    <x v="8"/>
    <x v="2"/>
    <x v="65"/>
  </r>
  <r>
    <x v="10"/>
    <x v="10"/>
    <x v="10"/>
    <x v="180"/>
    <s v="1120"/>
    <x v="180"/>
    <x v="8"/>
    <x v="3"/>
    <x v="133"/>
  </r>
  <r>
    <x v="10"/>
    <x v="10"/>
    <x v="10"/>
    <x v="180"/>
    <s v="1120"/>
    <x v="180"/>
    <x v="8"/>
    <x v="4"/>
    <x v="133"/>
  </r>
  <r>
    <x v="10"/>
    <x v="10"/>
    <x v="10"/>
    <x v="180"/>
    <s v="1120"/>
    <x v="180"/>
    <x v="8"/>
    <x v="5"/>
    <x v="305"/>
  </r>
  <r>
    <x v="10"/>
    <x v="10"/>
    <x v="10"/>
    <x v="180"/>
    <s v="1120"/>
    <x v="180"/>
    <x v="8"/>
    <x v="6"/>
    <x v="305"/>
  </r>
  <r>
    <x v="10"/>
    <x v="10"/>
    <x v="10"/>
    <x v="180"/>
    <s v="1120"/>
    <x v="180"/>
    <x v="8"/>
    <x v="7"/>
    <x v="133"/>
  </r>
  <r>
    <x v="10"/>
    <x v="10"/>
    <x v="10"/>
    <x v="180"/>
    <s v="1120"/>
    <x v="180"/>
    <x v="9"/>
    <x v="0"/>
    <x v="67"/>
  </r>
  <r>
    <x v="10"/>
    <x v="10"/>
    <x v="10"/>
    <x v="180"/>
    <s v="1120"/>
    <x v="180"/>
    <x v="9"/>
    <x v="1"/>
    <x v="67"/>
  </r>
  <r>
    <x v="10"/>
    <x v="10"/>
    <x v="10"/>
    <x v="180"/>
    <s v="1120"/>
    <x v="180"/>
    <x v="9"/>
    <x v="2"/>
    <x v="67"/>
  </r>
  <r>
    <x v="10"/>
    <x v="10"/>
    <x v="10"/>
    <x v="180"/>
    <s v="1120"/>
    <x v="180"/>
    <x v="9"/>
    <x v="3"/>
    <x v="67"/>
  </r>
  <r>
    <x v="10"/>
    <x v="10"/>
    <x v="10"/>
    <x v="180"/>
    <s v="1120"/>
    <x v="180"/>
    <x v="9"/>
    <x v="4"/>
    <x v="67"/>
  </r>
  <r>
    <x v="10"/>
    <x v="10"/>
    <x v="10"/>
    <x v="180"/>
    <s v="1120"/>
    <x v="180"/>
    <x v="9"/>
    <x v="5"/>
    <x v="65"/>
  </r>
  <r>
    <x v="10"/>
    <x v="10"/>
    <x v="10"/>
    <x v="180"/>
    <s v="1120"/>
    <x v="180"/>
    <x v="9"/>
    <x v="6"/>
    <x v="67"/>
  </r>
  <r>
    <x v="10"/>
    <x v="10"/>
    <x v="10"/>
    <x v="180"/>
    <s v="1120"/>
    <x v="180"/>
    <x v="9"/>
    <x v="7"/>
    <x v="67"/>
  </r>
  <r>
    <x v="10"/>
    <x v="10"/>
    <x v="10"/>
    <x v="181"/>
    <s v="1121"/>
    <x v="181"/>
    <x v="0"/>
    <x v="0"/>
    <x v="2510"/>
  </r>
  <r>
    <x v="10"/>
    <x v="10"/>
    <x v="10"/>
    <x v="181"/>
    <s v="1121"/>
    <x v="181"/>
    <x v="0"/>
    <x v="1"/>
    <x v="1338"/>
  </r>
  <r>
    <x v="10"/>
    <x v="10"/>
    <x v="10"/>
    <x v="181"/>
    <s v="1121"/>
    <x v="181"/>
    <x v="0"/>
    <x v="2"/>
    <x v="2511"/>
  </r>
  <r>
    <x v="10"/>
    <x v="10"/>
    <x v="10"/>
    <x v="181"/>
    <s v="1121"/>
    <x v="181"/>
    <x v="0"/>
    <x v="3"/>
    <x v="2264"/>
  </r>
  <r>
    <x v="10"/>
    <x v="10"/>
    <x v="10"/>
    <x v="181"/>
    <s v="1121"/>
    <x v="181"/>
    <x v="0"/>
    <x v="4"/>
    <x v="2512"/>
  </r>
  <r>
    <x v="10"/>
    <x v="10"/>
    <x v="10"/>
    <x v="181"/>
    <s v="1121"/>
    <x v="181"/>
    <x v="0"/>
    <x v="5"/>
    <x v="1096"/>
  </r>
  <r>
    <x v="10"/>
    <x v="10"/>
    <x v="10"/>
    <x v="181"/>
    <s v="1121"/>
    <x v="181"/>
    <x v="0"/>
    <x v="6"/>
    <x v="734"/>
  </r>
  <r>
    <x v="10"/>
    <x v="10"/>
    <x v="10"/>
    <x v="181"/>
    <s v="1121"/>
    <x v="181"/>
    <x v="0"/>
    <x v="7"/>
    <x v="2503"/>
  </r>
  <r>
    <x v="10"/>
    <x v="10"/>
    <x v="10"/>
    <x v="181"/>
    <s v="1121"/>
    <x v="181"/>
    <x v="1"/>
    <x v="0"/>
    <x v="2513"/>
  </r>
  <r>
    <x v="10"/>
    <x v="10"/>
    <x v="10"/>
    <x v="181"/>
    <s v="1121"/>
    <x v="181"/>
    <x v="1"/>
    <x v="1"/>
    <x v="2514"/>
  </r>
  <r>
    <x v="10"/>
    <x v="10"/>
    <x v="10"/>
    <x v="181"/>
    <s v="1121"/>
    <x v="181"/>
    <x v="1"/>
    <x v="2"/>
    <x v="2515"/>
  </r>
  <r>
    <x v="10"/>
    <x v="10"/>
    <x v="10"/>
    <x v="181"/>
    <s v="1121"/>
    <x v="181"/>
    <x v="1"/>
    <x v="3"/>
    <x v="2516"/>
  </r>
  <r>
    <x v="10"/>
    <x v="10"/>
    <x v="10"/>
    <x v="181"/>
    <s v="1121"/>
    <x v="181"/>
    <x v="1"/>
    <x v="4"/>
    <x v="419"/>
  </r>
  <r>
    <x v="10"/>
    <x v="10"/>
    <x v="10"/>
    <x v="181"/>
    <s v="1121"/>
    <x v="181"/>
    <x v="1"/>
    <x v="5"/>
    <x v="2517"/>
  </r>
  <r>
    <x v="10"/>
    <x v="10"/>
    <x v="10"/>
    <x v="181"/>
    <s v="1121"/>
    <x v="181"/>
    <x v="1"/>
    <x v="6"/>
    <x v="2222"/>
  </r>
  <r>
    <x v="10"/>
    <x v="10"/>
    <x v="10"/>
    <x v="181"/>
    <s v="1121"/>
    <x v="181"/>
    <x v="1"/>
    <x v="7"/>
    <x v="2518"/>
  </r>
  <r>
    <x v="10"/>
    <x v="10"/>
    <x v="10"/>
    <x v="181"/>
    <s v="1121"/>
    <x v="181"/>
    <x v="2"/>
    <x v="0"/>
    <x v="565"/>
  </r>
  <r>
    <x v="10"/>
    <x v="10"/>
    <x v="10"/>
    <x v="181"/>
    <s v="1121"/>
    <x v="181"/>
    <x v="2"/>
    <x v="1"/>
    <x v="327"/>
  </r>
  <r>
    <x v="10"/>
    <x v="10"/>
    <x v="10"/>
    <x v="181"/>
    <s v="1121"/>
    <x v="181"/>
    <x v="2"/>
    <x v="2"/>
    <x v="267"/>
  </r>
  <r>
    <x v="10"/>
    <x v="10"/>
    <x v="10"/>
    <x v="181"/>
    <s v="1121"/>
    <x v="181"/>
    <x v="2"/>
    <x v="3"/>
    <x v="191"/>
  </r>
  <r>
    <x v="10"/>
    <x v="10"/>
    <x v="10"/>
    <x v="181"/>
    <s v="1121"/>
    <x v="181"/>
    <x v="2"/>
    <x v="4"/>
    <x v="327"/>
  </r>
  <r>
    <x v="10"/>
    <x v="10"/>
    <x v="10"/>
    <x v="181"/>
    <s v="1121"/>
    <x v="181"/>
    <x v="2"/>
    <x v="5"/>
    <x v="606"/>
  </r>
  <r>
    <x v="10"/>
    <x v="10"/>
    <x v="10"/>
    <x v="181"/>
    <s v="1121"/>
    <x v="181"/>
    <x v="2"/>
    <x v="6"/>
    <x v="258"/>
  </r>
  <r>
    <x v="10"/>
    <x v="10"/>
    <x v="10"/>
    <x v="181"/>
    <s v="1121"/>
    <x v="181"/>
    <x v="2"/>
    <x v="7"/>
    <x v="496"/>
  </r>
  <r>
    <x v="10"/>
    <x v="10"/>
    <x v="10"/>
    <x v="181"/>
    <s v="1121"/>
    <x v="181"/>
    <x v="3"/>
    <x v="0"/>
    <x v="826"/>
  </r>
  <r>
    <x v="10"/>
    <x v="10"/>
    <x v="10"/>
    <x v="181"/>
    <s v="1121"/>
    <x v="181"/>
    <x v="3"/>
    <x v="1"/>
    <x v="1616"/>
  </r>
  <r>
    <x v="10"/>
    <x v="10"/>
    <x v="10"/>
    <x v="181"/>
    <s v="1121"/>
    <x v="181"/>
    <x v="3"/>
    <x v="2"/>
    <x v="995"/>
  </r>
  <r>
    <x v="10"/>
    <x v="10"/>
    <x v="10"/>
    <x v="181"/>
    <s v="1121"/>
    <x v="181"/>
    <x v="3"/>
    <x v="3"/>
    <x v="982"/>
  </r>
  <r>
    <x v="10"/>
    <x v="10"/>
    <x v="10"/>
    <x v="181"/>
    <s v="1121"/>
    <x v="181"/>
    <x v="3"/>
    <x v="4"/>
    <x v="1451"/>
  </r>
  <r>
    <x v="10"/>
    <x v="10"/>
    <x v="10"/>
    <x v="181"/>
    <s v="1121"/>
    <x v="181"/>
    <x v="3"/>
    <x v="5"/>
    <x v="2519"/>
  </r>
  <r>
    <x v="10"/>
    <x v="10"/>
    <x v="10"/>
    <x v="181"/>
    <s v="1121"/>
    <x v="181"/>
    <x v="3"/>
    <x v="6"/>
    <x v="1820"/>
  </r>
  <r>
    <x v="10"/>
    <x v="10"/>
    <x v="10"/>
    <x v="181"/>
    <s v="1121"/>
    <x v="181"/>
    <x v="3"/>
    <x v="7"/>
    <x v="1819"/>
  </r>
  <r>
    <x v="10"/>
    <x v="10"/>
    <x v="10"/>
    <x v="181"/>
    <s v="1121"/>
    <x v="181"/>
    <x v="4"/>
    <x v="0"/>
    <x v="2520"/>
  </r>
  <r>
    <x v="10"/>
    <x v="10"/>
    <x v="10"/>
    <x v="181"/>
    <s v="1121"/>
    <x v="181"/>
    <x v="4"/>
    <x v="1"/>
    <x v="2521"/>
  </r>
  <r>
    <x v="10"/>
    <x v="10"/>
    <x v="10"/>
    <x v="181"/>
    <s v="1121"/>
    <x v="181"/>
    <x v="4"/>
    <x v="2"/>
    <x v="742"/>
  </r>
  <r>
    <x v="10"/>
    <x v="10"/>
    <x v="10"/>
    <x v="181"/>
    <s v="1121"/>
    <x v="181"/>
    <x v="4"/>
    <x v="3"/>
    <x v="2522"/>
  </r>
  <r>
    <x v="10"/>
    <x v="10"/>
    <x v="10"/>
    <x v="181"/>
    <s v="1121"/>
    <x v="181"/>
    <x v="4"/>
    <x v="4"/>
    <x v="1668"/>
  </r>
  <r>
    <x v="10"/>
    <x v="10"/>
    <x v="10"/>
    <x v="181"/>
    <s v="1121"/>
    <x v="181"/>
    <x v="4"/>
    <x v="5"/>
    <x v="1170"/>
  </r>
  <r>
    <x v="10"/>
    <x v="10"/>
    <x v="10"/>
    <x v="181"/>
    <s v="1121"/>
    <x v="181"/>
    <x v="4"/>
    <x v="6"/>
    <x v="2523"/>
  </r>
  <r>
    <x v="10"/>
    <x v="10"/>
    <x v="10"/>
    <x v="181"/>
    <s v="1121"/>
    <x v="181"/>
    <x v="4"/>
    <x v="7"/>
    <x v="155"/>
  </r>
  <r>
    <x v="10"/>
    <x v="10"/>
    <x v="10"/>
    <x v="181"/>
    <s v="1121"/>
    <x v="181"/>
    <x v="5"/>
    <x v="0"/>
    <x v="488"/>
  </r>
  <r>
    <x v="10"/>
    <x v="10"/>
    <x v="10"/>
    <x v="181"/>
    <s v="1121"/>
    <x v="181"/>
    <x v="5"/>
    <x v="1"/>
    <x v="358"/>
  </r>
  <r>
    <x v="10"/>
    <x v="10"/>
    <x v="10"/>
    <x v="181"/>
    <s v="1121"/>
    <x v="181"/>
    <x v="5"/>
    <x v="2"/>
    <x v="510"/>
  </r>
  <r>
    <x v="10"/>
    <x v="10"/>
    <x v="10"/>
    <x v="181"/>
    <s v="1121"/>
    <x v="181"/>
    <x v="5"/>
    <x v="3"/>
    <x v="730"/>
  </r>
  <r>
    <x v="10"/>
    <x v="10"/>
    <x v="10"/>
    <x v="181"/>
    <s v="1121"/>
    <x v="181"/>
    <x v="5"/>
    <x v="4"/>
    <x v="1626"/>
  </r>
  <r>
    <x v="10"/>
    <x v="10"/>
    <x v="10"/>
    <x v="181"/>
    <s v="1121"/>
    <x v="181"/>
    <x v="5"/>
    <x v="5"/>
    <x v="1711"/>
  </r>
  <r>
    <x v="10"/>
    <x v="10"/>
    <x v="10"/>
    <x v="181"/>
    <s v="1121"/>
    <x v="181"/>
    <x v="5"/>
    <x v="6"/>
    <x v="39"/>
  </r>
  <r>
    <x v="10"/>
    <x v="10"/>
    <x v="10"/>
    <x v="181"/>
    <s v="1121"/>
    <x v="181"/>
    <x v="5"/>
    <x v="7"/>
    <x v="1011"/>
  </r>
  <r>
    <x v="10"/>
    <x v="10"/>
    <x v="10"/>
    <x v="181"/>
    <s v="1121"/>
    <x v="181"/>
    <x v="6"/>
    <x v="0"/>
    <x v="124"/>
  </r>
  <r>
    <x v="10"/>
    <x v="10"/>
    <x v="10"/>
    <x v="181"/>
    <s v="1121"/>
    <x v="181"/>
    <x v="6"/>
    <x v="1"/>
    <x v="196"/>
  </r>
  <r>
    <x v="10"/>
    <x v="10"/>
    <x v="10"/>
    <x v="181"/>
    <s v="1121"/>
    <x v="181"/>
    <x v="6"/>
    <x v="2"/>
    <x v="307"/>
  </r>
  <r>
    <x v="10"/>
    <x v="10"/>
    <x v="10"/>
    <x v="181"/>
    <s v="1121"/>
    <x v="181"/>
    <x v="6"/>
    <x v="3"/>
    <x v="310"/>
  </r>
  <r>
    <x v="10"/>
    <x v="10"/>
    <x v="10"/>
    <x v="181"/>
    <s v="1121"/>
    <x v="181"/>
    <x v="6"/>
    <x v="4"/>
    <x v="196"/>
  </r>
  <r>
    <x v="10"/>
    <x v="10"/>
    <x v="10"/>
    <x v="181"/>
    <s v="1121"/>
    <x v="181"/>
    <x v="6"/>
    <x v="5"/>
    <x v="308"/>
  </r>
  <r>
    <x v="10"/>
    <x v="10"/>
    <x v="10"/>
    <x v="181"/>
    <s v="1121"/>
    <x v="181"/>
    <x v="6"/>
    <x v="6"/>
    <x v="310"/>
  </r>
  <r>
    <x v="10"/>
    <x v="10"/>
    <x v="10"/>
    <x v="181"/>
    <s v="1121"/>
    <x v="181"/>
    <x v="6"/>
    <x v="7"/>
    <x v="126"/>
  </r>
  <r>
    <x v="10"/>
    <x v="10"/>
    <x v="10"/>
    <x v="181"/>
    <s v="1121"/>
    <x v="181"/>
    <x v="7"/>
    <x v="0"/>
    <x v="1462"/>
  </r>
  <r>
    <x v="10"/>
    <x v="10"/>
    <x v="10"/>
    <x v="181"/>
    <s v="1121"/>
    <x v="181"/>
    <x v="7"/>
    <x v="1"/>
    <x v="1020"/>
  </r>
  <r>
    <x v="10"/>
    <x v="10"/>
    <x v="10"/>
    <x v="181"/>
    <s v="1121"/>
    <x v="181"/>
    <x v="7"/>
    <x v="2"/>
    <x v="1871"/>
  </r>
  <r>
    <x v="10"/>
    <x v="10"/>
    <x v="10"/>
    <x v="181"/>
    <s v="1121"/>
    <x v="181"/>
    <x v="7"/>
    <x v="3"/>
    <x v="2202"/>
  </r>
  <r>
    <x v="10"/>
    <x v="10"/>
    <x v="10"/>
    <x v="181"/>
    <s v="1121"/>
    <x v="181"/>
    <x v="7"/>
    <x v="4"/>
    <x v="406"/>
  </r>
  <r>
    <x v="10"/>
    <x v="10"/>
    <x v="10"/>
    <x v="181"/>
    <s v="1121"/>
    <x v="181"/>
    <x v="7"/>
    <x v="5"/>
    <x v="758"/>
  </r>
  <r>
    <x v="10"/>
    <x v="10"/>
    <x v="10"/>
    <x v="181"/>
    <s v="1121"/>
    <x v="181"/>
    <x v="7"/>
    <x v="6"/>
    <x v="276"/>
  </r>
  <r>
    <x v="10"/>
    <x v="10"/>
    <x v="10"/>
    <x v="181"/>
    <s v="1121"/>
    <x v="181"/>
    <x v="7"/>
    <x v="7"/>
    <x v="189"/>
  </r>
  <r>
    <x v="10"/>
    <x v="10"/>
    <x v="10"/>
    <x v="181"/>
    <s v="1121"/>
    <x v="181"/>
    <x v="8"/>
    <x v="0"/>
    <x v="67"/>
  </r>
  <r>
    <x v="10"/>
    <x v="10"/>
    <x v="10"/>
    <x v="181"/>
    <s v="1121"/>
    <x v="181"/>
    <x v="8"/>
    <x v="1"/>
    <x v="133"/>
  </r>
  <r>
    <x v="10"/>
    <x v="10"/>
    <x v="10"/>
    <x v="181"/>
    <s v="1121"/>
    <x v="181"/>
    <x v="8"/>
    <x v="2"/>
    <x v="305"/>
  </r>
  <r>
    <x v="10"/>
    <x v="10"/>
    <x v="10"/>
    <x v="181"/>
    <s v="1121"/>
    <x v="181"/>
    <x v="8"/>
    <x v="3"/>
    <x v="65"/>
  </r>
  <r>
    <x v="10"/>
    <x v="10"/>
    <x v="10"/>
    <x v="181"/>
    <s v="1121"/>
    <x v="181"/>
    <x v="8"/>
    <x v="4"/>
    <x v="65"/>
  </r>
  <r>
    <x v="10"/>
    <x v="10"/>
    <x v="10"/>
    <x v="181"/>
    <s v="1121"/>
    <x v="181"/>
    <x v="8"/>
    <x v="5"/>
    <x v="67"/>
  </r>
  <r>
    <x v="10"/>
    <x v="10"/>
    <x v="10"/>
    <x v="181"/>
    <s v="1121"/>
    <x v="181"/>
    <x v="8"/>
    <x v="6"/>
    <x v="67"/>
  </r>
  <r>
    <x v="10"/>
    <x v="10"/>
    <x v="10"/>
    <x v="181"/>
    <s v="1121"/>
    <x v="181"/>
    <x v="8"/>
    <x v="7"/>
    <x v="305"/>
  </r>
  <r>
    <x v="10"/>
    <x v="10"/>
    <x v="10"/>
    <x v="181"/>
    <s v="1121"/>
    <x v="181"/>
    <x v="9"/>
    <x v="0"/>
    <x v="304"/>
  </r>
  <r>
    <x v="10"/>
    <x v="10"/>
    <x v="10"/>
    <x v="181"/>
    <s v="1121"/>
    <x v="181"/>
    <x v="9"/>
    <x v="1"/>
    <x v="304"/>
  </r>
  <r>
    <x v="10"/>
    <x v="10"/>
    <x v="10"/>
    <x v="181"/>
    <s v="1121"/>
    <x v="181"/>
    <x v="9"/>
    <x v="2"/>
    <x v="304"/>
  </r>
  <r>
    <x v="10"/>
    <x v="10"/>
    <x v="10"/>
    <x v="181"/>
    <s v="1121"/>
    <x v="181"/>
    <x v="9"/>
    <x v="3"/>
    <x v="304"/>
  </r>
  <r>
    <x v="10"/>
    <x v="10"/>
    <x v="10"/>
    <x v="181"/>
    <s v="1121"/>
    <x v="181"/>
    <x v="9"/>
    <x v="4"/>
    <x v="304"/>
  </r>
  <r>
    <x v="10"/>
    <x v="10"/>
    <x v="10"/>
    <x v="181"/>
    <s v="1121"/>
    <x v="181"/>
    <x v="9"/>
    <x v="5"/>
    <x v="304"/>
  </r>
  <r>
    <x v="10"/>
    <x v="10"/>
    <x v="10"/>
    <x v="181"/>
    <s v="1121"/>
    <x v="181"/>
    <x v="9"/>
    <x v="6"/>
    <x v="305"/>
  </r>
  <r>
    <x v="10"/>
    <x v="10"/>
    <x v="10"/>
    <x v="181"/>
    <s v="1121"/>
    <x v="181"/>
    <x v="9"/>
    <x v="7"/>
    <x v="305"/>
  </r>
  <r>
    <x v="10"/>
    <x v="10"/>
    <x v="10"/>
    <x v="182"/>
    <s v="1122"/>
    <x v="182"/>
    <x v="0"/>
    <x v="0"/>
    <x v="1469"/>
  </r>
  <r>
    <x v="10"/>
    <x v="10"/>
    <x v="10"/>
    <x v="182"/>
    <s v="1122"/>
    <x v="182"/>
    <x v="0"/>
    <x v="1"/>
    <x v="1920"/>
  </r>
  <r>
    <x v="10"/>
    <x v="10"/>
    <x v="10"/>
    <x v="182"/>
    <s v="1122"/>
    <x v="182"/>
    <x v="0"/>
    <x v="2"/>
    <x v="1173"/>
  </r>
  <r>
    <x v="10"/>
    <x v="10"/>
    <x v="10"/>
    <x v="182"/>
    <s v="1122"/>
    <x v="182"/>
    <x v="0"/>
    <x v="3"/>
    <x v="21"/>
  </r>
  <r>
    <x v="10"/>
    <x v="10"/>
    <x v="10"/>
    <x v="182"/>
    <s v="1122"/>
    <x v="182"/>
    <x v="0"/>
    <x v="4"/>
    <x v="1530"/>
  </r>
  <r>
    <x v="10"/>
    <x v="10"/>
    <x v="10"/>
    <x v="182"/>
    <s v="1122"/>
    <x v="182"/>
    <x v="0"/>
    <x v="5"/>
    <x v="94"/>
  </r>
  <r>
    <x v="10"/>
    <x v="10"/>
    <x v="10"/>
    <x v="182"/>
    <s v="1122"/>
    <x v="182"/>
    <x v="0"/>
    <x v="6"/>
    <x v="2524"/>
  </r>
  <r>
    <x v="10"/>
    <x v="10"/>
    <x v="10"/>
    <x v="182"/>
    <s v="1122"/>
    <x v="182"/>
    <x v="0"/>
    <x v="7"/>
    <x v="2525"/>
  </r>
  <r>
    <x v="10"/>
    <x v="10"/>
    <x v="10"/>
    <x v="182"/>
    <s v="1122"/>
    <x v="182"/>
    <x v="1"/>
    <x v="0"/>
    <x v="1618"/>
  </r>
  <r>
    <x v="10"/>
    <x v="10"/>
    <x v="10"/>
    <x v="182"/>
    <s v="1122"/>
    <x v="182"/>
    <x v="1"/>
    <x v="1"/>
    <x v="2526"/>
  </r>
  <r>
    <x v="10"/>
    <x v="10"/>
    <x v="10"/>
    <x v="182"/>
    <s v="1122"/>
    <x v="182"/>
    <x v="1"/>
    <x v="2"/>
    <x v="1589"/>
  </r>
  <r>
    <x v="10"/>
    <x v="10"/>
    <x v="10"/>
    <x v="182"/>
    <s v="1122"/>
    <x v="182"/>
    <x v="1"/>
    <x v="3"/>
    <x v="2527"/>
  </r>
  <r>
    <x v="10"/>
    <x v="10"/>
    <x v="10"/>
    <x v="182"/>
    <s v="1122"/>
    <x v="182"/>
    <x v="1"/>
    <x v="4"/>
    <x v="1425"/>
  </r>
  <r>
    <x v="10"/>
    <x v="10"/>
    <x v="10"/>
    <x v="182"/>
    <s v="1122"/>
    <x v="182"/>
    <x v="1"/>
    <x v="5"/>
    <x v="2528"/>
  </r>
  <r>
    <x v="10"/>
    <x v="10"/>
    <x v="10"/>
    <x v="182"/>
    <s v="1122"/>
    <x v="182"/>
    <x v="1"/>
    <x v="6"/>
    <x v="1945"/>
  </r>
  <r>
    <x v="10"/>
    <x v="10"/>
    <x v="10"/>
    <x v="182"/>
    <s v="1122"/>
    <x v="182"/>
    <x v="1"/>
    <x v="7"/>
    <x v="2529"/>
  </r>
  <r>
    <x v="10"/>
    <x v="10"/>
    <x v="10"/>
    <x v="182"/>
    <s v="1122"/>
    <x v="182"/>
    <x v="2"/>
    <x v="0"/>
    <x v="400"/>
  </r>
  <r>
    <x v="10"/>
    <x v="10"/>
    <x v="10"/>
    <x v="182"/>
    <s v="1122"/>
    <x v="182"/>
    <x v="2"/>
    <x v="1"/>
    <x v="633"/>
  </r>
  <r>
    <x v="10"/>
    <x v="10"/>
    <x v="10"/>
    <x v="182"/>
    <s v="1122"/>
    <x v="182"/>
    <x v="2"/>
    <x v="2"/>
    <x v="615"/>
  </r>
  <r>
    <x v="10"/>
    <x v="10"/>
    <x v="10"/>
    <x v="182"/>
    <s v="1122"/>
    <x v="182"/>
    <x v="2"/>
    <x v="3"/>
    <x v="1310"/>
  </r>
  <r>
    <x v="10"/>
    <x v="10"/>
    <x v="10"/>
    <x v="182"/>
    <s v="1122"/>
    <x v="182"/>
    <x v="2"/>
    <x v="4"/>
    <x v="382"/>
  </r>
  <r>
    <x v="10"/>
    <x v="10"/>
    <x v="10"/>
    <x v="182"/>
    <s v="1122"/>
    <x v="182"/>
    <x v="2"/>
    <x v="5"/>
    <x v="614"/>
  </r>
  <r>
    <x v="10"/>
    <x v="10"/>
    <x v="10"/>
    <x v="182"/>
    <s v="1122"/>
    <x v="182"/>
    <x v="2"/>
    <x v="6"/>
    <x v="616"/>
  </r>
  <r>
    <x v="10"/>
    <x v="10"/>
    <x v="10"/>
    <x v="182"/>
    <s v="1122"/>
    <x v="182"/>
    <x v="2"/>
    <x v="7"/>
    <x v="616"/>
  </r>
  <r>
    <x v="10"/>
    <x v="10"/>
    <x v="10"/>
    <x v="182"/>
    <s v="1122"/>
    <x v="182"/>
    <x v="3"/>
    <x v="0"/>
    <x v="290"/>
  </r>
  <r>
    <x v="10"/>
    <x v="10"/>
    <x v="10"/>
    <x v="182"/>
    <s v="1122"/>
    <x v="182"/>
    <x v="3"/>
    <x v="1"/>
    <x v="488"/>
  </r>
  <r>
    <x v="10"/>
    <x v="10"/>
    <x v="10"/>
    <x v="182"/>
    <s v="1122"/>
    <x v="182"/>
    <x v="3"/>
    <x v="2"/>
    <x v="1210"/>
  </r>
  <r>
    <x v="10"/>
    <x v="10"/>
    <x v="10"/>
    <x v="182"/>
    <s v="1122"/>
    <x v="182"/>
    <x v="3"/>
    <x v="3"/>
    <x v="730"/>
  </r>
  <r>
    <x v="10"/>
    <x v="10"/>
    <x v="10"/>
    <x v="182"/>
    <s v="1122"/>
    <x v="182"/>
    <x v="3"/>
    <x v="4"/>
    <x v="257"/>
  </r>
  <r>
    <x v="10"/>
    <x v="10"/>
    <x v="10"/>
    <x v="182"/>
    <s v="1122"/>
    <x v="182"/>
    <x v="3"/>
    <x v="5"/>
    <x v="1185"/>
  </r>
  <r>
    <x v="10"/>
    <x v="10"/>
    <x v="10"/>
    <x v="182"/>
    <s v="1122"/>
    <x v="182"/>
    <x v="3"/>
    <x v="6"/>
    <x v="1627"/>
  </r>
  <r>
    <x v="10"/>
    <x v="10"/>
    <x v="10"/>
    <x v="182"/>
    <s v="1122"/>
    <x v="182"/>
    <x v="3"/>
    <x v="7"/>
    <x v="1627"/>
  </r>
  <r>
    <x v="10"/>
    <x v="10"/>
    <x v="10"/>
    <x v="182"/>
    <s v="1122"/>
    <x v="182"/>
    <x v="4"/>
    <x v="0"/>
    <x v="2260"/>
  </r>
  <r>
    <x v="10"/>
    <x v="10"/>
    <x v="10"/>
    <x v="182"/>
    <s v="1122"/>
    <x v="182"/>
    <x v="4"/>
    <x v="1"/>
    <x v="973"/>
  </r>
  <r>
    <x v="10"/>
    <x v="10"/>
    <x v="10"/>
    <x v="182"/>
    <s v="1122"/>
    <x v="182"/>
    <x v="4"/>
    <x v="2"/>
    <x v="1399"/>
  </r>
  <r>
    <x v="10"/>
    <x v="10"/>
    <x v="10"/>
    <x v="182"/>
    <s v="1122"/>
    <x v="182"/>
    <x v="4"/>
    <x v="3"/>
    <x v="389"/>
  </r>
  <r>
    <x v="10"/>
    <x v="10"/>
    <x v="10"/>
    <x v="182"/>
    <s v="1122"/>
    <x v="182"/>
    <x v="4"/>
    <x v="4"/>
    <x v="1609"/>
  </r>
  <r>
    <x v="10"/>
    <x v="10"/>
    <x v="10"/>
    <x v="182"/>
    <s v="1122"/>
    <x v="182"/>
    <x v="4"/>
    <x v="5"/>
    <x v="17"/>
  </r>
  <r>
    <x v="10"/>
    <x v="10"/>
    <x v="10"/>
    <x v="182"/>
    <s v="1122"/>
    <x v="182"/>
    <x v="4"/>
    <x v="6"/>
    <x v="1414"/>
  </r>
  <r>
    <x v="10"/>
    <x v="10"/>
    <x v="10"/>
    <x v="182"/>
    <s v="1122"/>
    <x v="182"/>
    <x v="4"/>
    <x v="7"/>
    <x v="1010"/>
  </r>
  <r>
    <x v="10"/>
    <x v="10"/>
    <x v="10"/>
    <x v="182"/>
    <s v="1122"/>
    <x v="182"/>
    <x v="5"/>
    <x v="0"/>
    <x v="58"/>
  </r>
  <r>
    <x v="10"/>
    <x v="10"/>
    <x v="10"/>
    <x v="182"/>
    <s v="1122"/>
    <x v="182"/>
    <x v="5"/>
    <x v="1"/>
    <x v="336"/>
  </r>
  <r>
    <x v="10"/>
    <x v="10"/>
    <x v="10"/>
    <x v="182"/>
    <s v="1122"/>
    <x v="182"/>
    <x v="5"/>
    <x v="2"/>
    <x v="183"/>
  </r>
  <r>
    <x v="10"/>
    <x v="10"/>
    <x v="10"/>
    <x v="182"/>
    <s v="1122"/>
    <x v="182"/>
    <x v="5"/>
    <x v="3"/>
    <x v="990"/>
  </r>
  <r>
    <x v="10"/>
    <x v="10"/>
    <x v="10"/>
    <x v="182"/>
    <s v="1122"/>
    <x v="182"/>
    <x v="5"/>
    <x v="4"/>
    <x v="349"/>
  </r>
  <r>
    <x v="10"/>
    <x v="10"/>
    <x v="10"/>
    <x v="182"/>
    <s v="1122"/>
    <x v="182"/>
    <x v="5"/>
    <x v="5"/>
    <x v="563"/>
  </r>
  <r>
    <x v="10"/>
    <x v="10"/>
    <x v="10"/>
    <x v="182"/>
    <s v="1122"/>
    <x v="182"/>
    <x v="5"/>
    <x v="6"/>
    <x v="402"/>
  </r>
  <r>
    <x v="10"/>
    <x v="10"/>
    <x v="10"/>
    <x v="182"/>
    <s v="1122"/>
    <x v="182"/>
    <x v="5"/>
    <x v="7"/>
    <x v="369"/>
  </r>
  <r>
    <x v="10"/>
    <x v="10"/>
    <x v="10"/>
    <x v="182"/>
    <s v="1122"/>
    <x v="182"/>
    <x v="6"/>
    <x v="0"/>
    <x v="200"/>
  </r>
  <r>
    <x v="10"/>
    <x v="10"/>
    <x v="10"/>
    <x v="182"/>
    <s v="1122"/>
    <x v="182"/>
    <x v="6"/>
    <x v="1"/>
    <x v="263"/>
  </r>
  <r>
    <x v="10"/>
    <x v="10"/>
    <x v="10"/>
    <x v="182"/>
    <s v="1122"/>
    <x v="182"/>
    <x v="6"/>
    <x v="2"/>
    <x v="200"/>
  </r>
  <r>
    <x v="10"/>
    <x v="10"/>
    <x v="10"/>
    <x v="182"/>
    <s v="1122"/>
    <x v="182"/>
    <x v="6"/>
    <x v="3"/>
    <x v="316"/>
  </r>
  <r>
    <x v="10"/>
    <x v="10"/>
    <x v="10"/>
    <x v="182"/>
    <s v="1122"/>
    <x v="182"/>
    <x v="6"/>
    <x v="4"/>
    <x v="302"/>
  </r>
  <r>
    <x v="10"/>
    <x v="10"/>
    <x v="10"/>
    <x v="182"/>
    <s v="1122"/>
    <x v="182"/>
    <x v="6"/>
    <x v="5"/>
    <x v="316"/>
  </r>
  <r>
    <x v="10"/>
    <x v="10"/>
    <x v="10"/>
    <x v="182"/>
    <s v="1122"/>
    <x v="182"/>
    <x v="6"/>
    <x v="6"/>
    <x v="196"/>
  </r>
  <r>
    <x v="10"/>
    <x v="10"/>
    <x v="10"/>
    <x v="182"/>
    <s v="1122"/>
    <x v="182"/>
    <x v="6"/>
    <x v="7"/>
    <x v="199"/>
  </r>
  <r>
    <x v="10"/>
    <x v="10"/>
    <x v="10"/>
    <x v="182"/>
    <s v="1122"/>
    <x v="182"/>
    <x v="7"/>
    <x v="0"/>
    <x v="491"/>
  </r>
  <r>
    <x v="10"/>
    <x v="10"/>
    <x v="10"/>
    <x v="182"/>
    <s v="1122"/>
    <x v="182"/>
    <x v="7"/>
    <x v="1"/>
    <x v="939"/>
  </r>
  <r>
    <x v="10"/>
    <x v="10"/>
    <x v="10"/>
    <x v="182"/>
    <s v="1122"/>
    <x v="182"/>
    <x v="7"/>
    <x v="2"/>
    <x v="566"/>
  </r>
  <r>
    <x v="10"/>
    <x v="10"/>
    <x v="10"/>
    <x v="182"/>
    <s v="1122"/>
    <x v="182"/>
    <x v="7"/>
    <x v="3"/>
    <x v="259"/>
  </r>
  <r>
    <x v="10"/>
    <x v="10"/>
    <x v="10"/>
    <x v="182"/>
    <s v="1122"/>
    <x v="182"/>
    <x v="7"/>
    <x v="4"/>
    <x v="467"/>
  </r>
  <r>
    <x v="10"/>
    <x v="10"/>
    <x v="10"/>
    <x v="182"/>
    <s v="1122"/>
    <x v="182"/>
    <x v="7"/>
    <x v="5"/>
    <x v="605"/>
  </r>
  <r>
    <x v="10"/>
    <x v="10"/>
    <x v="10"/>
    <x v="182"/>
    <s v="1122"/>
    <x v="182"/>
    <x v="7"/>
    <x v="6"/>
    <x v="187"/>
  </r>
  <r>
    <x v="10"/>
    <x v="10"/>
    <x v="10"/>
    <x v="182"/>
    <s v="1122"/>
    <x v="182"/>
    <x v="7"/>
    <x v="7"/>
    <x v="563"/>
  </r>
  <r>
    <x v="10"/>
    <x v="10"/>
    <x v="10"/>
    <x v="182"/>
    <s v="1122"/>
    <x v="182"/>
    <x v="8"/>
    <x v="0"/>
    <x v="133"/>
  </r>
  <r>
    <x v="10"/>
    <x v="10"/>
    <x v="10"/>
    <x v="182"/>
    <s v="1122"/>
    <x v="182"/>
    <x v="8"/>
    <x v="1"/>
    <x v="67"/>
  </r>
  <r>
    <x v="10"/>
    <x v="10"/>
    <x v="10"/>
    <x v="182"/>
    <s v="1122"/>
    <x v="182"/>
    <x v="8"/>
    <x v="2"/>
    <x v="133"/>
  </r>
  <r>
    <x v="10"/>
    <x v="10"/>
    <x v="10"/>
    <x v="182"/>
    <s v="1122"/>
    <x v="182"/>
    <x v="8"/>
    <x v="3"/>
    <x v="67"/>
  </r>
  <r>
    <x v="10"/>
    <x v="10"/>
    <x v="10"/>
    <x v="182"/>
    <s v="1122"/>
    <x v="182"/>
    <x v="8"/>
    <x v="4"/>
    <x v="305"/>
  </r>
  <r>
    <x v="10"/>
    <x v="10"/>
    <x v="10"/>
    <x v="182"/>
    <s v="1122"/>
    <x v="182"/>
    <x v="8"/>
    <x v="5"/>
    <x v="133"/>
  </r>
  <r>
    <x v="10"/>
    <x v="10"/>
    <x v="10"/>
    <x v="182"/>
    <s v="1122"/>
    <x v="182"/>
    <x v="8"/>
    <x v="6"/>
    <x v="133"/>
  </r>
  <r>
    <x v="10"/>
    <x v="10"/>
    <x v="10"/>
    <x v="182"/>
    <s v="1122"/>
    <x v="182"/>
    <x v="8"/>
    <x v="7"/>
    <x v="133"/>
  </r>
  <r>
    <x v="10"/>
    <x v="10"/>
    <x v="10"/>
    <x v="182"/>
    <s v="1122"/>
    <x v="182"/>
    <x v="9"/>
    <x v="0"/>
    <x v="305"/>
  </r>
  <r>
    <x v="10"/>
    <x v="10"/>
    <x v="10"/>
    <x v="182"/>
    <s v="1122"/>
    <x v="182"/>
    <x v="9"/>
    <x v="1"/>
    <x v="67"/>
  </r>
  <r>
    <x v="10"/>
    <x v="10"/>
    <x v="10"/>
    <x v="182"/>
    <s v="1122"/>
    <x v="182"/>
    <x v="9"/>
    <x v="2"/>
    <x v="67"/>
  </r>
  <r>
    <x v="10"/>
    <x v="10"/>
    <x v="10"/>
    <x v="182"/>
    <s v="1122"/>
    <x v="182"/>
    <x v="9"/>
    <x v="3"/>
    <x v="66"/>
  </r>
  <r>
    <x v="10"/>
    <x v="10"/>
    <x v="10"/>
    <x v="182"/>
    <s v="1122"/>
    <x v="182"/>
    <x v="9"/>
    <x v="4"/>
    <x v="67"/>
  </r>
  <r>
    <x v="10"/>
    <x v="10"/>
    <x v="10"/>
    <x v="182"/>
    <s v="1122"/>
    <x v="182"/>
    <x v="9"/>
    <x v="5"/>
    <x v="133"/>
  </r>
  <r>
    <x v="10"/>
    <x v="10"/>
    <x v="10"/>
    <x v="182"/>
    <s v="1122"/>
    <x v="182"/>
    <x v="9"/>
    <x v="6"/>
    <x v="133"/>
  </r>
  <r>
    <x v="10"/>
    <x v="10"/>
    <x v="10"/>
    <x v="182"/>
    <s v="1122"/>
    <x v="182"/>
    <x v="9"/>
    <x v="7"/>
    <x v="305"/>
  </r>
  <r>
    <x v="10"/>
    <x v="10"/>
    <x v="10"/>
    <x v="183"/>
    <s v="1124"/>
    <x v="183"/>
    <x v="0"/>
    <x v="0"/>
    <x v="2530"/>
  </r>
  <r>
    <x v="10"/>
    <x v="10"/>
    <x v="10"/>
    <x v="183"/>
    <s v="1124"/>
    <x v="183"/>
    <x v="0"/>
    <x v="1"/>
    <x v="2531"/>
  </r>
  <r>
    <x v="10"/>
    <x v="10"/>
    <x v="10"/>
    <x v="183"/>
    <s v="1124"/>
    <x v="183"/>
    <x v="0"/>
    <x v="2"/>
    <x v="2532"/>
  </r>
  <r>
    <x v="10"/>
    <x v="10"/>
    <x v="10"/>
    <x v="183"/>
    <s v="1124"/>
    <x v="183"/>
    <x v="0"/>
    <x v="3"/>
    <x v="2533"/>
  </r>
  <r>
    <x v="10"/>
    <x v="10"/>
    <x v="10"/>
    <x v="183"/>
    <s v="1124"/>
    <x v="183"/>
    <x v="0"/>
    <x v="4"/>
    <x v="2534"/>
  </r>
  <r>
    <x v="10"/>
    <x v="10"/>
    <x v="10"/>
    <x v="183"/>
    <s v="1124"/>
    <x v="183"/>
    <x v="0"/>
    <x v="5"/>
    <x v="2535"/>
  </r>
  <r>
    <x v="10"/>
    <x v="10"/>
    <x v="10"/>
    <x v="183"/>
    <s v="1124"/>
    <x v="183"/>
    <x v="0"/>
    <x v="6"/>
    <x v="2536"/>
  </r>
  <r>
    <x v="10"/>
    <x v="10"/>
    <x v="10"/>
    <x v="183"/>
    <s v="1124"/>
    <x v="183"/>
    <x v="0"/>
    <x v="7"/>
    <x v="2537"/>
  </r>
  <r>
    <x v="10"/>
    <x v="10"/>
    <x v="10"/>
    <x v="183"/>
    <s v="1124"/>
    <x v="183"/>
    <x v="1"/>
    <x v="0"/>
    <x v="2538"/>
  </r>
  <r>
    <x v="10"/>
    <x v="10"/>
    <x v="10"/>
    <x v="183"/>
    <s v="1124"/>
    <x v="183"/>
    <x v="1"/>
    <x v="1"/>
    <x v="2539"/>
  </r>
  <r>
    <x v="10"/>
    <x v="10"/>
    <x v="10"/>
    <x v="183"/>
    <s v="1124"/>
    <x v="183"/>
    <x v="1"/>
    <x v="2"/>
    <x v="2540"/>
  </r>
  <r>
    <x v="10"/>
    <x v="10"/>
    <x v="10"/>
    <x v="183"/>
    <s v="1124"/>
    <x v="183"/>
    <x v="1"/>
    <x v="3"/>
    <x v="2541"/>
  </r>
  <r>
    <x v="10"/>
    <x v="10"/>
    <x v="10"/>
    <x v="183"/>
    <s v="1124"/>
    <x v="183"/>
    <x v="1"/>
    <x v="4"/>
    <x v="2542"/>
  </r>
  <r>
    <x v="10"/>
    <x v="10"/>
    <x v="10"/>
    <x v="183"/>
    <s v="1124"/>
    <x v="183"/>
    <x v="1"/>
    <x v="5"/>
    <x v="2543"/>
  </r>
  <r>
    <x v="10"/>
    <x v="10"/>
    <x v="10"/>
    <x v="183"/>
    <s v="1124"/>
    <x v="183"/>
    <x v="1"/>
    <x v="6"/>
    <x v="2544"/>
  </r>
  <r>
    <x v="10"/>
    <x v="10"/>
    <x v="10"/>
    <x v="183"/>
    <s v="1124"/>
    <x v="183"/>
    <x v="1"/>
    <x v="7"/>
    <x v="2545"/>
  </r>
  <r>
    <x v="10"/>
    <x v="10"/>
    <x v="10"/>
    <x v="183"/>
    <s v="1124"/>
    <x v="183"/>
    <x v="2"/>
    <x v="0"/>
    <x v="366"/>
  </r>
  <r>
    <x v="10"/>
    <x v="10"/>
    <x v="10"/>
    <x v="183"/>
    <s v="1124"/>
    <x v="183"/>
    <x v="2"/>
    <x v="1"/>
    <x v="1002"/>
  </r>
  <r>
    <x v="10"/>
    <x v="10"/>
    <x v="10"/>
    <x v="183"/>
    <s v="1124"/>
    <x v="183"/>
    <x v="2"/>
    <x v="2"/>
    <x v="1458"/>
  </r>
  <r>
    <x v="10"/>
    <x v="10"/>
    <x v="10"/>
    <x v="183"/>
    <s v="1124"/>
    <x v="183"/>
    <x v="2"/>
    <x v="3"/>
    <x v="189"/>
  </r>
  <r>
    <x v="10"/>
    <x v="10"/>
    <x v="10"/>
    <x v="183"/>
    <s v="1124"/>
    <x v="183"/>
    <x v="2"/>
    <x v="4"/>
    <x v="1247"/>
  </r>
  <r>
    <x v="10"/>
    <x v="10"/>
    <x v="10"/>
    <x v="183"/>
    <s v="1124"/>
    <x v="183"/>
    <x v="2"/>
    <x v="5"/>
    <x v="568"/>
  </r>
  <r>
    <x v="10"/>
    <x v="10"/>
    <x v="10"/>
    <x v="183"/>
    <s v="1124"/>
    <x v="183"/>
    <x v="2"/>
    <x v="6"/>
    <x v="1014"/>
  </r>
  <r>
    <x v="10"/>
    <x v="10"/>
    <x v="10"/>
    <x v="183"/>
    <s v="1124"/>
    <x v="183"/>
    <x v="2"/>
    <x v="7"/>
    <x v="280"/>
  </r>
  <r>
    <x v="10"/>
    <x v="10"/>
    <x v="10"/>
    <x v="183"/>
    <s v="1124"/>
    <x v="183"/>
    <x v="3"/>
    <x v="0"/>
    <x v="1005"/>
  </r>
  <r>
    <x v="10"/>
    <x v="10"/>
    <x v="10"/>
    <x v="183"/>
    <s v="1124"/>
    <x v="183"/>
    <x v="3"/>
    <x v="1"/>
    <x v="2032"/>
  </r>
  <r>
    <x v="10"/>
    <x v="10"/>
    <x v="10"/>
    <x v="183"/>
    <s v="1124"/>
    <x v="183"/>
    <x v="3"/>
    <x v="2"/>
    <x v="1449"/>
  </r>
  <r>
    <x v="10"/>
    <x v="10"/>
    <x v="10"/>
    <x v="183"/>
    <s v="1124"/>
    <x v="183"/>
    <x v="3"/>
    <x v="3"/>
    <x v="1674"/>
  </r>
  <r>
    <x v="10"/>
    <x v="10"/>
    <x v="10"/>
    <x v="183"/>
    <s v="1124"/>
    <x v="183"/>
    <x v="3"/>
    <x v="4"/>
    <x v="995"/>
  </r>
  <r>
    <x v="10"/>
    <x v="10"/>
    <x v="10"/>
    <x v="183"/>
    <s v="1124"/>
    <x v="183"/>
    <x v="3"/>
    <x v="5"/>
    <x v="393"/>
  </r>
  <r>
    <x v="10"/>
    <x v="10"/>
    <x v="10"/>
    <x v="183"/>
    <s v="1124"/>
    <x v="183"/>
    <x v="3"/>
    <x v="6"/>
    <x v="716"/>
  </r>
  <r>
    <x v="10"/>
    <x v="10"/>
    <x v="10"/>
    <x v="183"/>
    <s v="1124"/>
    <x v="183"/>
    <x v="3"/>
    <x v="7"/>
    <x v="2546"/>
  </r>
  <r>
    <x v="10"/>
    <x v="10"/>
    <x v="10"/>
    <x v="183"/>
    <s v="1124"/>
    <x v="183"/>
    <x v="4"/>
    <x v="0"/>
    <x v="1838"/>
  </r>
  <r>
    <x v="10"/>
    <x v="10"/>
    <x v="10"/>
    <x v="183"/>
    <s v="1124"/>
    <x v="183"/>
    <x v="4"/>
    <x v="1"/>
    <x v="2547"/>
  </r>
  <r>
    <x v="10"/>
    <x v="10"/>
    <x v="10"/>
    <x v="183"/>
    <s v="1124"/>
    <x v="183"/>
    <x v="4"/>
    <x v="2"/>
    <x v="2548"/>
  </r>
  <r>
    <x v="10"/>
    <x v="10"/>
    <x v="10"/>
    <x v="183"/>
    <s v="1124"/>
    <x v="183"/>
    <x v="4"/>
    <x v="3"/>
    <x v="2549"/>
  </r>
  <r>
    <x v="10"/>
    <x v="10"/>
    <x v="10"/>
    <x v="183"/>
    <s v="1124"/>
    <x v="183"/>
    <x v="4"/>
    <x v="4"/>
    <x v="1845"/>
  </r>
  <r>
    <x v="10"/>
    <x v="10"/>
    <x v="10"/>
    <x v="183"/>
    <s v="1124"/>
    <x v="183"/>
    <x v="4"/>
    <x v="5"/>
    <x v="1097"/>
  </r>
  <r>
    <x v="10"/>
    <x v="10"/>
    <x v="10"/>
    <x v="183"/>
    <s v="1124"/>
    <x v="183"/>
    <x v="4"/>
    <x v="6"/>
    <x v="2148"/>
  </r>
  <r>
    <x v="10"/>
    <x v="10"/>
    <x v="10"/>
    <x v="183"/>
    <s v="1124"/>
    <x v="183"/>
    <x v="4"/>
    <x v="7"/>
    <x v="2550"/>
  </r>
  <r>
    <x v="10"/>
    <x v="10"/>
    <x v="10"/>
    <x v="183"/>
    <s v="1124"/>
    <x v="183"/>
    <x v="5"/>
    <x v="0"/>
    <x v="1209"/>
  </r>
  <r>
    <x v="10"/>
    <x v="10"/>
    <x v="10"/>
    <x v="183"/>
    <s v="1124"/>
    <x v="183"/>
    <x v="5"/>
    <x v="1"/>
    <x v="1536"/>
  </r>
  <r>
    <x v="10"/>
    <x v="10"/>
    <x v="10"/>
    <x v="183"/>
    <s v="1124"/>
    <x v="183"/>
    <x v="5"/>
    <x v="2"/>
    <x v="345"/>
  </r>
  <r>
    <x v="10"/>
    <x v="10"/>
    <x v="10"/>
    <x v="183"/>
    <s v="1124"/>
    <x v="183"/>
    <x v="5"/>
    <x v="3"/>
    <x v="259"/>
  </r>
  <r>
    <x v="10"/>
    <x v="10"/>
    <x v="10"/>
    <x v="183"/>
    <s v="1124"/>
    <x v="183"/>
    <x v="5"/>
    <x v="4"/>
    <x v="563"/>
  </r>
  <r>
    <x v="10"/>
    <x v="10"/>
    <x v="10"/>
    <x v="183"/>
    <s v="1124"/>
    <x v="183"/>
    <x v="5"/>
    <x v="5"/>
    <x v="349"/>
  </r>
  <r>
    <x v="10"/>
    <x v="10"/>
    <x v="10"/>
    <x v="183"/>
    <s v="1124"/>
    <x v="183"/>
    <x v="5"/>
    <x v="6"/>
    <x v="343"/>
  </r>
  <r>
    <x v="10"/>
    <x v="10"/>
    <x v="10"/>
    <x v="183"/>
    <s v="1124"/>
    <x v="183"/>
    <x v="5"/>
    <x v="7"/>
    <x v="1127"/>
  </r>
  <r>
    <x v="10"/>
    <x v="10"/>
    <x v="10"/>
    <x v="183"/>
    <s v="1124"/>
    <x v="183"/>
    <x v="6"/>
    <x v="0"/>
    <x v="123"/>
  </r>
  <r>
    <x v="10"/>
    <x v="10"/>
    <x v="10"/>
    <x v="183"/>
    <s v="1124"/>
    <x v="183"/>
    <x v="6"/>
    <x v="1"/>
    <x v="309"/>
  </r>
  <r>
    <x v="10"/>
    <x v="10"/>
    <x v="10"/>
    <x v="183"/>
    <s v="1124"/>
    <x v="183"/>
    <x v="6"/>
    <x v="2"/>
    <x v="121"/>
  </r>
  <r>
    <x v="10"/>
    <x v="10"/>
    <x v="10"/>
    <x v="183"/>
    <s v="1124"/>
    <x v="183"/>
    <x v="6"/>
    <x v="3"/>
    <x v="340"/>
  </r>
  <r>
    <x v="10"/>
    <x v="10"/>
    <x v="10"/>
    <x v="183"/>
    <s v="1124"/>
    <x v="183"/>
    <x v="6"/>
    <x v="4"/>
    <x v="449"/>
  </r>
  <r>
    <x v="10"/>
    <x v="10"/>
    <x v="10"/>
    <x v="183"/>
    <s v="1124"/>
    <x v="183"/>
    <x v="6"/>
    <x v="5"/>
    <x v="355"/>
  </r>
  <r>
    <x v="10"/>
    <x v="10"/>
    <x v="10"/>
    <x v="183"/>
    <s v="1124"/>
    <x v="183"/>
    <x v="6"/>
    <x v="6"/>
    <x v="49"/>
  </r>
  <r>
    <x v="10"/>
    <x v="10"/>
    <x v="10"/>
    <x v="183"/>
    <s v="1124"/>
    <x v="183"/>
    <x v="6"/>
    <x v="7"/>
    <x v="411"/>
  </r>
  <r>
    <x v="10"/>
    <x v="10"/>
    <x v="10"/>
    <x v="183"/>
    <s v="1124"/>
    <x v="183"/>
    <x v="7"/>
    <x v="0"/>
    <x v="430"/>
  </r>
  <r>
    <x v="10"/>
    <x v="10"/>
    <x v="10"/>
    <x v="183"/>
    <s v="1124"/>
    <x v="183"/>
    <x v="7"/>
    <x v="1"/>
    <x v="42"/>
  </r>
  <r>
    <x v="10"/>
    <x v="10"/>
    <x v="10"/>
    <x v="183"/>
    <s v="1124"/>
    <x v="183"/>
    <x v="7"/>
    <x v="2"/>
    <x v="328"/>
  </r>
  <r>
    <x v="10"/>
    <x v="10"/>
    <x v="10"/>
    <x v="183"/>
    <s v="1124"/>
    <x v="183"/>
    <x v="7"/>
    <x v="3"/>
    <x v="1037"/>
  </r>
  <r>
    <x v="10"/>
    <x v="10"/>
    <x v="10"/>
    <x v="183"/>
    <s v="1124"/>
    <x v="183"/>
    <x v="7"/>
    <x v="4"/>
    <x v="487"/>
  </r>
  <r>
    <x v="10"/>
    <x v="10"/>
    <x v="10"/>
    <x v="183"/>
    <s v="1124"/>
    <x v="183"/>
    <x v="7"/>
    <x v="5"/>
    <x v="1037"/>
  </r>
  <r>
    <x v="10"/>
    <x v="10"/>
    <x v="10"/>
    <x v="183"/>
    <s v="1124"/>
    <x v="183"/>
    <x v="7"/>
    <x v="6"/>
    <x v="55"/>
  </r>
  <r>
    <x v="10"/>
    <x v="10"/>
    <x v="10"/>
    <x v="183"/>
    <s v="1124"/>
    <x v="183"/>
    <x v="7"/>
    <x v="7"/>
    <x v="373"/>
  </r>
  <r>
    <x v="10"/>
    <x v="10"/>
    <x v="10"/>
    <x v="183"/>
    <s v="1124"/>
    <x v="183"/>
    <x v="8"/>
    <x v="0"/>
    <x v="66"/>
  </r>
  <r>
    <x v="10"/>
    <x v="10"/>
    <x v="10"/>
    <x v="183"/>
    <s v="1124"/>
    <x v="183"/>
    <x v="8"/>
    <x v="1"/>
    <x v="67"/>
  </r>
  <r>
    <x v="10"/>
    <x v="10"/>
    <x v="10"/>
    <x v="183"/>
    <s v="1124"/>
    <x v="183"/>
    <x v="8"/>
    <x v="2"/>
    <x v="66"/>
  </r>
  <r>
    <x v="10"/>
    <x v="10"/>
    <x v="10"/>
    <x v="183"/>
    <s v="1124"/>
    <x v="183"/>
    <x v="8"/>
    <x v="3"/>
    <x v="65"/>
  </r>
  <r>
    <x v="10"/>
    <x v="10"/>
    <x v="10"/>
    <x v="183"/>
    <s v="1124"/>
    <x v="183"/>
    <x v="8"/>
    <x v="4"/>
    <x v="127"/>
  </r>
  <r>
    <x v="10"/>
    <x v="10"/>
    <x v="10"/>
    <x v="183"/>
    <s v="1124"/>
    <x v="183"/>
    <x v="8"/>
    <x v="5"/>
    <x v="128"/>
  </r>
  <r>
    <x v="10"/>
    <x v="10"/>
    <x v="10"/>
    <x v="183"/>
    <s v="1124"/>
    <x v="183"/>
    <x v="8"/>
    <x v="6"/>
    <x v="128"/>
  </r>
  <r>
    <x v="10"/>
    <x v="10"/>
    <x v="10"/>
    <x v="183"/>
    <s v="1124"/>
    <x v="183"/>
    <x v="8"/>
    <x v="7"/>
    <x v="131"/>
  </r>
  <r>
    <x v="10"/>
    <x v="10"/>
    <x v="10"/>
    <x v="183"/>
    <s v="1124"/>
    <x v="183"/>
    <x v="9"/>
    <x v="0"/>
    <x v="303"/>
  </r>
  <r>
    <x v="10"/>
    <x v="10"/>
    <x v="10"/>
    <x v="183"/>
    <s v="1124"/>
    <x v="183"/>
    <x v="9"/>
    <x v="1"/>
    <x v="303"/>
  </r>
  <r>
    <x v="10"/>
    <x v="10"/>
    <x v="10"/>
    <x v="183"/>
    <s v="1124"/>
    <x v="183"/>
    <x v="9"/>
    <x v="2"/>
    <x v="129"/>
  </r>
  <r>
    <x v="10"/>
    <x v="10"/>
    <x v="10"/>
    <x v="183"/>
    <s v="1124"/>
    <x v="183"/>
    <x v="9"/>
    <x v="3"/>
    <x v="301"/>
  </r>
  <r>
    <x v="10"/>
    <x v="10"/>
    <x v="10"/>
    <x v="183"/>
    <s v="1124"/>
    <x v="183"/>
    <x v="9"/>
    <x v="4"/>
    <x v="301"/>
  </r>
  <r>
    <x v="10"/>
    <x v="10"/>
    <x v="10"/>
    <x v="183"/>
    <s v="1124"/>
    <x v="183"/>
    <x v="9"/>
    <x v="5"/>
    <x v="264"/>
  </r>
  <r>
    <x v="10"/>
    <x v="10"/>
    <x v="10"/>
    <x v="183"/>
    <s v="1124"/>
    <x v="183"/>
    <x v="9"/>
    <x v="6"/>
    <x v="303"/>
  </r>
  <r>
    <x v="10"/>
    <x v="10"/>
    <x v="10"/>
    <x v="183"/>
    <s v="1124"/>
    <x v="183"/>
    <x v="9"/>
    <x v="7"/>
    <x v="198"/>
  </r>
  <r>
    <x v="10"/>
    <x v="10"/>
    <x v="10"/>
    <x v="184"/>
    <s v="1127"/>
    <x v="184"/>
    <x v="0"/>
    <x v="0"/>
    <x v="960"/>
  </r>
  <r>
    <x v="10"/>
    <x v="10"/>
    <x v="10"/>
    <x v="184"/>
    <s v="1127"/>
    <x v="184"/>
    <x v="0"/>
    <x v="1"/>
    <x v="2192"/>
  </r>
  <r>
    <x v="10"/>
    <x v="10"/>
    <x v="10"/>
    <x v="184"/>
    <s v="1127"/>
    <x v="184"/>
    <x v="0"/>
    <x v="2"/>
    <x v="976"/>
  </r>
  <r>
    <x v="10"/>
    <x v="10"/>
    <x v="10"/>
    <x v="184"/>
    <s v="1127"/>
    <x v="184"/>
    <x v="0"/>
    <x v="3"/>
    <x v="417"/>
  </r>
  <r>
    <x v="10"/>
    <x v="10"/>
    <x v="10"/>
    <x v="184"/>
    <s v="1127"/>
    <x v="184"/>
    <x v="0"/>
    <x v="4"/>
    <x v="484"/>
  </r>
  <r>
    <x v="10"/>
    <x v="10"/>
    <x v="10"/>
    <x v="184"/>
    <s v="1127"/>
    <x v="184"/>
    <x v="0"/>
    <x v="5"/>
    <x v="1796"/>
  </r>
  <r>
    <x v="10"/>
    <x v="10"/>
    <x v="10"/>
    <x v="184"/>
    <s v="1127"/>
    <x v="184"/>
    <x v="0"/>
    <x v="6"/>
    <x v="2551"/>
  </r>
  <r>
    <x v="10"/>
    <x v="10"/>
    <x v="10"/>
    <x v="184"/>
    <s v="1127"/>
    <x v="184"/>
    <x v="0"/>
    <x v="7"/>
    <x v="22"/>
  </r>
  <r>
    <x v="10"/>
    <x v="10"/>
    <x v="10"/>
    <x v="184"/>
    <s v="1127"/>
    <x v="184"/>
    <x v="1"/>
    <x v="0"/>
    <x v="2552"/>
  </r>
  <r>
    <x v="10"/>
    <x v="10"/>
    <x v="10"/>
    <x v="184"/>
    <s v="1127"/>
    <x v="184"/>
    <x v="1"/>
    <x v="1"/>
    <x v="2191"/>
  </r>
  <r>
    <x v="10"/>
    <x v="10"/>
    <x v="10"/>
    <x v="184"/>
    <s v="1127"/>
    <x v="184"/>
    <x v="1"/>
    <x v="2"/>
    <x v="1653"/>
  </r>
  <r>
    <x v="10"/>
    <x v="10"/>
    <x v="10"/>
    <x v="184"/>
    <s v="1127"/>
    <x v="184"/>
    <x v="1"/>
    <x v="3"/>
    <x v="2553"/>
  </r>
  <r>
    <x v="10"/>
    <x v="10"/>
    <x v="10"/>
    <x v="184"/>
    <s v="1127"/>
    <x v="184"/>
    <x v="1"/>
    <x v="4"/>
    <x v="2554"/>
  </r>
  <r>
    <x v="10"/>
    <x v="10"/>
    <x v="10"/>
    <x v="184"/>
    <s v="1127"/>
    <x v="184"/>
    <x v="1"/>
    <x v="5"/>
    <x v="2555"/>
  </r>
  <r>
    <x v="10"/>
    <x v="10"/>
    <x v="10"/>
    <x v="184"/>
    <s v="1127"/>
    <x v="184"/>
    <x v="1"/>
    <x v="6"/>
    <x v="444"/>
  </r>
  <r>
    <x v="10"/>
    <x v="10"/>
    <x v="10"/>
    <x v="184"/>
    <s v="1127"/>
    <x v="184"/>
    <x v="1"/>
    <x v="7"/>
    <x v="1423"/>
  </r>
  <r>
    <x v="10"/>
    <x v="10"/>
    <x v="10"/>
    <x v="184"/>
    <s v="1127"/>
    <x v="184"/>
    <x v="2"/>
    <x v="0"/>
    <x v="181"/>
  </r>
  <r>
    <x v="10"/>
    <x v="10"/>
    <x v="10"/>
    <x v="184"/>
    <s v="1127"/>
    <x v="184"/>
    <x v="2"/>
    <x v="1"/>
    <x v="183"/>
  </r>
  <r>
    <x v="10"/>
    <x v="10"/>
    <x v="10"/>
    <x v="184"/>
    <s v="1127"/>
    <x v="184"/>
    <x v="2"/>
    <x v="2"/>
    <x v="403"/>
  </r>
  <r>
    <x v="10"/>
    <x v="10"/>
    <x v="10"/>
    <x v="184"/>
    <s v="1127"/>
    <x v="184"/>
    <x v="2"/>
    <x v="3"/>
    <x v="977"/>
  </r>
  <r>
    <x v="10"/>
    <x v="10"/>
    <x v="10"/>
    <x v="184"/>
    <s v="1127"/>
    <x v="184"/>
    <x v="2"/>
    <x v="4"/>
    <x v="672"/>
  </r>
  <r>
    <x v="10"/>
    <x v="10"/>
    <x v="10"/>
    <x v="184"/>
    <s v="1127"/>
    <x v="184"/>
    <x v="2"/>
    <x v="5"/>
    <x v="485"/>
  </r>
  <r>
    <x v="10"/>
    <x v="10"/>
    <x v="10"/>
    <x v="184"/>
    <s v="1127"/>
    <x v="184"/>
    <x v="2"/>
    <x v="6"/>
    <x v="576"/>
  </r>
  <r>
    <x v="10"/>
    <x v="10"/>
    <x v="10"/>
    <x v="184"/>
    <s v="1127"/>
    <x v="184"/>
    <x v="2"/>
    <x v="7"/>
    <x v="576"/>
  </r>
  <r>
    <x v="10"/>
    <x v="10"/>
    <x v="10"/>
    <x v="184"/>
    <s v="1127"/>
    <x v="184"/>
    <x v="3"/>
    <x v="0"/>
    <x v="820"/>
  </r>
  <r>
    <x v="10"/>
    <x v="10"/>
    <x v="10"/>
    <x v="184"/>
    <s v="1127"/>
    <x v="184"/>
    <x v="3"/>
    <x v="1"/>
    <x v="112"/>
  </r>
  <r>
    <x v="10"/>
    <x v="10"/>
    <x v="10"/>
    <x v="184"/>
    <s v="1127"/>
    <x v="184"/>
    <x v="3"/>
    <x v="2"/>
    <x v="1019"/>
  </r>
  <r>
    <x v="10"/>
    <x v="10"/>
    <x v="10"/>
    <x v="184"/>
    <s v="1127"/>
    <x v="184"/>
    <x v="3"/>
    <x v="3"/>
    <x v="1448"/>
  </r>
  <r>
    <x v="10"/>
    <x v="10"/>
    <x v="10"/>
    <x v="184"/>
    <s v="1127"/>
    <x v="184"/>
    <x v="3"/>
    <x v="4"/>
    <x v="636"/>
  </r>
  <r>
    <x v="10"/>
    <x v="10"/>
    <x v="10"/>
    <x v="184"/>
    <s v="1127"/>
    <x v="184"/>
    <x v="3"/>
    <x v="5"/>
    <x v="1476"/>
  </r>
  <r>
    <x v="10"/>
    <x v="10"/>
    <x v="10"/>
    <x v="184"/>
    <s v="1127"/>
    <x v="184"/>
    <x v="3"/>
    <x v="6"/>
    <x v="1003"/>
  </r>
  <r>
    <x v="10"/>
    <x v="10"/>
    <x v="10"/>
    <x v="184"/>
    <s v="1127"/>
    <x v="184"/>
    <x v="3"/>
    <x v="7"/>
    <x v="278"/>
  </r>
  <r>
    <x v="10"/>
    <x v="10"/>
    <x v="10"/>
    <x v="184"/>
    <s v="1127"/>
    <x v="184"/>
    <x v="4"/>
    <x v="0"/>
    <x v="641"/>
  </r>
  <r>
    <x v="10"/>
    <x v="10"/>
    <x v="10"/>
    <x v="184"/>
    <s v="1127"/>
    <x v="184"/>
    <x v="4"/>
    <x v="1"/>
    <x v="646"/>
  </r>
  <r>
    <x v="10"/>
    <x v="10"/>
    <x v="10"/>
    <x v="184"/>
    <s v="1127"/>
    <x v="184"/>
    <x v="4"/>
    <x v="2"/>
    <x v="1888"/>
  </r>
  <r>
    <x v="10"/>
    <x v="10"/>
    <x v="10"/>
    <x v="184"/>
    <s v="1127"/>
    <x v="184"/>
    <x v="4"/>
    <x v="3"/>
    <x v="178"/>
  </r>
  <r>
    <x v="10"/>
    <x v="10"/>
    <x v="10"/>
    <x v="184"/>
    <s v="1127"/>
    <x v="184"/>
    <x v="4"/>
    <x v="4"/>
    <x v="2556"/>
  </r>
  <r>
    <x v="10"/>
    <x v="10"/>
    <x v="10"/>
    <x v="184"/>
    <s v="1127"/>
    <x v="184"/>
    <x v="4"/>
    <x v="5"/>
    <x v="1941"/>
  </r>
  <r>
    <x v="10"/>
    <x v="10"/>
    <x v="10"/>
    <x v="184"/>
    <s v="1127"/>
    <x v="184"/>
    <x v="4"/>
    <x v="6"/>
    <x v="1471"/>
  </r>
  <r>
    <x v="10"/>
    <x v="10"/>
    <x v="10"/>
    <x v="184"/>
    <s v="1127"/>
    <x v="184"/>
    <x v="4"/>
    <x v="7"/>
    <x v="645"/>
  </r>
  <r>
    <x v="10"/>
    <x v="10"/>
    <x v="10"/>
    <x v="184"/>
    <s v="1127"/>
    <x v="184"/>
    <x v="5"/>
    <x v="0"/>
    <x v="836"/>
  </r>
  <r>
    <x v="10"/>
    <x v="10"/>
    <x v="10"/>
    <x v="184"/>
    <s v="1127"/>
    <x v="184"/>
    <x v="5"/>
    <x v="1"/>
    <x v="115"/>
  </r>
  <r>
    <x v="10"/>
    <x v="10"/>
    <x v="10"/>
    <x v="184"/>
    <s v="1127"/>
    <x v="184"/>
    <x v="5"/>
    <x v="2"/>
    <x v="283"/>
  </r>
  <r>
    <x v="10"/>
    <x v="10"/>
    <x v="10"/>
    <x v="184"/>
    <s v="1127"/>
    <x v="184"/>
    <x v="5"/>
    <x v="3"/>
    <x v="312"/>
  </r>
  <r>
    <x v="10"/>
    <x v="10"/>
    <x v="10"/>
    <x v="184"/>
    <s v="1127"/>
    <x v="184"/>
    <x v="5"/>
    <x v="4"/>
    <x v="513"/>
  </r>
  <r>
    <x v="10"/>
    <x v="10"/>
    <x v="10"/>
    <x v="184"/>
    <s v="1127"/>
    <x v="184"/>
    <x v="5"/>
    <x v="5"/>
    <x v="118"/>
  </r>
  <r>
    <x v="10"/>
    <x v="10"/>
    <x v="10"/>
    <x v="184"/>
    <s v="1127"/>
    <x v="184"/>
    <x v="5"/>
    <x v="6"/>
    <x v="284"/>
  </r>
  <r>
    <x v="10"/>
    <x v="10"/>
    <x v="10"/>
    <x v="184"/>
    <s v="1127"/>
    <x v="184"/>
    <x v="5"/>
    <x v="7"/>
    <x v="182"/>
  </r>
  <r>
    <x v="10"/>
    <x v="10"/>
    <x v="10"/>
    <x v="184"/>
    <s v="1127"/>
    <x v="184"/>
    <x v="6"/>
    <x v="0"/>
    <x v="320"/>
  </r>
  <r>
    <x v="10"/>
    <x v="10"/>
    <x v="10"/>
    <x v="184"/>
    <s v="1127"/>
    <x v="184"/>
    <x v="6"/>
    <x v="1"/>
    <x v="303"/>
  </r>
  <r>
    <x v="10"/>
    <x v="10"/>
    <x v="10"/>
    <x v="184"/>
    <s v="1127"/>
    <x v="184"/>
    <x v="6"/>
    <x v="2"/>
    <x v="320"/>
  </r>
  <r>
    <x v="10"/>
    <x v="10"/>
    <x v="10"/>
    <x v="184"/>
    <s v="1127"/>
    <x v="184"/>
    <x v="6"/>
    <x v="3"/>
    <x v="129"/>
  </r>
  <r>
    <x v="10"/>
    <x v="10"/>
    <x v="10"/>
    <x v="184"/>
    <s v="1127"/>
    <x v="184"/>
    <x v="6"/>
    <x v="4"/>
    <x v="203"/>
  </r>
  <r>
    <x v="10"/>
    <x v="10"/>
    <x v="10"/>
    <x v="184"/>
    <s v="1127"/>
    <x v="184"/>
    <x v="6"/>
    <x v="5"/>
    <x v="266"/>
  </r>
  <r>
    <x v="10"/>
    <x v="10"/>
    <x v="10"/>
    <x v="184"/>
    <s v="1127"/>
    <x v="184"/>
    <x v="6"/>
    <x v="6"/>
    <x v="203"/>
  </r>
  <r>
    <x v="10"/>
    <x v="10"/>
    <x v="10"/>
    <x v="184"/>
    <s v="1127"/>
    <x v="184"/>
    <x v="6"/>
    <x v="7"/>
    <x v="266"/>
  </r>
  <r>
    <x v="10"/>
    <x v="10"/>
    <x v="10"/>
    <x v="184"/>
    <s v="1127"/>
    <x v="184"/>
    <x v="7"/>
    <x v="0"/>
    <x v="669"/>
  </r>
  <r>
    <x v="10"/>
    <x v="10"/>
    <x v="10"/>
    <x v="184"/>
    <s v="1127"/>
    <x v="184"/>
    <x v="7"/>
    <x v="1"/>
    <x v="672"/>
  </r>
  <r>
    <x v="10"/>
    <x v="10"/>
    <x v="10"/>
    <x v="184"/>
    <s v="1127"/>
    <x v="184"/>
    <x v="7"/>
    <x v="2"/>
    <x v="527"/>
  </r>
  <r>
    <x v="10"/>
    <x v="10"/>
    <x v="10"/>
    <x v="184"/>
    <s v="1127"/>
    <x v="184"/>
    <x v="7"/>
    <x v="3"/>
    <x v="289"/>
  </r>
  <r>
    <x v="10"/>
    <x v="10"/>
    <x v="10"/>
    <x v="184"/>
    <s v="1127"/>
    <x v="184"/>
    <x v="7"/>
    <x v="4"/>
    <x v="317"/>
  </r>
  <r>
    <x v="10"/>
    <x v="10"/>
    <x v="10"/>
    <x v="184"/>
    <s v="1127"/>
    <x v="184"/>
    <x v="7"/>
    <x v="5"/>
    <x v="505"/>
  </r>
  <r>
    <x v="10"/>
    <x v="10"/>
    <x v="10"/>
    <x v="184"/>
    <s v="1127"/>
    <x v="184"/>
    <x v="7"/>
    <x v="6"/>
    <x v="312"/>
  </r>
  <r>
    <x v="10"/>
    <x v="10"/>
    <x v="10"/>
    <x v="184"/>
    <s v="1127"/>
    <x v="184"/>
    <x v="7"/>
    <x v="7"/>
    <x v="115"/>
  </r>
  <r>
    <x v="10"/>
    <x v="10"/>
    <x v="10"/>
    <x v="184"/>
    <s v="1127"/>
    <x v="184"/>
    <x v="8"/>
    <x v="0"/>
    <x v="304"/>
  </r>
  <r>
    <x v="10"/>
    <x v="10"/>
    <x v="10"/>
    <x v="184"/>
    <s v="1127"/>
    <x v="184"/>
    <x v="8"/>
    <x v="1"/>
    <x v="304"/>
  </r>
  <r>
    <x v="10"/>
    <x v="10"/>
    <x v="10"/>
    <x v="184"/>
    <s v="1127"/>
    <x v="184"/>
    <x v="8"/>
    <x v="2"/>
    <x v="304"/>
  </r>
  <r>
    <x v="10"/>
    <x v="10"/>
    <x v="10"/>
    <x v="184"/>
    <s v="1127"/>
    <x v="184"/>
    <x v="8"/>
    <x v="3"/>
    <x v="304"/>
  </r>
  <r>
    <x v="10"/>
    <x v="10"/>
    <x v="10"/>
    <x v="184"/>
    <s v="1127"/>
    <x v="184"/>
    <x v="8"/>
    <x v="4"/>
    <x v="304"/>
  </r>
  <r>
    <x v="10"/>
    <x v="10"/>
    <x v="10"/>
    <x v="184"/>
    <s v="1127"/>
    <x v="184"/>
    <x v="8"/>
    <x v="5"/>
    <x v="304"/>
  </r>
  <r>
    <x v="10"/>
    <x v="10"/>
    <x v="10"/>
    <x v="184"/>
    <s v="1127"/>
    <x v="184"/>
    <x v="8"/>
    <x v="6"/>
    <x v="304"/>
  </r>
  <r>
    <x v="10"/>
    <x v="10"/>
    <x v="10"/>
    <x v="184"/>
    <s v="1127"/>
    <x v="184"/>
    <x v="8"/>
    <x v="7"/>
    <x v="304"/>
  </r>
  <r>
    <x v="10"/>
    <x v="10"/>
    <x v="10"/>
    <x v="184"/>
    <s v="1127"/>
    <x v="184"/>
    <x v="9"/>
    <x v="0"/>
    <x v="65"/>
  </r>
  <r>
    <x v="10"/>
    <x v="10"/>
    <x v="10"/>
    <x v="184"/>
    <s v="1127"/>
    <x v="184"/>
    <x v="9"/>
    <x v="1"/>
    <x v="66"/>
  </r>
  <r>
    <x v="10"/>
    <x v="10"/>
    <x v="10"/>
    <x v="184"/>
    <s v="1127"/>
    <x v="184"/>
    <x v="9"/>
    <x v="2"/>
    <x v="66"/>
  </r>
  <r>
    <x v="10"/>
    <x v="10"/>
    <x v="10"/>
    <x v="184"/>
    <s v="1127"/>
    <x v="184"/>
    <x v="9"/>
    <x v="3"/>
    <x v="67"/>
  </r>
  <r>
    <x v="10"/>
    <x v="10"/>
    <x v="10"/>
    <x v="184"/>
    <s v="1127"/>
    <x v="184"/>
    <x v="9"/>
    <x v="4"/>
    <x v="66"/>
  </r>
  <r>
    <x v="10"/>
    <x v="10"/>
    <x v="10"/>
    <x v="184"/>
    <s v="1127"/>
    <x v="184"/>
    <x v="9"/>
    <x v="5"/>
    <x v="305"/>
  </r>
  <r>
    <x v="10"/>
    <x v="10"/>
    <x v="10"/>
    <x v="184"/>
    <s v="1127"/>
    <x v="184"/>
    <x v="9"/>
    <x v="6"/>
    <x v="67"/>
  </r>
  <r>
    <x v="10"/>
    <x v="10"/>
    <x v="10"/>
    <x v="184"/>
    <s v="1127"/>
    <x v="184"/>
    <x v="9"/>
    <x v="7"/>
    <x v="133"/>
  </r>
  <r>
    <x v="10"/>
    <x v="10"/>
    <x v="10"/>
    <x v="185"/>
    <s v="1129"/>
    <x v="185"/>
    <x v="0"/>
    <x v="0"/>
    <x v="669"/>
  </r>
  <r>
    <x v="10"/>
    <x v="10"/>
    <x v="10"/>
    <x v="185"/>
    <s v="1129"/>
    <x v="185"/>
    <x v="0"/>
    <x v="1"/>
    <x v="485"/>
  </r>
  <r>
    <x v="10"/>
    <x v="10"/>
    <x v="10"/>
    <x v="185"/>
    <s v="1129"/>
    <x v="185"/>
    <x v="0"/>
    <x v="2"/>
    <x v="370"/>
  </r>
  <r>
    <x v="10"/>
    <x v="10"/>
    <x v="10"/>
    <x v="185"/>
    <s v="1129"/>
    <x v="185"/>
    <x v="0"/>
    <x v="3"/>
    <x v="626"/>
  </r>
  <r>
    <x v="10"/>
    <x v="10"/>
    <x v="10"/>
    <x v="185"/>
    <s v="1129"/>
    <x v="185"/>
    <x v="0"/>
    <x v="4"/>
    <x v="487"/>
  </r>
  <r>
    <x v="10"/>
    <x v="10"/>
    <x v="10"/>
    <x v="185"/>
    <s v="1129"/>
    <x v="185"/>
    <x v="0"/>
    <x v="5"/>
    <x v="53"/>
  </r>
  <r>
    <x v="10"/>
    <x v="10"/>
    <x v="10"/>
    <x v="185"/>
    <s v="1129"/>
    <x v="185"/>
    <x v="0"/>
    <x v="6"/>
    <x v="560"/>
  </r>
  <r>
    <x v="10"/>
    <x v="10"/>
    <x v="10"/>
    <x v="185"/>
    <s v="1129"/>
    <x v="185"/>
    <x v="0"/>
    <x v="7"/>
    <x v="371"/>
  </r>
  <r>
    <x v="10"/>
    <x v="10"/>
    <x v="10"/>
    <x v="185"/>
    <s v="1129"/>
    <x v="185"/>
    <x v="1"/>
    <x v="0"/>
    <x v="410"/>
  </r>
  <r>
    <x v="10"/>
    <x v="10"/>
    <x v="10"/>
    <x v="185"/>
    <s v="1129"/>
    <x v="185"/>
    <x v="1"/>
    <x v="1"/>
    <x v="505"/>
  </r>
  <r>
    <x v="10"/>
    <x v="10"/>
    <x v="10"/>
    <x v="185"/>
    <s v="1129"/>
    <x v="185"/>
    <x v="1"/>
    <x v="2"/>
    <x v="313"/>
  </r>
  <r>
    <x v="10"/>
    <x v="10"/>
    <x v="10"/>
    <x v="185"/>
    <s v="1129"/>
    <x v="185"/>
    <x v="1"/>
    <x v="3"/>
    <x v="186"/>
  </r>
  <r>
    <x v="10"/>
    <x v="10"/>
    <x v="10"/>
    <x v="185"/>
    <s v="1129"/>
    <x v="185"/>
    <x v="1"/>
    <x v="4"/>
    <x v="611"/>
  </r>
  <r>
    <x v="10"/>
    <x v="10"/>
    <x v="10"/>
    <x v="185"/>
    <s v="1129"/>
    <x v="185"/>
    <x v="1"/>
    <x v="5"/>
    <x v="411"/>
  </r>
  <r>
    <x v="10"/>
    <x v="10"/>
    <x v="10"/>
    <x v="185"/>
    <s v="1129"/>
    <x v="185"/>
    <x v="1"/>
    <x v="6"/>
    <x v="284"/>
  </r>
  <r>
    <x v="10"/>
    <x v="10"/>
    <x v="10"/>
    <x v="185"/>
    <s v="1129"/>
    <x v="185"/>
    <x v="1"/>
    <x v="7"/>
    <x v="48"/>
  </r>
  <r>
    <x v="10"/>
    <x v="10"/>
    <x v="10"/>
    <x v="185"/>
    <s v="1129"/>
    <x v="185"/>
    <x v="2"/>
    <x v="0"/>
    <x v="310"/>
  </r>
  <r>
    <x v="10"/>
    <x v="10"/>
    <x v="10"/>
    <x v="185"/>
    <s v="1129"/>
    <x v="185"/>
    <x v="2"/>
    <x v="1"/>
    <x v="307"/>
  </r>
  <r>
    <x v="10"/>
    <x v="10"/>
    <x v="10"/>
    <x v="185"/>
    <s v="1129"/>
    <x v="185"/>
    <x v="2"/>
    <x v="2"/>
    <x v="201"/>
  </r>
  <r>
    <x v="10"/>
    <x v="10"/>
    <x v="10"/>
    <x v="185"/>
    <s v="1129"/>
    <x v="185"/>
    <x v="2"/>
    <x v="3"/>
    <x v="199"/>
  </r>
  <r>
    <x v="10"/>
    <x v="10"/>
    <x v="10"/>
    <x v="185"/>
    <s v="1129"/>
    <x v="185"/>
    <x v="2"/>
    <x v="4"/>
    <x v="195"/>
  </r>
  <r>
    <x v="10"/>
    <x v="10"/>
    <x v="10"/>
    <x v="185"/>
    <s v="1129"/>
    <x v="185"/>
    <x v="2"/>
    <x v="5"/>
    <x v="60"/>
  </r>
  <r>
    <x v="10"/>
    <x v="10"/>
    <x v="10"/>
    <x v="185"/>
    <s v="1129"/>
    <x v="185"/>
    <x v="2"/>
    <x v="6"/>
    <x v="449"/>
  </r>
  <r>
    <x v="10"/>
    <x v="10"/>
    <x v="10"/>
    <x v="185"/>
    <s v="1129"/>
    <x v="185"/>
    <x v="2"/>
    <x v="7"/>
    <x v="126"/>
  </r>
  <r>
    <x v="10"/>
    <x v="10"/>
    <x v="10"/>
    <x v="185"/>
    <s v="1129"/>
    <x v="185"/>
    <x v="3"/>
    <x v="0"/>
    <x v="60"/>
  </r>
  <r>
    <x v="10"/>
    <x v="10"/>
    <x v="10"/>
    <x v="185"/>
    <s v="1129"/>
    <x v="185"/>
    <x v="3"/>
    <x v="1"/>
    <x v="61"/>
  </r>
  <r>
    <x v="10"/>
    <x v="10"/>
    <x v="10"/>
    <x v="185"/>
    <s v="1129"/>
    <x v="185"/>
    <x v="3"/>
    <x v="2"/>
    <x v="300"/>
  </r>
  <r>
    <x v="10"/>
    <x v="10"/>
    <x v="10"/>
    <x v="185"/>
    <s v="1129"/>
    <x v="185"/>
    <x v="3"/>
    <x v="3"/>
    <x v="306"/>
  </r>
  <r>
    <x v="10"/>
    <x v="10"/>
    <x v="10"/>
    <x v="185"/>
    <s v="1129"/>
    <x v="185"/>
    <x v="3"/>
    <x v="4"/>
    <x v="306"/>
  </r>
  <r>
    <x v="10"/>
    <x v="10"/>
    <x v="10"/>
    <x v="185"/>
    <s v="1129"/>
    <x v="185"/>
    <x v="3"/>
    <x v="5"/>
    <x v="123"/>
  </r>
  <r>
    <x v="10"/>
    <x v="10"/>
    <x v="10"/>
    <x v="185"/>
    <s v="1129"/>
    <x v="185"/>
    <x v="3"/>
    <x v="6"/>
    <x v="125"/>
  </r>
  <r>
    <x v="10"/>
    <x v="10"/>
    <x v="10"/>
    <x v="185"/>
    <s v="1129"/>
    <x v="185"/>
    <x v="3"/>
    <x v="7"/>
    <x v="61"/>
  </r>
  <r>
    <x v="10"/>
    <x v="10"/>
    <x v="10"/>
    <x v="185"/>
    <s v="1129"/>
    <x v="185"/>
    <x v="4"/>
    <x v="0"/>
    <x v="403"/>
  </r>
  <r>
    <x v="10"/>
    <x v="10"/>
    <x v="10"/>
    <x v="185"/>
    <s v="1129"/>
    <x v="185"/>
    <x v="4"/>
    <x v="1"/>
    <x v="351"/>
  </r>
  <r>
    <x v="10"/>
    <x v="10"/>
    <x v="10"/>
    <x v="185"/>
    <s v="1129"/>
    <x v="185"/>
    <x v="4"/>
    <x v="2"/>
    <x v="1029"/>
  </r>
  <r>
    <x v="10"/>
    <x v="10"/>
    <x v="10"/>
    <x v="185"/>
    <s v="1129"/>
    <x v="185"/>
    <x v="4"/>
    <x v="3"/>
    <x v="1309"/>
  </r>
  <r>
    <x v="10"/>
    <x v="10"/>
    <x v="10"/>
    <x v="185"/>
    <s v="1129"/>
    <x v="185"/>
    <x v="4"/>
    <x v="4"/>
    <x v="951"/>
  </r>
  <r>
    <x v="10"/>
    <x v="10"/>
    <x v="10"/>
    <x v="185"/>
    <s v="1129"/>
    <x v="185"/>
    <x v="4"/>
    <x v="5"/>
    <x v="374"/>
  </r>
  <r>
    <x v="10"/>
    <x v="10"/>
    <x v="10"/>
    <x v="185"/>
    <s v="1129"/>
    <x v="185"/>
    <x v="4"/>
    <x v="6"/>
    <x v="952"/>
  </r>
  <r>
    <x v="10"/>
    <x v="10"/>
    <x v="10"/>
    <x v="185"/>
    <s v="1129"/>
    <x v="185"/>
    <x v="4"/>
    <x v="7"/>
    <x v="181"/>
  </r>
  <r>
    <x v="10"/>
    <x v="10"/>
    <x v="10"/>
    <x v="185"/>
    <s v="1129"/>
    <x v="185"/>
    <x v="5"/>
    <x v="0"/>
    <x v="64"/>
  </r>
  <r>
    <x v="10"/>
    <x v="10"/>
    <x v="10"/>
    <x v="185"/>
    <s v="1129"/>
    <x v="185"/>
    <x v="5"/>
    <x v="1"/>
    <x v="131"/>
  </r>
  <r>
    <x v="10"/>
    <x v="10"/>
    <x v="10"/>
    <x v="185"/>
    <s v="1129"/>
    <x v="185"/>
    <x v="5"/>
    <x v="2"/>
    <x v="128"/>
  </r>
  <r>
    <x v="10"/>
    <x v="10"/>
    <x v="10"/>
    <x v="185"/>
    <s v="1129"/>
    <x v="185"/>
    <x v="5"/>
    <x v="3"/>
    <x v="128"/>
  </r>
  <r>
    <x v="10"/>
    <x v="10"/>
    <x v="10"/>
    <x v="185"/>
    <s v="1129"/>
    <x v="185"/>
    <x v="5"/>
    <x v="4"/>
    <x v="128"/>
  </r>
  <r>
    <x v="10"/>
    <x v="10"/>
    <x v="10"/>
    <x v="185"/>
    <s v="1129"/>
    <x v="185"/>
    <x v="5"/>
    <x v="5"/>
    <x v="130"/>
  </r>
  <r>
    <x v="10"/>
    <x v="10"/>
    <x v="10"/>
    <x v="185"/>
    <s v="1129"/>
    <x v="185"/>
    <x v="5"/>
    <x v="6"/>
    <x v="320"/>
  </r>
  <r>
    <x v="10"/>
    <x v="10"/>
    <x v="10"/>
    <x v="185"/>
    <s v="1129"/>
    <x v="185"/>
    <x v="5"/>
    <x v="7"/>
    <x v="320"/>
  </r>
  <r>
    <x v="10"/>
    <x v="10"/>
    <x v="10"/>
    <x v="185"/>
    <s v="1129"/>
    <x v="185"/>
    <x v="6"/>
    <x v="0"/>
    <x v="67"/>
  </r>
  <r>
    <x v="10"/>
    <x v="10"/>
    <x v="10"/>
    <x v="185"/>
    <s v="1129"/>
    <x v="185"/>
    <x v="6"/>
    <x v="1"/>
    <x v="133"/>
  </r>
  <r>
    <x v="10"/>
    <x v="10"/>
    <x v="10"/>
    <x v="185"/>
    <s v="1129"/>
    <x v="185"/>
    <x v="6"/>
    <x v="2"/>
    <x v="66"/>
  </r>
  <r>
    <x v="10"/>
    <x v="10"/>
    <x v="10"/>
    <x v="185"/>
    <s v="1129"/>
    <x v="185"/>
    <x v="6"/>
    <x v="3"/>
    <x v="65"/>
  </r>
  <r>
    <x v="10"/>
    <x v="10"/>
    <x v="10"/>
    <x v="185"/>
    <s v="1129"/>
    <x v="185"/>
    <x v="6"/>
    <x v="4"/>
    <x v="67"/>
  </r>
  <r>
    <x v="10"/>
    <x v="10"/>
    <x v="10"/>
    <x v="185"/>
    <s v="1129"/>
    <x v="185"/>
    <x v="6"/>
    <x v="5"/>
    <x v="133"/>
  </r>
  <r>
    <x v="10"/>
    <x v="10"/>
    <x v="10"/>
    <x v="185"/>
    <s v="1129"/>
    <x v="185"/>
    <x v="6"/>
    <x v="6"/>
    <x v="133"/>
  </r>
  <r>
    <x v="10"/>
    <x v="10"/>
    <x v="10"/>
    <x v="185"/>
    <s v="1129"/>
    <x v="185"/>
    <x v="6"/>
    <x v="7"/>
    <x v="132"/>
  </r>
  <r>
    <x v="10"/>
    <x v="10"/>
    <x v="10"/>
    <x v="185"/>
    <s v="1129"/>
    <x v="185"/>
    <x v="7"/>
    <x v="0"/>
    <x v="60"/>
  </r>
  <r>
    <x v="10"/>
    <x v="10"/>
    <x v="10"/>
    <x v="185"/>
    <s v="1129"/>
    <x v="185"/>
    <x v="7"/>
    <x v="1"/>
    <x v="575"/>
  </r>
  <r>
    <x v="10"/>
    <x v="10"/>
    <x v="10"/>
    <x v="185"/>
    <s v="1129"/>
    <x v="185"/>
    <x v="7"/>
    <x v="2"/>
    <x v="126"/>
  </r>
  <r>
    <x v="10"/>
    <x v="10"/>
    <x v="10"/>
    <x v="185"/>
    <s v="1129"/>
    <x v="185"/>
    <x v="7"/>
    <x v="3"/>
    <x v="125"/>
  </r>
  <r>
    <x v="10"/>
    <x v="10"/>
    <x v="10"/>
    <x v="185"/>
    <s v="1129"/>
    <x v="185"/>
    <x v="7"/>
    <x v="4"/>
    <x v="310"/>
  </r>
  <r>
    <x v="10"/>
    <x v="10"/>
    <x v="10"/>
    <x v="185"/>
    <s v="1129"/>
    <x v="185"/>
    <x v="7"/>
    <x v="5"/>
    <x v="310"/>
  </r>
  <r>
    <x v="10"/>
    <x v="10"/>
    <x v="10"/>
    <x v="185"/>
    <s v="1129"/>
    <x v="185"/>
    <x v="7"/>
    <x v="6"/>
    <x v="309"/>
  </r>
  <r>
    <x v="10"/>
    <x v="10"/>
    <x v="10"/>
    <x v="185"/>
    <s v="1129"/>
    <x v="185"/>
    <x v="7"/>
    <x v="7"/>
    <x v="122"/>
  </r>
  <r>
    <x v="10"/>
    <x v="10"/>
    <x v="10"/>
    <x v="185"/>
    <s v="1129"/>
    <x v="185"/>
    <x v="8"/>
    <x v="0"/>
    <x v="133"/>
  </r>
  <r>
    <x v="10"/>
    <x v="10"/>
    <x v="10"/>
    <x v="185"/>
    <s v="1129"/>
    <x v="185"/>
    <x v="8"/>
    <x v="1"/>
    <x v="133"/>
  </r>
  <r>
    <x v="10"/>
    <x v="10"/>
    <x v="10"/>
    <x v="185"/>
    <s v="1129"/>
    <x v="185"/>
    <x v="8"/>
    <x v="2"/>
    <x v="305"/>
  </r>
  <r>
    <x v="10"/>
    <x v="10"/>
    <x v="10"/>
    <x v="185"/>
    <s v="1129"/>
    <x v="185"/>
    <x v="8"/>
    <x v="3"/>
    <x v="305"/>
  </r>
  <r>
    <x v="10"/>
    <x v="10"/>
    <x v="10"/>
    <x v="185"/>
    <s v="1129"/>
    <x v="185"/>
    <x v="8"/>
    <x v="4"/>
    <x v="304"/>
  </r>
  <r>
    <x v="10"/>
    <x v="10"/>
    <x v="10"/>
    <x v="185"/>
    <s v="1129"/>
    <x v="185"/>
    <x v="8"/>
    <x v="5"/>
    <x v="304"/>
  </r>
  <r>
    <x v="10"/>
    <x v="10"/>
    <x v="10"/>
    <x v="185"/>
    <s v="1129"/>
    <x v="185"/>
    <x v="8"/>
    <x v="6"/>
    <x v="304"/>
  </r>
  <r>
    <x v="10"/>
    <x v="10"/>
    <x v="10"/>
    <x v="185"/>
    <s v="1129"/>
    <x v="185"/>
    <x v="8"/>
    <x v="7"/>
    <x v="304"/>
  </r>
  <r>
    <x v="10"/>
    <x v="10"/>
    <x v="10"/>
    <x v="185"/>
    <s v="1129"/>
    <x v="185"/>
    <x v="9"/>
    <x v="0"/>
    <x v="64"/>
  </r>
  <r>
    <x v="10"/>
    <x v="10"/>
    <x v="10"/>
    <x v="185"/>
    <s v="1129"/>
    <x v="185"/>
    <x v="9"/>
    <x v="1"/>
    <x v="131"/>
  </r>
  <r>
    <x v="10"/>
    <x v="10"/>
    <x v="10"/>
    <x v="185"/>
    <s v="1129"/>
    <x v="185"/>
    <x v="9"/>
    <x v="2"/>
    <x v="131"/>
  </r>
  <r>
    <x v="10"/>
    <x v="10"/>
    <x v="10"/>
    <x v="185"/>
    <s v="1129"/>
    <x v="185"/>
    <x v="9"/>
    <x v="3"/>
    <x v="131"/>
  </r>
  <r>
    <x v="10"/>
    <x v="10"/>
    <x v="10"/>
    <x v="185"/>
    <s v="1129"/>
    <x v="185"/>
    <x v="9"/>
    <x v="4"/>
    <x v="132"/>
  </r>
  <r>
    <x v="10"/>
    <x v="10"/>
    <x v="10"/>
    <x v="185"/>
    <s v="1129"/>
    <x v="185"/>
    <x v="9"/>
    <x v="5"/>
    <x v="64"/>
  </r>
  <r>
    <x v="10"/>
    <x v="10"/>
    <x v="10"/>
    <x v="185"/>
    <s v="1129"/>
    <x v="185"/>
    <x v="9"/>
    <x v="6"/>
    <x v="128"/>
  </r>
  <r>
    <x v="10"/>
    <x v="10"/>
    <x v="10"/>
    <x v="185"/>
    <s v="1129"/>
    <x v="185"/>
    <x v="9"/>
    <x v="7"/>
    <x v="131"/>
  </r>
  <r>
    <x v="10"/>
    <x v="10"/>
    <x v="10"/>
    <x v="186"/>
    <s v="1130"/>
    <x v="186"/>
    <x v="0"/>
    <x v="0"/>
    <x v="722"/>
  </r>
  <r>
    <x v="10"/>
    <x v="10"/>
    <x v="10"/>
    <x v="186"/>
    <s v="1130"/>
    <x v="186"/>
    <x v="0"/>
    <x v="1"/>
    <x v="1063"/>
  </r>
  <r>
    <x v="10"/>
    <x v="10"/>
    <x v="10"/>
    <x v="186"/>
    <s v="1130"/>
    <x v="186"/>
    <x v="0"/>
    <x v="2"/>
    <x v="2557"/>
  </r>
  <r>
    <x v="10"/>
    <x v="10"/>
    <x v="10"/>
    <x v="186"/>
    <s v="1130"/>
    <x v="186"/>
    <x v="0"/>
    <x v="3"/>
    <x v="1378"/>
  </r>
  <r>
    <x v="10"/>
    <x v="10"/>
    <x v="10"/>
    <x v="186"/>
    <s v="1130"/>
    <x v="186"/>
    <x v="0"/>
    <x v="4"/>
    <x v="1815"/>
  </r>
  <r>
    <x v="10"/>
    <x v="10"/>
    <x v="10"/>
    <x v="186"/>
    <s v="1130"/>
    <x v="186"/>
    <x v="0"/>
    <x v="5"/>
    <x v="28"/>
  </r>
  <r>
    <x v="10"/>
    <x v="10"/>
    <x v="10"/>
    <x v="186"/>
    <s v="1130"/>
    <x v="186"/>
    <x v="0"/>
    <x v="6"/>
    <x v="1589"/>
  </r>
  <r>
    <x v="10"/>
    <x v="10"/>
    <x v="10"/>
    <x v="186"/>
    <s v="1130"/>
    <x v="186"/>
    <x v="0"/>
    <x v="7"/>
    <x v="2558"/>
  </r>
  <r>
    <x v="10"/>
    <x v="10"/>
    <x v="10"/>
    <x v="186"/>
    <s v="1130"/>
    <x v="186"/>
    <x v="1"/>
    <x v="0"/>
    <x v="2520"/>
  </r>
  <r>
    <x v="10"/>
    <x v="10"/>
    <x v="10"/>
    <x v="186"/>
    <s v="1130"/>
    <x v="186"/>
    <x v="1"/>
    <x v="1"/>
    <x v="1315"/>
  </r>
  <r>
    <x v="10"/>
    <x v="10"/>
    <x v="10"/>
    <x v="186"/>
    <s v="1130"/>
    <x v="186"/>
    <x v="1"/>
    <x v="2"/>
    <x v="28"/>
  </r>
  <r>
    <x v="10"/>
    <x v="10"/>
    <x v="10"/>
    <x v="186"/>
    <s v="1130"/>
    <x v="186"/>
    <x v="1"/>
    <x v="3"/>
    <x v="2559"/>
  </r>
  <r>
    <x v="10"/>
    <x v="10"/>
    <x v="10"/>
    <x v="186"/>
    <s v="1130"/>
    <x v="186"/>
    <x v="1"/>
    <x v="4"/>
    <x v="2560"/>
  </r>
  <r>
    <x v="10"/>
    <x v="10"/>
    <x v="10"/>
    <x v="186"/>
    <s v="1130"/>
    <x v="186"/>
    <x v="1"/>
    <x v="5"/>
    <x v="442"/>
  </r>
  <r>
    <x v="10"/>
    <x v="10"/>
    <x v="10"/>
    <x v="186"/>
    <s v="1130"/>
    <x v="186"/>
    <x v="1"/>
    <x v="6"/>
    <x v="444"/>
  </r>
  <r>
    <x v="10"/>
    <x v="10"/>
    <x v="10"/>
    <x v="186"/>
    <s v="1130"/>
    <x v="186"/>
    <x v="1"/>
    <x v="7"/>
    <x v="412"/>
  </r>
  <r>
    <x v="10"/>
    <x v="10"/>
    <x v="10"/>
    <x v="186"/>
    <s v="1130"/>
    <x v="186"/>
    <x v="2"/>
    <x v="0"/>
    <x v="1029"/>
  </r>
  <r>
    <x v="10"/>
    <x v="10"/>
    <x v="10"/>
    <x v="186"/>
    <s v="1130"/>
    <x v="186"/>
    <x v="2"/>
    <x v="1"/>
    <x v="372"/>
  </r>
  <r>
    <x v="10"/>
    <x v="10"/>
    <x v="10"/>
    <x v="186"/>
    <s v="1130"/>
    <x v="186"/>
    <x v="2"/>
    <x v="2"/>
    <x v="370"/>
  </r>
  <r>
    <x v="10"/>
    <x v="10"/>
    <x v="10"/>
    <x v="186"/>
    <s v="1130"/>
    <x v="186"/>
    <x v="2"/>
    <x v="3"/>
    <x v="181"/>
  </r>
  <r>
    <x v="10"/>
    <x v="10"/>
    <x v="10"/>
    <x v="186"/>
    <s v="1130"/>
    <x v="186"/>
    <x v="2"/>
    <x v="4"/>
    <x v="1310"/>
  </r>
  <r>
    <x v="10"/>
    <x v="10"/>
    <x v="10"/>
    <x v="186"/>
    <s v="1130"/>
    <x v="186"/>
    <x v="2"/>
    <x v="5"/>
    <x v="58"/>
  </r>
  <r>
    <x v="10"/>
    <x v="10"/>
    <x v="10"/>
    <x v="186"/>
    <s v="1130"/>
    <x v="186"/>
    <x v="2"/>
    <x v="6"/>
    <x v="370"/>
  </r>
  <r>
    <x v="10"/>
    <x v="10"/>
    <x v="10"/>
    <x v="186"/>
    <s v="1130"/>
    <x v="186"/>
    <x v="2"/>
    <x v="7"/>
    <x v="977"/>
  </r>
  <r>
    <x v="10"/>
    <x v="10"/>
    <x v="10"/>
    <x v="186"/>
    <s v="1130"/>
    <x v="186"/>
    <x v="3"/>
    <x v="0"/>
    <x v="111"/>
  </r>
  <r>
    <x v="10"/>
    <x v="10"/>
    <x v="10"/>
    <x v="186"/>
    <s v="1130"/>
    <x v="186"/>
    <x v="3"/>
    <x v="1"/>
    <x v="408"/>
  </r>
  <r>
    <x v="10"/>
    <x v="10"/>
    <x v="10"/>
    <x v="186"/>
    <s v="1130"/>
    <x v="186"/>
    <x v="3"/>
    <x v="2"/>
    <x v="1641"/>
  </r>
  <r>
    <x v="10"/>
    <x v="10"/>
    <x v="10"/>
    <x v="186"/>
    <s v="1130"/>
    <x v="186"/>
    <x v="3"/>
    <x v="3"/>
    <x v="637"/>
  </r>
  <r>
    <x v="10"/>
    <x v="10"/>
    <x v="10"/>
    <x v="186"/>
    <s v="1130"/>
    <x v="186"/>
    <x v="3"/>
    <x v="4"/>
    <x v="1457"/>
  </r>
  <r>
    <x v="10"/>
    <x v="10"/>
    <x v="10"/>
    <x v="186"/>
    <s v="1130"/>
    <x v="186"/>
    <x v="3"/>
    <x v="5"/>
    <x v="1642"/>
  </r>
  <r>
    <x v="10"/>
    <x v="10"/>
    <x v="10"/>
    <x v="186"/>
    <s v="1130"/>
    <x v="186"/>
    <x v="3"/>
    <x v="6"/>
    <x v="776"/>
  </r>
  <r>
    <x v="10"/>
    <x v="10"/>
    <x v="10"/>
    <x v="186"/>
    <s v="1130"/>
    <x v="186"/>
    <x v="3"/>
    <x v="7"/>
    <x v="473"/>
  </r>
  <r>
    <x v="10"/>
    <x v="10"/>
    <x v="10"/>
    <x v="186"/>
    <s v="1130"/>
    <x v="186"/>
    <x v="4"/>
    <x v="0"/>
    <x v="1923"/>
  </r>
  <r>
    <x v="10"/>
    <x v="10"/>
    <x v="10"/>
    <x v="186"/>
    <s v="1130"/>
    <x v="186"/>
    <x v="4"/>
    <x v="1"/>
    <x v="904"/>
  </r>
  <r>
    <x v="10"/>
    <x v="10"/>
    <x v="10"/>
    <x v="186"/>
    <s v="1130"/>
    <x v="186"/>
    <x v="4"/>
    <x v="2"/>
    <x v="698"/>
  </r>
  <r>
    <x v="10"/>
    <x v="10"/>
    <x v="10"/>
    <x v="186"/>
    <s v="1130"/>
    <x v="186"/>
    <x v="4"/>
    <x v="3"/>
    <x v="92"/>
  </r>
  <r>
    <x v="10"/>
    <x v="10"/>
    <x v="10"/>
    <x v="186"/>
    <s v="1130"/>
    <x v="186"/>
    <x v="4"/>
    <x v="4"/>
    <x v="2561"/>
  </r>
  <r>
    <x v="10"/>
    <x v="10"/>
    <x v="10"/>
    <x v="186"/>
    <s v="1130"/>
    <x v="186"/>
    <x v="4"/>
    <x v="5"/>
    <x v="2197"/>
  </r>
  <r>
    <x v="10"/>
    <x v="10"/>
    <x v="10"/>
    <x v="186"/>
    <s v="1130"/>
    <x v="186"/>
    <x v="4"/>
    <x v="6"/>
    <x v="1176"/>
  </r>
  <r>
    <x v="10"/>
    <x v="10"/>
    <x v="10"/>
    <x v="186"/>
    <s v="1130"/>
    <x v="186"/>
    <x v="4"/>
    <x v="7"/>
    <x v="581"/>
  </r>
  <r>
    <x v="10"/>
    <x v="10"/>
    <x v="10"/>
    <x v="186"/>
    <s v="1130"/>
    <x v="186"/>
    <x v="5"/>
    <x v="0"/>
    <x v="254"/>
  </r>
  <r>
    <x v="10"/>
    <x v="10"/>
    <x v="10"/>
    <x v="186"/>
    <s v="1130"/>
    <x v="186"/>
    <x v="5"/>
    <x v="1"/>
    <x v="55"/>
  </r>
  <r>
    <x v="10"/>
    <x v="10"/>
    <x v="10"/>
    <x v="186"/>
    <s v="1130"/>
    <x v="186"/>
    <x v="5"/>
    <x v="2"/>
    <x v="194"/>
  </r>
  <r>
    <x v="10"/>
    <x v="10"/>
    <x v="10"/>
    <x v="186"/>
    <s v="1130"/>
    <x v="186"/>
    <x v="5"/>
    <x v="3"/>
    <x v="372"/>
  </r>
  <r>
    <x v="10"/>
    <x v="10"/>
    <x v="10"/>
    <x v="186"/>
    <s v="1130"/>
    <x v="186"/>
    <x v="5"/>
    <x v="4"/>
    <x v="372"/>
  </r>
  <r>
    <x v="10"/>
    <x v="10"/>
    <x v="10"/>
    <x v="186"/>
    <s v="1130"/>
    <x v="186"/>
    <x v="5"/>
    <x v="5"/>
    <x v="400"/>
  </r>
  <r>
    <x v="10"/>
    <x v="10"/>
    <x v="10"/>
    <x v="186"/>
    <s v="1130"/>
    <x v="186"/>
    <x v="5"/>
    <x v="6"/>
    <x v="977"/>
  </r>
  <r>
    <x v="10"/>
    <x v="10"/>
    <x v="10"/>
    <x v="186"/>
    <s v="1130"/>
    <x v="186"/>
    <x v="5"/>
    <x v="7"/>
    <x v="404"/>
  </r>
  <r>
    <x v="10"/>
    <x v="10"/>
    <x v="10"/>
    <x v="186"/>
    <s v="1130"/>
    <x v="186"/>
    <x v="6"/>
    <x v="0"/>
    <x v="128"/>
  </r>
  <r>
    <x v="10"/>
    <x v="10"/>
    <x v="10"/>
    <x v="186"/>
    <s v="1130"/>
    <x v="186"/>
    <x v="6"/>
    <x v="1"/>
    <x v="128"/>
  </r>
  <r>
    <x v="10"/>
    <x v="10"/>
    <x v="10"/>
    <x v="186"/>
    <s v="1130"/>
    <x v="186"/>
    <x v="6"/>
    <x v="2"/>
    <x v="321"/>
  </r>
  <r>
    <x v="10"/>
    <x v="10"/>
    <x v="10"/>
    <x v="186"/>
    <s v="1130"/>
    <x v="186"/>
    <x v="6"/>
    <x v="3"/>
    <x v="303"/>
  </r>
  <r>
    <x v="10"/>
    <x v="10"/>
    <x v="10"/>
    <x v="186"/>
    <s v="1130"/>
    <x v="186"/>
    <x v="6"/>
    <x v="4"/>
    <x v="129"/>
  </r>
  <r>
    <x v="10"/>
    <x v="10"/>
    <x v="10"/>
    <x v="186"/>
    <s v="1130"/>
    <x v="186"/>
    <x v="6"/>
    <x v="5"/>
    <x v="266"/>
  </r>
  <r>
    <x v="10"/>
    <x v="10"/>
    <x v="10"/>
    <x v="186"/>
    <s v="1130"/>
    <x v="186"/>
    <x v="6"/>
    <x v="6"/>
    <x v="262"/>
  </r>
  <r>
    <x v="10"/>
    <x v="10"/>
    <x v="10"/>
    <x v="186"/>
    <s v="1130"/>
    <x v="186"/>
    <x v="6"/>
    <x v="7"/>
    <x v="199"/>
  </r>
  <r>
    <x v="10"/>
    <x v="10"/>
    <x v="10"/>
    <x v="186"/>
    <s v="1130"/>
    <x v="186"/>
    <x v="7"/>
    <x v="0"/>
    <x v="1478"/>
  </r>
  <r>
    <x v="10"/>
    <x v="10"/>
    <x v="10"/>
    <x v="186"/>
    <s v="1130"/>
    <x v="186"/>
    <x v="7"/>
    <x v="1"/>
    <x v="560"/>
  </r>
  <r>
    <x v="10"/>
    <x v="10"/>
    <x v="10"/>
    <x v="186"/>
    <s v="1130"/>
    <x v="186"/>
    <x v="7"/>
    <x v="2"/>
    <x v="604"/>
  </r>
  <r>
    <x v="10"/>
    <x v="10"/>
    <x v="10"/>
    <x v="186"/>
    <s v="1130"/>
    <x v="186"/>
    <x v="7"/>
    <x v="3"/>
    <x v="57"/>
  </r>
  <r>
    <x v="10"/>
    <x v="10"/>
    <x v="10"/>
    <x v="186"/>
    <s v="1130"/>
    <x v="186"/>
    <x v="7"/>
    <x v="4"/>
    <x v="614"/>
  </r>
  <r>
    <x v="10"/>
    <x v="10"/>
    <x v="10"/>
    <x v="186"/>
    <s v="1130"/>
    <x v="186"/>
    <x v="7"/>
    <x v="5"/>
    <x v="1029"/>
  </r>
  <r>
    <x v="10"/>
    <x v="10"/>
    <x v="10"/>
    <x v="186"/>
    <s v="1130"/>
    <x v="186"/>
    <x v="7"/>
    <x v="6"/>
    <x v="614"/>
  </r>
  <r>
    <x v="10"/>
    <x v="10"/>
    <x v="10"/>
    <x v="186"/>
    <s v="1130"/>
    <x v="186"/>
    <x v="7"/>
    <x v="7"/>
    <x v="115"/>
  </r>
  <r>
    <x v="10"/>
    <x v="10"/>
    <x v="10"/>
    <x v="186"/>
    <s v="1130"/>
    <x v="186"/>
    <x v="8"/>
    <x v="0"/>
    <x v="133"/>
  </r>
  <r>
    <x v="10"/>
    <x v="10"/>
    <x v="10"/>
    <x v="186"/>
    <s v="1130"/>
    <x v="186"/>
    <x v="8"/>
    <x v="1"/>
    <x v="133"/>
  </r>
  <r>
    <x v="10"/>
    <x v="10"/>
    <x v="10"/>
    <x v="186"/>
    <s v="1130"/>
    <x v="186"/>
    <x v="8"/>
    <x v="2"/>
    <x v="133"/>
  </r>
  <r>
    <x v="10"/>
    <x v="10"/>
    <x v="10"/>
    <x v="186"/>
    <s v="1130"/>
    <x v="186"/>
    <x v="8"/>
    <x v="3"/>
    <x v="133"/>
  </r>
  <r>
    <x v="10"/>
    <x v="10"/>
    <x v="10"/>
    <x v="186"/>
    <s v="1130"/>
    <x v="186"/>
    <x v="8"/>
    <x v="4"/>
    <x v="133"/>
  </r>
  <r>
    <x v="10"/>
    <x v="10"/>
    <x v="10"/>
    <x v="186"/>
    <s v="1130"/>
    <x v="186"/>
    <x v="8"/>
    <x v="5"/>
    <x v="133"/>
  </r>
  <r>
    <x v="10"/>
    <x v="10"/>
    <x v="10"/>
    <x v="186"/>
    <s v="1130"/>
    <x v="186"/>
    <x v="8"/>
    <x v="6"/>
    <x v="305"/>
  </r>
  <r>
    <x v="10"/>
    <x v="10"/>
    <x v="10"/>
    <x v="186"/>
    <s v="1130"/>
    <x v="186"/>
    <x v="8"/>
    <x v="7"/>
    <x v="67"/>
  </r>
  <r>
    <x v="10"/>
    <x v="10"/>
    <x v="10"/>
    <x v="186"/>
    <s v="1130"/>
    <x v="186"/>
    <x v="9"/>
    <x v="0"/>
    <x v="263"/>
  </r>
  <r>
    <x v="10"/>
    <x v="10"/>
    <x v="10"/>
    <x v="186"/>
    <s v="1130"/>
    <x v="186"/>
    <x v="9"/>
    <x v="1"/>
    <x v="350"/>
  </r>
  <r>
    <x v="10"/>
    <x v="10"/>
    <x v="10"/>
    <x v="186"/>
    <s v="1130"/>
    <x v="186"/>
    <x v="9"/>
    <x v="2"/>
    <x v="199"/>
  </r>
  <r>
    <x v="10"/>
    <x v="10"/>
    <x v="10"/>
    <x v="186"/>
    <s v="1130"/>
    <x v="186"/>
    <x v="9"/>
    <x v="3"/>
    <x v="124"/>
  </r>
  <r>
    <x v="10"/>
    <x v="10"/>
    <x v="10"/>
    <x v="186"/>
    <s v="1130"/>
    <x v="186"/>
    <x v="9"/>
    <x v="4"/>
    <x v="199"/>
  </r>
  <r>
    <x v="10"/>
    <x v="10"/>
    <x v="10"/>
    <x v="186"/>
    <s v="1130"/>
    <x v="186"/>
    <x v="9"/>
    <x v="5"/>
    <x v="202"/>
  </r>
  <r>
    <x v="10"/>
    <x v="10"/>
    <x v="10"/>
    <x v="186"/>
    <s v="1130"/>
    <x v="186"/>
    <x v="9"/>
    <x v="6"/>
    <x v="196"/>
  </r>
  <r>
    <x v="10"/>
    <x v="10"/>
    <x v="10"/>
    <x v="186"/>
    <s v="1130"/>
    <x v="186"/>
    <x v="9"/>
    <x v="7"/>
    <x v="123"/>
  </r>
  <r>
    <x v="10"/>
    <x v="10"/>
    <x v="10"/>
    <x v="187"/>
    <s v="1133"/>
    <x v="187"/>
    <x v="0"/>
    <x v="0"/>
    <x v="1476"/>
  </r>
  <r>
    <x v="10"/>
    <x v="10"/>
    <x v="10"/>
    <x v="187"/>
    <s v="1133"/>
    <x v="187"/>
    <x v="0"/>
    <x v="1"/>
    <x v="635"/>
  </r>
  <r>
    <x v="10"/>
    <x v="10"/>
    <x v="10"/>
    <x v="187"/>
    <s v="1133"/>
    <x v="187"/>
    <x v="0"/>
    <x v="2"/>
    <x v="1144"/>
  </r>
  <r>
    <x v="10"/>
    <x v="10"/>
    <x v="10"/>
    <x v="187"/>
    <s v="1133"/>
    <x v="187"/>
    <x v="0"/>
    <x v="3"/>
    <x v="1419"/>
  </r>
  <r>
    <x v="10"/>
    <x v="10"/>
    <x v="10"/>
    <x v="187"/>
    <s v="1133"/>
    <x v="187"/>
    <x v="0"/>
    <x v="4"/>
    <x v="108"/>
  </r>
  <r>
    <x v="10"/>
    <x v="10"/>
    <x v="10"/>
    <x v="187"/>
    <s v="1133"/>
    <x v="187"/>
    <x v="0"/>
    <x v="5"/>
    <x v="926"/>
  </r>
  <r>
    <x v="10"/>
    <x v="10"/>
    <x v="10"/>
    <x v="187"/>
    <s v="1133"/>
    <x v="187"/>
    <x v="0"/>
    <x v="6"/>
    <x v="432"/>
  </r>
  <r>
    <x v="10"/>
    <x v="10"/>
    <x v="10"/>
    <x v="187"/>
    <s v="1133"/>
    <x v="187"/>
    <x v="0"/>
    <x v="7"/>
    <x v="731"/>
  </r>
  <r>
    <x v="10"/>
    <x v="10"/>
    <x v="10"/>
    <x v="187"/>
    <s v="1133"/>
    <x v="187"/>
    <x v="1"/>
    <x v="0"/>
    <x v="596"/>
  </r>
  <r>
    <x v="10"/>
    <x v="10"/>
    <x v="10"/>
    <x v="187"/>
    <s v="1133"/>
    <x v="187"/>
    <x v="1"/>
    <x v="1"/>
    <x v="294"/>
  </r>
  <r>
    <x v="10"/>
    <x v="10"/>
    <x v="10"/>
    <x v="187"/>
    <s v="1133"/>
    <x v="187"/>
    <x v="1"/>
    <x v="2"/>
    <x v="507"/>
  </r>
  <r>
    <x v="10"/>
    <x v="10"/>
    <x v="10"/>
    <x v="187"/>
    <s v="1133"/>
    <x v="187"/>
    <x v="1"/>
    <x v="3"/>
    <x v="362"/>
  </r>
  <r>
    <x v="10"/>
    <x v="10"/>
    <x v="10"/>
    <x v="187"/>
    <s v="1133"/>
    <x v="187"/>
    <x v="1"/>
    <x v="4"/>
    <x v="1607"/>
  </r>
  <r>
    <x v="10"/>
    <x v="10"/>
    <x v="10"/>
    <x v="187"/>
    <s v="1133"/>
    <x v="187"/>
    <x v="1"/>
    <x v="5"/>
    <x v="325"/>
  </r>
  <r>
    <x v="10"/>
    <x v="10"/>
    <x v="10"/>
    <x v="187"/>
    <s v="1133"/>
    <x v="187"/>
    <x v="1"/>
    <x v="6"/>
    <x v="1145"/>
  </r>
  <r>
    <x v="10"/>
    <x v="10"/>
    <x v="10"/>
    <x v="187"/>
    <s v="1133"/>
    <x v="187"/>
    <x v="1"/>
    <x v="7"/>
    <x v="610"/>
  </r>
  <r>
    <x v="10"/>
    <x v="10"/>
    <x v="10"/>
    <x v="187"/>
    <s v="1133"/>
    <x v="187"/>
    <x v="2"/>
    <x v="0"/>
    <x v="63"/>
  </r>
  <r>
    <x v="10"/>
    <x v="10"/>
    <x v="10"/>
    <x v="187"/>
    <s v="1133"/>
    <x v="187"/>
    <x v="2"/>
    <x v="1"/>
    <x v="281"/>
  </r>
  <r>
    <x v="10"/>
    <x v="10"/>
    <x v="10"/>
    <x v="187"/>
    <s v="1133"/>
    <x v="187"/>
    <x v="2"/>
    <x v="2"/>
    <x v="63"/>
  </r>
  <r>
    <x v="10"/>
    <x v="10"/>
    <x v="10"/>
    <x v="187"/>
    <s v="1133"/>
    <x v="187"/>
    <x v="2"/>
    <x v="3"/>
    <x v="355"/>
  </r>
  <r>
    <x v="10"/>
    <x v="10"/>
    <x v="10"/>
    <x v="187"/>
    <s v="1133"/>
    <x v="187"/>
    <x v="2"/>
    <x v="4"/>
    <x v="449"/>
  </r>
  <r>
    <x v="10"/>
    <x v="10"/>
    <x v="10"/>
    <x v="187"/>
    <s v="1133"/>
    <x v="187"/>
    <x v="2"/>
    <x v="5"/>
    <x v="60"/>
  </r>
  <r>
    <x v="10"/>
    <x v="10"/>
    <x v="10"/>
    <x v="187"/>
    <s v="1133"/>
    <x v="187"/>
    <x v="2"/>
    <x v="6"/>
    <x v="117"/>
  </r>
  <r>
    <x v="10"/>
    <x v="10"/>
    <x v="10"/>
    <x v="187"/>
    <s v="1133"/>
    <x v="187"/>
    <x v="2"/>
    <x v="7"/>
    <x v="354"/>
  </r>
  <r>
    <x v="10"/>
    <x v="10"/>
    <x v="10"/>
    <x v="187"/>
    <s v="1133"/>
    <x v="187"/>
    <x v="3"/>
    <x v="0"/>
    <x v="284"/>
  </r>
  <r>
    <x v="10"/>
    <x v="10"/>
    <x v="10"/>
    <x v="187"/>
    <s v="1133"/>
    <x v="187"/>
    <x v="3"/>
    <x v="1"/>
    <x v="185"/>
  </r>
  <r>
    <x v="10"/>
    <x v="10"/>
    <x v="10"/>
    <x v="187"/>
    <s v="1133"/>
    <x v="187"/>
    <x v="3"/>
    <x v="2"/>
    <x v="186"/>
  </r>
  <r>
    <x v="10"/>
    <x v="10"/>
    <x v="10"/>
    <x v="187"/>
    <s v="1133"/>
    <x v="187"/>
    <x v="3"/>
    <x v="3"/>
    <x v="314"/>
  </r>
  <r>
    <x v="10"/>
    <x v="10"/>
    <x v="10"/>
    <x v="187"/>
    <s v="1133"/>
    <x v="187"/>
    <x v="3"/>
    <x v="4"/>
    <x v="715"/>
  </r>
  <r>
    <x v="10"/>
    <x v="10"/>
    <x v="10"/>
    <x v="187"/>
    <s v="1133"/>
    <x v="187"/>
    <x v="3"/>
    <x v="5"/>
    <x v="313"/>
  </r>
  <r>
    <x v="10"/>
    <x v="10"/>
    <x v="10"/>
    <x v="187"/>
    <s v="1133"/>
    <x v="187"/>
    <x v="3"/>
    <x v="6"/>
    <x v="338"/>
  </r>
  <r>
    <x v="10"/>
    <x v="10"/>
    <x v="10"/>
    <x v="187"/>
    <s v="1133"/>
    <x v="187"/>
    <x v="3"/>
    <x v="7"/>
    <x v="184"/>
  </r>
  <r>
    <x v="10"/>
    <x v="10"/>
    <x v="10"/>
    <x v="187"/>
    <s v="1133"/>
    <x v="187"/>
    <x v="4"/>
    <x v="0"/>
    <x v="490"/>
  </r>
  <r>
    <x v="10"/>
    <x v="10"/>
    <x v="10"/>
    <x v="187"/>
    <s v="1133"/>
    <x v="187"/>
    <x v="4"/>
    <x v="1"/>
    <x v="940"/>
  </r>
  <r>
    <x v="10"/>
    <x v="10"/>
    <x v="10"/>
    <x v="187"/>
    <s v="1133"/>
    <x v="187"/>
    <x v="4"/>
    <x v="2"/>
    <x v="629"/>
  </r>
  <r>
    <x v="10"/>
    <x v="10"/>
    <x v="10"/>
    <x v="187"/>
    <s v="1133"/>
    <x v="187"/>
    <x v="4"/>
    <x v="3"/>
    <x v="357"/>
  </r>
  <r>
    <x v="10"/>
    <x v="10"/>
    <x v="10"/>
    <x v="187"/>
    <s v="1133"/>
    <x v="187"/>
    <x v="4"/>
    <x v="4"/>
    <x v="1628"/>
  </r>
  <r>
    <x v="10"/>
    <x v="10"/>
    <x v="10"/>
    <x v="187"/>
    <s v="1133"/>
    <x v="187"/>
    <x v="4"/>
    <x v="5"/>
    <x v="348"/>
  </r>
  <r>
    <x v="10"/>
    <x v="10"/>
    <x v="10"/>
    <x v="187"/>
    <s v="1133"/>
    <x v="187"/>
    <x v="4"/>
    <x v="6"/>
    <x v="991"/>
  </r>
  <r>
    <x v="10"/>
    <x v="10"/>
    <x v="10"/>
    <x v="187"/>
    <s v="1133"/>
    <x v="187"/>
    <x v="4"/>
    <x v="7"/>
    <x v="1239"/>
  </r>
  <r>
    <x v="10"/>
    <x v="10"/>
    <x v="10"/>
    <x v="187"/>
    <s v="1133"/>
    <x v="187"/>
    <x v="5"/>
    <x v="0"/>
    <x v="199"/>
  </r>
  <r>
    <x v="10"/>
    <x v="10"/>
    <x v="10"/>
    <x v="187"/>
    <s v="1133"/>
    <x v="187"/>
    <x v="5"/>
    <x v="1"/>
    <x v="199"/>
  </r>
  <r>
    <x v="10"/>
    <x v="10"/>
    <x v="10"/>
    <x v="187"/>
    <s v="1133"/>
    <x v="187"/>
    <x v="5"/>
    <x v="2"/>
    <x v="302"/>
  </r>
  <r>
    <x v="10"/>
    <x v="10"/>
    <x v="10"/>
    <x v="187"/>
    <s v="1133"/>
    <x v="187"/>
    <x v="5"/>
    <x v="3"/>
    <x v="350"/>
  </r>
  <r>
    <x v="10"/>
    <x v="10"/>
    <x v="10"/>
    <x v="187"/>
    <s v="1133"/>
    <x v="187"/>
    <x v="5"/>
    <x v="4"/>
    <x v="197"/>
  </r>
  <r>
    <x v="10"/>
    <x v="10"/>
    <x v="10"/>
    <x v="187"/>
    <s v="1133"/>
    <x v="187"/>
    <x v="5"/>
    <x v="5"/>
    <x v="197"/>
  </r>
  <r>
    <x v="10"/>
    <x v="10"/>
    <x v="10"/>
    <x v="187"/>
    <s v="1133"/>
    <x v="187"/>
    <x v="5"/>
    <x v="6"/>
    <x v="265"/>
  </r>
  <r>
    <x v="10"/>
    <x v="10"/>
    <x v="10"/>
    <x v="187"/>
    <s v="1133"/>
    <x v="187"/>
    <x v="5"/>
    <x v="7"/>
    <x v="263"/>
  </r>
  <r>
    <x v="10"/>
    <x v="10"/>
    <x v="10"/>
    <x v="187"/>
    <s v="1133"/>
    <x v="187"/>
    <x v="6"/>
    <x v="0"/>
    <x v="64"/>
  </r>
  <r>
    <x v="10"/>
    <x v="10"/>
    <x v="10"/>
    <x v="187"/>
    <s v="1133"/>
    <x v="187"/>
    <x v="6"/>
    <x v="1"/>
    <x v="66"/>
  </r>
  <r>
    <x v="10"/>
    <x v="10"/>
    <x v="10"/>
    <x v="187"/>
    <s v="1133"/>
    <x v="187"/>
    <x v="6"/>
    <x v="2"/>
    <x v="64"/>
  </r>
  <r>
    <x v="10"/>
    <x v="10"/>
    <x v="10"/>
    <x v="187"/>
    <s v="1133"/>
    <x v="187"/>
    <x v="6"/>
    <x v="3"/>
    <x v="131"/>
  </r>
  <r>
    <x v="10"/>
    <x v="10"/>
    <x v="10"/>
    <x v="187"/>
    <s v="1133"/>
    <x v="187"/>
    <x v="6"/>
    <x v="4"/>
    <x v="64"/>
  </r>
  <r>
    <x v="10"/>
    <x v="10"/>
    <x v="10"/>
    <x v="187"/>
    <s v="1133"/>
    <x v="187"/>
    <x v="6"/>
    <x v="5"/>
    <x v="64"/>
  </r>
  <r>
    <x v="10"/>
    <x v="10"/>
    <x v="10"/>
    <x v="187"/>
    <s v="1133"/>
    <x v="187"/>
    <x v="6"/>
    <x v="6"/>
    <x v="64"/>
  </r>
  <r>
    <x v="10"/>
    <x v="10"/>
    <x v="10"/>
    <x v="187"/>
    <s v="1133"/>
    <x v="187"/>
    <x v="6"/>
    <x v="7"/>
    <x v="130"/>
  </r>
  <r>
    <x v="10"/>
    <x v="10"/>
    <x v="10"/>
    <x v="187"/>
    <s v="1133"/>
    <x v="187"/>
    <x v="7"/>
    <x v="0"/>
    <x v="447"/>
  </r>
  <r>
    <x v="10"/>
    <x v="10"/>
    <x v="10"/>
    <x v="187"/>
    <s v="1133"/>
    <x v="187"/>
    <x v="7"/>
    <x v="1"/>
    <x v="272"/>
  </r>
  <r>
    <x v="10"/>
    <x v="10"/>
    <x v="10"/>
    <x v="187"/>
    <s v="1133"/>
    <x v="187"/>
    <x v="7"/>
    <x v="2"/>
    <x v="190"/>
  </r>
  <r>
    <x v="10"/>
    <x v="10"/>
    <x v="10"/>
    <x v="187"/>
    <s v="1133"/>
    <x v="187"/>
    <x v="7"/>
    <x v="3"/>
    <x v="344"/>
  </r>
  <r>
    <x v="10"/>
    <x v="10"/>
    <x v="10"/>
    <x v="187"/>
    <s v="1133"/>
    <x v="187"/>
    <x v="7"/>
    <x v="4"/>
    <x v="1478"/>
  </r>
  <r>
    <x v="10"/>
    <x v="10"/>
    <x v="10"/>
    <x v="187"/>
    <s v="1133"/>
    <x v="187"/>
    <x v="7"/>
    <x v="5"/>
    <x v="187"/>
  </r>
  <r>
    <x v="10"/>
    <x v="10"/>
    <x v="10"/>
    <x v="187"/>
    <s v="1133"/>
    <x v="187"/>
    <x v="7"/>
    <x v="6"/>
    <x v="604"/>
  </r>
  <r>
    <x v="10"/>
    <x v="10"/>
    <x v="10"/>
    <x v="187"/>
    <s v="1133"/>
    <x v="187"/>
    <x v="7"/>
    <x v="7"/>
    <x v="797"/>
  </r>
  <r>
    <x v="10"/>
    <x v="10"/>
    <x v="10"/>
    <x v="187"/>
    <s v="1133"/>
    <x v="187"/>
    <x v="8"/>
    <x v="0"/>
    <x v="133"/>
  </r>
  <r>
    <x v="10"/>
    <x v="10"/>
    <x v="10"/>
    <x v="187"/>
    <s v="1133"/>
    <x v="187"/>
    <x v="8"/>
    <x v="1"/>
    <x v="133"/>
  </r>
  <r>
    <x v="10"/>
    <x v="10"/>
    <x v="10"/>
    <x v="187"/>
    <s v="1133"/>
    <x v="187"/>
    <x v="8"/>
    <x v="2"/>
    <x v="133"/>
  </r>
  <r>
    <x v="10"/>
    <x v="10"/>
    <x v="10"/>
    <x v="187"/>
    <s v="1133"/>
    <x v="187"/>
    <x v="8"/>
    <x v="3"/>
    <x v="66"/>
  </r>
  <r>
    <x v="10"/>
    <x v="10"/>
    <x v="10"/>
    <x v="187"/>
    <s v="1133"/>
    <x v="187"/>
    <x v="8"/>
    <x v="4"/>
    <x v="65"/>
  </r>
  <r>
    <x v="10"/>
    <x v="10"/>
    <x v="10"/>
    <x v="187"/>
    <s v="1133"/>
    <x v="187"/>
    <x v="8"/>
    <x v="5"/>
    <x v="132"/>
  </r>
  <r>
    <x v="10"/>
    <x v="10"/>
    <x v="10"/>
    <x v="187"/>
    <s v="1133"/>
    <x v="187"/>
    <x v="8"/>
    <x v="6"/>
    <x v="67"/>
  </r>
  <r>
    <x v="10"/>
    <x v="10"/>
    <x v="10"/>
    <x v="187"/>
    <s v="1133"/>
    <x v="187"/>
    <x v="8"/>
    <x v="7"/>
    <x v="133"/>
  </r>
  <r>
    <x v="10"/>
    <x v="10"/>
    <x v="10"/>
    <x v="187"/>
    <s v="1133"/>
    <x v="187"/>
    <x v="9"/>
    <x v="0"/>
    <x v="611"/>
  </r>
  <r>
    <x v="10"/>
    <x v="10"/>
    <x v="10"/>
    <x v="187"/>
    <s v="1133"/>
    <x v="187"/>
    <x v="9"/>
    <x v="1"/>
    <x v="118"/>
  </r>
  <r>
    <x v="10"/>
    <x v="10"/>
    <x v="10"/>
    <x v="187"/>
    <s v="1133"/>
    <x v="187"/>
    <x v="9"/>
    <x v="2"/>
    <x v="286"/>
  </r>
  <r>
    <x v="10"/>
    <x v="10"/>
    <x v="10"/>
    <x v="187"/>
    <s v="1133"/>
    <x v="187"/>
    <x v="9"/>
    <x v="3"/>
    <x v="513"/>
  </r>
  <r>
    <x v="10"/>
    <x v="10"/>
    <x v="10"/>
    <x v="187"/>
    <s v="1133"/>
    <x v="187"/>
    <x v="9"/>
    <x v="4"/>
    <x v="411"/>
  </r>
  <r>
    <x v="10"/>
    <x v="10"/>
    <x v="10"/>
    <x v="187"/>
    <s v="1133"/>
    <x v="187"/>
    <x v="9"/>
    <x v="5"/>
    <x v="513"/>
  </r>
  <r>
    <x v="10"/>
    <x v="10"/>
    <x v="10"/>
    <x v="187"/>
    <s v="1133"/>
    <x v="187"/>
    <x v="9"/>
    <x v="6"/>
    <x v="611"/>
  </r>
  <r>
    <x v="10"/>
    <x v="10"/>
    <x v="10"/>
    <x v="187"/>
    <s v="1133"/>
    <x v="187"/>
    <x v="9"/>
    <x v="7"/>
    <x v="411"/>
  </r>
  <r>
    <x v="10"/>
    <x v="10"/>
    <x v="10"/>
    <x v="188"/>
    <s v="1134"/>
    <x v="188"/>
    <x v="0"/>
    <x v="0"/>
    <x v="474"/>
  </r>
  <r>
    <x v="10"/>
    <x v="10"/>
    <x v="10"/>
    <x v="188"/>
    <s v="1134"/>
    <x v="188"/>
    <x v="0"/>
    <x v="1"/>
    <x v="475"/>
  </r>
  <r>
    <x v="10"/>
    <x v="10"/>
    <x v="10"/>
    <x v="188"/>
    <s v="1134"/>
    <x v="188"/>
    <x v="0"/>
    <x v="2"/>
    <x v="1678"/>
  </r>
  <r>
    <x v="10"/>
    <x v="10"/>
    <x v="10"/>
    <x v="188"/>
    <s v="1134"/>
    <x v="188"/>
    <x v="0"/>
    <x v="3"/>
    <x v="2562"/>
  </r>
  <r>
    <x v="10"/>
    <x v="10"/>
    <x v="10"/>
    <x v="188"/>
    <s v="1134"/>
    <x v="188"/>
    <x v="0"/>
    <x v="4"/>
    <x v="433"/>
  </r>
  <r>
    <x v="10"/>
    <x v="10"/>
    <x v="10"/>
    <x v="188"/>
    <s v="1134"/>
    <x v="188"/>
    <x v="0"/>
    <x v="5"/>
    <x v="1635"/>
  </r>
  <r>
    <x v="10"/>
    <x v="10"/>
    <x v="10"/>
    <x v="188"/>
    <s v="1134"/>
    <x v="188"/>
    <x v="0"/>
    <x v="6"/>
    <x v="2563"/>
  </r>
  <r>
    <x v="10"/>
    <x v="10"/>
    <x v="10"/>
    <x v="188"/>
    <s v="1134"/>
    <x v="188"/>
    <x v="0"/>
    <x v="7"/>
    <x v="16"/>
  </r>
  <r>
    <x v="10"/>
    <x v="10"/>
    <x v="10"/>
    <x v="188"/>
    <s v="1134"/>
    <x v="188"/>
    <x v="1"/>
    <x v="0"/>
    <x v="469"/>
  </r>
  <r>
    <x v="10"/>
    <x v="10"/>
    <x v="10"/>
    <x v="188"/>
    <s v="1134"/>
    <x v="188"/>
    <x v="1"/>
    <x v="1"/>
    <x v="593"/>
  </r>
  <r>
    <x v="10"/>
    <x v="10"/>
    <x v="10"/>
    <x v="188"/>
    <s v="1134"/>
    <x v="188"/>
    <x v="1"/>
    <x v="2"/>
    <x v="1806"/>
  </r>
  <r>
    <x v="10"/>
    <x v="10"/>
    <x v="10"/>
    <x v="188"/>
    <s v="1134"/>
    <x v="188"/>
    <x v="1"/>
    <x v="3"/>
    <x v="1436"/>
  </r>
  <r>
    <x v="10"/>
    <x v="10"/>
    <x v="10"/>
    <x v="188"/>
    <s v="1134"/>
    <x v="188"/>
    <x v="1"/>
    <x v="4"/>
    <x v="1332"/>
  </r>
  <r>
    <x v="10"/>
    <x v="10"/>
    <x v="10"/>
    <x v="188"/>
    <s v="1134"/>
    <x v="188"/>
    <x v="1"/>
    <x v="5"/>
    <x v="1251"/>
  </r>
  <r>
    <x v="10"/>
    <x v="10"/>
    <x v="10"/>
    <x v="188"/>
    <s v="1134"/>
    <x v="188"/>
    <x v="1"/>
    <x v="6"/>
    <x v="1674"/>
  </r>
  <r>
    <x v="10"/>
    <x v="10"/>
    <x v="10"/>
    <x v="188"/>
    <s v="1134"/>
    <x v="188"/>
    <x v="1"/>
    <x v="7"/>
    <x v="1414"/>
  </r>
  <r>
    <x v="10"/>
    <x v="10"/>
    <x v="10"/>
    <x v="188"/>
    <s v="1134"/>
    <x v="188"/>
    <x v="2"/>
    <x v="0"/>
    <x v="286"/>
  </r>
  <r>
    <x v="10"/>
    <x v="10"/>
    <x v="10"/>
    <x v="188"/>
    <s v="1134"/>
    <x v="188"/>
    <x v="2"/>
    <x v="1"/>
    <x v="283"/>
  </r>
  <r>
    <x v="10"/>
    <x v="10"/>
    <x v="10"/>
    <x v="188"/>
    <s v="1134"/>
    <x v="188"/>
    <x v="2"/>
    <x v="2"/>
    <x v="411"/>
  </r>
  <r>
    <x v="10"/>
    <x v="10"/>
    <x v="10"/>
    <x v="188"/>
    <s v="1134"/>
    <x v="188"/>
    <x v="2"/>
    <x v="3"/>
    <x v="48"/>
  </r>
  <r>
    <x v="10"/>
    <x v="10"/>
    <x v="10"/>
    <x v="188"/>
    <s v="1134"/>
    <x v="188"/>
    <x v="2"/>
    <x v="4"/>
    <x v="411"/>
  </r>
  <r>
    <x v="10"/>
    <x v="10"/>
    <x v="10"/>
    <x v="188"/>
    <s v="1134"/>
    <x v="188"/>
    <x v="2"/>
    <x v="5"/>
    <x v="289"/>
  </r>
  <r>
    <x v="10"/>
    <x v="10"/>
    <x v="10"/>
    <x v="188"/>
    <s v="1134"/>
    <x v="188"/>
    <x v="2"/>
    <x v="6"/>
    <x v="341"/>
  </r>
  <r>
    <x v="10"/>
    <x v="10"/>
    <x v="10"/>
    <x v="188"/>
    <s v="1134"/>
    <x v="188"/>
    <x v="2"/>
    <x v="7"/>
    <x v="410"/>
  </r>
  <r>
    <x v="10"/>
    <x v="10"/>
    <x v="10"/>
    <x v="188"/>
    <s v="1134"/>
    <x v="188"/>
    <x v="3"/>
    <x v="0"/>
    <x v="486"/>
  </r>
  <r>
    <x v="10"/>
    <x v="10"/>
    <x v="10"/>
    <x v="188"/>
    <s v="1134"/>
    <x v="188"/>
    <x v="3"/>
    <x v="1"/>
    <x v="58"/>
  </r>
  <r>
    <x v="10"/>
    <x v="10"/>
    <x v="10"/>
    <x v="188"/>
    <s v="1134"/>
    <x v="188"/>
    <x v="3"/>
    <x v="2"/>
    <x v="951"/>
  </r>
  <r>
    <x v="10"/>
    <x v="10"/>
    <x v="10"/>
    <x v="188"/>
    <s v="1134"/>
    <x v="188"/>
    <x v="3"/>
    <x v="3"/>
    <x v="382"/>
  </r>
  <r>
    <x v="10"/>
    <x v="10"/>
    <x v="10"/>
    <x v="188"/>
    <s v="1134"/>
    <x v="188"/>
    <x v="3"/>
    <x v="4"/>
    <x v="1310"/>
  </r>
  <r>
    <x v="10"/>
    <x v="10"/>
    <x v="10"/>
    <x v="188"/>
    <s v="1134"/>
    <x v="188"/>
    <x v="3"/>
    <x v="5"/>
    <x v="1309"/>
  </r>
  <r>
    <x v="10"/>
    <x v="10"/>
    <x v="10"/>
    <x v="188"/>
    <s v="1134"/>
    <x v="188"/>
    <x v="3"/>
    <x v="6"/>
    <x v="529"/>
  </r>
  <r>
    <x v="10"/>
    <x v="10"/>
    <x v="10"/>
    <x v="188"/>
    <s v="1134"/>
    <x v="188"/>
    <x v="3"/>
    <x v="7"/>
    <x v="352"/>
  </r>
  <r>
    <x v="10"/>
    <x v="10"/>
    <x v="10"/>
    <x v="188"/>
    <s v="1134"/>
    <x v="188"/>
    <x v="4"/>
    <x v="0"/>
    <x v="407"/>
  </r>
  <r>
    <x v="10"/>
    <x v="10"/>
    <x v="10"/>
    <x v="188"/>
    <s v="1134"/>
    <x v="188"/>
    <x v="4"/>
    <x v="1"/>
    <x v="637"/>
  </r>
  <r>
    <x v="10"/>
    <x v="10"/>
    <x v="10"/>
    <x v="188"/>
    <s v="1134"/>
    <x v="188"/>
    <x v="4"/>
    <x v="2"/>
    <x v="376"/>
  </r>
  <r>
    <x v="10"/>
    <x v="10"/>
    <x v="10"/>
    <x v="188"/>
    <s v="1134"/>
    <x v="188"/>
    <x v="4"/>
    <x v="3"/>
    <x v="275"/>
  </r>
  <r>
    <x v="10"/>
    <x v="10"/>
    <x v="10"/>
    <x v="188"/>
    <s v="1134"/>
    <x v="188"/>
    <x v="4"/>
    <x v="4"/>
    <x v="638"/>
  </r>
  <r>
    <x v="10"/>
    <x v="10"/>
    <x v="10"/>
    <x v="188"/>
    <s v="1134"/>
    <x v="188"/>
    <x v="4"/>
    <x v="5"/>
    <x v="773"/>
  </r>
  <r>
    <x v="10"/>
    <x v="10"/>
    <x v="10"/>
    <x v="188"/>
    <s v="1134"/>
    <x v="188"/>
    <x v="4"/>
    <x v="6"/>
    <x v="617"/>
  </r>
  <r>
    <x v="10"/>
    <x v="10"/>
    <x v="10"/>
    <x v="188"/>
    <s v="1134"/>
    <x v="188"/>
    <x v="4"/>
    <x v="7"/>
    <x v="1641"/>
  </r>
  <r>
    <x v="10"/>
    <x v="10"/>
    <x v="10"/>
    <x v="188"/>
    <s v="1134"/>
    <x v="188"/>
    <x v="5"/>
    <x v="0"/>
    <x v="449"/>
  </r>
  <r>
    <x v="10"/>
    <x v="10"/>
    <x v="10"/>
    <x v="188"/>
    <s v="1134"/>
    <x v="188"/>
    <x v="5"/>
    <x v="1"/>
    <x v="47"/>
  </r>
  <r>
    <x v="10"/>
    <x v="10"/>
    <x v="10"/>
    <x v="188"/>
    <s v="1134"/>
    <x v="188"/>
    <x v="5"/>
    <x v="2"/>
    <x v="47"/>
  </r>
  <r>
    <x v="10"/>
    <x v="10"/>
    <x v="10"/>
    <x v="188"/>
    <s v="1134"/>
    <x v="188"/>
    <x v="5"/>
    <x v="3"/>
    <x v="125"/>
  </r>
  <r>
    <x v="10"/>
    <x v="10"/>
    <x v="10"/>
    <x v="188"/>
    <s v="1134"/>
    <x v="188"/>
    <x v="5"/>
    <x v="4"/>
    <x v="126"/>
  </r>
  <r>
    <x v="10"/>
    <x v="10"/>
    <x v="10"/>
    <x v="188"/>
    <s v="1134"/>
    <x v="188"/>
    <x v="5"/>
    <x v="5"/>
    <x v="62"/>
  </r>
  <r>
    <x v="10"/>
    <x v="10"/>
    <x v="10"/>
    <x v="188"/>
    <s v="1134"/>
    <x v="188"/>
    <x v="5"/>
    <x v="6"/>
    <x v="449"/>
  </r>
  <r>
    <x v="10"/>
    <x v="10"/>
    <x v="10"/>
    <x v="188"/>
    <s v="1134"/>
    <x v="188"/>
    <x v="5"/>
    <x v="7"/>
    <x v="62"/>
  </r>
  <r>
    <x v="10"/>
    <x v="10"/>
    <x v="10"/>
    <x v="188"/>
    <s v="1134"/>
    <x v="188"/>
    <x v="6"/>
    <x v="0"/>
    <x v="131"/>
  </r>
  <r>
    <x v="10"/>
    <x v="10"/>
    <x v="10"/>
    <x v="188"/>
    <s v="1134"/>
    <x v="188"/>
    <x v="6"/>
    <x v="1"/>
    <x v="131"/>
  </r>
  <r>
    <x v="10"/>
    <x v="10"/>
    <x v="10"/>
    <x v="188"/>
    <s v="1134"/>
    <x v="188"/>
    <x v="6"/>
    <x v="2"/>
    <x v="128"/>
  </r>
  <r>
    <x v="10"/>
    <x v="10"/>
    <x v="10"/>
    <x v="188"/>
    <s v="1134"/>
    <x v="188"/>
    <x v="6"/>
    <x v="3"/>
    <x v="131"/>
  </r>
  <r>
    <x v="10"/>
    <x v="10"/>
    <x v="10"/>
    <x v="188"/>
    <s v="1134"/>
    <x v="188"/>
    <x v="6"/>
    <x v="4"/>
    <x v="320"/>
  </r>
  <r>
    <x v="10"/>
    <x v="10"/>
    <x v="10"/>
    <x v="188"/>
    <s v="1134"/>
    <x v="188"/>
    <x v="6"/>
    <x v="5"/>
    <x v="131"/>
  </r>
  <r>
    <x v="10"/>
    <x v="10"/>
    <x v="10"/>
    <x v="188"/>
    <s v="1134"/>
    <x v="188"/>
    <x v="6"/>
    <x v="6"/>
    <x v="130"/>
  </r>
  <r>
    <x v="10"/>
    <x v="10"/>
    <x v="10"/>
    <x v="188"/>
    <s v="1134"/>
    <x v="188"/>
    <x v="6"/>
    <x v="7"/>
    <x v="321"/>
  </r>
  <r>
    <x v="10"/>
    <x v="10"/>
    <x v="10"/>
    <x v="188"/>
    <s v="1134"/>
    <x v="188"/>
    <x v="7"/>
    <x v="0"/>
    <x v="192"/>
  </r>
  <r>
    <x v="10"/>
    <x v="10"/>
    <x v="10"/>
    <x v="188"/>
    <s v="1134"/>
    <x v="188"/>
    <x v="7"/>
    <x v="1"/>
    <x v="447"/>
  </r>
  <r>
    <x v="10"/>
    <x v="10"/>
    <x v="10"/>
    <x v="188"/>
    <s v="1134"/>
    <x v="188"/>
    <x v="7"/>
    <x v="2"/>
    <x v="564"/>
  </r>
  <r>
    <x v="10"/>
    <x v="10"/>
    <x v="10"/>
    <x v="188"/>
    <s v="1134"/>
    <x v="188"/>
    <x v="7"/>
    <x v="3"/>
    <x v="328"/>
  </r>
  <r>
    <x v="10"/>
    <x v="10"/>
    <x v="10"/>
    <x v="188"/>
    <s v="1134"/>
    <x v="188"/>
    <x v="7"/>
    <x v="4"/>
    <x v="194"/>
  </r>
  <r>
    <x v="10"/>
    <x v="10"/>
    <x v="10"/>
    <x v="188"/>
    <s v="1134"/>
    <x v="188"/>
    <x v="7"/>
    <x v="5"/>
    <x v="502"/>
  </r>
  <r>
    <x v="10"/>
    <x v="10"/>
    <x v="10"/>
    <x v="188"/>
    <s v="1134"/>
    <x v="188"/>
    <x v="7"/>
    <x v="6"/>
    <x v="1028"/>
  </r>
  <r>
    <x v="10"/>
    <x v="10"/>
    <x v="10"/>
    <x v="188"/>
    <s v="1134"/>
    <x v="188"/>
    <x v="7"/>
    <x v="7"/>
    <x v="254"/>
  </r>
  <r>
    <x v="10"/>
    <x v="10"/>
    <x v="10"/>
    <x v="188"/>
    <s v="1134"/>
    <x v="188"/>
    <x v="8"/>
    <x v="0"/>
    <x v="64"/>
  </r>
  <r>
    <x v="10"/>
    <x v="10"/>
    <x v="10"/>
    <x v="188"/>
    <s v="1134"/>
    <x v="188"/>
    <x v="8"/>
    <x v="1"/>
    <x v="127"/>
  </r>
  <r>
    <x v="10"/>
    <x v="10"/>
    <x v="10"/>
    <x v="188"/>
    <s v="1134"/>
    <x v="188"/>
    <x v="8"/>
    <x v="2"/>
    <x v="66"/>
  </r>
  <r>
    <x v="10"/>
    <x v="10"/>
    <x v="10"/>
    <x v="188"/>
    <s v="1134"/>
    <x v="188"/>
    <x v="8"/>
    <x v="3"/>
    <x v="66"/>
  </r>
  <r>
    <x v="10"/>
    <x v="10"/>
    <x v="10"/>
    <x v="188"/>
    <s v="1134"/>
    <x v="188"/>
    <x v="8"/>
    <x v="4"/>
    <x v="65"/>
  </r>
  <r>
    <x v="10"/>
    <x v="10"/>
    <x v="10"/>
    <x v="188"/>
    <s v="1134"/>
    <x v="188"/>
    <x v="8"/>
    <x v="5"/>
    <x v="131"/>
  </r>
  <r>
    <x v="10"/>
    <x v="10"/>
    <x v="10"/>
    <x v="188"/>
    <s v="1134"/>
    <x v="188"/>
    <x v="8"/>
    <x v="6"/>
    <x v="65"/>
  </r>
  <r>
    <x v="10"/>
    <x v="10"/>
    <x v="10"/>
    <x v="188"/>
    <s v="1134"/>
    <x v="188"/>
    <x v="8"/>
    <x v="7"/>
    <x v="65"/>
  </r>
  <r>
    <x v="10"/>
    <x v="10"/>
    <x v="10"/>
    <x v="188"/>
    <s v="1134"/>
    <x v="188"/>
    <x v="9"/>
    <x v="0"/>
    <x v="122"/>
  </r>
  <r>
    <x v="10"/>
    <x v="10"/>
    <x v="10"/>
    <x v="188"/>
    <s v="1134"/>
    <x v="188"/>
    <x v="9"/>
    <x v="1"/>
    <x v="356"/>
  </r>
  <r>
    <x v="10"/>
    <x v="10"/>
    <x v="10"/>
    <x v="188"/>
    <s v="1134"/>
    <x v="188"/>
    <x v="9"/>
    <x v="2"/>
    <x v="300"/>
  </r>
  <r>
    <x v="10"/>
    <x v="10"/>
    <x v="10"/>
    <x v="188"/>
    <s v="1134"/>
    <x v="188"/>
    <x v="9"/>
    <x v="3"/>
    <x v="47"/>
  </r>
  <r>
    <x v="10"/>
    <x v="10"/>
    <x v="10"/>
    <x v="188"/>
    <s v="1134"/>
    <x v="188"/>
    <x v="9"/>
    <x v="4"/>
    <x v="47"/>
  </r>
  <r>
    <x v="10"/>
    <x v="10"/>
    <x v="10"/>
    <x v="188"/>
    <s v="1134"/>
    <x v="188"/>
    <x v="9"/>
    <x v="5"/>
    <x v="49"/>
  </r>
  <r>
    <x v="10"/>
    <x v="10"/>
    <x v="10"/>
    <x v="188"/>
    <s v="1134"/>
    <x v="188"/>
    <x v="9"/>
    <x v="6"/>
    <x v="121"/>
  </r>
  <r>
    <x v="10"/>
    <x v="10"/>
    <x v="10"/>
    <x v="188"/>
    <s v="1134"/>
    <x v="188"/>
    <x v="9"/>
    <x v="7"/>
    <x v="449"/>
  </r>
  <r>
    <x v="10"/>
    <x v="10"/>
    <x v="10"/>
    <x v="189"/>
    <s v="1135"/>
    <x v="189"/>
    <x v="0"/>
    <x v="0"/>
    <x v="2564"/>
  </r>
  <r>
    <x v="10"/>
    <x v="10"/>
    <x v="10"/>
    <x v="189"/>
    <s v="1135"/>
    <x v="189"/>
    <x v="0"/>
    <x v="1"/>
    <x v="1939"/>
  </r>
  <r>
    <x v="10"/>
    <x v="10"/>
    <x v="10"/>
    <x v="189"/>
    <s v="1135"/>
    <x v="189"/>
    <x v="0"/>
    <x v="2"/>
    <x v="996"/>
  </r>
  <r>
    <x v="10"/>
    <x v="10"/>
    <x v="10"/>
    <x v="189"/>
    <s v="1135"/>
    <x v="189"/>
    <x v="0"/>
    <x v="3"/>
    <x v="1451"/>
  </r>
  <r>
    <x v="10"/>
    <x v="10"/>
    <x v="10"/>
    <x v="189"/>
    <s v="1135"/>
    <x v="189"/>
    <x v="0"/>
    <x v="4"/>
    <x v="1699"/>
  </r>
  <r>
    <x v="10"/>
    <x v="10"/>
    <x v="10"/>
    <x v="189"/>
    <s v="1135"/>
    <x v="189"/>
    <x v="0"/>
    <x v="5"/>
    <x v="2208"/>
  </r>
  <r>
    <x v="10"/>
    <x v="10"/>
    <x v="10"/>
    <x v="189"/>
    <s v="1135"/>
    <x v="189"/>
    <x v="0"/>
    <x v="6"/>
    <x v="1819"/>
  </r>
  <r>
    <x v="10"/>
    <x v="10"/>
    <x v="10"/>
    <x v="189"/>
    <s v="1135"/>
    <x v="189"/>
    <x v="0"/>
    <x v="7"/>
    <x v="2519"/>
  </r>
  <r>
    <x v="10"/>
    <x v="10"/>
    <x v="10"/>
    <x v="189"/>
    <s v="1135"/>
    <x v="189"/>
    <x v="1"/>
    <x v="0"/>
    <x v="405"/>
  </r>
  <r>
    <x v="10"/>
    <x v="10"/>
    <x v="10"/>
    <x v="189"/>
    <s v="1135"/>
    <x v="189"/>
    <x v="1"/>
    <x v="1"/>
    <x v="406"/>
  </r>
  <r>
    <x v="10"/>
    <x v="10"/>
    <x v="10"/>
    <x v="189"/>
    <s v="1135"/>
    <x v="189"/>
    <x v="1"/>
    <x v="2"/>
    <x v="640"/>
  </r>
  <r>
    <x v="10"/>
    <x v="10"/>
    <x v="10"/>
    <x v="189"/>
    <s v="1135"/>
    <x v="189"/>
    <x v="1"/>
    <x v="3"/>
    <x v="1142"/>
  </r>
  <r>
    <x v="10"/>
    <x v="10"/>
    <x v="10"/>
    <x v="189"/>
    <s v="1135"/>
    <x v="189"/>
    <x v="1"/>
    <x v="4"/>
    <x v="763"/>
  </r>
  <r>
    <x v="10"/>
    <x v="10"/>
    <x v="10"/>
    <x v="189"/>
    <s v="1135"/>
    <x v="189"/>
    <x v="1"/>
    <x v="5"/>
    <x v="757"/>
  </r>
  <r>
    <x v="10"/>
    <x v="10"/>
    <x v="10"/>
    <x v="189"/>
    <s v="1135"/>
    <x v="189"/>
    <x v="1"/>
    <x v="6"/>
    <x v="761"/>
  </r>
  <r>
    <x v="10"/>
    <x v="10"/>
    <x v="10"/>
    <x v="189"/>
    <s v="1135"/>
    <x v="189"/>
    <x v="1"/>
    <x v="7"/>
    <x v="1523"/>
  </r>
  <r>
    <x v="10"/>
    <x v="10"/>
    <x v="10"/>
    <x v="189"/>
    <s v="1135"/>
    <x v="189"/>
    <x v="2"/>
    <x v="0"/>
    <x v="287"/>
  </r>
  <r>
    <x v="10"/>
    <x v="10"/>
    <x v="10"/>
    <x v="189"/>
    <s v="1135"/>
    <x v="189"/>
    <x v="2"/>
    <x v="1"/>
    <x v="317"/>
  </r>
  <r>
    <x v="10"/>
    <x v="10"/>
    <x v="10"/>
    <x v="189"/>
    <s v="1135"/>
    <x v="189"/>
    <x v="2"/>
    <x v="2"/>
    <x v="338"/>
  </r>
  <r>
    <x v="10"/>
    <x v="10"/>
    <x v="10"/>
    <x v="189"/>
    <s v="1135"/>
    <x v="189"/>
    <x v="2"/>
    <x v="3"/>
    <x v="400"/>
  </r>
  <r>
    <x v="10"/>
    <x v="10"/>
    <x v="10"/>
    <x v="189"/>
    <s v="1135"/>
    <x v="189"/>
    <x v="2"/>
    <x v="4"/>
    <x v="317"/>
  </r>
  <r>
    <x v="10"/>
    <x v="10"/>
    <x v="10"/>
    <x v="189"/>
    <s v="1135"/>
    <x v="189"/>
    <x v="2"/>
    <x v="5"/>
    <x v="185"/>
  </r>
  <r>
    <x v="10"/>
    <x v="10"/>
    <x v="10"/>
    <x v="189"/>
    <s v="1135"/>
    <x v="189"/>
    <x v="2"/>
    <x v="6"/>
    <x v="184"/>
  </r>
  <r>
    <x v="10"/>
    <x v="10"/>
    <x v="10"/>
    <x v="189"/>
    <s v="1135"/>
    <x v="189"/>
    <x v="2"/>
    <x v="7"/>
    <x v="184"/>
  </r>
  <r>
    <x v="10"/>
    <x v="10"/>
    <x v="10"/>
    <x v="189"/>
    <s v="1135"/>
    <x v="189"/>
    <x v="3"/>
    <x v="0"/>
    <x v="447"/>
  </r>
  <r>
    <x v="10"/>
    <x v="10"/>
    <x v="10"/>
    <x v="189"/>
    <s v="1135"/>
    <x v="189"/>
    <x v="3"/>
    <x v="1"/>
    <x v="1520"/>
  </r>
  <r>
    <x v="10"/>
    <x v="10"/>
    <x v="10"/>
    <x v="189"/>
    <s v="1135"/>
    <x v="189"/>
    <x v="3"/>
    <x v="2"/>
    <x v="343"/>
  </r>
  <r>
    <x v="10"/>
    <x v="10"/>
    <x v="10"/>
    <x v="189"/>
    <s v="1135"/>
    <x v="189"/>
    <x v="3"/>
    <x v="3"/>
    <x v="1475"/>
  </r>
  <r>
    <x v="10"/>
    <x v="10"/>
    <x v="10"/>
    <x v="189"/>
    <s v="1135"/>
    <x v="189"/>
    <x v="3"/>
    <x v="4"/>
    <x v="492"/>
  </r>
  <r>
    <x v="10"/>
    <x v="10"/>
    <x v="10"/>
    <x v="189"/>
    <s v="1135"/>
    <x v="189"/>
    <x v="3"/>
    <x v="5"/>
    <x v="190"/>
  </r>
  <r>
    <x v="10"/>
    <x v="10"/>
    <x v="10"/>
    <x v="189"/>
    <s v="1135"/>
    <x v="189"/>
    <x v="3"/>
    <x v="6"/>
    <x v="191"/>
  </r>
  <r>
    <x v="10"/>
    <x v="10"/>
    <x v="10"/>
    <x v="189"/>
    <s v="1135"/>
    <x v="189"/>
    <x v="3"/>
    <x v="7"/>
    <x v="347"/>
  </r>
  <r>
    <x v="10"/>
    <x v="10"/>
    <x v="10"/>
    <x v="189"/>
    <s v="1135"/>
    <x v="189"/>
    <x v="4"/>
    <x v="0"/>
    <x v="973"/>
  </r>
  <r>
    <x v="10"/>
    <x v="10"/>
    <x v="10"/>
    <x v="189"/>
    <s v="1135"/>
    <x v="189"/>
    <x v="4"/>
    <x v="1"/>
    <x v="1636"/>
  </r>
  <r>
    <x v="10"/>
    <x v="10"/>
    <x v="10"/>
    <x v="189"/>
    <s v="1135"/>
    <x v="189"/>
    <x v="4"/>
    <x v="2"/>
    <x v="657"/>
  </r>
  <r>
    <x v="10"/>
    <x v="10"/>
    <x v="10"/>
    <x v="189"/>
    <s v="1135"/>
    <x v="189"/>
    <x v="4"/>
    <x v="3"/>
    <x v="1226"/>
  </r>
  <r>
    <x v="10"/>
    <x v="10"/>
    <x v="10"/>
    <x v="189"/>
    <s v="1135"/>
    <x v="189"/>
    <x v="4"/>
    <x v="4"/>
    <x v="1142"/>
  </r>
  <r>
    <x v="10"/>
    <x v="10"/>
    <x v="10"/>
    <x v="189"/>
    <s v="1135"/>
    <x v="189"/>
    <x v="4"/>
    <x v="5"/>
    <x v="771"/>
  </r>
  <r>
    <x v="10"/>
    <x v="10"/>
    <x v="10"/>
    <x v="189"/>
    <s v="1135"/>
    <x v="189"/>
    <x v="4"/>
    <x v="6"/>
    <x v="474"/>
  </r>
  <r>
    <x v="10"/>
    <x v="10"/>
    <x v="10"/>
    <x v="189"/>
    <s v="1135"/>
    <x v="189"/>
    <x v="4"/>
    <x v="7"/>
    <x v="571"/>
  </r>
  <r>
    <x v="10"/>
    <x v="10"/>
    <x v="10"/>
    <x v="189"/>
    <s v="1135"/>
    <x v="189"/>
    <x v="5"/>
    <x v="0"/>
    <x v="123"/>
  </r>
  <r>
    <x v="10"/>
    <x v="10"/>
    <x v="10"/>
    <x v="189"/>
    <s v="1135"/>
    <x v="189"/>
    <x v="5"/>
    <x v="1"/>
    <x v="118"/>
  </r>
  <r>
    <x v="10"/>
    <x v="10"/>
    <x v="10"/>
    <x v="189"/>
    <s v="1135"/>
    <x v="189"/>
    <x v="5"/>
    <x v="2"/>
    <x v="47"/>
  </r>
  <r>
    <x v="10"/>
    <x v="10"/>
    <x v="10"/>
    <x v="189"/>
    <s v="1135"/>
    <x v="189"/>
    <x v="5"/>
    <x v="3"/>
    <x v="49"/>
  </r>
  <r>
    <x v="10"/>
    <x v="10"/>
    <x v="10"/>
    <x v="189"/>
    <s v="1135"/>
    <x v="189"/>
    <x v="5"/>
    <x v="4"/>
    <x v="281"/>
  </r>
  <r>
    <x v="10"/>
    <x v="10"/>
    <x v="10"/>
    <x v="189"/>
    <s v="1135"/>
    <x v="189"/>
    <x v="5"/>
    <x v="5"/>
    <x v="612"/>
  </r>
  <r>
    <x v="10"/>
    <x v="10"/>
    <x v="10"/>
    <x v="189"/>
    <s v="1135"/>
    <x v="189"/>
    <x v="5"/>
    <x v="6"/>
    <x v="311"/>
  </r>
  <r>
    <x v="10"/>
    <x v="10"/>
    <x v="10"/>
    <x v="189"/>
    <s v="1135"/>
    <x v="189"/>
    <x v="5"/>
    <x v="7"/>
    <x v="122"/>
  </r>
  <r>
    <x v="10"/>
    <x v="10"/>
    <x v="10"/>
    <x v="189"/>
    <s v="1135"/>
    <x v="189"/>
    <x v="6"/>
    <x v="0"/>
    <x v="127"/>
  </r>
  <r>
    <x v="10"/>
    <x v="10"/>
    <x v="10"/>
    <x v="189"/>
    <s v="1135"/>
    <x v="189"/>
    <x v="6"/>
    <x v="1"/>
    <x v="130"/>
  </r>
  <r>
    <x v="10"/>
    <x v="10"/>
    <x v="10"/>
    <x v="189"/>
    <s v="1135"/>
    <x v="189"/>
    <x v="6"/>
    <x v="2"/>
    <x v="266"/>
  </r>
  <r>
    <x v="10"/>
    <x v="10"/>
    <x v="10"/>
    <x v="189"/>
    <s v="1135"/>
    <x v="189"/>
    <x v="6"/>
    <x v="3"/>
    <x v="129"/>
  </r>
  <r>
    <x v="10"/>
    <x v="10"/>
    <x v="10"/>
    <x v="189"/>
    <s v="1135"/>
    <x v="189"/>
    <x v="6"/>
    <x v="4"/>
    <x v="320"/>
  </r>
  <r>
    <x v="10"/>
    <x v="10"/>
    <x v="10"/>
    <x v="189"/>
    <s v="1135"/>
    <x v="189"/>
    <x v="6"/>
    <x v="5"/>
    <x v="203"/>
  </r>
  <r>
    <x v="10"/>
    <x v="10"/>
    <x v="10"/>
    <x v="189"/>
    <s v="1135"/>
    <x v="189"/>
    <x v="6"/>
    <x v="6"/>
    <x v="128"/>
  </r>
  <r>
    <x v="10"/>
    <x v="10"/>
    <x v="10"/>
    <x v="189"/>
    <s v="1135"/>
    <x v="189"/>
    <x v="6"/>
    <x v="7"/>
    <x v="266"/>
  </r>
  <r>
    <x v="10"/>
    <x v="10"/>
    <x v="10"/>
    <x v="189"/>
    <s v="1135"/>
    <x v="189"/>
    <x v="7"/>
    <x v="0"/>
    <x v="202"/>
  </r>
  <r>
    <x v="10"/>
    <x v="10"/>
    <x v="10"/>
    <x v="189"/>
    <s v="1135"/>
    <x v="189"/>
    <x v="7"/>
    <x v="1"/>
    <x v="311"/>
  </r>
  <r>
    <x v="10"/>
    <x v="10"/>
    <x v="10"/>
    <x v="189"/>
    <s v="1135"/>
    <x v="189"/>
    <x v="7"/>
    <x v="2"/>
    <x v="307"/>
  </r>
  <r>
    <x v="10"/>
    <x v="10"/>
    <x v="10"/>
    <x v="189"/>
    <s v="1135"/>
    <x v="189"/>
    <x v="7"/>
    <x v="3"/>
    <x v="201"/>
  </r>
  <r>
    <x v="10"/>
    <x v="10"/>
    <x v="10"/>
    <x v="189"/>
    <s v="1135"/>
    <x v="189"/>
    <x v="7"/>
    <x v="4"/>
    <x v="298"/>
  </r>
  <r>
    <x v="10"/>
    <x v="10"/>
    <x v="10"/>
    <x v="189"/>
    <s v="1135"/>
    <x v="189"/>
    <x v="7"/>
    <x v="5"/>
    <x v="199"/>
  </r>
  <r>
    <x v="10"/>
    <x v="10"/>
    <x v="10"/>
    <x v="189"/>
    <s v="1135"/>
    <x v="189"/>
    <x v="7"/>
    <x v="6"/>
    <x v="195"/>
  </r>
  <r>
    <x v="10"/>
    <x v="10"/>
    <x v="10"/>
    <x v="189"/>
    <s v="1135"/>
    <x v="189"/>
    <x v="7"/>
    <x v="7"/>
    <x v="266"/>
  </r>
  <r>
    <x v="10"/>
    <x v="10"/>
    <x v="10"/>
    <x v="189"/>
    <s v="1135"/>
    <x v="189"/>
    <x v="8"/>
    <x v="0"/>
    <x v="65"/>
  </r>
  <r>
    <x v="10"/>
    <x v="10"/>
    <x v="10"/>
    <x v="189"/>
    <s v="1135"/>
    <x v="189"/>
    <x v="8"/>
    <x v="1"/>
    <x v="67"/>
  </r>
  <r>
    <x v="10"/>
    <x v="10"/>
    <x v="10"/>
    <x v="189"/>
    <s v="1135"/>
    <x v="189"/>
    <x v="8"/>
    <x v="2"/>
    <x v="67"/>
  </r>
  <r>
    <x v="10"/>
    <x v="10"/>
    <x v="10"/>
    <x v="189"/>
    <s v="1135"/>
    <x v="189"/>
    <x v="8"/>
    <x v="3"/>
    <x v="133"/>
  </r>
  <r>
    <x v="10"/>
    <x v="10"/>
    <x v="10"/>
    <x v="189"/>
    <s v="1135"/>
    <x v="189"/>
    <x v="8"/>
    <x v="4"/>
    <x v="133"/>
  </r>
  <r>
    <x v="10"/>
    <x v="10"/>
    <x v="10"/>
    <x v="189"/>
    <s v="1135"/>
    <x v="189"/>
    <x v="8"/>
    <x v="5"/>
    <x v="66"/>
  </r>
  <r>
    <x v="10"/>
    <x v="10"/>
    <x v="10"/>
    <x v="189"/>
    <s v="1135"/>
    <x v="189"/>
    <x v="8"/>
    <x v="6"/>
    <x v="66"/>
  </r>
  <r>
    <x v="10"/>
    <x v="10"/>
    <x v="10"/>
    <x v="189"/>
    <s v="1135"/>
    <x v="189"/>
    <x v="8"/>
    <x v="7"/>
    <x v="133"/>
  </r>
  <r>
    <x v="10"/>
    <x v="10"/>
    <x v="10"/>
    <x v="189"/>
    <s v="1135"/>
    <x v="189"/>
    <x v="9"/>
    <x v="0"/>
    <x v="304"/>
  </r>
  <r>
    <x v="10"/>
    <x v="10"/>
    <x v="10"/>
    <x v="189"/>
    <s v="1135"/>
    <x v="189"/>
    <x v="9"/>
    <x v="1"/>
    <x v="304"/>
  </r>
  <r>
    <x v="10"/>
    <x v="10"/>
    <x v="10"/>
    <x v="189"/>
    <s v="1135"/>
    <x v="189"/>
    <x v="9"/>
    <x v="2"/>
    <x v="304"/>
  </r>
  <r>
    <x v="10"/>
    <x v="10"/>
    <x v="10"/>
    <x v="189"/>
    <s v="1135"/>
    <x v="189"/>
    <x v="9"/>
    <x v="3"/>
    <x v="304"/>
  </r>
  <r>
    <x v="10"/>
    <x v="10"/>
    <x v="10"/>
    <x v="189"/>
    <s v="1135"/>
    <x v="189"/>
    <x v="9"/>
    <x v="4"/>
    <x v="304"/>
  </r>
  <r>
    <x v="10"/>
    <x v="10"/>
    <x v="10"/>
    <x v="189"/>
    <s v="1135"/>
    <x v="189"/>
    <x v="9"/>
    <x v="5"/>
    <x v="304"/>
  </r>
  <r>
    <x v="10"/>
    <x v="10"/>
    <x v="10"/>
    <x v="189"/>
    <s v="1135"/>
    <x v="189"/>
    <x v="9"/>
    <x v="6"/>
    <x v="304"/>
  </r>
  <r>
    <x v="10"/>
    <x v="10"/>
    <x v="10"/>
    <x v="189"/>
    <s v="1135"/>
    <x v="189"/>
    <x v="9"/>
    <x v="7"/>
    <x v="304"/>
  </r>
  <r>
    <x v="10"/>
    <x v="10"/>
    <x v="10"/>
    <x v="190"/>
    <s v="1141"/>
    <x v="190"/>
    <x v="0"/>
    <x v="0"/>
    <x v="346"/>
  </r>
  <r>
    <x v="10"/>
    <x v="10"/>
    <x v="10"/>
    <x v="190"/>
    <s v="1141"/>
    <x v="190"/>
    <x v="0"/>
    <x v="1"/>
    <x v="190"/>
  </r>
  <r>
    <x v="10"/>
    <x v="10"/>
    <x v="10"/>
    <x v="190"/>
    <s v="1141"/>
    <x v="190"/>
    <x v="0"/>
    <x v="2"/>
    <x v="1475"/>
  </r>
  <r>
    <x v="10"/>
    <x v="10"/>
    <x v="10"/>
    <x v="190"/>
    <s v="1141"/>
    <x v="190"/>
    <x v="0"/>
    <x v="3"/>
    <x v="607"/>
  </r>
  <r>
    <x v="10"/>
    <x v="10"/>
    <x v="10"/>
    <x v="190"/>
    <s v="1141"/>
    <x v="190"/>
    <x v="0"/>
    <x v="4"/>
    <x v="1246"/>
  </r>
  <r>
    <x v="10"/>
    <x v="10"/>
    <x v="10"/>
    <x v="190"/>
    <s v="1141"/>
    <x v="190"/>
    <x v="0"/>
    <x v="5"/>
    <x v="1210"/>
  </r>
  <r>
    <x v="10"/>
    <x v="10"/>
    <x v="10"/>
    <x v="190"/>
    <s v="1141"/>
    <x v="190"/>
    <x v="0"/>
    <x v="6"/>
    <x v="296"/>
  </r>
  <r>
    <x v="10"/>
    <x v="10"/>
    <x v="10"/>
    <x v="190"/>
    <s v="1141"/>
    <x v="190"/>
    <x v="0"/>
    <x v="7"/>
    <x v="292"/>
  </r>
  <r>
    <x v="10"/>
    <x v="10"/>
    <x v="10"/>
    <x v="190"/>
    <s v="1141"/>
    <x v="190"/>
    <x v="1"/>
    <x v="0"/>
    <x v="2259"/>
  </r>
  <r>
    <x v="10"/>
    <x v="10"/>
    <x v="10"/>
    <x v="190"/>
    <s v="1141"/>
    <x v="190"/>
    <x v="1"/>
    <x v="1"/>
    <x v="835"/>
  </r>
  <r>
    <x v="10"/>
    <x v="10"/>
    <x v="10"/>
    <x v="190"/>
    <s v="1141"/>
    <x v="190"/>
    <x v="1"/>
    <x v="2"/>
    <x v="331"/>
  </r>
  <r>
    <x v="10"/>
    <x v="10"/>
    <x v="10"/>
    <x v="190"/>
    <s v="1141"/>
    <x v="190"/>
    <x v="1"/>
    <x v="3"/>
    <x v="358"/>
  </r>
  <r>
    <x v="10"/>
    <x v="10"/>
    <x v="10"/>
    <x v="190"/>
    <s v="1141"/>
    <x v="190"/>
    <x v="1"/>
    <x v="4"/>
    <x v="631"/>
  </r>
  <r>
    <x v="10"/>
    <x v="10"/>
    <x v="10"/>
    <x v="190"/>
    <s v="1141"/>
    <x v="190"/>
    <x v="1"/>
    <x v="5"/>
    <x v="258"/>
  </r>
  <r>
    <x v="10"/>
    <x v="10"/>
    <x v="10"/>
    <x v="190"/>
    <s v="1141"/>
    <x v="190"/>
    <x v="1"/>
    <x v="6"/>
    <x v="1627"/>
  </r>
  <r>
    <x v="10"/>
    <x v="10"/>
    <x v="10"/>
    <x v="190"/>
    <s v="1141"/>
    <x v="190"/>
    <x v="1"/>
    <x v="7"/>
    <x v="343"/>
  </r>
  <r>
    <x v="10"/>
    <x v="10"/>
    <x v="10"/>
    <x v="190"/>
    <s v="1141"/>
    <x v="190"/>
    <x v="2"/>
    <x v="0"/>
    <x v="306"/>
  </r>
  <r>
    <x v="10"/>
    <x v="10"/>
    <x v="10"/>
    <x v="190"/>
    <s v="1141"/>
    <x v="190"/>
    <x v="2"/>
    <x v="1"/>
    <x v="126"/>
  </r>
  <r>
    <x v="10"/>
    <x v="10"/>
    <x v="10"/>
    <x v="190"/>
    <s v="1141"/>
    <x v="190"/>
    <x v="2"/>
    <x v="2"/>
    <x v="62"/>
  </r>
  <r>
    <x v="10"/>
    <x v="10"/>
    <x v="10"/>
    <x v="190"/>
    <s v="1141"/>
    <x v="190"/>
    <x v="2"/>
    <x v="3"/>
    <x v="125"/>
  </r>
  <r>
    <x v="10"/>
    <x v="10"/>
    <x v="10"/>
    <x v="190"/>
    <s v="1141"/>
    <x v="190"/>
    <x v="2"/>
    <x v="4"/>
    <x v="504"/>
  </r>
  <r>
    <x v="10"/>
    <x v="10"/>
    <x v="10"/>
    <x v="190"/>
    <s v="1141"/>
    <x v="190"/>
    <x v="2"/>
    <x v="5"/>
    <x v="612"/>
  </r>
  <r>
    <x v="10"/>
    <x v="10"/>
    <x v="10"/>
    <x v="190"/>
    <s v="1141"/>
    <x v="190"/>
    <x v="2"/>
    <x v="6"/>
    <x v="339"/>
  </r>
  <r>
    <x v="10"/>
    <x v="10"/>
    <x v="10"/>
    <x v="190"/>
    <s v="1141"/>
    <x v="190"/>
    <x v="2"/>
    <x v="7"/>
    <x v="449"/>
  </r>
  <r>
    <x v="10"/>
    <x v="10"/>
    <x v="10"/>
    <x v="190"/>
    <s v="1141"/>
    <x v="190"/>
    <x v="3"/>
    <x v="0"/>
    <x v="1029"/>
  </r>
  <r>
    <x v="10"/>
    <x v="10"/>
    <x v="10"/>
    <x v="190"/>
    <s v="1141"/>
    <x v="190"/>
    <x v="3"/>
    <x v="1"/>
    <x v="615"/>
  </r>
  <r>
    <x v="10"/>
    <x v="10"/>
    <x v="10"/>
    <x v="190"/>
    <s v="1141"/>
    <x v="190"/>
    <x v="3"/>
    <x v="2"/>
    <x v="672"/>
  </r>
  <r>
    <x v="10"/>
    <x v="10"/>
    <x v="10"/>
    <x v="190"/>
    <s v="1141"/>
    <x v="190"/>
    <x v="3"/>
    <x v="3"/>
    <x v="529"/>
  </r>
  <r>
    <x v="10"/>
    <x v="10"/>
    <x v="10"/>
    <x v="190"/>
    <s v="1141"/>
    <x v="190"/>
    <x v="3"/>
    <x v="4"/>
    <x v="530"/>
  </r>
  <r>
    <x v="10"/>
    <x v="10"/>
    <x v="10"/>
    <x v="190"/>
    <s v="1141"/>
    <x v="190"/>
    <x v="3"/>
    <x v="5"/>
    <x v="614"/>
  </r>
  <r>
    <x v="10"/>
    <x v="10"/>
    <x v="10"/>
    <x v="190"/>
    <s v="1141"/>
    <x v="190"/>
    <x v="3"/>
    <x v="6"/>
    <x v="403"/>
  </r>
  <r>
    <x v="10"/>
    <x v="10"/>
    <x v="10"/>
    <x v="190"/>
    <s v="1141"/>
    <x v="190"/>
    <x v="3"/>
    <x v="7"/>
    <x v="715"/>
  </r>
  <r>
    <x v="10"/>
    <x v="10"/>
    <x v="10"/>
    <x v="190"/>
    <s v="1141"/>
    <x v="190"/>
    <x v="4"/>
    <x v="0"/>
    <x v="491"/>
  </r>
  <r>
    <x v="10"/>
    <x v="10"/>
    <x v="10"/>
    <x v="190"/>
    <s v="1141"/>
    <x v="190"/>
    <x v="4"/>
    <x v="1"/>
    <x v="1672"/>
  </r>
  <r>
    <x v="10"/>
    <x v="10"/>
    <x v="10"/>
    <x v="190"/>
    <s v="1141"/>
    <x v="190"/>
    <x v="4"/>
    <x v="2"/>
    <x v="631"/>
  </r>
  <r>
    <x v="10"/>
    <x v="10"/>
    <x v="10"/>
    <x v="190"/>
    <s v="1141"/>
    <x v="190"/>
    <x v="4"/>
    <x v="3"/>
    <x v="1477"/>
  </r>
  <r>
    <x v="10"/>
    <x v="10"/>
    <x v="10"/>
    <x v="190"/>
    <s v="1141"/>
    <x v="190"/>
    <x v="4"/>
    <x v="4"/>
    <x v="1711"/>
  </r>
  <r>
    <x v="10"/>
    <x v="10"/>
    <x v="10"/>
    <x v="190"/>
    <s v="1141"/>
    <x v="190"/>
    <x v="4"/>
    <x v="5"/>
    <x v="1185"/>
  </r>
  <r>
    <x v="10"/>
    <x v="10"/>
    <x v="10"/>
    <x v="190"/>
    <s v="1141"/>
    <x v="190"/>
    <x v="4"/>
    <x v="6"/>
    <x v="1210"/>
  </r>
  <r>
    <x v="10"/>
    <x v="10"/>
    <x v="10"/>
    <x v="190"/>
    <s v="1141"/>
    <x v="190"/>
    <x v="4"/>
    <x v="7"/>
    <x v="258"/>
  </r>
  <r>
    <x v="10"/>
    <x v="10"/>
    <x v="10"/>
    <x v="190"/>
    <s v="1141"/>
    <x v="190"/>
    <x v="5"/>
    <x v="0"/>
    <x v="129"/>
  </r>
  <r>
    <x v="10"/>
    <x v="10"/>
    <x v="10"/>
    <x v="190"/>
    <s v="1141"/>
    <x v="190"/>
    <x v="5"/>
    <x v="1"/>
    <x v="303"/>
  </r>
  <r>
    <x v="10"/>
    <x v="10"/>
    <x v="10"/>
    <x v="190"/>
    <s v="1141"/>
    <x v="190"/>
    <x v="5"/>
    <x v="2"/>
    <x v="198"/>
  </r>
  <r>
    <x v="10"/>
    <x v="10"/>
    <x v="10"/>
    <x v="190"/>
    <s v="1141"/>
    <x v="190"/>
    <x v="5"/>
    <x v="3"/>
    <x v="262"/>
  </r>
  <r>
    <x v="10"/>
    <x v="10"/>
    <x v="10"/>
    <x v="190"/>
    <s v="1141"/>
    <x v="190"/>
    <x v="5"/>
    <x v="4"/>
    <x v="263"/>
  </r>
  <r>
    <x v="10"/>
    <x v="10"/>
    <x v="10"/>
    <x v="190"/>
    <s v="1141"/>
    <x v="190"/>
    <x v="5"/>
    <x v="5"/>
    <x v="350"/>
  </r>
  <r>
    <x v="10"/>
    <x v="10"/>
    <x v="10"/>
    <x v="190"/>
    <s v="1141"/>
    <x v="190"/>
    <x v="5"/>
    <x v="6"/>
    <x v="350"/>
  </r>
  <r>
    <x v="10"/>
    <x v="10"/>
    <x v="10"/>
    <x v="190"/>
    <s v="1141"/>
    <x v="190"/>
    <x v="5"/>
    <x v="7"/>
    <x v="307"/>
  </r>
  <r>
    <x v="10"/>
    <x v="10"/>
    <x v="10"/>
    <x v="190"/>
    <s v="1141"/>
    <x v="190"/>
    <x v="6"/>
    <x v="0"/>
    <x v="64"/>
  </r>
  <r>
    <x v="10"/>
    <x v="10"/>
    <x v="10"/>
    <x v="190"/>
    <s v="1141"/>
    <x v="190"/>
    <x v="6"/>
    <x v="1"/>
    <x v="130"/>
  </r>
  <r>
    <x v="10"/>
    <x v="10"/>
    <x v="10"/>
    <x v="190"/>
    <s v="1141"/>
    <x v="190"/>
    <x v="6"/>
    <x v="2"/>
    <x v="128"/>
  </r>
  <r>
    <x v="10"/>
    <x v="10"/>
    <x v="10"/>
    <x v="190"/>
    <s v="1141"/>
    <x v="190"/>
    <x v="6"/>
    <x v="3"/>
    <x v="127"/>
  </r>
  <r>
    <x v="10"/>
    <x v="10"/>
    <x v="10"/>
    <x v="190"/>
    <s v="1141"/>
    <x v="190"/>
    <x v="6"/>
    <x v="4"/>
    <x v="203"/>
  </r>
  <r>
    <x v="10"/>
    <x v="10"/>
    <x v="10"/>
    <x v="190"/>
    <s v="1141"/>
    <x v="190"/>
    <x v="6"/>
    <x v="5"/>
    <x v="128"/>
  </r>
  <r>
    <x v="10"/>
    <x v="10"/>
    <x v="10"/>
    <x v="190"/>
    <s v="1141"/>
    <x v="190"/>
    <x v="6"/>
    <x v="6"/>
    <x v="127"/>
  </r>
  <r>
    <x v="10"/>
    <x v="10"/>
    <x v="10"/>
    <x v="190"/>
    <s v="1141"/>
    <x v="190"/>
    <x v="6"/>
    <x v="7"/>
    <x v="321"/>
  </r>
  <r>
    <x v="10"/>
    <x v="10"/>
    <x v="10"/>
    <x v="190"/>
    <s v="1141"/>
    <x v="190"/>
    <x v="7"/>
    <x v="0"/>
    <x v="638"/>
  </r>
  <r>
    <x v="10"/>
    <x v="10"/>
    <x v="10"/>
    <x v="190"/>
    <s v="1141"/>
    <x v="190"/>
    <x v="7"/>
    <x v="1"/>
    <x v="1666"/>
  </r>
  <r>
    <x v="10"/>
    <x v="10"/>
    <x v="10"/>
    <x v="190"/>
    <s v="1141"/>
    <x v="190"/>
    <x v="7"/>
    <x v="2"/>
    <x v="761"/>
  </r>
  <r>
    <x v="10"/>
    <x v="10"/>
    <x v="10"/>
    <x v="190"/>
    <s v="1141"/>
    <x v="190"/>
    <x v="7"/>
    <x v="3"/>
    <x v="1445"/>
  </r>
  <r>
    <x v="10"/>
    <x v="10"/>
    <x v="10"/>
    <x v="190"/>
    <s v="1141"/>
    <x v="190"/>
    <x v="7"/>
    <x v="4"/>
    <x v="41"/>
  </r>
  <r>
    <x v="10"/>
    <x v="10"/>
    <x v="10"/>
    <x v="190"/>
    <s v="1141"/>
    <x v="190"/>
    <x v="7"/>
    <x v="5"/>
    <x v="41"/>
  </r>
  <r>
    <x v="10"/>
    <x v="10"/>
    <x v="10"/>
    <x v="190"/>
    <s v="1141"/>
    <x v="190"/>
    <x v="7"/>
    <x v="6"/>
    <x v="1012"/>
  </r>
  <r>
    <x v="10"/>
    <x v="10"/>
    <x v="10"/>
    <x v="190"/>
    <s v="1141"/>
    <x v="190"/>
    <x v="7"/>
    <x v="7"/>
    <x v="359"/>
  </r>
  <r>
    <x v="10"/>
    <x v="10"/>
    <x v="10"/>
    <x v="190"/>
    <s v="1141"/>
    <x v="190"/>
    <x v="8"/>
    <x v="0"/>
    <x v="305"/>
  </r>
  <r>
    <x v="10"/>
    <x v="10"/>
    <x v="10"/>
    <x v="190"/>
    <s v="1141"/>
    <x v="190"/>
    <x v="8"/>
    <x v="1"/>
    <x v="305"/>
  </r>
  <r>
    <x v="10"/>
    <x v="10"/>
    <x v="10"/>
    <x v="190"/>
    <s v="1141"/>
    <x v="190"/>
    <x v="8"/>
    <x v="2"/>
    <x v="305"/>
  </r>
  <r>
    <x v="10"/>
    <x v="10"/>
    <x v="10"/>
    <x v="190"/>
    <s v="1141"/>
    <x v="190"/>
    <x v="8"/>
    <x v="3"/>
    <x v="305"/>
  </r>
  <r>
    <x v="10"/>
    <x v="10"/>
    <x v="10"/>
    <x v="190"/>
    <s v="1141"/>
    <x v="190"/>
    <x v="8"/>
    <x v="4"/>
    <x v="305"/>
  </r>
  <r>
    <x v="10"/>
    <x v="10"/>
    <x v="10"/>
    <x v="190"/>
    <s v="1141"/>
    <x v="190"/>
    <x v="8"/>
    <x v="5"/>
    <x v="305"/>
  </r>
  <r>
    <x v="10"/>
    <x v="10"/>
    <x v="10"/>
    <x v="190"/>
    <s v="1141"/>
    <x v="190"/>
    <x v="8"/>
    <x v="6"/>
    <x v="305"/>
  </r>
  <r>
    <x v="10"/>
    <x v="10"/>
    <x v="10"/>
    <x v="190"/>
    <s v="1141"/>
    <x v="190"/>
    <x v="8"/>
    <x v="7"/>
    <x v="305"/>
  </r>
  <r>
    <x v="10"/>
    <x v="10"/>
    <x v="10"/>
    <x v="190"/>
    <s v="1141"/>
    <x v="190"/>
    <x v="9"/>
    <x v="0"/>
    <x v="310"/>
  </r>
  <r>
    <x v="10"/>
    <x v="10"/>
    <x v="10"/>
    <x v="190"/>
    <s v="1141"/>
    <x v="190"/>
    <x v="9"/>
    <x v="1"/>
    <x v="201"/>
  </r>
  <r>
    <x v="10"/>
    <x v="10"/>
    <x v="10"/>
    <x v="190"/>
    <s v="1141"/>
    <x v="190"/>
    <x v="9"/>
    <x v="2"/>
    <x v="311"/>
  </r>
  <r>
    <x v="10"/>
    <x v="10"/>
    <x v="10"/>
    <x v="190"/>
    <s v="1141"/>
    <x v="190"/>
    <x v="9"/>
    <x v="3"/>
    <x v="300"/>
  </r>
  <r>
    <x v="10"/>
    <x v="10"/>
    <x v="10"/>
    <x v="190"/>
    <s v="1141"/>
    <x v="190"/>
    <x v="9"/>
    <x v="4"/>
    <x v="306"/>
  </r>
  <r>
    <x v="10"/>
    <x v="10"/>
    <x v="10"/>
    <x v="190"/>
    <s v="1141"/>
    <x v="190"/>
    <x v="9"/>
    <x v="5"/>
    <x v="355"/>
  </r>
  <r>
    <x v="10"/>
    <x v="10"/>
    <x v="10"/>
    <x v="190"/>
    <s v="1141"/>
    <x v="190"/>
    <x v="9"/>
    <x v="6"/>
    <x v="504"/>
  </r>
  <r>
    <x v="10"/>
    <x v="10"/>
    <x v="10"/>
    <x v="190"/>
    <s v="1141"/>
    <x v="190"/>
    <x v="9"/>
    <x v="7"/>
    <x v="312"/>
  </r>
  <r>
    <x v="10"/>
    <x v="10"/>
    <x v="10"/>
    <x v="191"/>
    <s v="1142"/>
    <x v="191"/>
    <x v="0"/>
    <x v="0"/>
    <x v="501"/>
  </r>
  <r>
    <x v="10"/>
    <x v="10"/>
    <x v="10"/>
    <x v="191"/>
    <s v="1142"/>
    <x v="191"/>
    <x v="0"/>
    <x v="1"/>
    <x v="1037"/>
  </r>
  <r>
    <x v="10"/>
    <x v="10"/>
    <x v="10"/>
    <x v="191"/>
    <s v="1142"/>
    <x v="191"/>
    <x v="0"/>
    <x v="2"/>
    <x v="370"/>
  </r>
  <r>
    <x v="10"/>
    <x v="10"/>
    <x v="10"/>
    <x v="191"/>
    <s v="1142"/>
    <x v="191"/>
    <x v="0"/>
    <x v="3"/>
    <x v="381"/>
  </r>
  <r>
    <x v="10"/>
    <x v="10"/>
    <x v="10"/>
    <x v="191"/>
    <s v="1142"/>
    <x v="191"/>
    <x v="0"/>
    <x v="4"/>
    <x v="53"/>
  </r>
  <r>
    <x v="10"/>
    <x v="10"/>
    <x v="10"/>
    <x v="191"/>
    <s v="1142"/>
    <x v="191"/>
    <x v="0"/>
    <x v="5"/>
    <x v="53"/>
  </r>
  <r>
    <x v="10"/>
    <x v="10"/>
    <x v="10"/>
    <x v="191"/>
    <s v="1142"/>
    <x v="191"/>
    <x v="0"/>
    <x v="6"/>
    <x v="1038"/>
  </r>
  <r>
    <x v="10"/>
    <x v="10"/>
    <x v="10"/>
    <x v="191"/>
    <s v="1142"/>
    <x v="191"/>
    <x v="0"/>
    <x v="7"/>
    <x v="368"/>
  </r>
  <r>
    <x v="10"/>
    <x v="10"/>
    <x v="10"/>
    <x v="191"/>
    <s v="1142"/>
    <x v="191"/>
    <x v="1"/>
    <x v="0"/>
    <x v="358"/>
  </r>
  <r>
    <x v="10"/>
    <x v="10"/>
    <x v="10"/>
    <x v="191"/>
    <s v="1142"/>
    <x v="191"/>
    <x v="1"/>
    <x v="1"/>
    <x v="1435"/>
  </r>
  <r>
    <x v="10"/>
    <x v="10"/>
    <x v="10"/>
    <x v="191"/>
    <s v="1142"/>
    <x v="191"/>
    <x v="1"/>
    <x v="2"/>
    <x v="815"/>
  </r>
  <r>
    <x v="10"/>
    <x v="10"/>
    <x v="10"/>
    <x v="191"/>
    <s v="1142"/>
    <x v="191"/>
    <x v="1"/>
    <x v="3"/>
    <x v="1003"/>
  </r>
  <r>
    <x v="10"/>
    <x v="10"/>
    <x v="10"/>
    <x v="191"/>
    <s v="1142"/>
    <x v="191"/>
    <x v="1"/>
    <x v="4"/>
    <x v="1476"/>
  </r>
  <r>
    <x v="10"/>
    <x v="10"/>
    <x v="10"/>
    <x v="191"/>
    <s v="1142"/>
    <x v="191"/>
    <x v="1"/>
    <x v="5"/>
    <x v="1625"/>
  </r>
  <r>
    <x v="10"/>
    <x v="10"/>
    <x v="10"/>
    <x v="191"/>
    <s v="1142"/>
    <x v="191"/>
    <x v="1"/>
    <x v="6"/>
    <x v="1247"/>
  </r>
  <r>
    <x v="10"/>
    <x v="10"/>
    <x v="10"/>
    <x v="191"/>
    <s v="1142"/>
    <x v="191"/>
    <x v="1"/>
    <x v="7"/>
    <x v="508"/>
  </r>
  <r>
    <x v="10"/>
    <x v="10"/>
    <x v="10"/>
    <x v="191"/>
    <s v="1142"/>
    <x v="191"/>
    <x v="2"/>
    <x v="0"/>
    <x v="504"/>
  </r>
  <r>
    <x v="10"/>
    <x v="10"/>
    <x v="10"/>
    <x v="191"/>
    <s v="1142"/>
    <x v="191"/>
    <x v="2"/>
    <x v="1"/>
    <x v="504"/>
  </r>
  <r>
    <x v="10"/>
    <x v="10"/>
    <x v="10"/>
    <x v="191"/>
    <s v="1142"/>
    <x v="191"/>
    <x v="2"/>
    <x v="2"/>
    <x v="118"/>
  </r>
  <r>
    <x v="10"/>
    <x v="10"/>
    <x v="10"/>
    <x v="191"/>
    <s v="1142"/>
    <x v="191"/>
    <x v="2"/>
    <x v="3"/>
    <x v="282"/>
  </r>
  <r>
    <x v="10"/>
    <x v="10"/>
    <x v="10"/>
    <x v="191"/>
    <s v="1142"/>
    <x v="191"/>
    <x v="2"/>
    <x v="4"/>
    <x v="286"/>
  </r>
  <r>
    <x v="10"/>
    <x v="10"/>
    <x v="10"/>
    <x v="191"/>
    <s v="1142"/>
    <x v="191"/>
    <x v="2"/>
    <x v="5"/>
    <x v="284"/>
  </r>
  <r>
    <x v="10"/>
    <x v="10"/>
    <x v="10"/>
    <x v="191"/>
    <s v="1142"/>
    <x v="191"/>
    <x v="2"/>
    <x v="6"/>
    <x v="118"/>
  </r>
  <r>
    <x v="10"/>
    <x v="10"/>
    <x v="10"/>
    <x v="191"/>
    <s v="1142"/>
    <x v="191"/>
    <x v="2"/>
    <x v="7"/>
    <x v="342"/>
  </r>
  <r>
    <x v="10"/>
    <x v="10"/>
    <x v="10"/>
    <x v="191"/>
    <s v="1142"/>
    <x v="191"/>
    <x v="3"/>
    <x v="0"/>
    <x v="52"/>
  </r>
  <r>
    <x v="10"/>
    <x v="10"/>
    <x v="10"/>
    <x v="191"/>
    <s v="1142"/>
    <x v="191"/>
    <x v="3"/>
    <x v="1"/>
    <x v="529"/>
  </r>
  <r>
    <x v="10"/>
    <x v="10"/>
    <x v="10"/>
    <x v="191"/>
    <s v="1142"/>
    <x v="191"/>
    <x v="3"/>
    <x v="2"/>
    <x v="613"/>
  </r>
  <r>
    <x v="10"/>
    <x v="10"/>
    <x v="10"/>
    <x v="191"/>
    <s v="1142"/>
    <x v="191"/>
    <x v="3"/>
    <x v="3"/>
    <x v="337"/>
  </r>
  <r>
    <x v="10"/>
    <x v="10"/>
    <x v="10"/>
    <x v="191"/>
    <s v="1142"/>
    <x v="191"/>
    <x v="3"/>
    <x v="4"/>
    <x v="119"/>
  </r>
  <r>
    <x v="10"/>
    <x v="10"/>
    <x v="10"/>
    <x v="191"/>
    <s v="1142"/>
    <x v="191"/>
    <x v="3"/>
    <x v="5"/>
    <x v="613"/>
  </r>
  <r>
    <x v="10"/>
    <x v="10"/>
    <x v="10"/>
    <x v="191"/>
    <s v="1142"/>
    <x v="191"/>
    <x v="3"/>
    <x v="6"/>
    <x v="530"/>
  </r>
  <r>
    <x v="10"/>
    <x v="10"/>
    <x v="10"/>
    <x v="191"/>
    <s v="1142"/>
    <x v="191"/>
    <x v="3"/>
    <x v="7"/>
    <x v="59"/>
  </r>
  <r>
    <x v="10"/>
    <x v="10"/>
    <x v="10"/>
    <x v="191"/>
    <s v="1142"/>
    <x v="191"/>
    <x v="4"/>
    <x v="0"/>
    <x v="1475"/>
  </r>
  <r>
    <x v="10"/>
    <x v="10"/>
    <x v="10"/>
    <x v="191"/>
    <s v="1142"/>
    <x v="191"/>
    <x v="4"/>
    <x v="1"/>
    <x v="495"/>
  </r>
  <r>
    <x v="10"/>
    <x v="10"/>
    <x v="10"/>
    <x v="191"/>
    <s v="1142"/>
    <x v="191"/>
    <x v="4"/>
    <x v="2"/>
    <x v="500"/>
  </r>
  <r>
    <x v="10"/>
    <x v="10"/>
    <x v="10"/>
    <x v="191"/>
    <s v="1142"/>
    <x v="191"/>
    <x v="4"/>
    <x v="3"/>
    <x v="488"/>
  </r>
  <r>
    <x v="10"/>
    <x v="10"/>
    <x v="10"/>
    <x v="191"/>
    <s v="1142"/>
    <x v="191"/>
    <x v="4"/>
    <x v="4"/>
    <x v="1711"/>
  </r>
  <r>
    <x v="10"/>
    <x v="10"/>
    <x v="10"/>
    <x v="191"/>
    <s v="1142"/>
    <x v="191"/>
    <x v="4"/>
    <x v="5"/>
    <x v="1210"/>
  </r>
  <r>
    <x v="10"/>
    <x v="10"/>
    <x v="10"/>
    <x v="191"/>
    <s v="1142"/>
    <x v="191"/>
    <x v="4"/>
    <x v="6"/>
    <x v="494"/>
  </r>
  <r>
    <x v="10"/>
    <x v="10"/>
    <x v="10"/>
    <x v="191"/>
    <s v="1142"/>
    <x v="191"/>
    <x v="4"/>
    <x v="7"/>
    <x v="730"/>
  </r>
  <r>
    <x v="10"/>
    <x v="10"/>
    <x v="10"/>
    <x v="191"/>
    <s v="1142"/>
    <x v="191"/>
    <x v="5"/>
    <x v="0"/>
    <x v="262"/>
  </r>
  <r>
    <x v="10"/>
    <x v="10"/>
    <x v="10"/>
    <x v="191"/>
    <s v="1142"/>
    <x v="191"/>
    <x v="5"/>
    <x v="1"/>
    <x v="316"/>
  </r>
  <r>
    <x v="10"/>
    <x v="10"/>
    <x v="10"/>
    <x v="191"/>
    <s v="1142"/>
    <x v="191"/>
    <x v="5"/>
    <x v="2"/>
    <x v="199"/>
  </r>
  <r>
    <x v="10"/>
    <x v="10"/>
    <x v="10"/>
    <x v="191"/>
    <s v="1142"/>
    <x v="191"/>
    <x v="5"/>
    <x v="3"/>
    <x v="265"/>
  </r>
  <r>
    <x v="10"/>
    <x v="10"/>
    <x v="10"/>
    <x v="191"/>
    <s v="1142"/>
    <x v="191"/>
    <x v="5"/>
    <x v="4"/>
    <x v="302"/>
  </r>
  <r>
    <x v="10"/>
    <x v="10"/>
    <x v="10"/>
    <x v="191"/>
    <s v="1142"/>
    <x v="191"/>
    <x v="5"/>
    <x v="5"/>
    <x v="265"/>
  </r>
  <r>
    <x v="10"/>
    <x v="10"/>
    <x v="10"/>
    <x v="191"/>
    <s v="1142"/>
    <x v="191"/>
    <x v="5"/>
    <x v="6"/>
    <x v="197"/>
  </r>
  <r>
    <x v="10"/>
    <x v="10"/>
    <x v="10"/>
    <x v="191"/>
    <s v="1142"/>
    <x v="191"/>
    <x v="5"/>
    <x v="7"/>
    <x v="195"/>
  </r>
  <r>
    <x v="10"/>
    <x v="10"/>
    <x v="10"/>
    <x v="191"/>
    <s v="1142"/>
    <x v="191"/>
    <x v="6"/>
    <x v="0"/>
    <x v="129"/>
  </r>
  <r>
    <x v="10"/>
    <x v="10"/>
    <x v="10"/>
    <x v="191"/>
    <s v="1142"/>
    <x v="191"/>
    <x v="6"/>
    <x v="1"/>
    <x v="127"/>
  </r>
  <r>
    <x v="10"/>
    <x v="10"/>
    <x v="10"/>
    <x v="191"/>
    <s v="1142"/>
    <x v="191"/>
    <x v="6"/>
    <x v="2"/>
    <x v="321"/>
  </r>
  <r>
    <x v="10"/>
    <x v="10"/>
    <x v="10"/>
    <x v="191"/>
    <s v="1142"/>
    <x v="191"/>
    <x v="6"/>
    <x v="3"/>
    <x v="129"/>
  </r>
  <r>
    <x v="10"/>
    <x v="10"/>
    <x v="10"/>
    <x v="191"/>
    <s v="1142"/>
    <x v="191"/>
    <x v="6"/>
    <x v="4"/>
    <x v="64"/>
  </r>
  <r>
    <x v="10"/>
    <x v="10"/>
    <x v="10"/>
    <x v="191"/>
    <s v="1142"/>
    <x v="191"/>
    <x v="6"/>
    <x v="5"/>
    <x v="129"/>
  </r>
  <r>
    <x v="10"/>
    <x v="10"/>
    <x v="10"/>
    <x v="191"/>
    <s v="1142"/>
    <x v="191"/>
    <x v="6"/>
    <x v="6"/>
    <x v="131"/>
  </r>
  <r>
    <x v="10"/>
    <x v="10"/>
    <x v="10"/>
    <x v="191"/>
    <s v="1142"/>
    <x v="191"/>
    <x v="6"/>
    <x v="7"/>
    <x v="301"/>
  </r>
  <r>
    <x v="10"/>
    <x v="10"/>
    <x v="10"/>
    <x v="191"/>
    <s v="1142"/>
    <x v="191"/>
    <x v="7"/>
    <x v="0"/>
    <x v="352"/>
  </r>
  <r>
    <x v="10"/>
    <x v="10"/>
    <x v="10"/>
    <x v="191"/>
    <s v="1142"/>
    <x v="191"/>
    <x v="7"/>
    <x v="1"/>
    <x v="1029"/>
  </r>
  <r>
    <x v="10"/>
    <x v="10"/>
    <x v="10"/>
    <x v="191"/>
    <s v="1142"/>
    <x v="191"/>
    <x v="7"/>
    <x v="2"/>
    <x v="715"/>
  </r>
  <r>
    <x v="10"/>
    <x v="10"/>
    <x v="10"/>
    <x v="191"/>
    <s v="1142"/>
    <x v="191"/>
    <x v="7"/>
    <x v="3"/>
    <x v="338"/>
  </r>
  <r>
    <x v="10"/>
    <x v="10"/>
    <x v="10"/>
    <x v="191"/>
    <s v="1142"/>
    <x v="191"/>
    <x v="7"/>
    <x v="4"/>
    <x v="334"/>
  </r>
  <r>
    <x v="10"/>
    <x v="10"/>
    <x v="10"/>
    <x v="191"/>
    <s v="1142"/>
    <x v="191"/>
    <x v="7"/>
    <x v="5"/>
    <x v="317"/>
  </r>
  <r>
    <x v="10"/>
    <x v="10"/>
    <x v="10"/>
    <x v="191"/>
    <s v="1142"/>
    <x v="191"/>
    <x v="7"/>
    <x v="6"/>
    <x v="317"/>
  </r>
  <r>
    <x v="10"/>
    <x v="10"/>
    <x v="10"/>
    <x v="191"/>
    <s v="1142"/>
    <x v="191"/>
    <x v="7"/>
    <x v="7"/>
    <x v="626"/>
  </r>
  <r>
    <x v="10"/>
    <x v="10"/>
    <x v="10"/>
    <x v="191"/>
    <s v="1142"/>
    <x v="191"/>
    <x v="8"/>
    <x v="0"/>
    <x v="304"/>
  </r>
  <r>
    <x v="10"/>
    <x v="10"/>
    <x v="10"/>
    <x v="191"/>
    <s v="1142"/>
    <x v="191"/>
    <x v="8"/>
    <x v="1"/>
    <x v="304"/>
  </r>
  <r>
    <x v="10"/>
    <x v="10"/>
    <x v="10"/>
    <x v="191"/>
    <s v="1142"/>
    <x v="191"/>
    <x v="8"/>
    <x v="2"/>
    <x v="304"/>
  </r>
  <r>
    <x v="10"/>
    <x v="10"/>
    <x v="10"/>
    <x v="191"/>
    <s v="1142"/>
    <x v="191"/>
    <x v="8"/>
    <x v="3"/>
    <x v="304"/>
  </r>
  <r>
    <x v="10"/>
    <x v="10"/>
    <x v="10"/>
    <x v="191"/>
    <s v="1142"/>
    <x v="191"/>
    <x v="8"/>
    <x v="4"/>
    <x v="304"/>
  </r>
  <r>
    <x v="10"/>
    <x v="10"/>
    <x v="10"/>
    <x v="191"/>
    <s v="1142"/>
    <x v="191"/>
    <x v="8"/>
    <x v="5"/>
    <x v="304"/>
  </r>
  <r>
    <x v="10"/>
    <x v="10"/>
    <x v="10"/>
    <x v="191"/>
    <s v="1142"/>
    <x v="191"/>
    <x v="8"/>
    <x v="6"/>
    <x v="304"/>
  </r>
  <r>
    <x v="10"/>
    <x v="10"/>
    <x v="10"/>
    <x v="191"/>
    <s v="1142"/>
    <x v="191"/>
    <x v="8"/>
    <x v="7"/>
    <x v="304"/>
  </r>
  <r>
    <x v="10"/>
    <x v="10"/>
    <x v="10"/>
    <x v="191"/>
    <s v="1142"/>
    <x v="191"/>
    <x v="9"/>
    <x v="0"/>
    <x v="66"/>
  </r>
  <r>
    <x v="10"/>
    <x v="10"/>
    <x v="10"/>
    <x v="191"/>
    <s v="1142"/>
    <x v="191"/>
    <x v="9"/>
    <x v="1"/>
    <x v="320"/>
  </r>
  <r>
    <x v="10"/>
    <x v="10"/>
    <x v="10"/>
    <x v="191"/>
    <s v="1142"/>
    <x v="191"/>
    <x v="9"/>
    <x v="2"/>
    <x v="128"/>
  </r>
  <r>
    <x v="10"/>
    <x v="10"/>
    <x v="10"/>
    <x v="191"/>
    <s v="1142"/>
    <x v="191"/>
    <x v="9"/>
    <x v="3"/>
    <x v="203"/>
  </r>
  <r>
    <x v="10"/>
    <x v="10"/>
    <x v="10"/>
    <x v="191"/>
    <s v="1142"/>
    <x v="191"/>
    <x v="9"/>
    <x v="4"/>
    <x v="198"/>
  </r>
  <r>
    <x v="10"/>
    <x v="10"/>
    <x v="10"/>
    <x v="191"/>
    <s v="1142"/>
    <x v="191"/>
    <x v="9"/>
    <x v="5"/>
    <x v="321"/>
  </r>
  <r>
    <x v="10"/>
    <x v="10"/>
    <x v="10"/>
    <x v="191"/>
    <s v="1142"/>
    <x v="191"/>
    <x v="9"/>
    <x v="6"/>
    <x v="266"/>
  </r>
  <r>
    <x v="10"/>
    <x v="10"/>
    <x v="10"/>
    <x v="191"/>
    <s v="1142"/>
    <x v="191"/>
    <x v="9"/>
    <x v="7"/>
    <x v="321"/>
  </r>
  <r>
    <x v="10"/>
    <x v="10"/>
    <x v="10"/>
    <x v="192"/>
    <s v="1144"/>
    <x v="192"/>
    <x v="0"/>
    <x v="0"/>
    <x v="411"/>
  </r>
  <r>
    <x v="10"/>
    <x v="10"/>
    <x v="10"/>
    <x v="192"/>
    <s v="1144"/>
    <x v="192"/>
    <x v="0"/>
    <x v="1"/>
    <x v="411"/>
  </r>
  <r>
    <x v="10"/>
    <x v="10"/>
    <x v="10"/>
    <x v="192"/>
    <s v="1144"/>
    <x v="192"/>
    <x v="0"/>
    <x v="2"/>
    <x v="335"/>
  </r>
  <r>
    <x v="10"/>
    <x v="10"/>
    <x v="10"/>
    <x v="192"/>
    <s v="1144"/>
    <x v="192"/>
    <x v="0"/>
    <x v="3"/>
    <x v="336"/>
  </r>
  <r>
    <x v="10"/>
    <x v="10"/>
    <x v="10"/>
    <x v="192"/>
    <s v="1144"/>
    <x v="192"/>
    <x v="0"/>
    <x v="4"/>
    <x v="318"/>
  </r>
  <r>
    <x v="10"/>
    <x v="10"/>
    <x v="10"/>
    <x v="192"/>
    <s v="1144"/>
    <x v="192"/>
    <x v="0"/>
    <x v="5"/>
    <x v="314"/>
  </r>
  <r>
    <x v="10"/>
    <x v="10"/>
    <x v="10"/>
    <x v="192"/>
    <s v="1144"/>
    <x v="192"/>
    <x v="0"/>
    <x v="6"/>
    <x v="185"/>
  </r>
  <r>
    <x v="10"/>
    <x v="10"/>
    <x v="10"/>
    <x v="192"/>
    <s v="1144"/>
    <x v="192"/>
    <x v="0"/>
    <x v="7"/>
    <x v="400"/>
  </r>
  <r>
    <x v="10"/>
    <x v="10"/>
    <x v="10"/>
    <x v="192"/>
    <s v="1144"/>
    <x v="192"/>
    <x v="1"/>
    <x v="0"/>
    <x v="977"/>
  </r>
  <r>
    <x v="10"/>
    <x v="10"/>
    <x v="10"/>
    <x v="192"/>
    <s v="1144"/>
    <x v="192"/>
    <x v="1"/>
    <x v="1"/>
    <x v="614"/>
  </r>
  <r>
    <x v="10"/>
    <x v="10"/>
    <x v="10"/>
    <x v="192"/>
    <s v="1144"/>
    <x v="192"/>
    <x v="1"/>
    <x v="2"/>
    <x v="403"/>
  </r>
  <r>
    <x v="10"/>
    <x v="10"/>
    <x v="10"/>
    <x v="192"/>
    <s v="1144"/>
    <x v="192"/>
    <x v="1"/>
    <x v="3"/>
    <x v="633"/>
  </r>
  <r>
    <x v="10"/>
    <x v="10"/>
    <x v="10"/>
    <x v="192"/>
    <s v="1144"/>
    <x v="192"/>
    <x v="1"/>
    <x v="4"/>
    <x v="404"/>
  </r>
  <r>
    <x v="10"/>
    <x v="10"/>
    <x v="10"/>
    <x v="192"/>
    <s v="1144"/>
    <x v="192"/>
    <x v="1"/>
    <x v="5"/>
    <x v="402"/>
  </r>
  <r>
    <x v="10"/>
    <x v="10"/>
    <x v="10"/>
    <x v="192"/>
    <s v="1144"/>
    <x v="192"/>
    <x v="1"/>
    <x v="6"/>
    <x v="746"/>
  </r>
  <r>
    <x v="10"/>
    <x v="10"/>
    <x v="10"/>
    <x v="192"/>
    <s v="1144"/>
    <x v="192"/>
    <x v="1"/>
    <x v="7"/>
    <x v="402"/>
  </r>
  <r>
    <x v="10"/>
    <x v="10"/>
    <x v="10"/>
    <x v="192"/>
    <s v="1144"/>
    <x v="192"/>
    <x v="2"/>
    <x v="0"/>
    <x v="127"/>
  </r>
  <r>
    <x v="10"/>
    <x v="10"/>
    <x v="10"/>
    <x v="192"/>
    <s v="1144"/>
    <x v="192"/>
    <x v="2"/>
    <x v="1"/>
    <x v="203"/>
  </r>
  <r>
    <x v="10"/>
    <x v="10"/>
    <x v="10"/>
    <x v="192"/>
    <s v="1144"/>
    <x v="192"/>
    <x v="2"/>
    <x v="2"/>
    <x v="130"/>
  </r>
  <r>
    <x v="10"/>
    <x v="10"/>
    <x v="10"/>
    <x v="192"/>
    <s v="1144"/>
    <x v="192"/>
    <x v="2"/>
    <x v="3"/>
    <x v="128"/>
  </r>
  <r>
    <x v="10"/>
    <x v="10"/>
    <x v="10"/>
    <x v="192"/>
    <s v="1144"/>
    <x v="192"/>
    <x v="2"/>
    <x v="4"/>
    <x v="128"/>
  </r>
  <r>
    <x v="10"/>
    <x v="10"/>
    <x v="10"/>
    <x v="192"/>
    <s v="1144"/>
    <x v="192"/>
    <x v="2"/>
    <x v="5"/>
    <x v="203"/>
  </r>
  <r>
    <x v="10"/>
    <x v="10"/>
    <x v="10"/>
    <x v="192"/>
    <s v="1144"/>
    <x v="192"/>
    <x v="2"/>
    <x v="6"/>
    <x v="128"/>
  </r>
  <r>
    <x v="10"/>
    <x v="10"/>
    <x v="10"/>
    <x v="192"/>
    <s v="1144"/>
    <x v="192"/>
    <x v="2"/>
    <x v="7"/>
    <x v="128"/>
  </r>
  <r>
    <x v="10"/>
    <x v="10"/>
    <x v="10"/>
    <x v="192"/>
    <s v="1144"/>
    <x v="192"/>
    <x v="3"/>
    <x v="0"/>
    <x v="266"/>
  </r>
  <r>
    <x v="10"/>
    <x v="10"/>
    <x v="10"/>
    <x v="192"/>
    <s v="1144"/>
    <x v="192"/>
    <x v="3"/>
    <x v="1"/>
    <x v="266"/>
  </r>
  <r>
    <x v="10"/>
    <x v="10"/>
    <x v="10"/>
    <x v="192"/>
    <s v="1144"/>
    <x v="192"/>
    <x v="3"/>
    <x v="2"/>
    <x v="198"/>
  </r>
  <r>
    <x v="10"/>
    <x v="10"/>
    <x v="10"/>
    <x v="192"/>
    <s v="1144"/>
    <x v="192"/>
    <x v="3"/>
    <x v="3"/>
    <x v="198"/>
  </r>
  <r>
    <x v="10"/>
    <x v="10"/>
    <x v="10"/>
    <x v="192"/>
    <s v="1144"/>
    <x v="192"/>
    <x v="3"/>
    <x v="4"/>
    <x v="198"/>
  </r>
  <r>
    <x v="10"/>
    <x v="10"/>
    <x v="10"/>
    <x v="192"/>
    <s v="1144"/>
    <x v="192"/>
    <x v="3"/>
    <x v="5"/>
    <x v="303"/>
  </r>
  <r>
    <x v="10"/>
    <x v="10"/>
    <x v="10"/>
    <x v="192"/>
    <s v="1144"/>
    <x v="192"/>
    <x v="3"/>
    <x v="6"/>
    <x v="303"/>
  </r>
  <r>
    <x v="10"/>
    <x v="10"/>
    <x v="10"/>
    <x v="192"/>
    <s v="1144"/>
    <x v="192"/>
    <x v="3"/>
    <x v="7"/>
    <x v="301"/>
  </r>
  <r>
    <x v="10"/>
    <x v="10"/>
    <x v="10"/>
    <x v="192"/>
    <s v="1144"/>
    <x v="192"/>
    <x v="4"/>
    <x v="0"/>
    <x v="202"/>
  </r>
  <r>
    <x v="10"/>
    <x v="10"/>
    <x v="10"/>
    <x v="192"/>
    <s v="1144"/>
    <x v="192"/>
    <x v="4"/>
    <x v="1"/>
    <x v="202"/>
  </r>
  <r>
    <x v="10"/>
    <x v="10"/>
    <x v="10"/>
    <x v="192"/>
    <s v="1144"/>
    <x v="192"/>
    <x v="4"/>
    <x v="2"/>
    <x v="201"/>
  </r>
  <r>
    <x v="10"/>
    <x v="10"/>
    <x v="10"/>
    <x v="192"/>
    <s v="1144"/>
    <x v="192"/>
    <x v="4"/>
    <x v="3"/>
    <x v="196"/>
  </r>
  <r>
    <x v="10"/>
    <x v="10"/>
    <x v="10"/>
    <x v="192"/>
    <s v="1144"/>
    <x v="192"/>
    <x v="4"/>
    <x v="4"/>
    <x v="309"/>
  </r>
  <r>
    <x v="10"/>
    <x v="10"/>
    <x v="10"/>
    <x v="192"/>
    <s v="1144"/>
    <x v="192"/>
    <x v="4"/>
    <x v="5"/>
    <x v="307"/>
  </r>
  <r>
    <x v="10"/>
    <x v="10"/>
    <x v="10"/>
    <x v="192"/>
    <s v="1144"/>
    <x v="192"/>
    <x v="4"/>
    <x v="6"/>
    <x v="310"/>
  </r>
  <r>
    <x v="10"/>
    <x v="10"/>
    <x v="10"/>
    <x v="192"/>
    <s v="1144"/>
    <x v="192"/>
    <x v="4"/>
    <x v="7"/>
    <x v="356"/>
  </r>
  <r>
    <x v="10"/>
    <x v="10"/>
    <x v="10"/>
    <x v="192"/>
    <s v="1144"/>
    <x v="192"/>
    <x v="5"/>
    <x v="0"/>
    <x v="65"/>
  </r>
  <r>
    <x v="10"/>
    <x v="10"/>
    <x v="10"/>
    <x v="192"/>
    <s v="1144"/>
    <x v="192"/>
    <x v="5"/>
    <x v="1"/>
    <x v="65"/>
  </r>
  <r>
    <x v="10"/>
    <x v="10"/>
    <x v="10"/>
    <x v="192"/>
    <s v="1144"/>
    <x v="192"/>
    <x v="5"/>
    <x v="2"/>
    <x v="132"/>
  </r>
  <r>
    <x v="10"/>
    <x v="10"/>
    <x v="10"/>
    <x v="192"/>
    <s v="1144"/>
    <x v="192"/>
    <x v="5"/>
    <x v="3"/>
    <x v="67"/>
  </r>
  <r>
    <x v="10"/>
    <x v="10"/>
    <x v="10"/>
    <x v="192"/>
    <s v="1144"/>
    <x v="192"/>
    <x v="5"/>
    <x v="4"/>
    <x v="305"/>
  </r>
  <r>
    <x v="10"/>
    <x v="10"/>
    <x v="10"/>
    <x v="192"/>
    <s v="1144"/>
    <x v="192"/>
    <x v="5"/>
    <x v="5"/>
    <x v="305"/>
  </r>
  <r>
    <x v="10"/>
    <x v="10"/>
    <x v="10"/>
    <x v="192"/>
    <s v="1144"/>
    <x v="192"/>
    <x v="5"/>
    <x v="6"/>
    <x v="305"/>
  </r>
  <r>
    <x v="10"/>
    <x v="10"/>
    <x v="10"/>
    <x v="192"/>
    <s v="1144"/>
    <x v="192"/>
    <x v="5"/>
    <x v="7"/>
    <x v="66"/>
  </r>
  <r>
    <x v="10"/>
    <x v="10"/>
    <x v="10"/>
    <x v="192"/>
    <s v="1144"/>
    <x v="192"/>
    <x v="6"/>
    <x v="0"/>
    <x v="67"/>
  </r>
  <r>
    <x v="10"/>
    <x v="10"/>
    <x v="10"/>
    <x v="192"/>
    <s v="1144"/>
    <x v="192"/>
    <x v="6"/>
    <x v="1"/>
    <x v="305"/>
  </r>
  <r>
    <x v="10"/>
    <x v="10"/>
    <x v="10"/>
    <x v="192"/>
    <s v="1144"/>
    <x v="192"/>
    <x v="6"/>
    <x v="2"/>
    <x v="305"/>
  </r>
  <r>
    <x v="10"/>
    <x v="10"/>
    <x v="10"/>
    <x v="192"/>
    <s v="1144"/>
    <x v="192"/>
    <x v="6"/>
    <x v="3"/>
    <x v="305"/>
  </r>
  <r>
    <x v="10"/>
    <x v="10"/>
    <x v="10"/>
    <x v="192"/>
    <s v="1144"/>
    <x v="192"/>
    <x v="6"/>
    <x v="4"/>
    <x v="305"/>
  </r>
  <r>
    <x v="10"/>
    <x v="10"/>
    <x v="10"/>
    <x v="192"/>
    <s v="1144"/>
    <x v="192"/>
    <x v="6"/>
    <x v="5"/>
    <x v="304"/>
  </r>
  <r>
    <x v="10"/>
    <x v="10"/>
    <x v="10"/>
    <x v="192"/>
    <s v="1144"/>
    <x v="192"/>
    <x v="6"/>
    <x v="6"/>
    <x v="304"/>
  </r>
  <r>
    <x v="10"/>
    <x v="10"/>
    <x v="10"/>
    <x v="192"/>
    <s v="1144"/>
    <x v="192"/>
    <x v="6"/>
    <x v="7"/>
    <x v="305"/>
  </r>
  <r>
    <x v="10"/>
    <x v="10"/>
    <x v="10"/>
    <x v="192"/>
    <s v="1144"/>
    <x v="192"/>
    <x v="7"/>
    <x v="0"/>
    <x v="67"/>
  </r>
  <r>
    <x v="10"/>
    <x v="10"/>
    <x v="10"/>
    <x v="192"/>
    <s v="1144"/>
    <x v="192"/>
    <x v="7"/>
    <x v="1"/>
    <x v="67"/>
  </r>
  <r>
    <x v="10"/>
    <x v="10"/>
    <x v="10"/>
    <x v="192"/>
    <s v="1144"/>
    <x v="192"/>
    <x v="7"/>
    <x v="2"/>
    <x v="132"/>
  </r>
  <r>
    <x v="10"/>
    <x v="10"/>
    <x v="10"/>
    <x v="192"/>
    <s v="1144"/>
    <x v="192"/>
    <x v="7"/>
    <x v="3"/>
    <x v="132"/>
  </r>
  <r>
    <x v="10"/>
    <x v="10"/>
    <x v="10"/>
    <x v="192"/>
    <s v="1144"/>
    <x v="192"/>
    <x v="7"/>
    <x v="4"/>
    <x v="65"/>
  </r>
  <r>
    <x v="10"/>
    <x v="10"/>
    <x v="10"/>
    <x v="192"/>
    <s v="1144"/>
    <x v="192"/>
    <x v="7"/>
    <x v="5"/>
    <x v="66"/>
  </r>
  <r>
    <x v="10"/>
    <x v="10"/>
    <x v="10"/>
    <x v="192"/>
    <s v="1144"/>
    <x v="192"/>
    <x v="7"/>
    <x v="6"/>
    <x v="64"/>
  </r>
  <r>
    <x v="10"/>
    <x v="10"/>
    <x v="10"/>
    <x v="192"/>
    <s v="1144"/>
    <x v="192"/>
    <x v="7"/>
    <x v="7"/>
    <x v="65"/>
  </r>
  <r>
    <x v="10"/>
    <x v="10"/>
    <x v="10"/>
    <x v="192"/>
    <s v="1144"/>
    <x v="192"/>
    <x v="8"/>
    <x v="0"/>
    <x v="304"/>
  </r>
  <r>
    <x v="10"/>
    <x v="10"/>
    <x v="10"/>
    <x v="192"/>
    <s v="1144"/>
    <x v="192"/>
    <x v="8"/>
    <x v="1"/>
    <x v="304"/>
  </r>
  <r>
    <x v="10"/>
    <x v="10"/>
    <x v="10"/>
    <x v="192"/>
    <s v="1144"/>
    <x v="192"/>
    <x v="8"/>
    <x v="2"/>
    <x v="304"/>
  </r>
  <r>
    <x v="10"/>
    <x v="10"/>
    <x v="10"/>
    <x v="192"/>
    <s v="1144"/>
    <x v="192"/>
    <x v="8"/>
    <x v="3"/>
    <x v="304"/>
  </r>
  <r>
    <x v="10"/>
    <x v="10"/>
    <x v="10"/>
    <x v="192"/>
    <s v="1144"/>
    <x v="192"/>
    <x v="8"/>
    <x v="4"/>
    <x v="304"/>
  </r>
  <r>
    <x v="10"/>
    <x v="10"/>
    <x v="10"/>
    <x v="192"/>
    <s v="1144"/>
    <x v="192"/>
    <x v="8"/>
    <x v="5"/>
    <x v="304"/>
  </r>
  <r>
    <x v="10"/>
    <x v="10"/>
    <x v="10"/>
    <x v="192"/>
    <s v="1144"/>
    <x v="192"/>
    <x v="8"/>
    <x v="6"/>
    <x v="304"/>
  </r>
  <r>
    <x v="10"/>
    <x v="10"/>
    <x v="10"/>
    <x v="192"/>
    <s v="1144"/>
    <x v="192"/>
    <x v="8"/>
    <x v="7"/>
    <x v="304"/>
  </r>
  <r>
    <x v="10"/>
    <x v="10"/>
    <x v="10"/>
    <x v="192"/>
    <s v="1144"/>
    <x v="192"/>
    <x v="9"/>
    <x v="0"/>
    <x v="321"/>
  </r>
  <r>
    <x v="10"/>
    <x v="10"/>
    <x v="10"/>
    <x v="192"/>
    <s v="1144"/>
    <x v="192"/>
    <x v="9"/>
    <x v="1"/>
    <x v="198"/>
  </r>
  <r>
    <x v="10"/>
    <x v="10"/>
    <x v="10"/>
    <x v="192"/>
    <s v="1144"/>
    <x v="192"/>
    <x v="9"/>
    <x v="2"/>
    <x v="198"/>
  </r>
  <r>
    <x v="10"/>
    <x v="10"/>
    <x v="10"/>
    <x v="192"/>
    <s v="1144"/>
    <x v="192"/>
    <x v="9"/>
    <x v="3"/>
    <x v="303"/>
  </r>
  <r>
    <x v="10"/>
    <x v="10"/>
    <x v="10"/>
    <x v="192"/>
    <s v="1144"/>
    <x v="192"/>
    <x v="9"/>
    <x v="4"/>
    <x v="203"/>
  </r>
  <r>
    <x v="10"/>
    <x v="10"/>
    <x v="10"/>
    <x v="192"/>
    <s v="1144"/>
    <x v="192"/>
    <x v="9"/>
    <x v="5"/>
    <x v="127"/>
  </r>
  <r>
    <x v="10"/>
    <x v="10"/>
    <x v="10"/>
    <x v="192"/>
    <s v="1144"/>
    <x v="192"/>
    <x v="9"/>
    <x v="6"/>
    <x v="320"/>
  </r>
  <r>
    <x v="10"/>
    <x v="10"/>
    <x v="10"/>
    <x v="192"/>
    <s v="1144"/>
    <x v="192"/>
    <x v="9"/>
    <x v="7"/>
    <x v="303"/>
  </r>
  <r>
    <x v="10"/>
    <x v="10"/>
    <x v="10"/>
    <x v="193"/>
    <s v="1145"/>
    <x v="193"/>
    <x v="0"/>
    <x v="0"/>
    <x v="449"/>
  </r>
  <r>
    <x v="10"/>
    <x v="10"/>
    <x v="10"/>
    <x v="193"/>
    <s v="1145"/>
    <x v="193"/>
    <x v="0"/>
    <x v="1"/>
    <x v="575"/>
  </r>
  <r>
    <x v="10"/>
    <x v="10"/>
    <x v="10"/>
    <x v="193"/>
    <s v="1145"/>
    <x v="193"/>
    <x v="0"/>
    <x v="2"/>
    <x v="310"/>
  </r>
  <r>
    <x v="10"/>
    <x v="10"/>
    <x v="10"/>
    <x v="193"/>
    <s v="1145"/>
    <x v="193"/>
    <x v="0"/>
    <x v="3"/>
    <x v="309"/>
  </r>
  <r>
    <x v="10"/>
    <x v="10"/>
    <x v="10"/>
    <x v="193"/>
    <s v="1145"/>
    <x v="193"/>
    <x v="0"/>
    <x v="4"/>
    <x v="46"/>
  </r>
  <r>
    <x v="10"/>
    <x v="10"/>
    <x v="10"/>
    <x v="193"/>
    <s v="1145"/>
    <x v="193"/>
    <x v="0"/>
    <x v="5"/>
    <x v="399"/>
  </r>
  <r>
    <x v="10"/>
    <x v="10"/>
    <x v="10"/>
    <x v="193"/>
    <s v="1145"/>
    <x v="193"/>
    <x v="0"/>
    <x v="6"/>
    <x v="115"/>
  </r>
  <r>
    <x v="10"/>
    <x v="10"/>
    <x v="10"/>
    <x v="193"/>
    <s v="1145"/>
    <x v="193"/>
    <x v="0"/>
    <x v="7"/>
    <x v="60"/>
  </r>
  <r>
    <x v="10"/>
    <x v="10"/>
    <x v="10"/>
    <x v="193"/>
    <s v="1145"/>
    <x v="193"/>
    <x v="1"/>
    <x v="0"/>
    <x v="612"/>
  </r>
  <r>
    <x v="10"/>
    <x v="10"/>
    <x v="10"/>
    <x v="193"/>
    <s v="1145"/>
    <x v="193"/>
    <x v="1"/>
    <x v="1"/>
    <x v="49"/>
  </r>
  <r>
    <x v="10"/>
    <x v="10"/>
    <x v="10"/>
    <x v="193"/>
    <s v="1145"/>
    <x v="193"/>
    <x v="1"/>
    <x v="2"/>
    <x v="47"/>
  </r>
  <r>
    <x v="10"/>
    <x v="10"/>
    <x v="10"/>
    <x v="193"/>
    <s v="1145"/>
    <x v="193"/>
    <x v="1"/>
    <x v="3"/>
    <x v="356"/>
  </r>
  <r>
    <x v="10"/>
    <x v="10"/>
    <x v="10"/>
    <x v="193"/>
    <s v="1145"/>
    <x v="193"/>
    <x v="1"/>
    <x v="4"/>
    <x v="125"/>
  </r>
  <r>
    <x v="10"/>
    <x v="10"/>
    <x v="10"/>
    <x v="193"/>
    <s v="1145"/>
    <x v="193"/>
    <x v="1"/>
    <x v="5"/>
    <x v="123"/>
  </r>
  <r>
    <x v="10"/>
    <x v="10"/>
    <x v="10"/>
    <x v="193"/>
    <s v="1145"/>
    <x v="193"/>
    <x v="1"/>
    <x v="6"/>
    <x v="575"/>
  </r>
  <r>
    <x v="10"/>
    <x v="10"/>
    <x v="10"/>
    <x v="193"/>
    <s v="1145"/>
    <x v="193"/>
    <x v="1"/>
    <x v="7"/>
    <x v="62"/>
  </r>
  <r>
    <x v="10"/>
    <x v="10"/>
    <x v="10"/>
    <x v="193"/>
    <s v="1145"/>
    <x v="193"/>
    <x v="2"/>
    <x v="0"/>
    <x v="303"/>
  </r>
  <r>
    <x v="10"/>
    <x v="10"/>
    <x v="10"/>
    <x v="193"/>
    <s v="1145"/>
    <x v="193"/>
    <x v="2"/>
    <x v="1"/>
    <x v="303"/>
  </r>
  <r>
    <x v="10"/>
    <x v="10"/>
    <x v="10"/>
    <x v="193"/>
    <s v="1145"/>
    <x v="193"/>
    <x v="2"/>
    <x v="2"/>
    <x v="321"/>
  </r>
  <r>
    <x v="10"/>
    <x v="10"/>
    <x v="10"/>
    <x v="193"/>
    <s v="1145"/>
    <x v="193"/>
    <x v="2"/>
    <x v="3"/>
    <x v="266"/>
  </r>
  <r>
    <x v="10"/>
    <x v="10"/>
    <x v="10"/>
    <x v="193"/>
    <s v="1145"/>
    <x v="193"/>
    <x v="2"/>
    <x v="4"/>
    <x v="321"/>
  </r>
  <r>
    <x v="10"/>
    <x v="10"/>
    <x v="10"/>
    <x v="193"/>
    <s v="1145"/>
    <x v="193"/>
    <x v="2"/>
    <x v="5"/>
    <x v="198"/>
  </r>
  <r>
    <x v="10"/>
    <x v="10"/>
    <x v="10"/>
    <x v="193"/>
    <s v="1145"/>
    <x v="193"/>
    <x v="2"/>
    <x v="6"/>
    <x v="301"/>
  </r>
  <r>
    <x v="10"/>
    <x v="10"/>
    <x v="10"/>
    <x v="193"/>
    <s v="1145"/>
    <x v="193"/>
    <x v="2"/>
    <x v="7"/>
    <x v="303"/>
  </r>
  <r>
    <x v="10"/>
    <x v="10"/>
    <x v="10"/>
    <x v="193"/>
    <s v="1145"/>
    <x v="193"/>
    <x v="3"/>
    <x v="0"/>
    <x v="199"/>
  </r>
  <r>
    <x v="10"/>
    <x v="10"/>
    <x v="10"/>
    <x v="193"/>
    <s v="1145"/>
    <x v="193"/>
    <x v="3"/>
    <x v="1"/>
    <x v="310"/>
  </r>
  <r>
    <x v="10"/>
    <x v="10"/>
    <x v="10"/>
    <x v="193"/>
    <s v="1145"/>
    <x v="193"/>
    <x v="3"/>
    <x v="2"/>
    <x v="308"/>
  </r>
  <r>
    <x v="10"/>
    <x v="10"/>
    <x v="10"/>
    <x v="193"/>
    <s v="1145"/>
    <x v="193"/>
    <x v="3"/>
    <x v="3"/>
    <x v="125"/>
  </r>
  <r>
    <x v="10"/>
    <x v="10"/>
    <x v="10"/>
    <x v="193"/>
    <s v="1145"/>
    <x v="193"/>
    <x v="3"/>
    <x v="4"/>
    <x v="202"/>
  </r>
  <r>
    <x v="10"/>
    <x v="10"/>
    <x v="10"/>
    <x v="193"/>
    <s v="1145"/>
    <x v="193"/>
    <x v="3"/>
    <x v="5"/>
    <x v="298"/>
  </r>
  <r>
    <x v="10"/>
    <x v="10"/>
    <x v="10"/>
    <x v="193"/>
    <s v="1145"/>
    <x v="193"/>
    <x v="3"/>
    <x v="6"/>
    <x v="298"/>
  </r>
  <r>
    <x v="10"/>
    <x v="10"/>
    <x v="10"/>
    <x v="193"/>
    <s v="1145"/>
    <x v="193"/>
    <x v="3"/>
    <x v="7"/>
    <x v="316"/>
  </r>
  <r>
    <x v="10"/>
    <x v="10"/>
    <x v="10"/>
    <x v="193"/>
    <s v="1145"/>
    <x v="193"/>
    <x v="4"/>
    <x v="0"/>
    <x v="285"/>
  </r>
  <r>
    <x v="10"/>
    <x v="10"/>
    <x v="10"/>
    <x v="193"/>
    <s v="1145"/>
    <x v="193"/>
    <x v="4"/>
    <x v="1"/>
    <x v="513"/>
  </r>
  <r>
    <x v="10"/>
    <x v="10"/>
    <x v="10"/>
    <x v="193"/>
    <s v="1145"/>
    <x v="193"/>
    <x v="4"/>
    <x v="2"/>
    <x v="411"/>
  </r>
  <r>
    <x v="10"/>
    <x v="10"/>
    <x v="10"/>
    <x v="193"/>
    <s v="1145"/>
    <x v="193"/>
    <x v="4"/>
    <x v="3"/>
    <x v="340"/>
  </r>
  <r>
    <x v="10"/>
    <x v="10"/>
    <x v="10"/>
    <x v="193"/>
    <s v="1145"/>
    <x v="193"/>
    <x v="4"/>
    <x v="4"/>
    <x v="186"/>
  </r>
  <r>
    <x v="10"/>
    <x v="10"/>
    <x v="10"/>
    <x v="193"/>
    <s v="1145"/>
    <x v="193"/>
    <x v="4"/>
    <x v="5"/>
    <x v="338"/>
  </r>
  <r>
    <x v="10"/>
    <x v="10"/>
    <x v="10"/>
    <x v="193"/>
    <s v="1145"/>
    <x v="193"/>
    <x v="4"/>
    <x v="6"/>
    <x v="1112"/>
  </r>
  <r>
    <x v="10"/>
    <x v="10"/>
    <x v="10"/>
    <x v="193"/>
    <s v="1145"/>
    <x v="193"/>
    <x v="4"/>
    <x v="7"/>
    <x v="505"/>
  </r>
  <r>
    <x v="10"/>
    <x v="10"/>
    <x v="10"/>
    <x v="193"/>
    <s v="1145"/>
    <x v="193"/>
    <x v="5"/>
    <x v="0"/>
    <x v="66"/>
  </r>
  <r>
    <x v="10"/>
    <x v="10"/>
    <x v="10"/>
    <x v="193"/>
    <s v="1145"/>
    <x v="193"/>
    <x v="5"/>
    <x v="1"/>
    <x v="66"/>
  </r>
  <r>
    <x v="10"/>
    <x v="10"/>
    <x v="10"/>
    <x v="193"/>
    <s v="1145"/>
    <x v="193"/>
    <x v="5"/>
    <x v="2"/>
    <x v="66"/>
  </r>
  <r>
    <x v="10"/>
    <x v="10"/>
    <x v="10"/>
    <x v="193"/>
    <s v="1145"/>
    <x v="193"/>
    <x v="5"/>
    <x v="3"/>
    <x v="66"/>
  </r>
  <r>
    <x v="10"/>
    <x v="10"/>
    <x v="10"/>
    <x v="193"/>
    <s v="1145"/>
    <x v="193"/>
    <x v="5"/>
    <x v="4"/>
    <x v="132"/>
  </r>
  <r>
    <x v="10"/>
    <x v="10"/>
    <x v="10"/>
    <x v="193"/>
    <s v="1145"/>
    <x v="193"/>
    <x v="5"/>
    <x v="5"/>
    <x v="132"/>
  </r>
  <r>
    <x v="10"/>
    <x v="10"/>
    <x v="10"/>
    <x v="193"/>
    <s v="1145"/>
    <x v="193"/>
    <x v="5"/>
    <x v="6"/>
    <x v="132"/>
  </r>
  <r>
    <x v="10"/>
    <x v="10"/>
    <x v="10"/>
    <x v="193"/>
    <s v="1145"/>
    <x v="193"/>
    <x v="5"/>
    <x v="7"/>
    <x v="64"/>
  </r>
  <r>
    <x v="10"/>
    <x v="10"/>
    <x v="10"/>
    <x v="193"/>
    <s v="1145"/>
    <x v="193"/>
    <x v="6"/>
    <x v="0"/>
    <x v="305"/>
  </r>
  <r>
    <x v="10"/>
    <x v="10"/>
    <x v="10"/>
    <x v="193"/>
    <s v="1145"/>
    <x v="193"/>
    <x v="6"/>
    <x v="1"/>
    <x v="304"/>
  </r>
  <r>
    <x v="10"/>
    <x v="10"/>
    <x v="10"/>
    <x v="193"/>
    <s v="1145"/>
    <x v="193"/>
    <x v="6"/>
    <x v="2"/>
    <x v="66"/>
  </r>
  <r>
    <x v="10"/>
    <x v="10"/>
    <x v="10"/>
    <x v="193"/>
    <s v="1145"/>
    <x v="193"/>
    <x v="6"/>
    <x v="3"/>
    <x v="67"/>
  </r>
  <r>
    <x v="10"/>
    <x v="10"/>
    <x v="10"/>
    <x v="193"/>
    <s v="1145"/>
    <x v="193"/>
    <x v="6"/>
    <x v="4"/>
    <x v="66"/>
  </r>
  <r>
    <x v="10"/>
    <x v="10"/>
    <x v="10"/>
    <x v="193"/>
    <s v="1145"/>
    <x v="193"/>
    <x v="6"/>
    <x v="5"/>
    <x v="67"/>
  </r>
  <r>
    <x v="10"/>
    <x v="10"/>
    <x v="10"/>
    <x v="193"/>
    <s v="1145"/>
    <x v="193"/>
    <x v="6"/>
    <x v="6"/>
    <x v="65"/>
  </r>
  <r>
    <x v="10"/>
    <x v="10"/>
    <x v="10"/>
    <x v="193"/>
    <s v="1145"/>
    <x v="193"/>
    <x v="6"/>
    <x v="7"/>
    <x v="305"/>
  </r>
  <r>
    <x v="10"/>
    <x v="10"/>
    <x v="10"/>
    <x v="193"/>
    <s v="1145"/>
    <x v="193"/>
    <x v="7"/>
    <x v="0"/>
    <x v="321"/>
  </r>
  <r>
    <x v="10"/>
    <x v="10"/>
    <x v="10"/>
    <x v="193"/>
    <s v="1145"/>
    <x v="193"/>
    <x v="7"/>
    <x v="1"/>
    <x v="265"/>
  </r>
  <r>
    <x v="10"/>
    <x v="10"/>
    <x v="10"/>
    <x v="193"/>
    <s v="1145"/>
    <x v="193"/>
    <x v="7"/>
    <x v="2"/>
    <x v="262"/>
  </r>
  <r>
    <x v="10"/>
    <x v="10"/>
    <x v="10"/>
    <x v="193"/>
    <s v="1145"/>
    <x v="193"/>
    <x v="7"/>
    <x v="3"/>
    <x v="350"/>
  </r>
  <r>
    <x v="10"/>
    <x v="10"/>
    <x v="10"/>
    <x v="193"/>
    <s v="1145"/>
    <x v="193"/>
    <x v="7"/>
    <x v="4"/>
    <x v="264"/>
  </r>
  <r>
    <x v="10"/>
    <x v="10"/>
    <x v="10"/>
    <x v="193"/>
    <s v="1145"/>
    <x v="193"/>
    <x v="7"/>
    <x v="5"/>
    <x v="198"/>
  </r>
  <r>
    <x v="10"/>
    <x v="10"/>
    <x v="10"/>
    <x v="193"/>
    <s v="1145"/>
    <x v="193"/>
    <x v="7"/>
    <x v="6"/>
    <x v="301"/>
  </r>
  <r>
    <x v="10"/>
    <x v="10"/>
    <x v="10"/>
    <x v="193"/>
    <s v="1145"/>
    <x v="193"/>
    <x v="7"/>
    <x v="7"/>
    <x v="198"/>
  </r>
  <r>
    <x v="10"/>
    <x v="10"/>
    <x v="10"/>
    <x v="193"/>
    <s v="1145"/>
    <x v="193"/>
    <x v="8"/>
    <x v="0"/>
    <x v="304"/>
  </r>
  <r>
    <x v="10"/>
    <x v="10"/>
    <x v="10"/>
    <x v="193"/>
    <s v="1145"/>
    <x v="193"/>
    <x v="8"/>
    <x v="1"/>
    <x v="304"/>
  </r>
  <r>
    <x v="10"/>
    <x v="10"/>
    <x v="10"/>
    <x v="193"/>
    <s v="1145"/>
    <x v="193"/>
    <x v="8"/>
    <x v="2"/>
    <x v="304"/>
  </r>
  <r>
    <x v="10"/>
    <x v="10"/>
    <x v="10"/>
    <x v="193"/>
    <s v="1145"/>
    <x v="193"/>
    <x v="8"/>
    <x v="3"/>
    <x v="304"/>
  </r>
  <r>
    <x v="10"/>
    <x v="10"/>
    <x v="10"/>
    <x v="193"/>
    <s v="1145"/>
    <x v="193"/>
    <x v="8"/>
    <x v="4"/>
    <x v="304"/>
  </r>
  <r>
    <x v="10"/>
    <x v="10"/>
    <x v="10"/>
    <x v="193"/>
    <s v="1145"/>
    <x v="193"/>
    <x v="8"/>
    <x v="5"/>
    <x v="304"/>
  </r>
  <r>
    <x v="10"/>
    <x v="10"/>
    <x v="10"/>
    <x v="193"/>
    <s v="1145"/>
    <x v="193"/>
    <x v="8"/>
    <x v="6"/>
    <x v="304"/>
  </r>
  <r>
    <x v="10"/>
    <x v="10"/>
    <x v="10"/>
    <x v="193"/>
    <s v="1145"/>
    <x v="193"/>
    <x v="8"/>
    <x v="7"/>
    <x v="304"/>
  </r>
  <r>
    <x v="10"/>
    <x v="10"/>
    <x v="10"/>
    <x v="193"/>
    <s v="1145"/>
    <x v="193"/>
    <x v="9"/>
    <x v="0"/>
    <x v="124"/>
  </r>
  <r>
    <x v="10"/>
    <x v="10"/>
    <x v="10"/>
    <x v="193"/>
    <s v="1145"/>
    <x v="193"/>
    <x v="9"/>
    <x v="1"/>
    <x v="298"/>
  </r>
  <r>
    <x v="10"/>
    <x v="10"/>
    <x v="10"/>
    <x v="193"/>
    <s v="1145"/>
    <x v="193"/>
    <x v="9"/>
    <x v="2"/>
    <x v="201"/>
  </r>
  <r>
    <x v="10"/>
    <x v="10"/>
    <x v="10"/>
    <x v="193"/>
    <s v="1145"/>
    <x v="193"/>
    <x v="9"/>
    <x v="3"/>
    <x v="308"/>
  </r>
  <r>
    <x v="10"/>
    <x v="10"/>
    <x v="10"/>
    <x v="193"/>
    <s v="1145"/>
    <x v="193"/>
    <x v="9"/>
    <x v="4"/>
    <x v="307"/>
  </r>
  <r>
    <x v="10"/>
    <x v="10"/>
    <x v="10"/>
    <x v="193"/>
    <s v="1145"/>
    <x v="193"/>
    <x v="9"/>
    <x v="5"/>
    <x v="309"/>
  </r>
  <r>
    <x v="10"/>
    <x v="10"/>
    <x v="10"/>
    <x v="193"/>
    <s v="1145"/>
    <x v="193"/>
    <x v="9"/>
    <x v="6"/>
    <x v="307"/>
  </r>
  <r>
    <x v="10"/>
    <x v="10"/>
    <x v="10"/>
    <x v="193"/>
    <s v="1145"/>
    <x v="193"/>
    <x v="9"/>
    <x v="7"/>
    <x v="298"/>
  </r>
  <r>
    <x v="10"/>
    <x v="10"/>
    <x v="10"/>
    <x v="194"/>
    <s v="1146"/>
    <x v="194"/>
    <x v="0"/>
    <x v="0"/>
    <x v="2565"/>
  </r>
  <r>
    <x v="10"/>
    <x v="10"/>
    <x v="10"/>
    <x v="194"/>
    <s v="1146"/>
    <x v="194"/>
    <x v="0"/>
    <x v="1"/>
    <x v="1649"/>
  </r>
  <r>
    <x v="10"/>
    <x v="10"/>
    <x v="10"/>
    <x v="194"/>
    <s v="1146"/>
    <x v="194"/>
    <x v="0"/>
    <x v="2"/>
    <x v="1170"/>
  </r>
  <r>
    <x v="10"/>
    <x v="10"/>
    <x v="10"/>
    <x v="194"/>
    <s v="1146"/>
    <x v="194"/>
    <x v="0"/>
    <x v="3"/>
    <x v="2566"/>
  </r>
  <r>
    <x v="10"/>
    <x v="10"/>
    <x v="10"/>
    <x v="194"/>
    <s v="1146"/>
    <x v="194"/>
    <x v="0"/>
    <x v="4"/>
    <x v="2171"/>
  </r>
  <r>
    <x v="10"/>
    <x v="10"/>
    <x v="10"/>
    <x v="194"/>
    <s v="1146"/>
    <x v="194"/>
    <x v="0"/>
    <x v="5"/>
    <x v="2567"/>
  </r>
  <r>
    <x v="10"/>
    <x v="10"/>
    <x v="10"/>
    <x v="194"/>
    <s v="1146"/>
    <x v="194"/>
    <x v="0"/>
    <x v="6"/>
    <x v="2021"/>
  </r>
  <r>
    <x v="10"/>
    <x v="10"/>
    <x v="10"/>
    <x v="194"/>
    <s v="1146"/>
    <x v="194"/>
    <x v="0"/>
    <x v="7"/>
    <x v="2214"/>
  </r>
  <r>
    <x v="10"/>
    <x v="10"/>
    <x v="10"/>
    <x v="194"/>
    <s v="1146"/>
    <x v="194"/>
    <x v="1"/>
    <x v="0"/>
    <x v="481"/>
  </r>
  <r>
    <x v="10"/>
    <x v="10"/>
    <x v="10"/>
    <x v="194"/>
    <s v="1146"/>
    <x v="194"/>
    <x v="1"/>
    <x v="1"/>
    <x v="552"/>
  </r>
  <r>
    <x v="10"/>
    <x v="10"/>
    <x v="10"/>
    <x v="194"/>
    <s v="1146"/>
    <x v="194"/>
    <x v="1"/>
    <x v="2"/>
    <x v="2568"/>
  </r>
  <r>
    <x v="10"/>
    <x v="10"/>
    <x v="10"/>
    <x v="194"/>
    <s v="1146"/>
    <x v="194"/>
    <x v="1"/>
    <x v="3"/>
    <x v="483"/>
  </r>
  <r>
    <x v="10"/>
    <x v="10"/>
    <x v="10"/>
    <x v="194"/>
    <s v="1146"/>
    <x v="194"/>
    <x v="1"/>
    <x v="4"/>
    <x v="2331"/>
  </r>
  <r>
    <x v="10"/>
    <x v="10"/>
    <x v="10"/>
    <x v="194"/>
    <s v="1146"/>
    <x v="194"/>
    <x v="1"/>
    <x v="5"/>
    <x v="944"/>
  </r>
  <r>
    <x v="10"/>
    <x v="10"/>
    <x v="10"/>
    <x v="194"/>
    <s v="1146"/>
    <x v="194"/>
    <x v="1"/>
    <x v="6"/>
    <x v="948"/>
  </r>
  <r>
    <x v="10"/>
    <x v="10"/>
    <x v="10"/>
    <x v="194"/>
    <s v="1146"/>
    <x v="194"/>
    <x v="1"/>
    <x v="7"/>
    <x v="953"/>
  </r>
  <r>
    <x v="10"/>
    <x v="10"/>
    <x v="10"/>
    <x v="194"/>
    <s v="1146"/>
    <x v="194"/>
    <x v="2"/>
    <x v="0"/>
    <x v="951"/>
  </r>
  <r>
    <x v="10"/>
    <x v="10"/>
    <x v="10"/>
    <x v="194"/>
    <s v="1146"/>
    <x v="194"/>
    <x v="2"/>
    <x v="1"/>
    <x v="373"/>
  </r>
  <r>
    <x v="10"/>
    <x v="10"/>
    <x v="10"/>
    <x v="194"/>
    <s v="1146"/>
    <x v="194"/>
    <x v="2"/>
    <x v="2"/>
    <x v="368"/>
  </r>
  <r>
    <x v="10"/>
    <x v="10"/>
    <x v="10"/>
    <x v="194"/>
    <s v="1146"/>
    <x v="194"/>
    <x v="2"/>
    <x v="3"/>
    <x v="254"/>
  </r>
  <r>
    <x v="10"/>
    <x v="10"/>
    <x v="10"/>
    <x v="194"/>
    <s v="1146"/>
    <x v="194"/>
    <x v="2"/>
    <x v="4"/>
    <x v="561"/>
  </r>
  <r>
    <x v="10"/>
    <x v="10"/>
    <x v="10"/>
    <x v="194"/>
    <s v="1146"/>
    <x v="194"/>
    <x v="2"/>
    <x v="5"/>
    <x v="54"/>
  </r>
  <r>
    <x v="10"/>
    <x v="10"/>
    <x v="10"/>
    <x v="194"/>
    <s v="1146"/>
    <x v="194"/>
    <x v="2"/>
    <x v="6"/>
    <x v="252"/>
  </r>
  <r>
    <x v="10"/>
    <x v="10"/>
    <x v="10"/>
    <x v="194"/>
    <s v="1146"/>
    <x v="194"/>
    <x v="2"/>
    <x v="7"/>
    <x v="352"/>
  </r>
  <r>
    <x v="10"/>
    <x v="10"/>
    <x v="10"/>
    <x v="194"/>
    <s v="1146"/>
    <x v="194"/>
    <x v="3"/>
    <x v="0"/>
    <x v="1147"/>
  </r>
  <r>
    <x v="10"/>
    <x v="10"/>
    <x v="10"/>
    <x v="194"/>
    <s v="1146"/>
    <x v="194"/>
    <x v="3"/>
    <x v="1"/>
    <x v="367"/>
  </r>
  <r>
    <x v="10"/>
    <x v="10"/>
    <x v="10"/>
    <x v="194"/>
    <s v="1146"/>
    <x v="194"/>
    <x v="3"/>
    <x v="2"/>
    <x v="108"/>
  </r>
  <r>
    <x v="10"/>
    <x v="10"/>
    <x v="10"/>
    <x v="194"/>
    <s v="1146"/>
    <x v="194"/>
    <x v="3"/>
    <x v="3"/>
    <x v="111"/>
  </r>
  <r>
    <x v="10"/>
    <x v="10"/>
    <x v="10"/>
    <x v="194"/>
    <s v="1146"/>
    <x v="194"/>
    <x v="3"/>
    <x v="4"/>
    <x v="1002"/>
  </r>
  <r>
    <x v="10"/>
    <x v="10"/>
    <x v="10"/>
    <x v="194"/>
    <s v="1146"/>
    <x v="194"/>
    <x v="3"/>
    <x v="5"/>
    <x v="1128"/>
  </r>
  <r>
    <x v="10"/>
    <x v="10"/>
    <x v="10"/>
    <x v="194"/>
    <s v="1146"/>
    <x v="194"/>
    <x v="3"/>
    <x v="6"/>
    <x v="731"/>
  </r>
  <r>
    <x v="10"/>
    <x v="10"/>
    <x v="10"/>
    <x v="194"/>
    <s v="1146"/>
    <x v="194"/>
    <x v="3"/>
    <x v="7"/>
    <x v="377"/>
  </r>
  <r>
    <x v="10"/>
    <x v="10"/>
    <x v="10"/>
    <x v="194"/>
    <s v="1146"/>
    <x v="194"/>
    <x v="4"/>
    <x v="0"/>
    <x v="2493"/>
  </r>
  <r>
    <x v="10"/>
    <x v="10"/>
    <x v="10"/>
    <x v="194"/>
    <s v="1146"/>
    <x v="194"/>
    <x v="4"/>
    <x v="1"/>
    <x v="2493"/>
  </r>
  <r>
    <x v="10"/>
    <x v="10"/>
    <x v="10"/>
    <x v="194"/>
    <s v="1146"/>
    <x v="194"/>
    <x v="4"/>
    <x v="2"/>
    <x v="550"/>
  </r>
  <r>
    <x v="10"/>
    <x v="10"/>
    <x v="10"/>
    <x v="194"/>
    <s v="1146"/>
    <x v="194"/>
    <x v="4"/>
    <x v="3"/>
    <x v="1900"/>
  </r>
  <r>
    <x v="10"/>
    <x v="10"/>
    <x v="10"/>
    <x v="194"/>
    <s v="1146"/>
    <x v="194"/>
    <x v="4"/>
    <x v="4"/>
    <x v="1889"/>
  </r>
  <r>
    <x v="10"/>
    <x v="10"/>
    <x v="10"/>
    <x v="194"/>
    <s v="1146"/>
    <x v="194"/>
    <x v="4"/>
    <x v="5"/>
    <x v="1571"/>
  </r>
  <r>
    <x v="10"/>
    <x v="10"/>
    <x v="10"/>
    <x v="194"/>
    <s v="1146"/>
    <x v="194"/>
    <x v="4"/>
    <x v="6"/>
    <x v="2333"/>
  </r>
  <r>
    <x v="10"/>
    <x v="10"/>
    <x v="10"/>
    <x v="194"/>
    <s v="1146"/>
    <x v="194"/>
    <x v="4"/>
    <x v="7"/>
    <x v="697"/>
  </r>
  <r>
    <x v="10"/>
    <x v="10"/>
    <x v="10"/>
    <x v="194"/>
    <s v="1146"/>
    <x v="194"/>
    <x v="5"/>
    <x v="0"/>
    <x v="312"/>
  </r>
  <r>
    <x v="10"/>
    <x v="10"/>
    <x v="10"/>
    <x v="194"/>
    <s v="1146"/>
    <x v="194"/>
    <x v="5"/>
    <x v="1"/>
    <x v="411"/>
  </r>
  <r>
    <x v="10"/>
    <x v="10"/>
    <x v="10"/>
    <x v="194"/>
    <s v="1146"/>
    <x v="194"/>
    <x v="5"/>
    <x v="2"/>
    <x v="288"/>
  </r>
  <r>
    <x v="10"/>
    <x v="10"/>
    <x v="10"/>
    <x v="194"/>
    <s v="1146"/>
    <x v="194"/>
    <x v="5"/>
    <x v="3"/>
    <x v="284"/>
  </r>
  <r>
    <x v="10"/>
    <x v="10"/>
    <x v="10"/>
    <x v="194"/>
    <s v="1146"/>
    <x v="194"/>
    <x v="5"/>
    <x v="4"/>
    <x v="186"/>
  </r>
  <r>
    <x v="10"/>
    <x v="10"/>
    <x v="10"/>
    <x v="194"/>
    <s v="1146"/>
    <x v="194"/>
    <x v="5"/>
    <x v="5"/>
    <x v="313"/>
  </r>
  <r>
    <x v="10"/>
    <x v="10"/>
    <x v="10"/>
    <x v="194"/>
    <s v="1146"/>
    <x v="194"/>
    <x v="5"/>
    <x v="6"/>
    <x v="289"/>
  </r>
  <r>
    <x v="10"/>
    <x v="10"/>
    <x v="10"/>
    <x v="194"/>
    <s v="1146"/>
    <x v="194"/>
    <x v="5"/>
    <x v="7"/>
    <x v="338"/>
  </r>
  <r>
    <x v="10"/>
    <x v="10"/>
    <x v="10"/>
    <x v="194"/>
    <s v="1146"/>
    <x v="194"/>
    <x v="6"/>
    <x v="0"/>
    <x v="266"/>
  </r>
  <r>
    <x v="10"/>
    <x v="10"/>
    <x v="10"/>
    <x v="194"/>
    <s v="1146"/>
    <x v="194"/>
    <x v="6"/>
    <x v="1"/>
    <x v="263"/>
  </r>
  <r>
    <x v="10"/>
    <x v="10"/>
    <x v="10"/>
    <x v="194"/>
    <s v="1146"/>
    <x v="194"/>
    <x v="6"/>
    <x v="2"/>
    <x v="195"/>
  </r>
  <r>
    <x v="10"/>
    <x v="10"/>
    <x v="10"/>
    <x v="194"/>
    <s v="1146"/>
    <x v="194"/>
    <x v="6"/>
    <x v="3"/>
    <x v="302"/>
  </r>
  <r>
    <x v="10"/>
    <x v="10"/>
    <x v="10"/>
    <x v="194"/>
    <s v="1146"/>
    <x v="194"/>
    <x v="6"/>
    <x v="4"/>
    <x v="197"/>
  </r>
  <r>
    <x v="10"/>
    <x v="10"/>
    <x v="10"/>
    <x v="194"/>
    <s v="1146"/>
    <x v="194"/>
    <x v="6"/>
    <x v="5"/>
    <x v="265"/>
  </r>
  <r>
    <x v="10"/>
    <x v="10"/>
    <x v="10"/>
    <x v="194"/>
    <s v="1146"/>
    <x v="194"/>
    <x v="6"/>
    <x v="6"/>
    <x v="302"/>
  </r>
  <r>
    <x v="10"/>
    <x v="10"/>
    <x v="10"/>
    <x v="194"/>
    <s v="1146"/>
    <x v="194"/>
    <x v="6"/>
    <x v="7"/>
    <x v="355"/>
  </r>
  <r>
    <x v="10"/>
    <x v="10"/>
    <x v="10"/>
    <x v="194"/>
    <s v="1146"/>
    <x v="194"/>
    <x v="7"/>
    <x v="0"/>
    <x v="427"/>
  </r>
  <r>
    <x v="10"/>
    <x v="10"/>
    <x v="10"/>
    <x v="194"/>
    <s v="1146"/>
    <x v="194"/>
    <x v="7"/>
    <x v="1"/>
    <x v="498"/>
  </r>
  <r>
    <x v="10"/>
    <x v="10"/>
    <x v="10"/>
    <x v="194"/>
    <s v="1146"/>
    <x v="194"/>
    <x v="7"/>
    <x v="2"/>
    <x v="491"/>
  </r>
  <r>
    <x v="10"/>
    <x v="10"/>
    <x v="10"/>
    <x v="194"/>
    <s v="1146"/>
    <x v="194"/>
    <x v="7"/>
    <x v="3"/>
    <x v="251"/>
  </r>
  <r>
    <x v="10"/>
    <x v="10"/>
    <x v="10"/>
    <x v="194"/>
    <s v="1146"/>
    <x v="194"/>
    <x v="7"/>
    <x v="4"/>
    <x v="1478"/>
  </r>
  <r>
    <x v="10"/>
    <x v="10"/>
    <x v="10"/>
    <x v="194"/>
    <s v="1146"/>
    <x v="194"/>
    <x v="7"/>
    <x v="5"/>
    <x v="1037"/>
  </r>
  <r>
    <x v="10"/>
    <x v="10"/>
    <x v="10"/>
    <x v="194"/>
    <s v="1146"/>
    <x v="194"/>
    <x v="7"/>
    <x v="6"/>
    <x v="528"/>
  </r>
  <r>
    <x v="10"/>
    <x v="10"/>
    <x v="10"/>
    <x v="194"/>
    <s v="1146"/>
    <x v="194"/>
    <x v="7"/>
    <x v="7"/>
    <x v="1029"/>
  </r>
  <r>
    <x v="10"/>
    <x v="10"/>
    <x v="10"/>
    <x v="194"/>
    <s v="1146"/>
    <x v="194"/>
    <x v="8"/>
    <x v="0"/>
    <x v="64"/>
  </r>
  <r>
    <x v="10"/>
    <x v="10"/>
    <x v="10"/>
    <x v="194"/>
    <s v="1146"/>
    <x v="194"/>
    <x v="8"/>
    <x v="1"/>
    <x v="67"/>
  </r>
  <r>
    <x v="10"/>
    <x v="10"/>
    <x v="10"/>
    <x v="194"/>
    <s v="1146"/>
    <x v="194"/>
    <x v="8"/>
    <x v="2"/>
    <x v="66"/>
  </r>
  <r>
    <x v="10"/>
    <x v="10"/>
    <x v="10"/>
    <x v="194"/>
    <s v="1146"/>
    <x v="194"/>
    <x v="8"/>
    <x v="3"/>
    <x v="66"/>
  </r>
  <r>
    <x v="10"/>
    <x v="10"/>
    <x v="10"/>
    <x v="194"/>
    <s v="1146"/>
    <x v="194"/>
    <x v="8"/>
    <x v="4"/>
    <x v="133"/>
  </r>
  <r>
    <x v="10"/>
    <x v="10"/>
    <x v="10"/>
    <x v="194"/>
    <s v="1146"/>
    <x v="194"/>
    <x v="8"/>
    <x v="5"/>
    <x v="133"/>
  </r>
  <r>
    <x v="10"/>
    <x v="10"/>
    <x v="10"/>
    <x v="194"/>
    <s v="1146"/>
    <x v="194"/>
    <x v="8"/>
    <x v="6"/>
    <x v="133"/>
  </r>
  <r>
    <x v="10"/>
    <x v="10"/>
    <x v="10"/>
    <x v="194"/>
    <s v="1146"/>
    <x v="194"/>
    <x v="8"/>
    <x v="7"/>
    <x v="67"/>
  </r>
  <r>
    <x v="10"/>
    <x v="10"/>
    <x v="10"/>
    <x v="194"/>
    <s v="1146"/>
    <x v="194"/>
    <x v="9"/>
    <x v="0"/>
    <x v="356"/>
  </r>
  <r>
    <x v="10"/>
    <x v="10"/>
    <x v="10"/>
    <x v="194"/>
    <s v="1146"/>
    <x v="194"/>
    <x v="9"/>
    <x v="1"/>
    <x v="298"/>
  </r>
  <r>
    <x v="10"/>
    <x v="10"/>
    <x v="10"/>
    <x v="194"/>
    <s v="1146"/>
    <x v="194"/>
    <x v="9"/>
    <x v="2"/>
    <x v="310"/>
  </r>
  <r>
    <x v="10"/>
    <x v="10"/>
    <x v="10"/>
    <x v="194"/>
    <s v="1146"/>
    <x v="194"/>
    <x v="9"/>
    <x v="3"/>
    <x v="299"/>
  </r>
  <r>
    <x v="10"/>
    <x v="10"/>
    <x v="10"/>
    <x v="194"/>
    <s v="1146"/>
    <x v="194"/>
    <x v="9"/>
    <x v="4"/>
    <x v="310"/>
  </r>
  <r>
    <x v="10"/>
    <x v="10"/>
    <x v="10"/>
    <x v="194"/>
    <s v="1146"/>
    <x v="194"/>
    <x v="9"/>
    <x v="5"/>
    <x v="310"/>
  </r>
  <r>
    <x v="10"/>
    <x v="10"/>
    <x v="10"/>
    <x v="194"/>
    <s v="1146"/>
    <x v="194"/>
    <x v="9"/>
    <x v="6"/>
    <x v="311"/>
  </r>
  <r>
    <x v="10"/>
    <x v="10"/>
    <x v="10"/>
    <x v="194"/>
    <s v="1146"/>
    <x v="194"/>
    <x v="9"/>
    <x v="7"/>
    <x v="309"/>
  </r>
  <r>
    <x v="10"/>
    <x v="10"/>
    <x v="10"/>
    <x v="195"/>
    <s v="1149"/>
    <x v="195"/>
    <x v="0"/>
    <x v="0"/>
    <x v="2569"/>
  </r>
  <r>
    <x v="10"/>
    <x v="10"/>
    <x v="10"/>
    <x v="195"/>
    <s v="1149"/>
    <x v="195"/>
    <x v="0"/>
    <x v="1"/>
    <x v="2570"/>
  </r>
  <r>
    <x v="10"/>
    <x v="10"/>
    <x v="10"/>
    <x v="195"/>
    <s v="1149"/>
    <x v="195"/>
    <x v="0"/>
    <x v="2"/>
    <x v="2571"/>
  </r>
  <r>
    <x v="10"/>
    <x v="10"/>
    <x v="10"/>
    <x v="195"/>
    <s v="1149"/>
    <x v="195"/>
    <x v="0"/>
    <x v="3"/>
    <x v="2572"/>
  </r>
  <r>
    <x v="10"/>
    <x v="10"/>
    <x v="10"/>
    <x v="195"/>
    <s v="1149"/>
    <x v="195"/>
    <x v="0"/>
    <x v="4"/>
    <x v="2573"/>
  </r>
  <r>
    <x v="10"/>
    <x v="10"/>
    <x v="10"/>
    <x v="195"/>
    <s v="1149"/>
    <x v="195"/>
    <x v="0"/>
    <x v="5"/>
    <x v="2574"/>
  </r>
  <r>
    <x v="10"/>
    <x v="10"/>
    <x v="10"/>
    <x v="195"/>
    <s v="1149"/>
    <x v="195"/>
    <x v="0"/>
    <x v="6"/>
    <x v="2575"/>
  </r>
  <r>
    <x v="10"/>
    <x v="10"/>
    <x v="10"/>
    <x v="195"/>
    <s v="1149"/>
    <x v="195"/>
    <x v="0"/>
    <x v="7"/>
    <x v="2576"/>
  </r>
  <r>
    <x v="10"/>
    <x v="10"/>
    <x v="10"/>
    <x v="195"/>
    <s v="1149"/>
    <x v="195"/>
    <x v="1"/>
    <x v="0"/>
    <x v="2577"/>
  </r>
  <r>
    <x v="10"/>
    <x v="10"/>
    <x v="10"/>
    <x v="195"/>
    <s v="1149"/>
    <x v="195"/>
    <x v="1"/>
    <x v="1"/>
    <x v="2578"/>
  </r>
  <r>
    <x v="10"/>
    <x v="10"/>
    <x v="10"/>
    <x v="195"/>
    <s v="1149"/>
    <x v="195"/>
    <x v="1"/>
    <x v="2"/>
    <x v="2579"/>
  </r>
  <r>
    <x v="10"/>
    <x v="10"/>
    <x v="10"/>
    <x v="195"/>
    <s v="1149"/>
    <x v="195"/>
    <x v="1"/>
    <x v="3"/>
    <x v="2580"/>
  </r>
  <r>
    <x v="10"/>
    <x v="10"/>
    <x v="10"/>
    <x v="195"/>
    <s v="1149"/>
    <x v="195"/>
    <x v="1"/>
    <x v="4"/>
    <x v="2581"/>
  </r>
  <r>
    <x v="10"/>
    <x v="10"/>
    <x v="10"/>
    <x v="195"/>
    <s v="1149"/>
    <x v="195"/>
    <x v="1"/>
    <x v="5"/>
    <x v="2582"/>
  </r>
  <r>
    <x v="10"/>
    <x v="10"/>
    <x v="10"/>
    <x v="195"/>
    <s v="1149"/>
    <x v="195"/>
    <x v="1"/>
    <x v="6"/>
    <x v="2583"/>
  </r>
  <r>
    <x v="10"/>
    <x v="10"/>
    <x v="10"/>
    <x v="195"/>
    <s v="1149"/>
    <x v="195"/>
    <x v="1"/>
    <x v="7"/>
    <x v="2584"/>
  </r>
  <r>
    <x v="10"/>
    <x v="10"/>
    <x v="10"/>
    <x v="195"/>
    <s v="1149"/>
    <x v="195"/>
    <x v="2"/>
    <x v="0"/>
    <x v="970"/>
  </r>
  <r>
    <x v="10"/>
    <x v="10"/>
    <x v="10"/>
    <x v="195"/>
    <s v="1149"/>
    <x v="195"/>
    <x v="2"/>
    <x v="1"/>
    <x v="41"/>
  </r>
  <r>
    <x v="10"/>
    <x v="10"/>
    <x v="10"/>
    <x v="195"/>
    <s v="1149"/>
    <x v="195"/>
    <x v="2"/>
    <x v="2"/>
    <x v="1248"/>
  </r>
  <r>
    <x v="10"/>
    <x v="10"/>
    <x v="10"/>
    <x v="195"/>
    <s v="1149"/>
    <x v="195"/>
    <x v="2"/>
    <x v="3"/>
    <x v="113"/>
  </r>
  <r>
    <x v="10"/>
    <x v="10"/>
    <x v="10"/>
    <x v="195"/>
    <s v="1149"/>
    <x v="195"/>
    <x v="2"/>
    <x v="4"/>
    <x v="971"/>
  </r>
  <r>
    <x v="10"/>
    <x v="10"/>
    <x v="10"/>
    <x v="195"/>
    <s v="1149"/>
    <x v="195"/>
    <x v="2"/>
    <x v="5"/>
    <x v="1641"/>
  </r>
  <r>
    <x v="10"/>
    <x v="10"/>
    <x v="10"/>
    <x v="195"/>
    <s v="1149"/>
    <x v="195"/>
    <x v="2"/>
    <x v="6"/>
    <x v="1142"/>
  </r>
  <r>
    <x v="10"/>
    <x v="10"/>
    <x v="10"/>
    <x v="195"/>
    <s v="1149"/>
    <x v="195"/>
    <x v="2"/>
    <x v="7"/>
    <x v="1419"/>
  </r>
  <r>
    <x v="10"/>
    <x v="10"/>
    <x v="10"/>
    <x v="195"/>
    <s v="1149"/>
    <x v="195"/>
    <x v="3"/>
    <x v="0"/>
    <x v="444"/>
  </r>
  <r>
    <x v="10"/>
    <x v="10"/>
    <x v="10"/>
    <x v="195"/>
    <s v="1149"/>
    <x v="195"/>
    <x v="3"/>
    <x v="1"/>
    <x v="27"/>
  </r>
  <r>
    <x v="10"/>
    <x v="10"/>
    <x v="10"/>
    <x v="195"/>
    <s v="1149"/>
    <x v="195"/>
    <x v="3"/>
    <x v="2"/>
    <x v="1589"/>
  </r>
  <r>
    <x v="10"/>
    <x v="10"/>
    <x v="10"/>
    <x v="195"/>
    <s v="1149"/>
    <x v="195"/>
    <x v="3"/>
    <x v="3"/>
    <x v="1528"/>
  </r>
  <r>
    <x v="10"/>
    <x v="10"/>
    <x v="10"/>
    <x v="195"/>
    <s v="1149"/>
    <x v="195"/>
    <x v="3"/>
    <x v="4"/>
    <x v="1654"/>
  </r>
  <r>
    <x v="10"/>
    <x v="10"/>
    <x v="10"/>
    <x v="195"/>
    <s v="1149"/>
    <x v="195"/>
    <x v="3"/>
    <x v="5"/>
    <x v="2554"/>
  </r>
  <r>
    <x v="10"/>
    <x v="10"/>
    <x v="10"/>
    <x v="195"/>
    <s v="1149"/>
    <x v="195"/>
    <x v="3"/>
    <x v="6"/>
    <x v="27"/>
  </r>
  <r>
    <x v="10"/>
    <x v="10"/>
    <x v="10"/>
    <x v="195"/>
    <s v="1149"/>
    <x v="195"/>
    <x v="3"/>
    <x v="7"/>
    <x v="2585"/>
  </r>
  <r>
    <x v="10"/>
    <x v="10"/>
    <x v="10"/>
    <x v="195"/>
    <s v="1149"/>
    <x v="195"/>
    <x v="4"/>
    <x v="0"/>
    <x v="2586"/>
  </r>
  <r>
    <x v="10"/>
    <x v="10"/>
    <x v="10"/>
    <x v="195"/>
    <s v="1149"/>
    <x v="195"/>
    <x v="4"/>
    <x v="1"/>
    <x v="2587"/>
  </r>
  <r>
    <x v="10"/>
    <x v="10"/>
    <x v="10"/>
    <x v="195"/>
    <s v="1149"/>
    <x v="195"/>
    <x v="4"/>
    <x v="2"/>
    <x v="2588"/>
  </r>
  <r>
    <x v="10"/>
    <x v="10"/>
    <x v="10"/>
    <x v="195"/>
    <s v="1149"/>
    <x v="195"/>
    <x v="4"/>
    <x v="3"/>
    <x v="2589"/>
  </r>
  <r>
    <x v="10"/>
    <x v="10"/>
    <x v="10"/>
    <x v="195"/>
    <s v="1149"/>
    <x v="195"/>
    <x v="4"/>
    <x v="4"/>
    <x v="2590"/>
  </r>
  <r>
    <x v="10"/>
    <x v="10"/>
    <x v="10"/>
    <x v="195"/>
    <s v="1149"/>
    <x v="195"/>
    <x v="4"/>
    <x v="5"/>
    <x v="2591"/>
  </r>
  <r>
    <x v="10"/>
    <x v="10"/>
    <x v="10"/>
    <x v="195"/>
    <s v="1149"/>
    <x v="195"/>
    <x v="4"/>
    <x v="6"/>
    <x v="101"/>
  </r>
  <r>
    <x v="10"/>
    <x v="10"/>
    <x v="10"/>
    <x v="195"/>
    <s v="1149"/>
    <x v="195"/>
    <x v="4"/>
    <x v="7"/>
    <x v="2592"/>
  </r>
  <r>
    <x v="10"/>
    <x v="10"/>
    <x v="10"/>
    <x v="195"/>
    <s v="1149"/>
    <x v="195"/>
    <x v="5"/>
    <x v="0"/>
    <x v="815"/>
  </r>
  <r>
    <x v="10"/>
    <x v="10"/>
    <x v="10"/>
    <x v="195"/>
    <s v="1149"/>
    <x v="195"/>
    <x v="5"/>
    <x v="1"/>
    <x v="634"/>
  </r>
  <r>
    <x v="10"/>
    <x v="10"/>
    <x v="10"/>
    <x v="195"/>
    <s v="1149"/>
    <x v="195"/>
    <x v="5"/>
    <x v="2"/>
    <x v="820"/>
  </r>
  <r>
    <x v="10"/>
    <x v="10"/>
    <x v="10"/>
    <x v="195"/>
    <s v="1149"/>
    <x v="195"/>
    <x v="5"/>
    <x v="3"/>
    <x v="109"/>
  </r>
  <r>
    <x v="10"/>
    <x v="10"/>
    <x v="10"/>
    <x v="195"/>
    <s v="1149"/>
    <x v="195"/>
    <x v="5"/>
    <x v="4"/>
    <x v="1247"/>
  </r>
  <r>
    <x v="10"/>
    <x v="10"/>
    <x v="10"/>
    <x v="195"/>
    <s v="1149"/>
    <x v="195"/>
    <x v="5"/>
    <x v="5"/>
    <x v="1247"/>
  </r>
  <r>
    <x v="10"/>
    <x v="10"/>
    <x v="10"/>
    <x v="195"/>
    <s v="1149"/>
    <x v="195"/>
    <x v="5"/>
    <x v="6"/>
    <x v="45"/>
  </r>
  <r>
    <x v="10"/>
    <x v="10"/>
    <x v="10"/>
    <x v="195"/>
    <s v="1149"/>
    <x v="195"/>
    <x v="5"/>
    <x v="7"/>
    <x v="1014"/>
  </r>
  <r>
    <x v="10"/>
    <x v="10"/>
    <x v="10"/>
    <x v="195"/>
    <s v="1149"/>
    <x v="195"/>
    <x v="6"/>
    <x v="0"/>
    <x v="317"/>
  </r>
  <r>
    <x v="10"/>
    <x v="10"/>
    <x v="10"/>
    <x v="195"/>
    <s v="1149"/>
    <x v="195"/>
    <x v="6"/>
    <x v="1"/>
    <x v="185"/>
  </r>
  <r>
    <x v="10"/>
    <x v="10"/>
    <x v="10"/>
    <x v="195"/>
    <s v="1149"/>
    <x v="195"/>
    <x v="6"/>
    <x v="2"/>
    <x v="289"/>
  </r>
  <r>
    <x v="10"/>
    <x v="10"/>
    <x v="10"/>
    <x v="195"/>
    <s v="1149"/>
    <x v="195"/>
    <x v="6"/>
    <x v="3"/>
    <x v="410"/>
  </r>
  <r>
    <x v="10"/>
    <x v="10"/>
    <x v="10"/>
    <x v="195"/>
    <s v="1149"/>
    <x v="195"/>
    <x v="6"/>
    <x v="4"/>
    <x v="317"/>
  </r>
  <r>
    <x v="10"/>
    <x v="10"/>
    <x v="10"/>
    <x v="195"/>
    <s v="1149"/>
    <x v="195"/>
    <x v="6"/>
    <x v="5"/>
    <x v="319"/>
  </r>
  <r>
    <x v="10"/>
    <x v="10"/>
    <x v="10"/>
    <x v="195"/>
    <s v="1149"/>
    <x v="195"/>
    <x v="6"/>
    <x v="6"/>
    <x v="313"/>
  </r>
  <r>
    <x v="10"/>
    <x v="10"/>
    <x v="10"/>
    <x v="195"/>
    <s v="1149"/>
    <x v="195"/>
    <x v="6"/>
    <x v="7"/>
    <x v="59"/>
  </r>
  <r>
    <x v="10"/>
    <x v="10"/>
    <x v="10"/>
    <x v="195"/>
    <s v="1149"/>
    <x v="195"/>
    <x v="7"/>
    <x v="0"/>
    <x v="39"/>
  </r>
  <r>
    <x v="10"/>
    <x v="10"/>
    <x v="10"/>
    <x v="195"/>
    <s v="1149"/>
    <x v="195"/>
    <x v="7"/>
    <x v="1"/>
    <x v="1435"/>
  </r>
  <r>
    <x v="10"/>
    <x v="10"/>
    <x v="10"/>
    <x v="195"/>
    <s v="1149"/>
    <x v="195"/>
    <x v="7"/>
    <x v="2"/>
    <x v="1694"/>
  </r>
  <r>
    <x v="10"/>
    <x v="10"/>
    <x v="10"/>
    <x v="195"/>
    <s v="1149"/>
    <x v="195"/>
    <x v="7"/>
    <x v="3"/>
    <x v="272"/>
  </r>
  <r>
    <x v="10"/>
    <x v="10"/>
    <x v="10"/>
    <x v="195"/>
    <s v="1149"/>
    <x v="195"/>
    <x v="7"/>
    <x v="4"/>
    <x v="253"/>
  </r>
  <r>
    <x v="10"/>
    <x v="10"/>
    <x v="10"/>
    <x v="195"/>
    <s v="1149"/>
    <x v="195"/>
    <x v="7"/>
    <x v="5"/>
    <x v="187"/>
  </r>
  <r>
    <x v="10"/>
    <x v="10"/>
    <x v="10"/>
    <x v="195"/>
    <s v="1149"/>
    <x v="195"/>
    <x v="7"/>
    <x v="6"/>
    <x v="625"/>
  </r>
  <r>
    <x v="10"/>
    <x v="10"/>
    <x v="10"/>
    <x v="195"/>
    <s v="1149"/>
    <x v="195"/>
    <x v="7"/>
    <x v="7"/>
    <x v="626"/>
  </r>
  <r>
    <x v="10"/>
    <x v="10"/>
    <x v="10"/>
    <x v="195"/>
    <s v="1149"/>
    <x v="195"/>
    <x v="8"/>
    <x v="0"/>
    <x v="66"/>
  </r>
  <r>
    <x v="10"/>
    <x v="10"/>
    <x v="10"/>
    <x v="195"/>
    <s v="1149"/>
    <x v="195"/>
    <x v="8"/>
    <x v="1"/>
    <x v="66"/>
  </r>
  <r>
    <x v="10"/>
    <x v="10"/>
    <x v="10"/>
    <x v="195"/>
    <s v="1149"/>
    <x v="195"/>
    <x v="8"/>
    <x v="2"/>
    <x v="67"/>
  </r>
  <r>
    <x v="10"/>
    <x v="10"/>
    <x v="10"/>
    <x v="195"/>
    <s v="1149"/>
    <x v="195"/>
    <x v="8"/>
    <x v="3"/>
    <x v="305"/>
  </r>
  <r>
    <x v="10"/>
    <x v="10"/>
    <x v="10"/>
    <x v="195"/>
    <s v="1149"/>
    <x v="195"/>
    <x v="8"/>
    <x v="4"/>
    <x v="133"/>
  </r>
  <r>
    <x v="10"/>
    <x v="10"/>
    <x v="10"/>
    <x v="195"/>
    <s v="1149"/>
    <x v="195"/>
    <x v="8"/>
    <x v="5"/>
    <x v="64"/>
  </r>
  <r>
    <x v="10"/>
    <x v="10"/>
    <x v="10"/>
    <x v="195"/>
    <s v="1149"/>
    <x v="195"/>
    <x v="8"/>
    <x v="6"/>
    <x v="133"/>
  </r>
  <r>
    <x v="10"/>
    <x v="10"/>
    <x v="10"/>
    <x v="195"/>
    <s v="1149"/>
    <x v="195"/>
    <x v="8"/>
    <x v="7"/>
    <x v="132"/>
  </r>
  <r>
    <x v="10"/>
    <x v="10"/>
    <x v="10"/>
    <x v="195"/>
    <s v="1149"/>
    <x v="195"/>
    <x v="9"/>
    <x v="0"/>
    <x v="371"/>
  </r>
  <r>
    <x v="10"/>
    <x v="10"/>
    <x v="10"/>
    <x v="195"/>
    <s v="1149"/>
    <x v="195"/>
    <x v="9"/>
    <x v="1"/>
    <x v="254"/>
  </r>
  <r>
    <x v="10"/>
    <x v="10"/>
    <x v="10"/>
    <x v="195"/>
    <s v="1149"/>
    <x v="195"/>
    <x v="9"/>
    <x v="2"/>
    <x v="53"/>
  </r>
  <r>
    <x v="10"/>
    <x v="10"/>
    <x v="10"/>
    <x v="195"/>
    <s v="1149"/>
    <x v="195"/>
    <x v="9"/>
    <x v="3"/>
    <x v="670"/>
  </r>
  <r>
    <x v="10"/>
    <x v="10"/>
    <x v="10"/>
    <x v="195"/>
    <s v="1149"/>
    <x v="195"/>
    <x v="9"/>
    <x v="4"/>
    <x v="625"/>
  </r>
  <r>
    <x v="10"/>
    <x v="10"/>
    <x v="10"/>
    <x v="195"/>
    <s v="1149"/>
    <x v="195"/>
    <x v="9"/>
    <x v="5"/>
    <x v="671"/>
  </r>
  <r>
    <x v="10"/>
    <x v="10"/>
    <x v="10"/>
    <x v="195"/>
    <s v="1149"/>
    <x v="195"/>
    <x v="9"/>
    <x v="6"/>
    <x v="561"/>
  </r>
  <r>
    <x v="10"/>
    <x v="10"/>
    <x v="10"/>
    <x v="195"/>
    <s v="1149"/>
    <x v="195"/>
    <x v="9"/>
    <x v="7"/>
    <x v="468"/>
  </r>
  <r>
    <x v="10"/>
    <x v="10"/>
    <x v="10"/>
    <x v="196"/>
    <s v="1151"/>
    <x v="196"/>
    <x v="0"/>
    <x v="0"/>
    <x v="64"/>
  </r>
  <r>
    <x v="10"/>
    <x v="10"/>
    <x v="10"/>
    <x v="196"/>
    <s v="1151"/>
    <x v="196"/>
    <x v="0"/>
    <x v="1"/>
    <x v="129"/>
  </r>
  <r>
    <x v="10"/>
    <x v="10"/>
    <x v="10"/>
    <x v="196"/>
    <s v="1151"/>
    <x v="196"/>
    <x v="0"/>
    <x v="2"/>
    <x v="320"/>
  </r>
  <r>
    <x v="10"/>
    <x v="10"/>
    <x v="10"/>
    <x v="196"/>
    <s v="1151"/>
    <x v="196"/>
    <x v="0"/>
    <x v="3"/>
    <x v="128"/>
  </r>
  <r>
    <x v="10"/>
    <x v="10"/>
    <x v="10"/>
    <x v="196"/>
    <s v="1151"/>
    <x v="196"/>
    <x v="0"/>
    <x v="4"/>
    <x v="127"/>
  </r>
  <r>
    <x v="10"/>
    <x v="10"/>
    <x v="10"/>
    <x v="196"/>
    <s v="1151"/>
    <x v="196"/>
    <x v="0"/>
    <x v="5"/>
    <x v="128"/>
  </r>
  <r>
    <x v="10"/>
    <x v="10"/>
    <x v="10"/>
    <x v="196"/>
    <s v="1151"/>
    <x v="196"/>
    <x v="0"/>
    <x v="6"/>
    <x v="128"/>
  </r>
  <r>
    <x v="10"/>
    <x v="10"/>
    <x v="10"/>
    <x v="196"/>
    <s v="1151"/>
    <x v="196"/>
    <x v="0"/>
    <x v="7"/>
    <x v="320"/>
  </r>
  <r>
    <x v="10"/>
    <x v="10"/>
    <x v="10"/>
    <x v="196"/>
    <s v="1151"/>
    <x v="196"/>
    <x v="1"/>
    <x v="0"/>
    <x v="449"/>
  </r>
  <r>
    <x v="10"/>
    <x v="10"/>
    <x v="10"/>
    <x v="196"/>
    <s v="1151"/>
    <x v="196"/>
    <x v="1"/>
    <x v="1"/>
    <x v="122"/>
  </r>
  <r>
    <x v="10"/>
    <x v="10"/>
    <x v="10"/>
    <x v="196"/>
    <s v="1151"/>
    <x v="196"/>
    <x v="1"/>
    <x v="2"/>
    <x v="299"/>
  </r>
  <r>
    <x v="10"/>
    <x v="10"/>
    <x v="10"/>
    <x v="196"/>
    <s v="1151"/>
    <x v="196"/>
    <x v="1"/>
    <x v="3"/>
    <x v="126"/>
  </r>
  <r>
    <x v="10"/>
    <x v="10"/>
    <x v="10"/>
    <x v="196"/>
    <s v="1151"/>
    <x v="196"/>
    <x v="1"/>
    <x v="4"/>
    <x v="306"/>
  </r>
  <r>
    <x v="10"/>
    <x v="10"/>
    <x v="10"/>
    <x v="196"/>
    <s v="1151"/>
    <x v="196"/>
    <x v="1"/>
    <x v="5"/>
    <x v="125"/>
  </r>
  <r>
    <x v="10"/>
    <x v="10"/>
    <x v="10"/>
    <x v="196"/>
    <s v="1151"/>
    <x v="196"/>
    <x v="1"/>
    <x v="6"/>
    <x v="299"/>
  </r>
  <r>
    <x v="10"/>
    <x v="10"/>
    <x v="10"/>
    <x v="196"/>
    <s v="1151"/>
    <x v="196"/>
    <x v="1"/>
    <x v="7"/>
    <x v="196"/>
  </r>
  <r>
    <x v="10"/>
    <x v="10"/>
    <x v="10"/>
    <x v="196"/>
    <s v="1151"/>
    <x v="196"/>
    <x v="2"/>
    <x v="0"/>
    <x v="127"/>
  </r>
  <r>
    <x v="10"/>
    <x v="10"/>
    <x v="10"/>
    <x v="196"/>
    <s v="1151"/>
    <x v="196"/>
    <x v="2"/>
    <x v="1"/>
    <x v="64"/>
  </r>
  <r>
    <x v="10"/>
    <x v="10"/>
    <x v="10"/>
    <x v="196"/>
    <s v="1151"/>
    <x v="196"/>
    <x v="2"/>
    <x v="2"/>
    <x v="128"/>
  </r>
  <r>
    <x v="10"/>
    <x v="10"/>
    <x v="10"/>
    <x v="196"/>
    <s v="1151"/>
    <x v="196"/>
    <x v="2"/>
    <x v="3"/>
    <x v="131"/>
  </r>
  <r>
    <x v="10"/>
    <x v="10"/>
    <x v="10"/>
    <x v="196"/>
    <s v="1151"/>
    <x v="196"/>
    <x v="2"/>
    <x v="4"/>
    <x v="64"/>
  </r>
  <r>
    <x v="10"/>
    <x v="10"/>
    <x v="10"/>
    <x v="196"/>
    <s v="1151"/>
    <x v="196"/>
    <x v="2"/>
    <x v="5"/>
    <x v="64"/>
  </r>
  <r>
    <x v="10"/>
    <x v="10"/>
    <x v="10"/>
    <x v="196"/>
    <s v="1151"/>
    <x v="196"/>
    <x v="2"/>
    <x v="6"/>
    <x v="64"/>
  </r>
  <r>
    <x v="10"/>
    <x v="10"/>
    <x v="10"/>
    <x v="196"/>
    <s v="1151"/>
    <x v="196"/>
    <x v="2"/>
    <x v="7"/>
    <x v="127"/>
  </r>
  <r>
    <x v="10"/>
    <x v="10"/>
    <x v="10"/>
    <x v="196"/>
    <s v="1151"/>
    <x v="196"/>
    <x v="3"/>
    <x v="0"/>
    <x v="130"/>
  </r>
  <r>
    <x v="10"/>
    <x v="10"/>
    <x v="10"/>
    <x v="196"/>
    <s v="1151"/>
    <x v="196"/>
    <x v="3"/>
    <x v="1"/>
    <x v="127"/>
  </r>
  <r>
    <x v="10"/>
    <x v="10"/>
    <x v="10"/>
    <x v="196"/>
    <s v="1151"/>
    <x v="196"/>
    <x v="3"/>
    <x v="2"/>
    <x v="128"/>
  </r>
  <r>
    <x v="10"/>
    <x v="10"/>
    <x v="10"/>
    <x v="196"/>
    <s v="1151"/>
    <x v="196"/>
    <x v="3"/>
    <x v="3"/>
    <x v="320"/>
  </r>
  <r>
    <x v="10"/>
    <x v="10"/>
    <x v="10"/>
    <x v="196"/>
    <s v="1151"/>
    <x v="196"/>
    <x v="3"/>
    <x v="4"/>
    <x v="128"/>
  </r>
  <r>
    <x v="10"/>
    <x v="10"/>
    <x v="10"/>
    <x v="196"/>
    <s v="1151"/>
    <x v="196"/>
    <x v="3"/>
    <x v="5"/>
    <x v="130"/>
  </r>
  <r>
    <x v="10"/>
    <x v="10"/>
    <x v="10"/>
    <x v="196"/>
    <s v="1151"/>
    <x v="196"/>
    <x v="3"/>
    <x v="6"/>
    <x v="203"/>
  </r>
  <r>
    <x v="10"/>
    <x v="10"/>
    <x v="10"/>
    <x v="196"/>
    <s v="1151"/>
    <x v="196"/>
    <x v="3"/>
    <x v="7"/>
    <x v="131"/>
  </r>
  <r>
    <x v="10"/>
    <x v="10"/>
    <x v="10"/>
    <x v="196"/>
    <s v="1151"/>
    <x v="196"/>
    <x v="4"/>
    <x v="0"/>
    <x v="263"/>
  </r>
  <r>
    <x v="10"/>
    <x v="10"/>
    <x v="10"/>
    <x v="196"/>
    <s v="1151"/>
    <x v="196"/>
    <x v="4"/>
    <x v="1"/>
    <x v="265"/>
  </r>
  <r>
    <x v="10"/>
    <x v="10"/>
    <x v="10"/>
    <x v="196"/>
    <s v="1151"/>
    <x v="196"/>
    <x v="4"/>
    <x v="2"/>
    <x v="262"/>
  </r>
  <r>
    <x v="10"/>
    <x v="10"/>
    <x v="10"/>
    <x v="196"/>
    <s v="1151"/>
    <x v="196"/>
    <x v="4"/>
    <x v="3"/>
    <x v="265"/>
  </r>
  <r>
    <x v="10"/>
    <x v="10"/>
    <x v="10"/>
    <x v="196"/>
    <s v="1151"/>
    <x v="196"/>
    <x v="4"/>
    <x v="4"/>
    <x v="302"/>
  </r>
  <r>
    <x v="10"/>
    <x v="10"/>
    <x v="10"/>
    <x v="196"/>
    <s v="1151"/>
    <x v="196"/>
    <x v="4"/>
    <x v="5"/>
    <x v="263"/>
  </r>
  <r>
    <x v="10"/>
    <x v="10"/>
    <x v="10"/>
    <x v="196"/>
    <s v="1151"/>
    <x v="196"/>
    <x v="4"/>
    <x v="6"/>
    <x v="265"/>
  </r>
  <r>
    <x v="10"/>
    <x v="10"/>
    <x v="10"/>
    <x v="196"/>
    <s v="1151"/>
    <x v="196"/>
    <x v="4"/>
    <x v="7"/>
    <x v="265"/>
  </r>
  <r>
    <x v="10"/>
    <x v="10"/>
    <x v="10"/>
    <x v="196"/>
    <s v="1151"/>
    <x v="196"/>
    <x v="5"/>
    <x v="0"/>
    <x v="67"/>
  </r>
  <r>
    <x v="10"/>
    <x v="10"/>
    <x v="10"/>
    <x v="196"/>
    <s v="1151"/>
    <x v="196"/>
    <x v="5"/>
    <x v="1"/>
    <x v="133"/>
  </r>
  <r>
    <x v="10"/>
    <x v="10"/>
    <x v="10"/>
    <x v="196"/>
    <s v="1151"/>
    <x v="196"/>
    <x v="5"/>
    <x v="2"/>
    <x v="133"/>
  </r>
  <r>
    <x v="10"/>
    <x v="10"/>
    <x v="10"/>
    <x v="196"/>
    <s v="1151"/>
    <x v="196"/>
    <x v="5"/>
    <x v="3"/>
    <x v="66"/>
  </r>
  <r>
    <x v="10"/>
    <x v="10"/>
    <x v="10"/>
    <x v="196"/>
    <s v="1151"/>
    <x v="196"/>
    <x v="5"/>
    <x v="4"/>
    <x v="67"/>
  </r>
  <r>
    <x v="10"/>
    <x v="10"/>
    <x v="10"/>
    <x v="196"/>
    <s v="1151"/>
    <x v="196"/>
    <x v="5"/>
    <x v="5"/>
    <x v="66"/>
  </r>
  <r>
    <x v="10"/>
    <x v="10"/>
    <x v="10"/>
    <x v="196"/>
    <s v="1151"/>
    <x v="196"/>
    <x v="5"/>
    <x v="6"/>
    <x v="65"/>
  </r>
  <r>
    <x v="10"/>
    <x v="10"/>
    <x v="10"/>
    <x v="196"/>
    <s v="1151"/>
    <x v="196"/>
    <x v="5"/>
    <x v="7"/>
    <x v="67"/>
  </r>
  <r>
    <x v="10"/>
    <x v="10"/>
    <x v="10"/>
    <x v="196"/>
    <s v="1151"/>
    <x v="196"/>
    <x v="6"/>
    <x v="0"/>
    <x v="304"/>
  </r>
  <r>
    <x v="10"/>
    <x v="10"/>
    <x v="10"/>
    <x v="196"/>
    <s v="1151"/>
    <x v="196"/>
    <x v="6"/>
    <x v="1"/>
    <x v="304"/>
  </r>
  <r>
    <x v="10"/>
    <x v="10"/>
    <x v="10"/>
    <x v="196"/>
    <s v="1151"/>
    <x v="196"/>
    <x v="6"/>
    <x v="2"/>
    <x v="304"/>
  </r>
  <r>
    <x v="10"/>
    <x v="10"/>
    <x v="10"/>
    <x v="196"/>
    <s v="1151"/>
    <x v="196"/>
    <x v="6"/>
    <x v="3"/>
    <x v="304"/>
  </r>
  <r>
    <x v="10"/>
    <x v="10"/>
    <x v="10"/>
    <x v="196"/>
    <s v="1151"/>
    <x v="196"/>
    <x v="6"/>
    <x v="4"/>
    <x v="304"/>
  </r>
  <r>
    <x v="10"/>
    <x v="10"/>
    <x v="10"/>
    <x v="196"/>
    <s v="1151"/>
    <x v="196"/>
    <x v="6"/>
    <x v="5"/>
    <x v="304"/>
  </r>
  <r>
    <x v="10"/>
    <x v="10"/>
    <x v="10"/>
    <x v="196"/>
    <s v="1151"/>
    <x v="196"/>
    <x v="6"/>
    <x v="6"/>
    <x v="304"/>
  </r>
  <r>
    <x v="10"/>
    <x v="10"/>
    <x v="10"/>
    <x v="196"/>
    <s v="1151"/>
    <x v="196"/>
    <x v="6"/>
    <x v="7"/>
    <x v="305"/>
  </r>
  <r>
    <x v="10"/>
    <x v="10"/>
    <x v="10"/>
    <x v="196"/>
    <s v="1151"/>
    <x v="196"/>
    <x v="7"/>
    <x v="0"/>
    <x v="66"/>
  </r>
  <r>
    <x v="10"/>
    <x v="10"/>
    <x v="10"/>
    <x v="196"/>
    <s v="1151"/>
    <x v="196"/>
    <x v="7"/>
    <x v="1"/>
    <x v="67"/>
  </r>
  <r>
    <x v="10"/>
    <x v="10"/>
    <x v="10"/>
    <x v="196"/>
    <s v="1151"/>
    <x v="196"/>
    <x v="7"/>
    <x v="2"/>
    <x v="67"/>
  </r>
  <r>
    <x v="10"/>
    <x v="10"/>
    <x v="10"/>
    <x v="196"/>
    <s v="1151"/>
    <x v="196"/>
    <x v="7"/>
    <x v="3"/>
    <x v="67"/>
  </r>
  <r>
    <x v="10"/>
    <x v="10"/>
    <x v="10"/>
    <x v="196"/>
    <s v="1151"/>
    <x v="196"/>
    <x v="7"/>
    <x v="4"/>
    <x v="304"/>
  </r>
  <r>
    <x v="10"/>
    <x v="10"/>
    <x v="10"/>
    <x v="196"/>
    <s v="1151"/>
    <x v="196"/>
    <x v="7"/>
    <x v="5"/>
    <x v="305"/>
  </r>
  <r>
    <x v="10"/>
    <x v="10"/>
    <x v="10"/>
    <x v="196"/>
    <s v="1151"/>
    <x v="196"/>
    <x v="7"/>
    <x v="6"/>
    <x v="304"/>
  </r>
  <r>
    <x v="10"/>
    <x v="10"/>
    <x v="10"/>
    <x v="196"/>
    <s v="1151"/>
    <x v="196"/>
    <x v="7"/>
    <x v="7"/>
    <x v="67"/>
  </r>
  <r>
    <x v="10"/>
    <x v="10"/>
    <x v="10"/>
    <x v="196"/>
    <s v="1151"/>
    <x v="196"/>
    <x v="8"/>
    <x v="0"/>
    <x v="304"/>
  </r>
  <r>
    <x v="10"/>
    <x v="10"/>
    <x v="10"/>
    <x v="196"/>
    <s v="1151"/>
    <x v="196"/>
    <x v="8"/>
    <x v="1"/>
    <x v="304"/>
  </r>
  <r>
    <x v="10"/>
    <x v="10"/>
    <x v="10"/>
    <x v="196"/>
    <s v="1151"/>
    <x v="196"/>
    <x v="8"/>
    <x v="2"/>
    <x v="304"/>
  </r>
  <r>
    <x v="10"/>
    <x v="10"/>
    <x v="10"/>
    <x v="196"/>
    <s v="1151"/>
    <x v="196"/>
    <x v="8"/>
    <x v="3"/>
    <x v="304"/>
  </r>
  <r>
    <x v="10"/>
    <x v="10"/>
    <x v="10"/>
    <x v="196"/>
    <s v="1151"/>
    <x v="196"/>
    <x v="8"/>
    <x v="4"/>
    <x v="304"/>
  </r>
  <r>
    <x v="10"/>
    <x v="10"/>
    <x v="10"/>
    <x v="196"/>
    <s v="1151"/>
    <x v="196"/>
    <x v="8"/>
    <x v="5"/>
    <x v="304"/>
  </r>
  <r>
    <x v="10"/>
    <x v="10"/>
    <x v="10"/>
    <x v="196"/>
    <s v="1151"/>
    <x v="196"/>
    <x v="8"/>
    <x v="6"/>
    <x v="304"/>
  </r>
  <r>
    <x v="10"/>
    <x v="10"/>
    <x v="10"/>
    <x v="196"/>
    <s v="1151"/>
    <x v="196"/>
    <x v="8"/>
    <x v="7"/>
    <x v="304"/>
  </r>
  <r>
    <x v="10"/>
    <x v="10"/>
    <x v="10"/>
    <x v="196"/>
    <s v="1151"/>
    <x v="196"/>
    <x v="9"/>
    <x v="0"/>
    <x v="132"/>
  </r>
  <r>
    <x v="10"/>
    <x v="10"/>
    <x v="10"/>
    <x v="196"/>
    <s v="1151"/>
    <x v="196"/>
    <x v="9"/>
    <x v="1"/>
    <x v="66"/>
  </r>
  <r>
    <x v="10"/>
    <x v="10"/>
    <x v="10"/>
    <x v="196"/>
    <s v="1151"/>
    <x v="196"/>
    <x v="9"/>
    <x v="2"/>
    <x v="65"/>
  </r>
  <r>
    <x v="10"/>
    <x v="10"/>
    <x v="10"/>
    <x v="196"/>
    <s v="1151"/>
    <x v="196"/>
    <x v="9"/>
    <x v="3"/>
    <x v="132"/>
  </r>
  <r>
    <x v="10"/>
    <x v="10"/>
    <x v="10"/>
    <x v="196"/>
    <s v="1151"/>
    <x v="196"/>
    <x v="9"/>
    <x v="4"/>
    <x v="132"/>
  </r>
  <r>
    <x v="10"/>
    <x v="10"/>
    <x v="10"/>
    <x v="196"/>
    <s v="1151"/>
    <x v="196"/>
    <x v="9"/>
    <x v="5"/>
    <x v="67"/>
  </r>
  <r>
    <x v="10"/>
    <x v="10"/>
    <x v="10"/>
    <x v="196"/>
    <s v="1151"/>
    <x v="196"/>
    <x v="9"/>
    <x v="6"/>
    <x v="65"/>
  </r>
  <r>
    <x v="10"/>
    <x v="10"/>
    <x v="10"/>
    <x v="196"/>
    <s v="1151"/>
    <x v="196"/>
    <x v="9"/>
    <x v="7"/>
    <x v="64"/>
  </r>
  <r>
    <x v="10"/>
    <x v="10"/>
    <x v="10"/>
    <x v="197"/>
    <s v="1160"/>
    <x v="197"/>
    <x v="0"/>
    <x v="0"/>
    <x v="743"/>
  </r>
  <r>
    <x v="10"/>
    <x v="10"/>
    <x v="10"/>
    <x v="197"/>
    <s v="1160"/>
    <x v="197"/>
    <x v="0"/>
    <x v="1"/>
    <x v="2522"/>
  </r>
  <r>
    <x v="10"/>
    <x v="10"/>
    <x v="10"/>
    <x v="197"/>
    <s v="1160"/>
    <x v="197"/>
    <x v="0"/>
    <x v="2"/>
    <x v="1828"/>
  </r>
  <r>
    <x v="10"/>
    <x v="10"/>
    <x v="10"/>
    <x v="197"/>
    <s v="1160"/>
    <x v="197"/>
    <x v="0"/>
    <x v="3"/>
    <x v="1208"/>
  </r>
  <r>
    <x v="10"/>
    <x v="10"/>
    <x v="10"/>
    <x v="197"/>
    <s v="1160"/>
    <x v="197"/>
    <x v="0"/>
    <x v="4"/>
    <x v="2593"/>
  </r>
  <r>
    <x v="10"/>
    <x v="10"/>
    <x v="10"/>
    <x v="197"/>
    <s v="1160"/>
    <x v="197"/>
    <x v="0"/>
    <x v="5"/>
    <x v="2594"/>
  </r>
  <r>
    <x v="10"/>
    <x v="10"/>
    <x v="10"/>
    <x v="197"/>
    <s v="1160"/>
    <x v="197"/>
    <x v="0"/>
    <x v="6"/>
    <x v="2595"/>
  </r>
  <r>
    <x v="10"/>
    <x v="10"/>
    <x v="10"/>
    <x v="197"/>
    <s v="1160"/>
    <x v="197"/>
    <x v="0"/>
    <x v="7"/>
    <x v="1985"/>
  </r>
  <r>
    <x v="10"/>
    <x v="10"/>
    <x v="10"/>
    <x v="197"/>
    <s v="1160"/>
    <x v="197"/>
    <x v="1"/>
    <x v="0"/>
    <x v="1816"/>
  </r>
  <r>
    <x v="10"/>
    <x v="10"/>
    <x v="10"/>
    <x v="197"/>
    <s v="1160"/>
    <x v="197"/>
    <x v="1"/>
    <x v="1"/>
    <x v="1590"/>
  </r>
  <r>
    <x v="10"/>
    <x v="10"/>
    <x v="10"/>
    <x v="197"/>
    <s v="1160"/>
    <x v="197"/>
    <x v="1"/>
    <x v="2"/>
    <x v="1312"/>
  </r>
  <r>
    <x v="10"/>
    <x v="10"/>
    <x v="10"/>
    <x v="197"/>
    <s v="1160"/>
    <x v="197"/>
    <x v="1"/>
    <x v="3"/>
    <x v="2596"/>
  </r>
  <r>
    <x v="10"/>
    <x v="10"/>
    <x v="10"/>
    <x v="197"/>
    <s v="1160"/>
    <x v="197"/>
    <x v="1"/>
    <x v="4"/>
    <x v="1486"/>
  </r>
  <r>
    <x v="10"/>
    <x v="10"/>
    <x v="10"/>
    <x v="197"/>
    <s v="1160"/>
    <x v="197"/>
    <x v="1"/>
    <x v="5"/>
    <x v="2357"/>
  </r>
  <r>
    <x v="10"/>
    <x v="10"/>
    <x v="10"/>
    <x v="197"/>
    <s v="1160"/>
    <x v="197"/>
    <x v="1"/>
    <x v="6"/>
    <x v="2597"/>
  </r>
  <r>
    <x v="10"/>
    <x v="10"/>
    <x v="10"/>
    <x v="197"/>
    <s v="1160"/>
    <x v="197"/>
    <x v="1"/>
    <x v="7"/>
    <x v="2123"/>
  </r>
  <r>
    <x v="10"/>
    <x v="10"/>
    <x v="10"/>
    <x v="197"/>
    <s v="1160"/>
    <x v="197"/>
    <x v="2"/>
    <x v="0"/>
    <x v="627"/>
  </r>
  <r>
    <x v="10"/>
    <x v="10"/>
    <x v="10"/>
    <x v="197"/>
    <s v="1160"/>
    <x v="197"/>
    <x v="2"/>
    <x v="1"/>
    <x v="372"/>
  </r>
  <r>
    <x v="10"/>
    <x v="10"/>
    <x v="10"/>
    <x v="197"/>
    <s v="1160"/>
    <x v="197"/>
    <x v="2"/>
    <x v="2"/>
    <x v="252"/>
  </r>
  <r>
    <x v="10"/>
    <x v="10"/>
    <x v="10"/>
    <x v="197"/>
    <s v="1160"/>
    <x v="197"/>
    <x v="2"/>
    <x v="3"/>
    <x v="1038"/>
  </r>
  <r>
    <x v="10"/>
    <x v="10"/>
    <x v="10"/>
    <x v="197"/>
    <s v="1160"/>
    <x v="197"/>
    <x v="2"/>
    <x v="4"/>
    <x v="194"/>
  </r>
  <r>
    <x v="10"/>
    <x v="10"/>
    <x v="10"/>
    <x v="197"/>
    <s v="1160"/>
    <x v="197"/>
    <x v="2"/>
    <x v="5"/>
    <x v="503"/>
  </r>
  <r>
    <x v="10"/>
    <x v="10"/>
    <x v="10"/>
    <x v="197"/>
    <s v="1160"/>
    <x v="197"/>
    <x v="2"/>
    <x v="6"/>
    <x v="251"/>
  </r>
  <r>
    <x v="10"/>
    <x v="10"/>
    <x v="10"/>
    <x v="197"/>
    <s v="1160"/>
    <x v="197"/>
    <x v="2"/>
    <x v="7"/>
    <x v="503"/>
  </r>
  <r>
    <x v="10"/>
    <x v="10"/>
    <x v="10"/>
    <x v="197"/>
    <s v="1160"/>
    <x v="197"/>
    <x v="3"/>
    <x v="0"/>
    <x v="926"/>
  </r>
  <r>
    <x v="10"/>
    <x v="10"/>
    <x v="10"/>
    <x v="197"/>
    <s v="1160"/>
    <x v="197"/>
    <x v="3"/>
    <x v="1"/>
    <x v="834"/>
  </r>
  <r>
    <x v="10"/>
    <x v="10"/>
    <x v="10"/>
    <x v="197"/>
    <s v="1160"/>
    <x v="197"/>
    <x v="3"/>
    <x v="2"/>
    <x v="926"/>
  </r>
  <r>
    <x v="10"/>
    <x v="10"/>
    <x v="10"/>
    <x v="197"/>
    <s v="1160"/>
    <x v="197"/>
    <x v="3"/>
    <x v="3"/>
    <x v="1128"/>
  </r>
  <r>
    <x v="10"/>
    <x v="10"/>
    <x v="10"/>
    <x v="197"/>
    <s v="1160"/>
    <x v="197"/>
    <x v="3"/>
    <x v="4"/>
    <x v="45"/>
  </r>
  <r>
    <x v="10"/>
    <x v="10"/>
    <x v="10"/>
    <x v="197"/>
    <s v="1160"/>
    <x v="197"/>
    <x v="3"/>
    <x v="5"/>
    <x v="815"/>
  </r>
  <r>
    <x v="10"/>
    <x v="10"/>
    <x v="10"/>
    <x v="197"/>
    <s v="1160"/>
    <x v="197"/>
    <x v="3"/>
    <x v="6"/>
    <x v="819"/>
  </r>
  <r>
    <x v="10"/>
    <x v="10"/>
    <x v="10"/>
    <x v="197"/>
    <s v="1160"/>
    <x v="197"/>
    <x v="3"/>
    <x v="7"/>
    <x v="595"/>
  </r>
  <r>
    <x v="10"/>
    <x v="10"/>
    <x v="10"/>
    <x v="197"/>
    <s v="1160"/>
    <x v="197"/>
    <x v="4"/>
    <x v="0"/>
    <x v="787"/>
  </r>
  <r>
    <x v="10"/>
    <x v="10"/>
    <x v="10"/>
    <x v="197"/>
    <s v="1160"/>
    <x v="197"/>
    <x v="4"/>
    <x v="1"/>
    <x v="662"/>
  </r>
  <r>
    <x v="10"/>
    <x v="10"/>
    <x v="10"/>
    <x v="197"/>
    <s v="1160"/>
    <x v="197"/>
    <x v="4"/>
    <x v="2"/>
    <x v="1132"/>
  </r>
  <r>
    <x v="10"/>
    <x v="10"/>
    <x v="10"/>
    <x v="197"/>
    <s v="1160"/>
    <x v="197"/>
    <x v="4"/>
    <x v="3"/>
    <x v="981"/>
  </r>
  <r>
    <x v="10"/>
    <x v="10"/>
    <x v="10"/>
    <x v="197"/>
    <s v="1160"/>
    <x v="197"/>
    <x v="4"/>
    <x v="4"/>
    <x v="1415"/>
  </r>
  <r>
    <x v="10"/>
    <x v="10"/>
    <x v="10"/>
    <x v="197"/>
    <s v="1160"/>
    <x v="197"/>
    <x v="4"/>
    <x v="5"/>
    <x v="1808"/>
  </r>
  <r>
    <x v="10"/>
    <x v="10"/>
    <x v="10"/>
    <x v="197"/>
    <s v="1160"/>
    <x v="197"/>
    <x v="4"/>
    <x v="6"/>
    <x v="387"/>
  </r>
  <r>
    <x v="10"/>
    <x v="10"/>
    <x v="10"/>
    <x v="197"/>
    <s v="1160"/>
    <x v="197"/>
    <x v="4"/>
    <x v="7"/>
    <x v="1820"/>
  </r>
  <r>
    <x v="10"/>
    <x v="10"/>
    <x v="10"/>
    <x v="197"/>
    <s v="1160"/>
    <x v="197"/>
    <x v="5"/>
    <x v="0"/>
    <x v="126"/>
  </r>
  <r>
    <x v="10"/>
    <x v="10"/>
    <x v="10"/>
    <x v="197"/>
    <s v="1160"/>
    <x v="197"/>
    <x v="5"/>
    <x v="1"/>
    <x v="62"/>
  </r>
  <r>
    <x v="10"/>
    <x v="10"/>
    <x v="10"/>
    <x v="197"/>
    <s v="1160"/>
    <x v="197"/>
    <x v="5"/>
    <x v="2"/>
    <x v="126"/>
  </r>
  <r>
    <x v="10"/>
    <x v="10"/>
    <x v="10"/>
    <x v="197"/>
    <s v="1160"/>
    <x v="197"/>
    <x v="5"/>
    <x v="3"/>
    <x v="575"/>
  </r>
  <r>
    <x v="10"/>
    <x v="10"/>
    <x v="10"/>
    <x v="197"/>
    <s v="1160"/>
    <x v="197"/>
    <x v="5"/>
    <x v="4"/>
    <x v="125"/>
  </r>
  <r>
    <x v="10"/>
    <x v="10"/>
    <x v="10"/>
    <x v="197"/>
    <s v="1160"/>
    <x v="197"/>
    <x v="5"/>
    <x v="5"/>
    <x v="47"/>
  </r>
  <r>
    <x v="10"/>
    <x v="10"/>
    <x v="10"/>
    <x v="197"/>
    <s v="1160"/>
    <x v="197"/>
    <x v="5"/>
    <x v="6"/>
    <x v="49"/>
  </r>
  <r>
    <x v="10"/>
    <x v="10"/>
    <x v="10"/>
    <x v="197"/>
    <s v="1160"/>
    <x v="197"/>
    <x v="5"/>
    <x v="7"/>
    <x v="46"/>
  </r>
  <r>
    <x v="10"/>
    <x v="10"/>
    <x v="10"/>
    <x v="197"/>
    <s v="1160"/>
    <x v="197"/>
    <x v="6"/>
    <x v="0"/>
    <x v="266"/>
  </r>
  <r>
    <x v="10"/>
    <x v="10"/>
    <x v="10"/>
    <x v="197"/>
    <s v="1160"/>
    <x v="197"/>
    <x v="6"/>
    <x v="1"/>
    <x v="266"/>
  </r>
  <r>
    <x v="10"/>
    <x v="10"/>
    <x v="10"/>
    <x v="197"/>
    <s v="1160"/>
    <x v="197"/>
    <x v="6"/>
    <x v="2"/>
    <x v="199"/>
  </r>
  <r>
    <x v="10"/>
    <x v="10"/>
    <x v="10"/>
    <x v="197"/>
    <s v="1160"/>
    <x v="197"/>
    <x v="6"/>
    <x v="3"/>
    <x v="266"/>
  </r>
  <r>
    <x v="10"/>
    <x v="10"/>
    <x v="10"/>
    <x v="197"/>
    <s v="1160"/>
    <x v="197"/>
    <x v="6"/>
    <x v="4"/>
    <x v="198"/>
  </r>
  <r>
    <x v="10"/>
    <x v="10"/>
    <x v="10"/>
    <x v="197"/>
    <s v="1160"/>
    <x v="197"/>
    <x v="6"/>
    <x v="5"/>
    <x v="264"/>
  </r>
  <r>
    <x v="10"/>
    <x v="10"/>
    <x v="10"/>
    <x v="197"/>
    <s v="1160"/>
    <x v="197"/>
    <x v="6"/>
    <x v="6"/>
    <x v="198"/>
  </r>
  <r>
    <x v="10"/>
    <x v="10"/>
    <x v="10"/>
    <x v="197"/>
    <s v="1160"/>
    <x v="197"/>
    <x v="6"/>
    <x v="7"/>
    <x v="202"/>
  </r>
  <r>
    <x v="10"/>
    <x v="10"/>
    <x v="10"/>
    <x v="197"/>
    <s v="1160"/>
    <x v="197"/>
    <x v="7"/>
    <x v="0"/>
    <x v="994"/>
  </r>
  <r>
    <x v="10"/>
    <x v="10"/>
    <x v="10"/>
    <x v="197"/>
    <s v="1160"/>
    <x v="197"/>
    <x v="7"/>
    <x v="1"/>
    <x v="2117"/>
  </r>
  <r>
    <x v="10"/>
    <x v="10"/>
    <x v="10"/>
    <x v="197"/>
    <s v="1160"/>
    <x v="197"/>
    <x v="7"/>
    <x v="2"/>
    <x v="1609"/>
  </r>
  <r>
    <x v="10"/>
    <x v="10"/>
    <x v="10"/>
    <x v="197"/>
    <s v="1160"/>
    <x v="197"/>
    <x v="7"/>
    <x v="3"/>
    <x v="2482"/>
  </r>
  <r>
    <x v="10"/>
    <x v="10"/>
    <x v="10"/>
    <x v="197"/>
    <s v="1160"/>
    <x v="197"/>
    <x v="7"/>
    <x v="4"/>
    <x v="662"/>
  </r>
  <r>
    <x v="10"/>
    <x v="10"/>
    <x v="10"/>
    <x v="197"/>
    <s v="1160"/>
    <x v="197"/>
    <x v="7"/>
    <x v="5"/>
    <x v="714"/>
  </r>
  <r>
    <x v="10"/>
    <x v="10"/>
    <x v="10"/>
    <x v="197"/>
    <s v="1160"/>
    <x v="197"/>
    <x v="7"/>
    <x v="6"/>
    <x v="1822"/>
  </r>
  <r>
    <x v="10"/>
    <x v="10"/>
    <x v="10"/>
    <x v="197"/>
    <s v="1160"/>
    <x v="197"/>
    <x v="7"/>
    <x v="7"/>
    <x v="1636"/>
  </r>
  <r>
    <x v="10"/>
    <x v="10"/>
    <x v="10"/>
    <x v="197"/>
    <s v="1160"/>
    <x v="197"/>
    <x v="8"/>
    <x v="0"/>
    <x v="67"/>
  </r>
  <r>
    <x v="10"/>
    <x v="10"/>
    <x v="10"/>
    <x v="197"/>
    <s v="1160"/>
    <x v="197"/>
    <x v="8"/>
    <x v="1"/>
    <x v="66"/>
  </r>
  <r>
    <x v="10"/>
    <x v="10"/>
    <x v="10"/>
    <x v="197"/>
    <s v="1160"/>
    <x v="197"/>
    <x v="8"/>
    <x v="2"/>
    <x v="66"/>
  </r>
  <r>
    <x v="10"/>
    <x v="10"/>
    <x v="10"/>
    <x v="197"/>
    <s v="1160"/>
    <x v="197"/>
    <x v="8"/>
    <x v="3"/>
    <x v="67"/>
  </r>
  <r>
    <x v="10"/>
    <x v="10"/>
    <x v="10"/>
    <x v="197"/>
    <s v="1160"/>
    <x v="197"/>
    <x v="8"/>
    <x v="4"/>
    <x v="67"/>
  </r>
  <r>
    <x v="10"/>
    <x v="10"/>
    <x v="10"/>
    <x v="197"/>
    <s v="1160"/>
    <x v="197"/>
    <x v="8"/>
    <x v="5"/>
    <x v="67"/>
  </r>
  <r>
    <x v="10"/>
    <x v="10"/>
    <x v="10"/>
    <x v="197"/>
    <s v="1160"/>
    <x v="197"/>
    <x v="8"/>
    <x v="6"/>
    <x v="67"/>
  </r>
  <r>
    <x v="10"/>
    <x v="10"/>
    <x v="10"/>
    <x v="197"/>
    <s v="1160"/>
    <x v="197"/>
    <x v="8"/>
    <x v="7"/>
    <x v="65"/>
  </r>
  <r>
    <x v="10"/>
    <x v="10"/>
    <x v="10"/>
    <x v="197"/>
    <s v="1160"/>
    <x v="197"/>
    <x v="9"/>
    <x v="0"/>
    <x v="306"/>
  </r>
  <r>
    <x v="10"/>
    <x v="10"/>
    <x v="10"/>
    <x v="197"/>
    <s v="1160"/>
    <x v="197"/>
    <x v="9"/>
    <x v="1"/>
    <x v="299"/>
  </r>
  <r>
    <x v="10"/>
    <x v="10"/>
    <x v="10"/>
    <x v="197"/>
    <s v="1160"/>
    <x v="197"/>
    <x v="9"/>
    <x v="2"/>
    <x v="299"/>
  </r>
  <r>
    <x v="10"/>
    <x v="10"/>
    <x v="10"/>
    <x v="197"/>
    <s v="1160"/>
    <x v="197"/>
    <x v="9"/>
    <x v="3"/>
    <x v="123"/>
  </r>
  <r>
    <x v="10"/>
    <x v="10"/>
    <x v="10"/>
    <x v="197"/>
    <s v="1160"/>
    <x v="197"/>
    <x v="9"/>
    <x v="4"/>
    <x v="123"/>
  </r>
  <r>
    <x v="10"/>
    <x v="10"/>
    <x v="10"/>
    <x v="197"/>
    <s v="1160"/>
    <x v="197"/>
    <x v="9"/>
    <x v="5"/>
    <x v="61"/>
  </r>
  <r>
    <x v="10"/>
    <x v="10"/>
    <x v="10"/>
    <x v="197"/>
    <s v="1160"/>
    <x v="197"/>
    <x v="9"/>
    <x v="6"/>
    <x v="355"/>
  </r>
  <r>
    <x v="10"/>
    <x v="10"/>
    <x v="10"/>
    <x v="197"/>
    <s v="1160"/>
    <x v="197"/>
    <x v="9"/>
    <x v="7"/>
    <x v="356"/>
  </r>
  <r>
    <x v="11"/>
    <x v="11"/>
    <x v="11"/>
    <x v="198"/>
    <s v="1201"/>
    <x v="198"/>
    <x v="0"/>
    <x v="0"/>
    <x v="2598"/>
  </r>
  <r>
    <x v="11"/>
    <x v="11"/>
    <x v="11"/>
    <x v="198"/>
    <s v="1201"/>
    <x v="198"/>
    <x v="0"/>
    <x v="1"/>
    <x v="2599"/>
  </r>
  <r>
    <x v="11"/>
    <x v="11"/>
    <x v="11"/>
    <x v="198"/>
    <s v="1201"/>
    <x v="198"/>
    <x v="0"/>
    <x v="2"/>
    <x v="2600"/>
  </r>
  <r>
    <x v="11"/>
    <x v="11"/>
    <x v="11"/>
    <x v="198"/>
    <s v="1201"/>
    <x v="198"/>
    <x v="0"/>
    <x v="3"/>
    <x v="2601"/>
  </r>
  <r>
    <x v="11"/>
    <x v="11"/>
    <x v="11"/>
    <x v="198"/>
    <s v="1201"/>
    <x v="198"/>
    <x v="0"/>
    <x v="4"/>
    <x v="2602"/>
  </r>
  <r>
    <x v="11"/>
    <x v="11"/>
    <x v="11"/>
    <x v="198"/>
    <s v="1201"/>
    <x v="198"/>
    <x v="0"/>
    <x v="5"/>
    <x v="2603"/>
  </r>
  <r>
    <x v="11"/>
    <x v="11"/>
    <x v="11"/>
    <x v="198"/>
    <s v="1201"/>
    <x v="198"/>
    <x v="0"/>
    <x v="6"/>
    <x v="2604"/>
  </r>
  <r>
    <x v="11"/>
    <x v="11"/>
    <x v="11"/>
    <x v="198"/>
    <s v="1201"/>
    <x v="198"/>
    <x v="0"/>
    <x v="7"/>
    <x v="2605"/>
  </r>
  <r>
    <x v="11"/>
    <x v="11"/>
    <x v="11"/>
    <x v="198"/>
    <s v="1201"/>
    <x v="198"/>
    <x v="1"/>
    <x v="0"/>
    <x v="2606"/>
  </r>
  <r>
    <x v="11"/>
    <x v="11"/>
    <x v="11"/>
    <x v="198"/>
    <s v="1201"/>
    <x v="198"/>
    <x v="1"/>
    <x v="1"/>
    <x v="2607"/>
  </r>
  <r>
    <x v="11"/>
    <x v="11"/>
    <x v="11"/>
    <x v="198"/>
    <s v="1201"/>
    <x v="198"/>
    <x v="1"/>
    <x v="2"/>
    <x v="2608"/>
  </r>
  <r>
    <x v="11"/>
    <x v="11"/>
    <x v="11"/>
    <x v="198"/>
    <s v="1201"/>
    <x v="198"/>
    <x v="1"/>
    <x v="3"/>
    <x v="2609"/>
  </r>
  <r>
    <x v="11"/>
    <x v="11"/>
    <x v="11"/>
    <x v="198"/>
    <s v="1201"/>
    <x v="198"/>
    <x v="1"/>
    <x v="4"/>
    <x v="2610"/>
  </r>
  <r>
    <x v="11"/>
    <x v="11"/>
    <x v="11"/>
    <x v="198"/>
    <s v="1201"/>
    <x v="198"/>
    <x v="1"/>
    <x v="5"/>
    <x v="2611"/>
  </r>
  <r>
    <x v="11"/>
    <x v="11"/>
    <x v="11"/>
    <x v="198"/>
    <s v="1201"/>
    <x v="198"/>
    <x v="1"/>
    <x v="6"/>
    <x v="2612"/>
  </r>
  <r>
    <x v="11"/>
    <x v="11"/>
    <x v="11"/>
    <x v="198"/>
    <s v="1201"/>
    <x v="198"/>
    <x v="1"/>
    <x v="7"/>
    <x v="2613"/>
  </r>
  <r>
    <x v="11"/>
    <x v="11"/>
    <x v="11"/>
    <x v="198"/>
    <s v="1201"/>
    <x v="198"/>
    <x v="2"/>
    <x v="0"/>
    <x v="2614"/>
  </r>
  <r>
    <x v="11"/>
    <x v="11"/>
    <x v="11"/>
    <x v="198"/>
    <s v="1201"/>
    <x v="198"/>
    <x v="2"/>
    <x v="1"/>
    <x v="2615"/>
  </r>
  <r>
    <x v="11"/>
    <x v="11"/>
    <x v="11"/>
    <x v="198"/>
    <s v="1201"/>
    <x v="198"/>
    <x v="2"/>
    <x v="2"/>
    <x v="2616"/>
  </r>
  <r>
    <x v="11"/>
    <x v="11"/>
    <x v="11"/>
    <x v="198"/>
    <s v="1201"/>
    <x v="198"/>
    <x v="2"/>
    <x v="3"/>
    <x v="2617"/>
  </r>
  <r>
    <x v="11"/>
    <x v="11"/>
    <x v="11"/>
    <x v="198"/>
    <s v="1201"/>
    <x v="198"/>
    <x v="2"/>
    <x v="4"/>
    <x v="2618"/>
  </r>
  <r>
    <x v="11"/>
    <x v="11"/>
    <x v="11"/>
    <x v="198"/>
    <s v="1201"/>
    <x v="198"/>
    <x v="2"/>
    <x v="5"/>
    <x v="2619"/>
  </r>
  <r>
    <x v="11"/>
    <x v="11"/>
    <x v="11"/>
    <x v="198"/>
    <s v="1201"/>
    <x v="198"/>
    <x v="2"/>
    <x v="6"/>
    <x v="2620"/>
  </r>
  <r>
    <x v="11"/>
    <x v="11"/>
    <x v="11"/>
    <x v="198"/>
    <s v="1201"/>
    <x v="198"/>
    <x v="2"/>
    <x v="7"/>
    <x v="2621"/>
  </r>
  <r>
    <x v="11"/>
    <x v="11"/>
    <x v="11"/>
    <x v="198"/>
    <s v="1201"/>
    <x v="198"/>
    <x v="3"/>
    <x v="0"/>
    <x v="2622"/>
  </r>
  <r>
    <x v="11"/>
    <x v="11"/>
    <x v="11"/>
    <x v="198"/>
    <s v="1201"/>
    <x v="198"/>
    <x v="3"/>
    <x v="1"/>
    <x v="2623"/>
  </r>
  <r>
    <x v="11"/>
    <x v="11"/>
    <x v="11"/>
    <x v="198"/>
    <s v="1201"/>
    <x v="198"/>
    <x v="3"/>
    <x v="2"/>
    <x v="2624"/>
  </r>
  <r>
    <x v="11"/>
    <x v="11"/>
    <x v="11"/>
    <x v="198"/>
    <s v="1201"/>
    <x v="198"/>
    <x v="3"/>
    <x v="3"/>
    <x v="2625"/>
  </r>
  <r>
    <x v="11"/>
    <x v="11"/>
    <x v="11"/>
    <x v="198"/>
    <s v="1201"/>
    <x v="198"/>
    <x v="3"/>
    <x v="4"/>
    <x v="2626"/>
  </r>
  <r>
    <x v="11"/>
    <x v="11"/>
    <x v="11"/>
    <x v="198"/>
    <s v="1201"/>
    <x v="198"/>
    <x v="3"/>
    <x v="5"/>
    <x v="2627"/>
  </r>
  <r>
    <x v="11"/>
    <x v="11"/>
    <x v="11"/>
    <x v="198"/>
    <s v="1201"/>
    <x v="198"/>
    <x v="3"/>
    <x v="6"/>
    <x v="2628"/>
  </r>
  <r>
    <x v="11"/>
    <x v="11"/>
    <x v="11"/>
    <x v="198"/>
    <s v="1201"/>
    <x v="198"/>
    <x v="3"/>
    <x v="7"/>
    <x v="2629"/>
  </r>
  <r>
    <x v="11"/>
    <x v="11"/>
    <x v="11"/>
    <x v="198"/>
    <s v="1201"/>
    <x v="198"/>
    <x v="4"/>
    <x v="0"/>
    <x v="2630"/>
  </r>
  <r>
    <x v="11"/>
    <x v="11"/>
    <x v="11"/>
    <x v="198"/>
    <s v="1201"/>
    <x v="198"/>
    <x v="4"/>
    <x v="1"/>
    <x v="2631"/>
  </r>
  <r>
    <x v="11"/>
    <x v="11"/>
    <x v="11"/>
    <x v="198"/>
    <s v="1201"/>
    <x v="198"/>
    <x v="4"/>
    <x v="2"/>
    <x v="2632"/>
  </r>
  <r>
    <x v="11"/>
    <x v="11"/>
    <x v="11"/>
    <x v="198"/>
    <s v="1201"/>
    <x v="198"/>
    <x v="4"/>
    <x v="3"/>
    <x v="2633"/>
  </r>
  <r>
    <x v="11"/>
    <x v="11"/>
    <x v="11"/>
    <x v="198"/>
    <s v="1201"/>
    <x v="198"/>
    <x v="4"/>
    <x v="4"/>
    <x v="2634"/>
  </r>
  <r>
    <x v="11"/>
    <x v="11"/>
    <x v="11"/>
    <x v="198"/>
    <s v="1201"/>
    <x v="198"/>
    <x v="4"/>
    <x v="5"/>
    <x v="2635"/>
  </r>
  <r>
    <x v="11"/>
    <x v="11"/>
    <x v="11"/>
    <x v="198"/>
    <s v="1201"/>
    <x v="198"/>
    <x v="4"/>
    <x v="6"/>
    <x v="2636"/>
  </r>
  <r>
    <x v="11"/>
    <x v="11"/>
    <x v="11"/>
    <x v="198"/>
    <s v="1201"/>
    <x v="198"/>
    <x v="4"/>
    <x v="7"/>
    <x v="2637"/>
  </r>
  <r>
    <x v="11"/>
    <x v="11"/>
    <x v="11"/>
    <x v="198"/>
    <s v="1201"/>
    <x v="198"/>
    <x v="5"/>
    <x v="0"/>
    <x v="2638"/>
  </r>
  <r>
    <x v="11"/>
    <x v="11"/>
    <x v="11"/>
    <x v="198"/>
    <s v="1201"/>
    <x v="198"/>
    <x v="5"/>
    <x v="1"/>
    <x v="2639"/>
  </r>
  <r>
    <x v="11"/>
    <x v="11"/>
    <x v="11"/>
    <x v="198"/>
    <s v="1201"/>
    <x v="198"/>
    <x v="5"/>
    <x v="2"/>
    <x v="2640"/>
  </r>
  <r>
    <x v="11"/>
    <x v="11"/>
    <x v="11"/>
    <x v="198"/>
    <s v="1201"/>
    <x v="198"/>
    <x v="5"/>
    <x v="3"/>
    <x v="2641"/>
  </r>
  <r>
    <x v="11"/>
    <x v="11"/>
    <x v="11"/>
    <x v="198"/>
    <s v="1201"/>
    <x v="198"/>
    <x v="5"/>
    <x v="4"/>
    <x v="2642"/>
  </r>
  <r>
    <x v="11"/>
    <x v="11"/>
    <x v="11"/>
    <x v="198"/>
    <s v="1201"/>
    <x v="198"/>
    <x v="5"/>
    <x v="5"/>
    <x v="2643"/>
  </r>
  <r>
    <x v="11"/>
    <x v="11"/>
    <x v="11"/>
    <x v="198"/>
    <s v="1201"/>
    <x v="198"/>
    <x v="5"/>
    <x v="6"/>
    <x v="2644"/>
  </r>
  <r>
    <x v="11"/>
    <x v="11"/>
    <x v="11"/>
    <x v="198"/>
    <s v="1201"/>
    <x v="198"/>
    <x v="5"/>
    <x v="7"/>
    <x v="2645"/>
  </r>
  <r>
    <x v="11"/>
    <x v="11"/>
    <x v="11"/>
    <x v="198"/>
    <s v="1201"/>
    <x v="198"/>
    <x v="6"/>
    <x v="0"/>
    <x v="1871"/>
  </r>
  <r>
    <x v="11"/>
    <x v="11"/>
    <x v="11"/>
    <x v="198"/>
    <s v="1201"/>
    <x v="198"/>
    <x v="6"/>
    <x v="1"/>
    <x v="1678"/>
  </r>
  <r>
    <x v="11"/>
    <x v="11"/>
    <x v="11"/>
    <x v="198"/>
    <s v="1201"/>
    <x v="198"/>
    <x v="6"/>
    <x v="2"/>
    <x v="538"/>
  </r>
  <r>
    <x v="11"/>
    <x v="11"/>
    <x v="11"/>
    <x v="198"/>
    <s v="1201"/>
    <x v="198"/>
    <x v="6"/>
    <x v="3"/>
    <x v="1020"/>
  </r>
  <r>
    <x v="11"/>
    <x v="11"/>
    <x v="11"/>
    <x v="198"/>
    <s v="1201"/>
    <x v="198"/>
    <x v="6"/>
    <x v="4"/>
    <x v="992"/>
  </r>
  <r>
    <x v="11"/>
    <x v="11"/>
    <x v="11"/>
    <x v="198"/>
    <s v="1201"/>
    <x v="198"/>
    <x v="6"/>
    <x v="5"/>
    <x v="390"/>
  </r>
  <r>
    <x v="11"/>
    <x v="11"/>
    <x v="11"/>
    <x v="198"/>
    <s v="1201"/>
    <x v="198"/>
    <x v="6"/>
    <x v="6"/>
    <x v="2200"/>
  </r>
  <r>
    <x v="11"/>
    <x v="11"/>
    <x v="11"/>
    <x v="198"/>
    <s v="1201"/>
    <x v="198"/>
    <x v="6"/>
    <x v="7"/>
    <x v="2066"/>
  </r>
  <r>
    <x v="11"/>
    <x v="11"/>
    <x v="11"/>
    <x v="198"/>
    <s v="1201"/>
    <x v="198"/>
    <x v="7"/>
    <x v="0"/>
    <x v="635"/>
  </r>
  <r>
    <x v="11"/>
    <x v="11"/>
    <x v="11"/>
    <x v="198"/>
    <s v="1201"/>
    <x v="198"/>
    <x v="7"/>
    <x v="1"/>
    <x v="1476"/>
  </r>
  <r>
    <x v="11"/>
    <x v="11"/>
    <x v="11"/>
    <x v="198"/>
    <s v="1201"/>
    <x v="198"/>
    <x v="7"/>
    <x v="2"/>
    <x v="1382"/>
  </r>
  <r>
    <x v="11"/>
    <x v="11"/>
    <x v="11"/>
    <x v="198"/>
    <s v="1201"/>
    <x v="198"/>
    <x v="7"/>
    <x v="3"/>
    <x v="374"/>
  </r>
  <r>
    <x v="11"/>
    <x v="11"/>
    <x v="11"/>
    <x v="198"/>
    <s v="1201"/>
    <x v="198"/>
    <x v="7"/>
    <x v="4"/>
    <x v="1310"/>
  </r>
  <r>
    <x v="11"/>
    <x v="11"/>
    <x v="11"/>
    <x v="198"/>
    <s v="1201"/>
    <x v="198"/>
    <x v="7"/>
    <x v="5"/>
    <x v="633"/>
  </r>
  <r>
    <x v="11"/>
    <x v="11"/>
    <x v="11"/>
    <x v="198"/>
    <s v="1201"/>
    <x v="198"/>
    <x v="7"/>
    <x v="6"/>
    <x v="404"/>
  </r>
  <r>
    <x v="11"/>
    <x v="11"/>
    <x v="11"/>
    <x v="198"/>
    <s v="1201"/>
    <x v="198"/>
    <x v="7"/>
    <x v="7"/>
    <x v="353"/>
  </r>
  <r>
    <x v="11"/>
    <x v="11"/>
    <x v="11"/>
    <x v="198"/>
    <s v="1201"/>
    <x v="198"/>
    <x v="8"/>
    <x v="0"/>
    <x v="303"/>
  </r>
  <r>
    <x v="11"/>
    <x v="11"/>
    <x v="11"/>
    <x v="198"/>
    <s v="1201"/>
    <x v="198"/>
    <x v="8"/>
    <x v="1"/>
    <x v="301"/>
  </r>
  <r>
    <x v="11"/>
    <x v="11"/>
    <x v="11"/>
    <x v="198"/>
    <s v="1201"/>
    <x v="198"/>
    <x v="8"/>
    <x v="2"/>
    <x v="303"/>
  </r>
  <r>
    <x v="11"/>
    <x v="11"/>
    <x v="11"/>
    <x v="198"/>
    <s v="1201"/>
    <x v="198"/>
    <x v="8"/>
    <x v="3"/>
    <x v="321"/>
  </r>
  <r>
    <x v="11"/>
    <x v="11"/>
    <x v="11"/>
    <x v="198"/>
    <s v="1201"/>
    <x v="198"/>
    <x v="8"/>
    <x v="4"/>
    <x v="266"/>
  </r>
  <r>
    <x v="11"/>
    <x v="11"/>
    <x v="11"/>
    <x v="198"/>
    <s v="1201"/>
    <x v="198"/>
    <x v="8"/>
    <x v="5"/>
    <x v="266"/>
  </r>
  <r>
    <x v="11"/>
    <x v="11"/>
    <x v="11"/>
    <x v="198"/>
    <s v="1201"/>
    <x v="198"/>
    <x v="8"/>
    <x v="6"/>
    <x v="203"/>
  </r>
  <r>
    <x v="11"/>
    <x v="11"/>
    <x v="11"/>
    <x v="198"/>
    <s v="1201"/>
    <x v="198"/>
    <x v="8"/>
    <x v="7"/>
    <x v="321"/>
  </r>
  <r>
    <x v="11"/>
    <x v="11"/>
    <x v="11"/>
    <x v="198"/>
    <s v="1201"/>
    <x v="198"/>
    <x v="9"/>
    <x v="0"/>
    <x v="347"/>
  </r>
  <r>
    <x v="11"/>
    <x v="11"/>
    <x v="11"/>
    <x v="198"/>
    <s v="1201"/>
    <x v="198"/>
    <x v="9"/>
    <x v="1"/>
    <x v="259"/>
  </r>
  <r>
    <x v="11"/>
    <x v="11"/>
    <x v="11"/>
    <x v="198"/>
    <s v="1201"/>
    <x v="198"/>
    <x v="9"/>
    <x v="2"/>
    <x v="492"/>
  </r>
  <r>
    <x v="11"/>
    <x v="11"/>
    <x v="11"/>
    <x v="198"/>
    <s v="1201"/>
    <x v="198"/>
    <x v="9"/>
    <x v="3"/>
    <x v="610"/>
  </r>
  <r>
    <x v="11"/>
    <x v="11"/>
    <x v="11"/>
    <x v="198"/>
    <s v="1201"/>
    <x v="198"/>
    <x v="9"/>
    <x v="4"/>
    <x v="325"/>
  </r>
  <r>
    <x v="11"/>
    <x v="11"/>
    <x v="11"/>
    <x v="198"/>
    <s v="1201"/>
    <x v="198"/>
    <x v="9"/>
    <x v="5"/>
    <x v="1435"/>
  </r>
  <r>
    <x v="11"/>
    <x v="11"/>
    <x v="11"/>
    <x v="198"/>
    <s v="1201"/>
    <x v="198"/>
    <x v="9"/>
    <x v="6"/>
    <x v="1128"/>
  </r>
  <r>
    <x v="11"/>
    <x v="11"/>
    <x v="11"/>
    <x v="198"/>
    <s v="1201"/>
    <x v="198"/>
    <x v="9"/>
    <x v="7"/>
    <x v="817"/>
  </r>
  <r>
    <x v="11"/>
    <x v="11"/>
    <x v="11"/>
    <x v="199"/>
    <s v="1211"/>
    <x v="199"/>
    <x v="0"/>
    <x v="0"/>
    <x v="1476"/>
  </r>
  <r>
    <x v="11"/>
    <x v="11"/>
    <x v="11"/>
    <x v="199"/>
    <s v="1211"/>
    <x v="199"/>
    <x v="0"/>
    <x v="1"/>
    <x v="379"/>
  </r>
  <r>
    <x v="11"/>
    <x v="11"/>
    <x v="11"/>
    <x v="199"/>
    <s v="1211"/>
    <x v="199"/>
    <x v="0"/>
    <x v="2"/>
    <x v="1002"/>
  </r>
  <r>
    <x v="11"/>
    <x v="11"/>
    <x v="11"/>
    <x v="199"/>
    <s v="1211"/>
    <x v="199"/>
    <x v="0"/>
    <x v="3"/>
    <x v="999"/>
  </r>
  <r>
    <x v="11"/>
    <x v="11"/>
    <x v="11"/>
    <x v="199"/>
    <s v="1211"/>
    <x v="199"/>
    <x v="0"/>
    <x v="4"/>
    <x v="772"/>
  </r>
  <r>
    <x v="11"/>
    <x v="11"/>
    <x v="11"/>
    <x v="199"/>
    <s v="1211"/>
    <x v="199"/>
    <x v="0"/>
    <x v="5"/>
    <x v="471"/>
  </r>
  <r>
    <x v="11"/>
    <x v="11"/>
    <x v="11"/>
    <x v="199"/>
    <s v="1211"/>
    <x v="199"/>
    <x v="0"/>
    <x v="6"/>
    <x v="1073"/>
  </r>
  <r>
    <x v="11"/>
    <x v="11"/>
    <x v="11"/>
    <x v="199"/>
    <s v="1211"/>
    <x v="199"/>
    <x v="0"/>
    <x v="7"/>
    <x v="774"/>
  </r>
  <r>
    <x v="11"/>
    <x v="11"/>
    <x v="11"/>
    <x v="199"/>
    <s v="1211"/>
    <x v="199"/>
    <x v="1"/>
    <x v="0"/>
    <x v="787"/>
  </r>
  <r>
    <x v="11"/>
    <x v="11"/>
    <x v="11"/>
    <x v="199"/>
    <s v="1211"/>
    <x v="199"/>
    <x v="1"/>
    <x v="1"/>
    <x v="1455"/>
  </r>
  <r>
    <x v="11"/>
    <x v="11"/>
    <x v="11"/>
    <x v="199"/>
    <s v="1211"/>
    <x v="199"/>
    <x v="1"/>
    <x v="2"/>
    <x v="1056"/>
  </r>
  <r>
    <x v="11"/>
    <x v="11"/>
    <x v="11"/>
    <x v="199"/>
    <s v="1211"/>
    <x v="199"/>
    <x v="1"/>
    <x v="3"/>
    <x v="661"/>
  </r>
  <r>
    <x v="11"/>
    <x v="11"/>
    <x v="11"/>
    <x v="199"/>
    <s v="1211"/>
    <x v="199"/>
    <x v="1"/>
    <x v="4"/>
    <x v="574"/>
  </r>
  <r>
    <x v="11"/>
    <x v="11"/>
    <x v="11"/>
    <x v="199"/>
    <s v="1211"/>
    <x v="199"/>
    <x v="1"/>
    <x v="5"/>
    <x v="572"/>
  </r>
  <r>
    <x v="11"/>
    <x v="11"/>
    <x v="11"/>
    <x v="199"/>
    <s v="1211"/>
    <x v="199"/>
    <x v="1"/>
    <x v="6"/>
    <x v="474"/>
  </r>
  <r>
    <x v="11"/>
    <x v="11"/>
    <x v="11"/>
    <x v="199"/>
    <s v="1211"/>
    <x v="199"/>
    <x v="1"/>
    <x v="7"/>
    <x v="569"/>
  </r>
  <r>
    <x v="11"/>
    <x v="11"/>
    <x v="11"/>
    <x v="199"/>
    <s v="1211"/>
    <x v="199"/>
    <x v="2"/>
    <x v="0"/>
    <x v="126"/>
  </r>
  <r>
    <x v="11"/>
    <x v="11"/>
    <x v="11"/>
    <x v="199"/>
    <s v="1211"/>
    <x v="199"/>
    <x v="2"/>
    <x v="1"/>
    <x v="575"/>
  </r>
  <r>
    <x v="11"/>
    <x v="11"/>
    <x v="11"/>
    <x v="199"/>
    <s v="1211"/>
    <x v="199"/>
    <x v="2"/>
    <x v="2"/>
    <x v="122"/>
  </r>
  <r>
    <x v="11"/>
    <x v="11"/>
    <x v="11"/>
    <x v="199"/>
    <s v="1211"/>
    <x v="199"/>
    <x v="2"/>
    <x v="3"/>
    <x v="306"/>
  </r>
  <r>
    <x v="11"/>
    <x v="11"/>
    <x v="11"/>
    <x v="199"/>
    <s v="1211"/>
    <x v="199"/>
    <x v="2"/>
    <x v="4"/>
    <x v="61"/>
  </r>
  <r>
    <x v="11"/>
    <x v="11"/>
    <x v="11"/>
    <x v="199"/>
    <s v="1211"/>
    <x v="199"/>
    <x v="2"/>
    <x v="5"/>
    <x v="355"/>
  </r>
  <r>
    <x v="11"/>
    <x v="11"/>
    <x v="11"/>
    <x v="199"/>
    <s v="1211"/>
    <x v="199"/>
    <x v="2"/>
    <x v="6"/>
    <x v="121"/>
  </r>
  <r>
    <x v="11"/>
    <x v="11"/>
    <x v="11"/>
    <x v="199"/>
    <s v="1211"/>
    <x v="199"/>
    <x v="2"/>
    <x v="7"/>
    <x v="281"/>
  </r>
  <r>
    <x v="11"/>
    <x v="11"/>
    <x v="11"/>
    <x v="199"/>
    <s v="1211"/>
    <x v="199"/>
    <x v="3"/>
    <x v="0"/>
    <x v="336"/>
  </r>
  <r>
    <x v="11"/>
    <x v="11"/>
    <x v="11"/>
    <x v="199"/>
    <s v="1211"/>
    <x v="199"/>
    <x v="3"/>
    <x v="1"/>
    <x v="315"/>
  </r>
  <r>
    <x v="11"/>
    <x v="11"/>
    <x v="11"/>
    <x v="199"/>
    <s v="1211"/>
    <x v="199"/>
    <x v="3"/>
    <x v="2"/>
    <x v="977"/>
  </r>
  <r>
    <x v="11"/>
    <x v="11"/>
    <x v="11"/>
    <x v="199"/>
    <s v="1211"/>
    <x v="199"/>
    <x v="3"/>
    <x v="3"/>
    <x v="403"/>
  </r>
  <r>
    <x v="11"/>
    <x v="11"/>
    <x v="11"/>
    <x v="199"/>
    <s v="1211"/>
    <x v="199"/>
    <x v="3"/>
    <x v="4"/>
    <x v="404"/>
  </r>
  <r>
    <x v="11"/>
    <x v="11"/>
    <x v="11"/>
    <x v="199"/>
    <s v="1211"/>
    <x v="199"/>
    <x v="3"/>
    <x v="5"/>
    <x v="1029"/>
  </r>
  <r>
    <x v="11"/>
    <x v="11"/>
    <x v="11"/>
    <x v="199"/>
    <s v="1211"/>
    <x v="199"/>
    <x v="3"/>
    <x v="6"/>
    <x v="382"/>
  </r>
  <r>
    <x v="11"/>
    <x v="11"/>
    <x v="11"/>
    <x v="199"/>
    <s v="1211"/>
    <x v="199"/>
    <x v="3"/>
    <x v="7"/>
    <x v="616"/>
  </r>
  <r>
    <x v="11"/>
    <x v="11"/>
    <x v="11"/>
    <x v="199"/>
    <s v="1211"/>
    <x v="199"/>
    <x v="4"/>
    <x v="0"/>
    <x v="629"/>
  </r>
  <r>
    <x v="11"/>
    <x v="11"/>
    <x v="11"/>
    <x v="199"/>
    <s v="1211"/>
    <x v="199"/>
    <x v="4"/>
    <x v="1"/>
    <x v="330"/>
  </r>
  <r>
    <x v="11"/>
    <x v="11"/>
    <x v="11"/>
    <x v="199"/>
    <s v="1211"/>
    <x v="199"/>
    <x v="4"/>
    <x v="2"/>
    <x v="256"/>
  </r>
  <r>
    <x v="11"/>
    <x v="11"/>
    <x v="11"/>
    <x v="199"/>
    <s v="1211"/>
    <x v="199"/>
    <x v="4"/>
    <x v="3"/>
    <x v="506"/>
  </r>
  <r>
    <x v="11"/>
    <x v="11"/>
    <x v="11"/>
    <x v="199"/>
    <s v="1211"/>
    <x v="199"/>
    <x v="4"/>
    <x v="4"/>
    <x v="330"/>
  </r>
  <r>
    <x v="11"/>
    <x v="11"/>
    <x v="11"/>
    <x v="199"/>
    <s v="1211"/>
    <x v="199"/>
    <x v="4"/>
    <x v="5"/>
    <x v="817"/>
  </r>
  <r>
    <x v="11"/>
    <x v="11"/>
    <x v="11"/>
    <x v="199"/>
    <s v="1211"/>
    <x v="199"/>
    <x v="4"/>
    <x v="6"/>
    <x v="1146"/>
  </r>
  <r>
    <x v="11"/>
    <x v="11"/>
    <x v="11"/>
    <x v="199"/>
    <s v="1211"/>
    <x v="199"/>
    <x v="4"/>
    <x v="7"/>
    <x v="378"/>
  </r>
  <r>
    <x v="11"/>
    <x v="11"/>
    <x v="11"/>
    <x v="199"/>
    <s v="1211"/>
    <x v="199"/>
    <x v="5"/>
    <x v="0"/>
    <x v="350"/>
  </r>
  <r>
    <x v="11"/>
    <x v="11"/>
    <x v="11"/>
    <x v="199"/>
    <s v="1211"/>
    <x v="199"/>
    <x v="5"/>
    <x v="1"/>
    <x v="195"/>
  </r>
  <r>
    <x v="11"/>
    <x v="11"/>
    <x v="11"/>
    <x v="199"/>
    <s v="1211"/>
    <x v="199"/>
    <x v="5"/>
    <x v="2"/>
    <x v="201"/>
  </r>
  <r>
    <x v="11"/>
    <x v="11"/>
    <x v="11"/>
    <x v="199"/>
    <s v="1211"/>
    <x v="199"/>
    <x v="5"/>
    <x v="3"/>
    <x v="196"/>
  </r>
  <r>
    <x v="11"/>
    <x v="11"/>
    <x v="11"/>
    <x v="199"/>
    <s v="1211"/>
    <x v="199"/>
    <x v="5"/>
    <x v="4"/>
    <x v="199"/>
  </r>
  <r>
    <x v="11"/>
    <x v="11"/>
    <x v="11"/>
    <x v="199"/>
    <s v="1211"/>
    <x v="199"/>
    <x v="5"/>
    <x v="5"/>
    <x v="307"/>
  </r>
  <r>
    <x v="11"/>
    <x v="11"/>
    <x v="11"/>
    <x v="199"/>
    <s v="1211"/>
    <x v="199"/>
    <x v="5"/>
    <x v="6"/>
    <x v="196"/>
  </r>
  <r>
    <x v="11"/>
    <x v="11"/>
    <x v="11"/>
    <x v="199"/>
    <s v="1211"/>
    <x v="199"/>
    <x v="5"/>
    <x v="7"/>
    <x v="309"/>
  </r>
  <r>
    <x v="11"/>
    <x v="11"/>
    <x v="11"/>
    <x v="199"/>
    <s v="1211"/>
    <x v="199"/>
    <x v="6"/>
    <x v="0"/>
    <x v="198"/>
  </r>
  <r>
    <x v="11"/>
    <x v="11"/>
    <x v="11"/>
    <x v="199"/>
    <s v="1211"/>
    <x v="199"/>
    <x v="6"/>
    <x v="1"/>
    <x v="321"/>
  </r>
  <r>
    <x v="11"/>
    <x v="11"/>
    <x v="11"/>
    <x v="199"/>
    <s v="1211"/>
    <x v="199"/>
    <x v="6"/>
    <x v="2"/>
    <x v="263"/>
  </r>
  <r>
    <x v="11"/>
    <x v="11"/>
    <x v="11"/>
    <x v="199"/>
    <s v="1211"/>
    <x v="199"/>
    <x v="6"/>
    <x v="3"/>
    <x v="301"/>
  </r>
  <r>
    <x v="11"/>
    <x v="11"/>
    <x v="11"/>
    <x v="199"/>
    <s v="1211"/>
    <x v="199"/>
    <x v="6"/>
    <x v="4"/>
    <x v="203"/>
  </r>
  <r>
    <x v="11"/>
    <x v="11"/>
    <x v="11"/>
    <x v="199"/>
    <s v="1211"/>
    <x v="199"/>
    <x v="6"/>
    <x v="5"/>
    <x v="303"/>
  </r>
  <r>
    <x v="11"/>
    <x v="11"/>
    <x v="11"/>
    <x v="199"/>
    <s v="1211"/>
    <x v="199"/>
    <x v="6"/>
    <x v="6"/>
    <x v="321"/>
  </r>
  <r>
    <x v="11"/>
    <x v="11"/>
    <x v="11"/>
    <x v="199"/>
    <s v="1211"/>
    <x v="199"/>
    <x v="6"/>
    <x v="7"/>
    <x v="129"/>
  </r>
  <r>
    <x v="11"/>
    <x v="11"/>
    <x v="11"/>
    <x v="199"/>
    <s v="1211"/>
    <x v="199"/>
    <x v="7"/>
    <x v="0"/>
    <x v="268"/>
  </r>
  <r>
    <x v="11"/>
    <x v="11"/>
    <x v="11"/>
    <x v="199"/>
    <s v="1211"/>
    <x v="199"/>
    <x v="7"/>
    <x v="1"/>
    <x v="563"/>
  </r>
  <r>
    <x v="11"/>
    <x v="11"/>
    <x v="11"/>
    <x v="199"/>
    <s v="1211"/>
    <x v="199"/>
    <x v="7"/>
    <x v="2"/>
    <x v="253"/>
  </r>
  <r>
    <x v="11"/>
    <x v="11"/>
    <x v="11"/>
    <x v="199"/>
    <s v="1211"/>
    <x v="199"/>
    <x v="7"/>
    <x v="3"/>
    <x v="190"/>
  </r>
  <r>
    <x v="11"/>
    <x v="11"/>
    <x v="11"/>
    <x v="199"/>
    <s v="1211"/>
    <x v="199"/>
    <x v="7"/>
    <x v="4"/>
    <x v="55"/>
  </r>
  <r>
    <x v="11"/>
    <x v="11"/>
    <x v="11"/>
    <x v="199"/>
    <s v="1211"/>
    <x v="199"/>
    <x v="7"/>
    <x v="5"/>
    <x v="1310"/>
  </r>
  <r>
    <x v="11"/>
    <x v="11"/>
    <x v="11"/>
    <x v="199"/>
    <s v="1211"/>
    <x v="199"/>
    <x v="7"/>
    <x v="6"/>
    <x v="576"/>
  </r>
  <r>
    <x v="11"/>
    <x v="11"/>
    <x v="11"/>
    <x v="199"/>
    <s v="1211"/>
    <x v="199"/>
    <x v="7"/>
    <x v="7"/>
    <x v="746"/>
  </r>
  <r>
    <x v="11"/>
    <x v="11"/>
    <x v="11"/>
    <x v="199"/>
    <s v="1211"/>
    <x v="199"/>
    <x v="8"/>
    <x v="0"/>
    <x v="67"/>
  </r>
  <r>
    <x v="11"/>
    <x v="11"/>
    <x v="11"/>
    <x v="199"/>
    <s v="1211"/>
    <x v="199"/>
    <x v="8"/>
    <x v="1"/>
    <x v="66"/>
  </r>
  <r>
    <x v="11"/>
    <x v="11"/>
    <x v="11"/>
    <x v="199"/>
    <s v="1211"/>
    <x v="199"/>
    <x v="8"/>
    <x v="2"/>
    <x v="65"/>
  </r>
  <r>
    <x v="11"/>
    <x v="11"/>
    <x v="11"/>
    <x v="199"/>
    <s v="1211"/>
    <x v="199"/>
    <x v="8"/>
    <x v="3"/>
    <x v="67"/>
  </r>
  <r>
    <x v="11"/>
    <x v="11"/>
    <x v="11"/>
    <x v="199"/>
    <s v="1211"/>
    <x v="199"/>
    <x v="8"/>
    <x v="4"/>
    <x v="67"/>
  </r>
  <r>
    <x v="11"/>
    <x v="11"/>
    <x v="11"/>
    <x v="199"/>
    <s v="1211"/>
    <x v="199"/>
    <x v="8"/>
    <x v="5"/>
    <x v="132"/>
  </r>
  <r>
    <x v="11"/>
    <x v="11"/>
    <x v="11"/>
    <x v="199"/>
    <s v="1211"/>
    <x v="199"/>
    <x v="8"/>
    <x v="6"/>
    <x v="65"/>
  </r>
  <r>
    <x v="11"/>
    <x v="11"/>
    <x v="11"/>
    <x v="199"/>
    <s v="1211"/>
    <x v="199"/>
    <x v="8"/>
    <x v="7"/>
    <x v="66"/>
  </r>
  <r>
    <x v="11"/>
    <x v="11"/>
    <x v="11"/>
    <x v="199"/>
    <s v="1211"/>
    <x v="199"/>
    <x v="9"/>
    <x v="0"/>
    <x v="127"/>
  </r>
  <r>
    <x v="11"/>
    <x v="11"/>
    <x v="11"/>
    <x v="199"/>
    <s v="1211"/>
    <x v="199"/>
    <x v="9"/>
    <x v="1"/>
    <x v="130"/>
  </r>
  <r>
    <x v="11"/>
    <x v="11"/>
    <x v="11"/>
    <x v="199"/>
    <s v="1211"/>
    <x v="199"/>
    <x v="9"/>
    <x v="2"/>
    <x v="130"/>
  </r>
  <r>
    <x v="11"/>
    <x v="11"/>
    <x v="11"/>
    <x v="199"/>
    <s v="1211"/>
    <x v="199"/>
    <x v="9"/>
    <x v="3"/>
    <x v="266"/>
  </r>
  <r>
    <x v="11"/>
    <x v="11"/>
    <x v="11"/>
    <x v="199"/>
    <s v="1211"/>
    <x v="199"/>
    <x v="9"/>
    <x v="4"/>
    <x v="128"/>
  </r>
  <r>
    <x v="11"/>
    <x v="11"/>
    <x v="11"/>
    <x v="199"/>
    <s v="1211"/>
    <x v="199"/>
    <x v="9"/>
    <x v="5"/>
    <x v="203"/>
  </r>
  <r>
    <x v="11"/>
    <x v="11"/>
    <x v="11"/>
    <x v="199"/>
    <s v="1211"/>
    <x v="199"/>
    <x v="9"/>
    <x v="6"/>
    <x v="303"/>
  </r>
  <r>
    <x v="11"/>
    <x v="11"/>
    <x v="11"/>
    <x v="199"/>
    <s v="1211"/>
    <x v="199"/>
    <x v="9"/>
    <x v="7"/>
    <x v="321"/>
  </r>
  <r>
    <x v="11"/>
    <x v="11"/>
    <x v="11"/>
    <x v="200"/>
    <s v="1216"/>
    <x v="200"/>
    <x v="0"/>
    <x v="0"/>
    <x v="358"/>
  </r>
  <r>
    <x v="11"/>
    <x v="11"/>
    <x v="11"/>
    <x v="200"/>
    <s v="1216"/>
    <x v="200"/>
    <x v="0"/>
    <x v="1"/>
    <x v="258"/>
  </r>
  <r>
    <x v="11"/>
    <x v="11"/>
    <x v="11"/>
    <x v="200"/>
    <s v="1216"/>
    <x v="200"/>
    <x v="0"/>
    <x v="2"/>
    <x v="494"/>
  </r>
  <r>
    <x v="11"/>
    <x v="11"/>
    <x v="11"/>
    <x v="200"/>
    <s v="1216"/>
    <x v="200"/>
    <x v="0"/>
    <x v="3"/>
    <x v="631"/>
  </r>
  <r>
    <x v="11"/>
    <x v="11"/>
    <x v="11"/>
    <x v="200"/>
    <s v="1216"/>
    <x v="200"/>
    <x v="0"/>
    <x v="4"/>
    <x v="259"/>
  </r>
  <r>
    <x v="11"/>
    <x v="11"/>
    <x v="11"/>
    <x v="200"/>
    <s v="1216"/>
    <x v="200"/>
    <x v="0"/>
    <x v="5"/>
    <x v="290"/>
  </r>
  <r>
    <x v="11"/>
    <x v="11"/>
    <x v="11"/>
    <x v="200"/>
    <s v="1216"/>
    <x v="200"/>
    <x v="0"/>
    <x v="6"/>
    <x v="1210"/>
  </r>
  <r>
    <x v="11"/>
    <x v="11"/>
    <x v="11"/>
    <x v="200"/>
    <s v="1216"/>
    <x v="200"/>
    <x v="0"/>
    <x v="7"/>
    <x v="511"/>
  </r>
  <r>
    <x v="11"/>
    <x v="11"/>
    <x v="11"/>
    <x v="200"/>
    <s v="1216"/>
    <x v="200"/>
    <x v="1"/>
    <x v="0"/>
    <x v="1605"/>
  </r>
  <r>
    <x v="11"/>
    <x v="11"/>
    <x v="11"/>
    <x v="200"/>
    <s v="1216"/>
    <x v="200"/>
    <x v="1"/>
    <x v="1"/>
    <x v="630"/>
  </r>
  <r>
    <x v="11"/>
    <x v="11"/>
    <x v="11"/>
    <x v="200"/>
    <s v="1216"/>
    <x v="200"/>
    <x v="1"/>
    <x v="2"/>
    <x v="427"/>
  </r>
  <r>
    <x v="11"/>
    <x v="11"/>
    <x v="11"/>
    <x v="200"/>
    <s v="1216"/>
    <x v="200"/>
    <x v="1"/>
    <x v="3"/>
    <x v="608"/>
  </r>
  <r>
    <x v="11"/>
    <x v="11"/>
    <x v="11"/>
    <x v="200"/>
    <s v="1216"/>
    <x v="200"/>
    <x v="1"/>
    <x v="4"/>
    <x v="429"/>
  </r>
  <r>
    <x v="11"/>
    <x v="11"/>
    <x v="11"/>
    <x v="200"/>
    <s v="1216"/>
    <x v="200"/>
    <x v="1"/>
    <x v="5"/>
    <x v="291"/>
  </r>
  <r>
    <x v="11"/>
    <x v="11"/>
    <x v="11"/>
    <x v="200"/>
    <s v="1216"/>
    <x v="200"/>
    <x v="1"/>
    <x v="6"/>
    <x v="255"/>
  </r>
  <r>
    <x v="11"/>
    <x v="11"/>
    <x v="11"/>
    <x v="200"/>
    <s v="1216"/>
    <x v="200"/>
    <x v="1"/>
    <x v="7"/>
    <x v="1627"/>
  </r>
  <r>
    <x v="11"/>
    <x v="11"/>
    <x v="11"/>
    <x v="200"/>
    <s v="1216"/>
    <x v="200"/>
    <x v="2"/>
    <x v="0"/>
    <x v="281"/>
  </r>
  <r>
    <x v="11"/>
    <x v="11"/>
    <x v="11"/>
    <x v="200"/>
    <s v="1216"/>
    <x v="200"/>
    <x v="2"/>
    <x v="1"/>
    <x v="612"/>
  </r>
  <r>
    <x v="11"/>
    <x v="11"/>
    <x v="11"/>
    <x v="200"/>
    <s v="1216"/>
    <x v="200"/>
    <x v="2"/>
    <x v="2"/>
    <x v="281"/>
  </r>
  <r>
    <x v="11"/>
    <x v="11"/>
    <x v="11"/>
    <x v="200"/>
    <s v="1216"/>
    <x v="200"/>
    <x v="2"/>
    <x v="3"/>
    <x v="120"/>
  </r>
  <r>
    <x v="11"/>
    <x v="11"/>
    <x v="11"/>
    <x v="200"/>
    <s v="1216"/>
    <x v="200"/>
    <x v="2"/>
    <x v="4"/>
    <x v="51"/>
  </r>
  <r>
    <x v="11"/>
    <x v="11"/>
    <x v="11"/>
    <x v="200"/>
    <s v="1216"/>
    <x v="200"/>
    <x v="2"/>
    <x v="5"/>
    <x v="399"/>
  </r>
  <r>
    <x v="11"/>
    <x v="11"/>
    <x v="11"/>
    <x v="200"/>
    <s v="1216"/>
    <x v="200"/>
    <x v="2"/>
    <x v="6"/>
    <x v="62"/>
  </r>
  <r>
    <x v="11"/>
    <x v="11"/>
    <x v="11"/>
    <x v="200"/>
    <s v="1216"/>
    <x v="200"/>
    <x v="2"/>
    <x v="7"/>
    <x v="504"/>
  </r>
  <r>
    <x v="11"/>
    <x v="11"/>
    <x v="11"/>
    <x v="200"/>
    <s v="1216"/>
    <x v="200"/>
    <x v="3"/>
    <x v="0"/>
    <x v="604"/>
  </r>
  <r>
    <x v="11"/>
    <x v="11"/>
    <x v="11"/>
    <x v="200"/>
    <s v="1216"/>
    <x v="200"/>
    <x v="3"/>
    <x v="1"/>
    <x v="561"/>
  </r>
  <r>
    <x v="11"/>
    <x v="11"/>
    <x v="11"/>
    <x v="200"/>
    <s v="1216"/>
    <x v="200"/>
    <x v="3"/>
    <x v="2"/>
    <x v="487"/>
  </r>
  <r>
    <x v="11"/>
    <x v="11"/>
    <x v="11"/>
    <x v="200"/>
    <s v="1216"/>
    <x v="200"/>
    <x v="3"/>
    <x v="3"/>
    <x v="54"/>
  </r>
  <r>
    <x v="11"/>
    <x v="11"/>
    <x v="11"/>
    <x v="200"/>
    <s v="1216"/>
    <x v="200"/>
    <x v="3"/>
    <x v="4"/>
    <x v="54"/>
  </r>
  <r>
    <x v="11"/>
    <x v="11"/>
    <x v="11"/>
    <x v="200"/>
    <s v="1216"/>
    <x v="200"/>
    <x v="3"/>
    <x v="5"/>
    <x v="54"/>
  </r>
  <r>
    <x v="11"/>
    <x v="11"/>
    <x v="11"/>
    <x v="200"/>
    <s v="1216"/>
    <x v="200"/>
    <x v="3"/>
    <x v="6"/>
    <x v="1037"/>
  </r>
  <r>
    <x v="11"/>
    <x v="11"/>
    <x v="11"/>
    <x v="200"/>
    <s v="1216"/>
    <x v="200"/>
    <x v="3"/>
    <x v="7"/>
    <x v="670"/>
  </r>
  <r>
    <x v="11"/>
    <x v="11"/>
    <x v="11"/>
    <x v="200"/>
    <s v="1216"/>
    <x v="200"/>
    <x v="4"/>
    <x v="0"/>
    <x v="45"/>
  </r>
  <r>
    <x v="11"/>
    <x v="11"/>
    <x v="11"/>
    <x v="200"/>
    <s v="1216"/>
    <x v="200"/>
    <x v="4"/>
    <x v="1"/>
    <x v="816"/>
  </r>
  <r>
    <x v="11"/>
    <x v="11"/>
    <x v="11"/>
    <x v="200"/>
    <s v="1216"/>
    <x v="200"/>
    <x v="4"/>
    <x v="2"/>
    <x v="816"/>
  </r>
  <r>
    <x v="11"/>
    <x v="11"/>
    <x v="11"/>
    <x v="200"/>
    <s v="1216"/>
    <x v="200"/>
    <x v="4"/>
    <x v="3"/>
    <x v="595"/>
  </r>
  <r>
    <x v="11"/>
    <x v="11"/>
    <x v="11"/>
    <x v="200"/>
    <s v="1216"/>
    <x v="200"/>
    <x v="4"/>
    <x v="4"/>
    <x v="636"/>
  </r>
  <r>
    <x v="11"/>
    <x v="11"/>
    <x v="11"/>
    <x v="200"/>
    <s v="1216"/>
    <x v="200"/>
    <x v="4"/>
    <x v="5"/>
    <x v="276"/>
  </r>
  <r>
    <x v="11"/>
    <x v="11"/>
    <x v="11"/>
    <x v="200"/>
    <s v="1216"/>
    <x v="200"/>
    <x v="4"/>
    <x v="6"/>
    <x v="593"/>
  </r>
  <r>
    <x v="11"/>
    <x v="11"/>
    <x v="11"/>
    <x v="200"/>
    <s v="1216"/>
    <x v="200"/>
    <x v="4"/>
    <x v="7"/>
    <x v="638"/>
  </r>
  <r>
    <x v="11"/>
    <x v="11"/>
    <x v="11"/>
    <x v="200"/>
    <s v="1216"/>
    <x v="200"/>
    <x v="5"/>
    <x v="0"/>
    <x v="126"/>
  </r>
  <r>
    <x v="11"/>
    <x v="11"/>
    <x v="11"/>
    <x v="200"/>
    <s v="1216"/>
    <x v="200"/>
    <x v="5"/>
    <x v="1"/>
    <x v="123"/>
  </r>
  <r>
    <x v="11"/>
    <x v="11"/>
    <x v="11"/>
    <x v="200"/>
    <s v="1216"/>
    <x v="200"/>
    <x v="5"/>
    <x v="2"/>
    <x v="306"/>
  </r>
  <r>
    <x v="11"/>
    <x v="11"/>
    <x v="11"/>
    <x v="200"/>
    <s v="1216"/>
    <x v="200"/>
    <x v="5"/>
    <x v="3"/>
    <x v="355"/>
  </r>
  <r>
    <x v="11"/>
    <x v="11"/>
    <x v="11"/>
    <x v="200"/>
    <s v="1216"/>
    <x v="200"/>
    <x v="5"/>
    <x v="4"/>
    <x v="62"/>
  </r>
  <r>
    <x v="11"/>
    <x v="11"/>
    <x v="11"/>
    <x v="200"/>
    <s v="1216"/>
    <x v="200"/>
    <x v="5"/>
    <x v="5"/>
    <x v="449"/>
  </r>
  <r>
    <x v="11"/>
    <x v="11"/>
    <x v="11"/>
    <x v="200"/>
    <s v="1216"/>
    <x v="200"/>
    <x v="5"/>
    <x v="6"/>
    <x v="575"/>
  </r>
  <r>
    <x v="11"/>
    <x v="11"/>
    <x v="11"/>
    <x v="200"/>
    <s v="1216"/>
    <x v="200"/>
    <x v="5"/>
    <x v="7"/>
    <x v="60"/>
  </r>
  <r>
    <x v="11"/>
    <x v="11"/>
    <x v="11"/>
    <x v="200"/>
    <s v="1216"/>
    <x v="200"/>
    <x v="6"/>
    <x v="0"/>
    <x v="129"/>
  </r>
  <r>
    <x v="11"/>
    <x v="11"/>
    <x v="11"/>
    <x v="200"/>
    <s v="1216"/>
    <x v="200"/>
    <x v="6"/>
    <x v="1"/>
    <x v="64"/>
  </r>
  <r>
    <x v="11"/>
    <x v="11"/>
    <x v="11"/>
    <x v="200"/>
    <s v="1216"/>
    <x v="200"/>
    <x v="6"/>
    <x v="2"/>
    <x v="198"/>
  </r>
  <r>
    <x v="11"/>
    <x v="11"/>
    <x v="11"/>
    <x v="200"/>
    <s v="1216"/>
    <x v="200"/>
    <x v="6"/>
    <x v="3"/>
    <x v="198"/>
  </r>
  <r>
    <x v="11"/>
    <x v="11"/>
    <x v="11"/>
    <x v="200"/>
    <s v="1216"/>
    <x v="200"/>
    <x v="6"/>
    <x v="4"/>
    <x v="303"/>
  </r>
  <r>
    <x v="11"/>
    <x v="11"/>
    <x v="11"/>
    <x v="200"/>
    <s v="1216"/>
    <x v="200"/>
    <x v="6"/>
    <x v="5"/>
    <x v="301"/>
  </r>
  <r>
    <x v="11"/>
    <x v="11"/>
    <x v="11"/>
    <x v="200"/>
    <s v="1216"/>
    <x v="200"/>
    <x v="6"/>
    <x v="6"/>
    <x v="321"/>
  </r>
  <r>
    <x v="11"/>
    <x v="11"/>
    <x v="11"/>
    <x v="200"/>
    <s v="1216"/>
    <x v="200"/>
    <x v="6"/>
    <x v="7"/>
    <x v="198"/>
  </r>
  <r>
    <x v="11"/>
    <x v="11"/>
    <x v="11"/>
    <x v="200"/>
    <s v="1216"/>
    <x v="200"/>
    <x v="7"/>
    <x v="0"/>
    <x v="576"/>
  </r>
  <r>
    <x v="11"/>
    <x v="11"/>
    <x v="11"/>
    <x v="200"/>
    <s v="1216"/>
    <x v="200"/>
    <x v="7"/>
    <x v="1"/>
    <x v="952"/>
  </r>
  <r>
    <x v="11"/>
    <x v="11"/>
    <x v="11"/>
    <x v="200"/>
    <s v="1216"/>
    <x v="200"/>
    <x v="7"/>
    <x v="2"/>
    <x v="183"/>
  </r>
  <r>
    <x v="11"/>
    <x v="11"/>
    <x v="11"/>
    <x v="200"/>
    <s v="1216"/>
    <x v="200"/>
    <x v="7"/>
    <x v="3"/>
    <x v="746"/>
  </r>
  <r>
    <x v="11"/>
    <x v="11"/>
    <x v="11"/>
    <x v="200"/>
    <s v="1216"/>
    <x v="200"/>
    <x v="7"/>
    <x v="4"/>
    <x v="626"/>
  </r>
  <r>
    <x v="11"/>
    <x v="11"/>
    <x v="11"/>
    <x v="200"/>
    <s v="1216"/>
    <x v="200"/>
    <x v="7"/>
    <x v="5"/>
    <x v="402"/>
  </r>
  <r>
    <x v="11"/>
    <x v="11"/>
    <x v="11"/>
    <x v="200"/>
    <s v="1216"/>
    <x v="200"/>
    <x v="7"/>
    <x v="6"/>
    <x v="282"/>
  </r>
  <r>
    <x v="11"/>
    <x v="11"/>
    <x v="11"/>
    <x v="200"/>
    <s v="1216"/>
    <x v="200"/>
    <x v="7"/>
    <x v="7"/>
    <x v="633"/>
  </r>
  <r>
    <x v="11"/>
    <x v="11"/>
    <x v="11"/>
    <x v="200"/>
    <s v="1216"/>
    <x v="200"/>
    <x v="8"/>
    <x v="0"/>
    <x v="66"/>
  </r>
  <r>
    <x v="11"/>
    <x v="11"/>
    <x v="11"/>
    <x v="200"/>
    <s v="1216"/>
    <x v="200"/>
    <x v="8"/>
    <x v="1"/>
    <x v="66"/>
  </r>
  <r>
    <x v="11"/>
    <x v="11"/>
    <x v="11"/>
    <x v="200"/>
    <s v="1216"/>
    <x v="200"/>
    <x v="8"/>
    <x v="2"/>
    <x v="67"/>
  </r>
  <r>
    <x v="11"/>
    <x v="11"/>
    <x v="11"/>
    <x v="200"/>
    <s v="1216"/>
    <x v="200"/>
    <x v="8"/>
    <x v="3"/>
    <x v="67"/>
  </r>
  <r>
    <x v="11"/>
    <x v="11"/>
    <x v="11"/>
    <x v="200"/>
    <s v="1216"/>
    <x v="200"/>
    <x v="8"/>
    <x v="4"/>
    <x v="66"/>
  </r>
  <r>
    <x v="11"/>
    <x v="11"/>
    <x v="11"/>
    <x v="200"/>
    <s v="1216"/>
    <x v="200"/>
    <x v="8"/>
    <x v="5"/>
    <x v="66"/>
  </r>
  <r>
    <x v="11"/>
    <x v="11"/>
    <x v="11"/>
    <x v="200"/>
    <s v="1216"/>
    <x v="200"/>
    <x v="8"/>
    <x v="6"/>
    <x v="66"/>
  </r>
  <r>
    <x v="11"/>
    <x v="11"/>
    <x v="11"/>
    <x v="200"/>
    <s v="1216"/>
    <x v="200"/>
    <x v="8"/>
    <x v="7"/>
    <x v="67"/>
  </r>
  <r>
    <x v="11"/>
    <x v="11"/>
    <x v="11"/>
    <x v="200"/>
    <s v="1216"/>
    <x v="200"/>
    <x v="9"/>
    <x v="0"/>
    <x v="125"/>
  </r>
  <r>
    <x v="11"/>
    <x v="11"/>
    <x v="11"/>
    <x v="200"/>
    <s v="1216"/>
    <x v="200"/>
    <x v="9"/>
    <x v="1"/>
    <x v="300"/>
  </r>
  <r>
    <x v="11"/>
    <x v="11"/>
    <x v="11"/>
    <x v="200"/>
    <s v="1216"/>
    <x v="200"/>
    <x v="9"/>
    <x v="2"/>
    <x v="299"/>
  </r>
  <r>
    <x v="11"/>
    <x v="11"/>
    <x v="11"/>
    <x v="200"/>
    <s v="1216"/>
    <x v="200"/>
    <x v="9"/>
    <x v="3"/>
    <x v="354"/>
  </r>
  <r>
    <x v="11"/>
    <x v="11"/>
    <x v="11"/>
    <x v="200"/>
    <s v="1216"/>
    <x v="200"/>
    <x v="9"/>
    <x v="4"/>
    <x v="47"/>
  </r>
  <r>
    <x v="11"/>
    <x v="11"/>
    <x v="11"/>
    <x v="200"/>
    <s v="1216"/>
    <x v="200"/>
    <x v="9"/>
    <x v="5"/>
    <x v="340"/>
  </r>
  <r>
    <x v="11"/>
    <x v="11"/>
    <x v="11"/>
    <x v="200"/>
    <s v="1216"/>
    <x v="200"/>
    <x v="9"/>
    <x v="6"/>
    <x v="285"/>
  </r>
  <r>
    <x v="11"/>
    <x v="11"/>
    <x v="11"/>
    <x v="200"/>
    <s v="1216"/>
    <x v="200"/>
    <x v="9"/>
    <x v="7"/>
    <x v="411"/>
  </r>
  <r>
    <x v="11"/>
    <x v="11"/>
    <x v="11"/>
    <x v="201"/>
    <s v="1219"/>
    <x v="201"/>
    <x v="0"/>
    <x v="0"/>
    <x v="2646"/>
  </r>
  <r>
    <x v="11"/>
    <x v="11"/>
    <x v="11"/>
    <x v="201"/>
    <s v="1219"/>
    <x v="201"/>
    <x v="0"/>
    <x v="1"/>
    <x v="1554"/>
  </r>
  <r>
    <x v="11"/>
    <x v="11"/>
    <x v="11"/>
    <x v="201"/>
    <s v="1219"/>
    <x v="201"/>
    <x v="0"/>
    <x v="2"/>
    <x v="2647"/>
  </r>
  <r>
    <x v="11"/>
    <x v="11"/>
    <x v="11"/>
    <x v="201"/>
    <s v="1219"/>
    <x v="201"/>
    <x v="0"/>
    <x v="3"/>
    <x v="2547"/>
  </r>
  <r>
    <x v="11"/>
    <x v="11"/>
    <x v="11"/>
    <x v="201"/>
    <s v="1219"/>
    <x v="201"/>
    <x v="0"/>
    <x v="4"/>
    <x v="679"/>
  </r>
  <r>
    <x v="11"/>
    <x v="11"/>
    <x v="11"/>
    <x v="201"/>
    <s v="1219"/>
    <x v="201"/>
    <x v="0"/>
    <x v="5"/>
    <x v="1192"/>
  </r>
  <r>
    <x v="11"/>
    <x v="11"/>
    <x v="11"/>
    <x v="201"/>
    <s v="1219"/>
    <x v="201"/>
    <x v="0"/>
    <x v="6"/>
    <x v="2023"/>
  </r>
  <r>
    <x v="11"/>
    <x v="11"/>
    <x v="11"/>
    <x v="201"/>
    <s v="1219"/>
    <x v="201"/>
    <x v="0"/>
    <x v="7"/>
    <x v="790"/>
  </r>
  <r>
    <x v="11"/>
    <x v="11"/>
    <x v="11"/>
    <x v="201"/>
    <s v="1219"/>
    <x v="201"/>
    <x v="1"/>
    <x v="0"/>
    <x v="2648"/>
  </r>
  <r>
    <x v="11"/>
    <x v="11"/>
    <x v="11"/>
    <x v="201"/>
    <s v="1219"/>
    <x v="201"/>
    <x v="1"/>
    <x v="1"/>
    <x v="1314"/>
  </r>
  <r>
    <x v="11"/>
    <x v="11"/>
    <x v="11"/>
    <x v="201"/>
    <s v="1219"/>
    <x v="201"/>
    <x v="1"/>
    <x v="2"/>
    <x v="2649"/>
  </r>
  <r>
    <x v="11"/>
    <x v="11"/>
    <x v="11"/>
    <x v="201"/>
    <s v="1219"/>
    <x v="201"/>
    <x v="1"/>
    <x v="3"/>
    <x v="2650"/>
  </r>
  <r>
    <x v="11"/>
    <x v="11"/>
    <x v="11"/>
    <x v="201"/>
    <s v="1219"/>
    <x v="201"/>
    <x v="1"/>
    <x v="4"/>
    <x v="1749"/>
  </r>
  <r>
    <x v="11"/>
    <x v="11"/>
    <x v="11"/>
    <x v="201"/>
    <s v="1219"/>
    <x v="201"/>
    <x v="1"/>
    <x v="5"/>
    <x v="782"/>
  </r>
  <r>
    <x v="11"/>
    <x v="11"/>
    <x v="11"/>
    <x v="201"/>
    <s v="1219"/>
    <x v="201"/>
    <x v="1"/>
    <x v="6"/>
    <x v="739"/>
  </r>
  <r>
    <x v="11"/>
    <x v="11"/>
    <x v="11"/>
    <x v="201"/>
    <s v="1219"/>
    <x v="201"/>
    <x v="1"/>
    <x v="7"/>
    <x v="2651"/>
  </r>
  <r>
    <x v="11"/>
    <x v="11"/>
    <x v="11"/>
    <x v="201"/>
    <s v="1219"/>
    <x v="201"/>
    <x v="2"/>
    <x v="0"/>
    <x v="715"/>
  </r>
  <r>
    <x v="11"/>
    <x v="11"/>
    <x v="11"/>
    <x v="201"/>
    <s v="1219"/>
    <x v="201"/>
    <x v="2"/>
    <x v="1"/>
    <x v="52"/>
  </r>
  <r>
    <x v="11"/>
    <x v="11"/>
    <x v="11"/>
    <x v="201"/>
    <s v="1219"/>
    <x v="201"/>
    <x v="2"/>
    <x v="2"/>
    <x v="182"/>
  </r>
  <r>
    <x v="11"/>
    <x v="11"/>
    <x v="11"/>
    <x v="201"/>
    <s v="1219"/>
    <x v="201"/>
    <x v="2"/>
    <x v="3"/>
    <x v="616"/>
  </r>
  <r>
    <x v="11"/>
    <x v="11"/>
    <x v="11"/>
    <x v="201"/>
    <s v="1219"/>
    <x v="201"/>
    <x v="2"/>
    <x v="4"/>
    <x v="633"/>
  </r>
  <r>
    <x v="11"/>
    <x v="11"/>
    <x v="11"/>
    <x v="201"/>
    <s v="1219"/>
    <x v="201"/>
    <x v="2"/>
    <x v="5"/>
    <x v="614"/>
  </r>
  <r>
    <x v="11"/>
    <x v="11"/>
    <x v="11"/>
    <x v="201"/>
    <s v="1219"/>
    <x v="201"/>
    <x v="2"/>
    <x v="6"/>
    <x v="1309"/>
  </r>
  <r>
    <x v="11"/>
    <x v="11"/>
    <x v="11"/>
    <x v="201"/>
    <s v="1219"/>
    <x v="201"/>
    <x v="2"/>
    <x v="7"/>
    <x v="183"/>
  </r>
  <r>
    <x v="11"/>
    <x v="11"/>
    <x v="11"/>
    <x v="201"/>
    <s v="1219"/>
    <x v="201"/>
    <x v="3"/>
    <x v="0"/>
    <x v="1019"/>
  </r>
  <r>
    <x v="11"/>
    <x v="11"/>
    <x v="11"/>
    <x v="201"/>
    <s v="1219"/>
    <x v="201"/>
    <x v="3"/>
    <x v="1"/>
    <x v="322"/>
  </r>
  <r>
    <x v="11"/>
    <x v="11"/>
    <x v="11"/>
    <x v="201"/>
    <s v="1219"/>
    <x v="201"/>
    <x v="3"/>
    <x v="2"/>
    <x v="761"/>
  </r>
  <r>
    <x v="11"/>
    <x v="11"/>
    <x v="11"/>
    <x v="201"/>
    <s v="1219"/>
    <x v="201"/>
    <x v="3"/>
    <x v="3"/>
    <x v="407"/>
  </r>
  <r>
    <x v="11"/>
    <x v="11"/>
    <x v="11"/>
    <x v="201"/>
    <s v="1219"/>
    <x v="201"/>
    <x v="3"/>
    <x v="4"/>
    <x v="617"/>
  </r>
  <r>
    <x v="11"/>
    <x v="11"/>
    <x v="11"/>
    <x v="201"/>
    <s v="1219"/>
    <x v="201"/>
    <x v="3"/>
    <x v="5"/>
    <x v="1240"/>
  </r>
  <r>
    <x v="11"/>
    <x v="11"/>
    <x v="11"/>
    <x v="201"/>
    <s v="1219"/>
    <x v="201"/>
    <x v="3"/>
    <x v="6"/>
    <x v="617"/>
  </r>
  <r>
    <x v="11"/>
    <x v="11"/>
    <x v="11"/>
    <x v="201"/>
    <s v="1219"/>
    <x v="201"/>
    <x v="3"/>
    <x v="7"/>
    <x v="473"/>
  </r>
  <r>
    <x v="11"/>
    <x v="11"/>
    <x v="11"/>
    <x v="201"/>
    <s v="1219"/>
    <x v="201"/>
    <x v="4"/>
    <x v="0"/>
    <x v="1498"/>
  </r>
  <r>
    <x v="11"/>
    <x v="11"/>
    <x v="11"/>
    <x v="201"/>
    <s v="1219"/>
    <x v="201"/>
    <x v="4"/>
    <x v="1"/>
    <x v="558"/>
  </r>
  <r>
    <x v="11"/>
    <x v="11"/>
    <x v="11"/>
    <x v="201"/>
    <s v="1219"/>
    <x v="201"/>
    <x v="4"/>
    <x v="2"/>
    <x v="2224"/>
  </r>
  <r>
    <x v="11"/>
    <x v="11"/>
    <x v="11"/>
    <x v="201"/>
    <s v="1219"/>
    <x v="201"/>
    <x v="4"/>
    <x v="3"/>
    <x v="84"/>
  </r>
  <r>
    <x v="11"/>
    <x v="11"/>
    <x v="11"/>
    <x v="201"/>
    <s v="1219"/>
    <x v="201"/>
    <x v="4"/>
    <x v="4"/>
    <x v="1328"/>
  </r>
  <r>
    <x v="11"/>
    <x v="11"/>
    <x v="11"/>
    <x v="201"/>
    <s v="1219"/>
    <x v="201"/>
    <x v="4"/>
    <x v="5"/>
    <x v="2652"/>
  </r>
  <r>
    <x v="11"/>
    <x v="11"/>
    <x v="11"/>
    <x v="201"/>
    <s v="1219"/>
    <x v="201"/>
    <x v="4"/>
    <x v="6"/>
    <x v="600"/>
  </r>
  <r>
    <x v="11"/>
    <x v="11"/>
    <x v="11"/>
    <x v="201"/>
    <s v="1219"/>
    <x v="201"/>
    <x v="4"/>
    <x v="7"/>
    <x v="1404"/>
  </r>
  <r>
    <x v="11"/>
    <x v="11"/>
    <x v="11"/>
    <x v="201"/>
    <s v="1219"/>
    <x v="201"/>
    <x v="5"/>
    <x v="0"/>
    <x v="672"/>
  </r>
  <r>
    <x v="11"/>
    <x v="11"/>
    <x v="11"/>
    <x v="201"/>
    <s v="1219"/>
    <x v="201"/>
    <x v="5"/>
    <x v="1"/>
    <x v="351"/>
  </r>
  <r>
    <x v="11"/>
    <x v="11"/>
    <x v="11"/>
    <x v="201"/>
    <s v="1219"/>
    <x v="201"/>
    <x v="5"/>
    <x v="2"/>
    <x v="119"/>
  </r>
  <r>
    <x v="11"/>
    <x v="11"/>
    <x v="11"/>
    <x v="201"/>
    <s v="1219"/>
    <x v="201"/>
    <x v="5"/>
    <x v="3"/>
    <x v="353"/>
  </r>
  <r>
    <x v="11"/>
    <x v="11"/>
    <x v="11"/>
    <x v="201"/>
    <s v="1219"/>
    <x v="201"/>
    <x v="5"/>
    <x v="4"/>
    <x v="289"/>
  </r>
  <r>
    <x v="11"/>
    <x v="11"/>
    <x v="11"/>
    <x v="201"/>
    <s v="1219"/>
    <x v="201"/>
    <x v="5"/>
    <x v="5"/>
    <x v="319"/>
  </r>
  <r>
    <x v="11"/>
    <x v="11"/>
    <x v="11"/>
    <x v="201"/>
    <s v="1219"/>
    <x v="201"/>
    <x v="5"/>
    <x v="6"/>
    <x v="529"/>
  </r>
  <r>
    <x v="11"/>
    <x v="11"/>
    <x v="11"/>
    <x v="201"/>
    <s v="1219"/>
    <x v="201"/>
    <x v="5"/>
    <x v="7"/>
    <x v="746"/>
  </r>
  <r>
    <x v="11"/>
    <x v="11"/>
    <x v="11"/>
    <x v="201"/>
    <s v="1219"/>
    <x v="201"/>
    <x v="6"/>
    <x v="0"/>
    <x v="298"/>
  </r>
  <r>
    <x v="11"/>
    <x v="11"/>
    <x v="11"/>
    <x v="201"/>
    <s v="1219"/>
    <x v="201"/>
    <x v="6"/>
    <x v="1"/>
    <x v="200"/>
  </r>
  <r>
    <x v="11"/>
    <x v="11"/>
    <x v="11"/>
    <x v="201"/>
    <s v="1219"/>
    <x v="201"/>
    <x v="6"/>
    <x v="2"/>
    <x v="302"/>
  </r>
  <r>
    <x v="11"/>
    <x v="11"/>
    <x v="11"/>
    <x v="201"/>
    <s v="1219"/>
    <x v="201"/>
    <x v="6"/>
    <x v="3"/>
    <x v="200"/>
  </r>
  <r>
    <x v="11"/>
    <x v="11"/>
    <x v="11"/>
    <x v="201"/>
    <s v="1219"/>
    <x v="201"/>
    <x v="6"/>
    <x v="4"/>
    <x v="197"/>
  </r>
  <r>
    <x v="11"/>
    <x v="11"/>
    <x v="11"/>
    <x v="201"/>
    <s v="1219"/>
    <x v="201"/>
    <x v="6"/>
    <x v="5"/>
    <x v="262"/>
  </r>
  <r>
    <x v="11"/>
    <x v="11"/>
    <x v="11"/>
    <x v="201"/>
    <s v="1219"/>
    <x v="201"/>
    <x v="6"/>
    <x v="6"/>
    <x v="303"/>
  </r>
  <r>
    <x v="11"/>
    <x v="11"/>
    <x v="11"/>
    <x v="201"/>
    <s v="1219"/>
    <x v="201"/>
    <x v="6"/>
    <x v="7"/>
    <x v="299"/>
  </r>
  <r>
    <x v="11"/>
    <x v="11"/>
    <x v="11"/>
    <x v="201"/>
    <s v="1219"/>
    <x v="201"/>
    <x v="7"/>
    <x v="0"/>
    <x v="354"/>
  </r>
  <r>
    <x v="11"/>
    <x v="11"/>
    <x v="11"/>
    <x v="201"/>
    <s v="1219"/>
    <x v="201"/>
    <x v="7"/>
    <x v="1"/>
    <x v="63"/>
  </r>
  <r>
    <x v="11"/>
    <x v="11"/>
    <x v="11"/>
    <x v="201"/>
    <s v="1219"/>
    <x v="201"/>
    <x v="7"/>
    <x v="2"/>
    <x v="121"/>
  </r>
  <r>
    <x v="11"/>
    <x v="11"/>
    <x v="11"/>
    <x v="201"/>
    <s v="1219"/>
    <x v="201"/>
    <x v="7"/>
    <x v="3"/>
    <x v="121"/>
  </r>
  <r>
    <x v="11"/>
    <x v="11"/>
    <x v="11"/>
    <x v="201"/>
    <s v="1219"/>
    <x v="201"/>
    <x v="7"/>
    <x v="4"/>
    <x v="47"/>
  </r>
  <r>
    <x v="11"/>
    <x v="11"/>
    <x v="11"/>
    <x v="201"/>
    <s v="1219"/>
    <x v="201"/>
    <x v="7"/>
    <x v="5"/>
    <x v="47"/>
  </r>
  <r>
    <x v="11"/>
    <x v="11"/>
    <x v="11"/>
    <x v="201"/>
    <s v="1219"/>
    <x v="201"/>
    <x v="7"/>
    <x v="6"/>
    <x v="125"/>
  </r>
  <r>
    <x v="11"/>
    <x v="11"/>
    <x v="11"/>
    <x v="201"/>
    <s v="1219"/>
    <x v="201"/>
    <x v="7"/>
    <x v="7"/>
    <x v="124"/>
  </r>
  <r>
    <x v="11"/>
    <x v="11"/>
    <x v="11"/>
    <x v="201"/>
    <s v="1219"/>
    <x v="201"/>
    <x v="8"/>
    <x v="0"/>
    <x v="305"/>
  </r>
  <r>
    <x v="11"/>
    <x v="11"/>
    <x v="11"/>
    <x v="201"/>
    <s v="1219"/>
    <x v="201"/>
    <x v="8"/>
    <x v="1"/>
    <x v="305"/>
  </r>
  <r>
    <x v="11"/>
    <x v="11"/>
    <x v="11"/>
    <x v="201"/>
    <s v="1219"/>
    <x v="201"/>
    <x v="8"/>
    <x v="2"/>
    <x v="304"/>
  </r>
  <r>
    <x v="11"/>
    <x v="11"/>
    <x v="11"/>
    <x v="201"/>
    <s v="1219"/>
    <x v="201"/>
    <x v="8"/>
    <x v="3"/>
    <x v="304"/>
  </r>
  <r>
    <x v="11"/>
    <x v="11"/>
    <x v="11"/>
    <x v="201"/>
    <s v="1219"/>
    <x v="201"/>
    <x v="8"/>
    <x v="4"/>
    <x v="304"/>
  </r>
  <r>
    <x v="11"/>
    <x v="11"/>
    <x v="11"/>
    <x v="201"/>
    <s v="1219"/>
    <x v="201"/>
    <x v="8"/>
    <x v="5"/>
    <x v="305"/>
  </r>
  <r>
    <x v="11"/>
    <x v="11"/>
    <x v="11"/>
    <x v="201"/>
    <s v="1219"/>
    <x v="201"/>
    <x v="8"/>
    <x v="6"/>
    <x v="305"/>
  </r>
  <r>
    <x v="11"/>
    <x v="11"/>
    <x v="11"/>
    <x v="201"/>
    <s v="1219"/>
    <x v="201"/>
    <x v="8"/>
    <x v="7"/>
    <x v="305"/>
  </r>
  <r>
    <x v="11"/>
    <x v="11"/>
    <x v="11"/>
    <x v="201"/>
    <s v="1219"/>
    <x v="201"/>
    <x v="9"/>
    <x v="0"/>
    <x v="489"/>
  </r>
  <r>
    <x v="11"/>
    <x v="11"/>
    <x v="11"/>
    <x v="201"/>
    <s v="1219"/>
    <x v="201"/>
    <x v="9"/>
    <x v="1"/>
    <x v="630"/>
  </r>
  <r>
    <x v="11"/>
    <x v="11"/>
    <x v="11"/>
    <x v="201"/>
    <s v="1219"/>
    <x v="201"/>
    <x v="9"/>
    <x v="2"/>
    <x v="630"/>
  </r>
  <r>
    <x v="11"/>
    <x v="11"/>
    <x v="11"/>
    <x v="201"/>
    <s v="1219"/>
    <x v="201"/>
    <x v="9"/>
    <x v="3"/>
    <x v="607"/>
  </r>
  <r>
    <x v="11"/>
    <x v="11"/>
    <x v="11"/>
    <x v="201"/>
    <s v="1219"/>
    <x v="201"/>
    <x v="9"/>
    <x v="4"/>
    <x v="1186"/>
  </r>
  <r>
    <x v="11"/>
    <x v="11"/>
    <x v="11"/>
    <x v="201"/>
    <s v="1219"/>
    <x v="201"/>
    <x v="9"/>
    <x v="5"/>
    <x v="607"/>
  </r>
  <r>
    <x v="11"/>
    <x v="11"/>
    <x v="11"/>
    <x v="201"/>
    <s v="1219"/>
    <x v="201"/>
    <x v="9"/>
    <x v="6"/>
    <x v="258"/>
  </r>
  <r>
    <x v="11"/>
    <x v="11"/>
    <x v="11"/>
    <x v="201"/>
    <s v="1219"/>
    <x v="201"/>
    <x v="9"/>
    <x v="7"/>
    <x v="1246"/>
  </r>
  <r>
    <x v="11"/>
    <x v="11"/>
    <x v="11"/>
    <x v="202"/>
    <s v="1221"/>
    <x v="202"/>
    <x v="0"/>
    <x v="0"/>
    <x v="2029"/>
  </r>
  <r>
    <x v="11"/>
    <x v="11"/>
    <x v="11"/>
    <x v="202"/>
    <s v="1221"/>
    <x v="202"/>
    <x v="0"/>
    <x v="1"/>
    <x v="2653"/>
  </r>
  <r>
    <x v="11"/>
    <x v="11"/>
    <x v="11"/>
    <x v="202"/>
    <s v="1221"/>
    <x v="202"/>
    <x v="0"/>
    <x v="2"/>
    <x v="2654"/>
  </r>
  <r>
    <x v="11"/>
    <x v="11"/>
    <x v="11"/>
    <x v="202"/>
    <s v="1221"/>
    <x v="202"/>
    <x v="0"/>
    <x v="3"/>
    <x v="2655"/>
  </r>
  <r>
    <x v="11"/>
    <x v="11"/>
    <x v="11"/>
    <x v="202"/>
    <s v="1221"/>
    <x v="202"/>
    <x v="0"/>
    <x v="4"/>
    <x v="2656"/>
  </r>
  <r>
    <x v="11"/>
    <x v="11"/>
    <x v="11"/>
    <x v="202"/>
    <s v="1221"/>
    <x v="202"/>
    <x v="0"/>
    <x v="5"/>
    <x v="2657"/>
  </r>
  <r>
    <x v="11"/>
    <x v="11"/>
    <x v="11"/>
    <x v="202"/>
    <s v="1221"/>
    <x v="202"/>
    <x v="0"/>
    <x v="6"/>
    <x v="2658"/>
  </r>
  <r>
    <x v="11"/>
    <x v="11"/>
    <x v="11"/>
    <x v="202"/>
    <s v="1221"/>
    <x v="202"/>
    <x v="0"/>
    <x v="7"/>
    <x v="2030"/>
  </r>
  <r>
    <x v="11"/>
    <x v="11"/>
    <x v="11"/>
    <x v="202"/>
    <s v="1221"/>
    <x v="202"/>
    <x v="1"/>
    <x v="0"/>
    <x v="2659"/>
  </r>
  <r>
    <x v="11"/>
    <x v="11"/>
    <x v="11"/>
    <x v="202"/>
    <s v="1221"/>
    <x v="202"/>
    <x v="1"/>
    <x v="1"/>
    <x v="2660"/>
  </r>
  <r>
    <x v="11"/>
    <x v="11"/>
    <x v="11"/>
    <x v="202"/>
    <s v="1221"/>
    <x v="202"/>
    <x v="1"/>
    <x v="2"/>
    <x v="2661"/>
  </r>
  <r>
    <x v="11"/>
    <x v="11"/>
    <x v="11"/>
    <x v="202"/>
    <s v="1221"/>
    <x v="202"/>
    <x v="1"/>
    <x v="3"/>
    <x v="2662"/>
  </r>
  <r>
    <x v="11"/>
    <x v="11"/>
    <x v="11"/>
    <x v="202"/>
    <s v="1221"/>
    <x v="202"/>
    <x v="1"/>
    <x v="4"/>
    <x v="2663"/>
  </r>
  <r>
    <x v="11"/>
    <x v="11"/>
    <x v="11"/>
    <x v="202"/>
    <s v="1221"/>
    <x v="202"/>
    <x v="1"/>
    <x v="5"/>
    <x v="2664"/>
  </r>
  <r>
    <x v="11"/>
    <x v="11"/>
    <x v="11"/>
    <x v="202"/>
    <s v="1221"/>
    <x v="202"/>
    <x v="1"/>
    <x v="6"/>
    <x v="2665"/>
  </r>
  <r>
    <x v="11"/>
    <x v="11"/>
    <x v="11"/>
    <x v="202"/>
    <s v="1221"/>
    <x v="202"/>
    <x v="1"/>
    <x v="7"/>
    <x v="2666"/>
  </r>
  <r>
    <x v="11"/>
    <x v="11"/>
    <x v="11"/>
    <x v="202"/>
    <s v="1221"/>
    <x v="202"/>
    <x v="2"/>
    <x v="0"/>
    <x v="712"/>
  </r>
  <r>
    <x v="11"/>
    <x v="11"/>
    <x v="11"/>
    <x v="202"/>
    <s v="1221"/>
    <x v="202"/>
    <x v="2"/>
    <x v="1"/>
    <x v="112"/>
  </r>
  <r>
    <x v="11"/>
    <x v="11"/>
    <x v="11"/>
    <x v="202"/>
    <s v="1221"/>
    <x v="202"/>
    <x v="2"/>
    <x v="2"/>
    <x v="594"/>
  </r>
  <r>
    <x v="11"/>
    <x v="11"/>
    <x v="11"/>
    <x v="202"/>
    <s v="1221"/>
    <x v="202"/>
    <x v="2"/>
    <x v="3"/>
    <x v="379"/>
  </r>
  <r>
    <x v="11"/>
    <x v="11"/>
    <x v="11"/>
    <x v="202"/>
    <s v="1221"/>
    <x v="202"/>
    <x v="2"/>
    <x v="4"/>
    <x v="999"/>
  </r>
  <r>
    <x v="11"/>
    <x v="11"/>
    <x v="11"/>
    <x v="202"/>
    <s v="1221"/>
    <x v="202"/>
    <x v="2"/>
    <x v="5"/>
    <x v="375"/>
  </r>
  <r>
    <x v="11"/>
    <x v="11"/>
    <x v="11"/>
    <x v="202"/>
    <s v="1221"/>
    <x v="202"/>
    <x v="2"/>
    <x v="6"/>
    <x v="278"/>
  </r>
  <r>
    <x v="11"/>
    <x v="11"/>
    <x v="11"/>
    <x v="202"/>
    <s v="1221"/>
    <x v="202"/>
    <x v="2"/>
    <x v="7"/>
    <x v="333"/>
  </r>
  <r>
    <x v="11"/>
    <x v="11"/>
    <x v="11"/>
    <x v="202"/>
    <s v="1221"/>
    <x v="202"/>
    <x v="3"/>
    <x v="0"/>
    <x v="2667"/>
  </r>
  <r>
    <x v="11"/>
    <x v="11"/>
    <x v="11"/>
    <x v="202"/>
    <s v="1221"/>
    <x v="202"/>
    <x v="3"/>
    <x v="1"/>
    <x v="2084"/>
  </r>
  <r>
    <x v="11"/>
    <x v="11"/>
    <x v="11"/>
    <x v="202"/>
    <s v="1221"/>
    <x v="202"/>
    <x v="3"/>
    <x v="2"/>
    <x v="1469"/>
  </r>
  <r>
    <x v="11"/>
    <x v="11"/>
    <x v="11"/>
    <x v="202"/>
    <s v="1221"/>
    <x v="202"/>
    <x v="3"/>
    <x v="3"/>
    <x v="2084"/>
  </r>
  <r>
    <x v="11"/>
    <x v="11"/>
    <x v="11"/>
    <x v="202"/>
    <s v="1221"/>
    <x v="202"/>
    <x v="3"/>
    <x v="4"/>
    <x v="2556"/>
  </r>
  <r>
    <x v="11"/>
    <x v="11"/>
    <x v="11"/>
    <x v="202"/>
    <s v="1221"/>
    <x v="202"/>
    <x v="3"/>
    <x v="5"/>
    <x v="1469"/>
  </r>
  <r>
    <x v="11"/>
    <x v="11"/>
    <x v="11"/>
    <x v="202"/>
    <s v="1221"/>
    <x v="202"/>
    <x v="3"/>
    <x v="6"/>
    <x v="2084"/>
  </r>
  <r>
    <x v="11"/>
    <x v="11"/>
    <x v="11"/>
    <x v="202"/>
    <s v="1221"/>
    <x v="202"/>
    <x v="3"/>
    <x v="7"/>
    <x v="691"/>
  </r>
  <r>
    <x v="11"/>
    <x v="11"/>
    <x v="11"/>
    <x v="202"/>
    <s v="1221"/>
    <x v="202"/>
    <x v="4"/>
    <x v="0"/>
    <x v="1707"/>
  </r>
  <r>
    <x v="11"/>
    <x v="11"/>
    <x v="11"/>
    <x v="202"/>
    <s v="1221"/>
    <x v="202"/>
    <x v="4"/>
    <x v="1"/>
    <x v="2668"/>
  </r>
  <r>
    <x v="11"/>
    <x v="11"/>
    <x v="11"/>
    <x v="202"/>
    <s v="1221"/>
    <x v="202"/>
    <x v="4"/>
    <x v="2"/>
    <x v="1906"/>
  </r>
  <r>
    <x v="11"/>
    <x v="11"/>
    <x v="11"/>
    <x v="202"/>
    <s v="1221"/>
    <x v="202"/>
    <x v="4"/>
    <x v="3"/>
    <x v="2669"/>
  </r>
  <r>
    <x v="11"/>
    <x v="11"/>
    <x v="11"/>
    <x v="202"/>
    <s v="1221"/>
    <x v="202"/>
    <x v="4"/>
    <x v="4"/>
    <x v="1896"/>
  </r>
  <r>
    <x v="11"/>
    <x v="11"/>
    <x v="11"/>
    <x v="202"/>
    <s v="1221"/>
    <x v="202"/>
    <x v="4"/>
    <x v="5"/>
    <x v="2670"/>
  </r>
  <r>
    <x v="11"/>
    <x v="11"/>
    <x v="11"/>
    <x v="202"/>
    <s v="1221"/>
    <x v="202"/>
    <x v="4"/>
    <x v="6"/>
    <x v="1950"/>
  </r>
  <r>
    <x v="11"/>
    <x v="11"/>
    <x v="11"/>
    <x v="202"/>
    <s v="1221"/>
    <x v="202"/>
    <x v="4"/>
    <x v="7"/>
    <x v="2362"/>
  </r>
  <r>
    <x v="11"/>
    <x v="11"/>
    <x v="11"/>
    <x v="202"/>
    <s v="1221"/>
    <x v="202"/>
    <x v="5"/>
    <x v="0"/>
    <x v="271"/>
  </r>
  <r>
    <x v="11"/>
    <x v="11"/>
    <x v="11"/>
    <x v="202"/>
    <s v="1221"/>
    <x v="202"/>
    <x v="5"/>
    <x v="1"/>
    <x v="346"/>
  </r>
  <r>
    <x v="11"/>
    <x v="11"/>
    <x v="11"/>
    <x v="202"/>
    <s v="1221"/>
    <x v="202"/>
    <x v="5"/>
    <x v="2"/>
    <x v="562"/>
  </r>
  <r>
    <x v="11"/>
    <x v="11"/>
    <x v="11"/>
    <x v="202"/>
    <s v="1221"/>
    <x v="202"/>
    <x v="5"/>
    <x v="3"/>
    <x v="798"/>
  </r>
  <r>
    <x v="11"/>
    <x v="11"/>
    <x v="11"/>
    <x v="202"/>
    <s v="1221"/>
    <x v="202"/>
    <x v="5"/>
    <x v="4"/>
    <x v="448"/>
  </r>
  <r>
    <x v="11"/>
    <x v="11"/>
    <x v="11"/>
    <x v="202"/>
    <s v="1221"/>
    <x v="202"/>
    <x v="5"/>
    <x v="5"/>
    <x v="272"/>
  </r>
  <r>
    <x v="11"/>
    <x v="11"/>
    <x v="11"/>
    <x v="202"/>
    <s v="1221"/>
    <x v="202"/>
    <x v="5"/>
    <x v="6"/>
    <x v="253"/>
  </r>
  <r>
    <x v="11"/>
    <x v="11"/>
    <x v="11"/>
    <x v="202"/>
    <s v="1221"/>
    <x v="202"/>
    <x v="5"/>
    <x v="7"/>
    <x v="1253"/>
  </r>
  <r>
    <x v="11"/>
    <x v="11"/>
    <x v="11"/>
    <x v="202"/>
    <s v="1221"/>
    <x v="202"/>
    <x v="6"/>
    <x v="0"/>
    <x v="302"/>
  </r>
  <r>
    <x v="11"/>
    <x v="11"/>
    <x v="11"/>
    <x v="202"/>
    <s v="1221"/>
    <x v="202"/>
    <x v="6"/>
    <x v="1"/>
    <x v="200"/>
  </r>
  <r>
    <x v="11"/>
    <x v="11"/>
    <x v="11"/>
    <x v="202"/>
    <s v="1221"/>
    <x v="202"/>
    <x v="6"/>
    <x v="2"/>
    <x v="201"/>
  </r>
  <r>
    <x v="11"/>
    <x v="11"/>
    <x v="11"/>
    <x v="202"/>
    <s v="1221"/>
    <x v="202"/>
    <x v="6"/>
    <x v="3"/>
    <x v="350"/>
  </r>
  <r>
    <x v="11"/>
    <x v="11"/>
    <x v="11"/>
    <x v="202"/>
    <s v="1221"/>
    <x v="202"/>
    <x v="6"/>
    <x v="4"/>
    <x v="316"/>
  </r>
  <r>
    <x v="11"/>
    <x v="11"/>
    <x v="11"/>
    <x v="202"/>
    <s v="1221"/>
    <x v="202"/>
    <x v="6"/>
    <x v="5"/>
    <x v="202"/>
  </r>
  <r>
    <x v="11"/>
    <x v="11"/>
    <x v="11"/>
    <x v="202"/>
    <s v="1221"/>
    <x v="202"/>
    <x v="6"/>
    <x v="6"/>
    <x v="310"/>
  </r>
  <r>
    <x v="11"/>
    <x v="11"/>
    <x v="11"/>
    <x v="202"/>
    <s v="1221"/>
    <x v="202"/>
    <x v="6"/>
    <x v="7"/>
    <x v="281"/>
  </r>
  <r>
    <x v="11"/>
    <x v="11"/>
    <x v="11"/>
    <x v="202"/>
    <s v="1221"/>
    <x v="202"/>
    <x v="7"/>
    <x v="0"/>
    <x v="124"/>
  </r>
  <r>
    <x v="11"/>
    <x v="11"/>
    <x v="11"/>
    <x v="202"/>
    <s v="1221"/>
    <x v="202"/>
    <x v="7"/>
    <x v="1"/>
    <x v="310"/>
  </r>
  <r>
    <x v="11"/>
    <x v="11"/>
    <x v="11"/>
    <x v="202"/>
    <s v="1221"/>
    <x v="202"/>
    <x v="7"/>
    <x v="2"/>
    <x v="310"/>
  </r>
  <r>
    <x v="11"/>
    <x v="11"/>
    <x v="11"/>
    <x v="202"/>
    <s v="1221"/>
    <x v="202"/>
    <x v="7"/>
    <x v="3"/>
    <x v="200"/>
  </r>
  <r>
    <x v="11"/>
    <x v="11"/>
    <x v="11"/>
    <x v="202"/>
    <s v="1221"/>
    <x v="202"/>
    <x v="7"/>
    <x v="4"/>
    <x v="196"/>
  </r>
  <r>
    <x v="11"/>
    <x v="11"/>
    <x v="11"/>
    <x v="202"/>
    <s v="1221"/>
    <x v="202"/>
    <x v="7"/>
    <x v="5"/>
    <x v="200"/>
  </r>
  <r>
    <x v="11"/>
    <x v="11"/>
    <x v="11"/>
    <x v="202"/>
    <s v="1221"/>
    <x v="202"/>
    <x v="7"/>
    <x v="6"/>
    <x v="196"/>
  </r>
  <r>
    <x v="11"/>
    <x v="11"/>
    <x v="11"/>
    <x v="202"/>
    <s v="1221"/>
    <x v="202"/>
    <x v="7"/>
    <x v="7"/>
    <x v="263"/>
  </r>
  <r>
    <x v="11"/>
    <x v="11"/>
    <x v="11"/>
    <x v="202"/>
    <s v="1221"/>
    <x v="202"/>
    <x v="8"/>
    <x v="0"/>
    <x v="67"/>
  </r>
  <r>
    <x v="11"/>
    <x v="11"/>
    <x v="11"/>
    <x v="202"/>
    <s v="1221"/>
    <x v="202"/>
    <x v="8"/>
    <x v="1"/>
    <x v="305"/>
  </r>
  <r>
    <x v="11"/>
    <x v="11"/>
    <x v="11"/>
    <x v="202"/>
    <s v="1221"/>
    <x v="202"/>
    <x v="8"/>
    <x v="2"/>
    <x v="305"/>
  </r>
  <r>
    <x v="11"/>
    <x v="11"/>
    <x v="11"/>
    <x v="202"/>
    <s v="1221"/>
    <x v="202"/>
    <x v="8"/>
    <x v="3"/>
    <x v="305"/>
  </r>
  <r>
    <x v="11"/>
    <x v="11"/>
    <x v="11"/>
    <x v="202"/>
    <s v="1221"/>
    <x v="202"/>
    <x v="8"/>
    <x v="4"/>
    <x v="64"/>
  </r>
  <r>
    <x v="11"/>
    <x v="11"/>
    <x v="11"/>
    <x v="202"/>
    <s v="1221"/>
    <x v="202"/>
    <x v="8"/>
    <x v="5"/>
    <x v="64"/>
  </r>
  <r>
    <x v="11"/>
    <x v="11"/>
    <x v="11"/>
    <x v="202"/>
    <s v="1221"/>
    <x v="202"/>
    <x v="8"/>
    <x v="6"/>
    <x v="65"/>
  </r>
  <r>
    <x v="11"/>
    <x v="11"/>
    <x v="11"/>
    <x v="202"/>
    <s v="1221"/>
    <x v="202"/>
    <x v="8"/>
    <x v="7"/>
    <x v="66"/>
  </r>
  <r>
    <x v="11"/>
    <x v="11"/>
    <x v="11"/>
    <x v="202"/>
    <s v="1221"/>
    <x v="202"/>
    <x v="9"/>
    <x v="0"/>
    <x v="350"/>
  </r>
  <r>
    <x v="11"/>
    <x v="11"/>
    <x v="11"/>
    <x v="202"/>
    <s v="1221"/>
    <x v="202"/>
    <x v="9"/>
    <x v="1"/>
    <x v="197"/>
  </r>
  <r>
    <x v="11"/>
    <x v="11"/>
    <x v="11"/>
    <x v="202"/>
    <s v="1221"/>
    <x v="202"/>
    <x v="9"/>
    <x v="2"/>
    <x v="264"/>
  </r>
  <r>
    <x v="11"/>
    <x v="11"/>
    <x v="11"/>
    <x v="202"/>
    <s v="1221"/>
    <x v="202"/>
    <x v="9"/>
    <x v="3"/>
    <x v="197"/>
  </r>
  <r>
    <x v="11"/>
    <x v="11"/>
    <x v="11"/>
    <x v="202"/>
    <s v="1221"/>
    <x v="202"/>
    <x v="9"/>
    <x v="4"/>
    <x v="198"/>
  </r>
  <r>
    <x v="11"/>
    <x v="11"/>
    <x v="11"/>
    <x v="202"/>
    <s v="1221"/>
    <x v="202"/>
    <x v="9"/>
    <x v="5"/>
    <x v="264"/>
  </r>
  <r>
    <x v="11"/>
    <x v="11"/>
    <x v="11"/>
    <x v="202"/>
    <s v="1221"/>
    <x v="202"/>
    <x v="9"/>
    <x v="6"/>
    <x v="266"/>
  </r>
  <r>
    <x v="11"/>
    <x v="11"/>
    <x v="11"/>
    <x v="202"/>
    <s v="1221"/>
    <x v="202"/>
    <x v="9"/>
    <x v="7"/>
    <x v="198"/>
  </r>
  <r>
    <x v="11"/>
    <x v="11"/>
    <x v="11"/>
    <x v="203"/>
    <s v="1222"/>
    <x v="203"/>
    <x v="0"/>
    <x v="0"/>
    <x v="1001"/>
  </r>
  <r>
    <x v="11"/>
    <x v="11"/>
    <x v="11"/>
    <x v="203"/>
    <s v="1222"/>
    <x v="203"/>
    <x v="0"/>
    <x v="1"/>
    <x v="1480"/>
  </r>
  <r>
    <x v="11"/>
    <x v="11"/>
    <x v="11"/>
    <x v="203"/>
    <s v="1222"/>
    <x v="203"/>
    <x v="0"/>
    <x v="2"/>
    <x v="816"/>
  </r>
  <r>
    <x v="11"/>
    <x v="11"/>
    <x v="11"/>
    <x v="203"/>
    <s v="1222"/>
    <x v="203"/>
    <x v="0"/>
    <x v="3"/>
    <x v="108"/>
  </r>
  <r>
    <x v="11"/>
    <x v="11"/>
    <x v="11"/>
    <x v="203"/>
    <s v="1222"/>
    <x v="203"/>
    <x v="0"/>
    <x v="4"/>
    <x v="333"/>
  </r>
  <r>
    <x v="11"/>
    <x v="11"/>
    <x v="11"/>
    <x v="203"/>
    <s v="1222"/>
    <x v="203"/>
    <x v="0"/>
    <x v="5"/>
    <x v="108"/>
  </r>
  <r>
    <x v="11"/>
    <x v="11"/>
    <x v="11"/>
    <x v="203"/>
    <s v="1222"/>
    <x v="203"/>
    <x v="0"/>
    <x v="6"/>
    <x v="820"/>
  </r>
  <r>
    <x v="11"/>
    <x v="11"/>
    <x v="11"/>
    <x v="203"/>
    <s v="1222"/>
    <x v="203"/>
    <x v="0"/>
    <x v="7"/>
    <x v="731"/>
  </r>
  <r>
    <x v="11"/>
    <x v="11"/>
    <x v="11"/>
    <x v="203"/>
    <s v="1222"/>
    <x v="203"/>
    <x v="1"/>
    <x v="0"/>
    <x v="432"/>
  </r>
  <r>
    <x v="11"/>
    <x v="11"/>
    <x v="11"/>
    <x v="203"/>
    <s v="1222"/>
    <x v="203"/>
    <x v="1"/>
    <x v="1"/>
    <x v="331"/>
  </r>
  <r>
    <x v="11"/>
    <x v="11"/>
    <x v="11"/>
    <x v="203"/>
    <s v="1222"/>
    <x v="203"/>
    <x v="1"/>
    <x v="2"/>
    <x v="361"/>
  </r>
  <r>
    <x v="11"/>
    <x v="11"/>
    <x v="11"/>
    <x v="203"/>
    <s v="1222"/>
    <x v="203"/>
    <x v="1"/>
    <x v="3"/>
    <x v="430"/>
  </r>
  <r>
    <x v="11"/>
    <x v="11"/>
    <x v="11"/>
    <x v="203"/>
    <s v="1222"/>
    <x v="203"/>
    <x v="1"/>
    <x v="4"/>
    <x v="293"/>
  </r>
  <r>
    <x v="11"/>
    <x v="11"/>
    <x v="11"/>
    <x v="203"/>
    <s v="1222"/>
    <x v="203"/>
    <x v="1"/>
    <x v="5"/>
    <x v="1139"/>
  </r>
  <r>
    <x v="11"/>
    <x v="11"/>
    <x v="11"/>
    <x v="203"/>
    <s v="1222"/>
    <x v="203"/>
    <x v="1"/>
    <x v="6"/>
    <x v="326"/>
  </r>
  <r>
    <x v="11"/>
    <x v="11"/>
    <x v="11"/>
    <x v="203"/>
    <s v="1222"/>
    <x v="203"/>
    <x v="1"/>
    <x v="7"/>
    <x v="1185"/>
  </r>
  <r>
    <x v="11"/>
    <x v="11"/>
    <x v="11"/>
    <x v="203"/>
    <s v="1222"/>
    <x v="203"/>
    <x v="2"/>
    <x v="0"/>
    <x v="575"/>
  </r>
  <r>
    <x v="11"/>
    <x v="11"/>
    <x v="11"/>
    <x v="203"/>
    <s v="1222"/>
    <x v="203"/>
    <x v="2"/>
    <x v="1"/>
    <x v="306"/>
  </r>
  <r>
    <x v="11"/>
    <x v="11"/>
    <x v="11"/>
    <x v="203"/>
    <s v="1222"/>
    <x v="203"/>
    <x v="2"/>
    <x v="2"/>
    <x v="309"/>
  </r>
  <r>
    <x v="11"/>
    <x v="11"/>
    <x v="11"/>
    <x v="203"/>
    <s v="1222"/>
    <x v="203"/>
    <x v="2"/>
    <x v="3"/>
    <x v="125"/>
  </r>
  <r>
    <x v="11"/>
    <x v="11"/>
    <x v="11"/>
    <x v="203"/>
    <s v="1222"/>
    <x v="203"/>
    <x v="2"/>
    <x v="4"/>
    <x v="306"/>
  </r>
  <r>
    <x v="11"/>
    <x v="11"/>
    <x v="11"/>
    <x v="203"/>
    <s v="1222"/>
    <x v="203"/>
    <x v="2"/>
    <x v="5"/>
    <x v="61"/>
  </r>
  <r>
    <x v="11"/>
    <x v="11"/>
    <x v="11"/>
    <x v="203"/>
    <s v="1222"/>
    <x v="203"/>
    <x v="2"/>
    <x v="6"/>
    <x v="47"/>
  </r>
  <r>
    <x v="11"/>
    <x v="11"/>
    <x v="11"/>
    <x v="203"/>
    <s v="1222"/>
    <x v="203"/>
    <x v="2"/>
    <x v="7"/>
    <x v="125"/>
  </r>
  <r>
    <x v="11"/>
    <x v="11"/>
    <x v="11"/>
    <x v="203"/>
    <s v="1222"/>
    <x v="203"/>
    <x v="3"/>
    <x v="0"/>
    <x v="616"/>
  </r>
  <r>
    <x v="11"/>
    <x v="11"/>
    <x v="11"/>
    <x v="203"/>
    <s v="1222"/>
    <x v="203"/>
    <x v="3"/>
    <x v="1"/>
    <x v="530"/>
  </r>
  <r>
    <x v="11"/>
    <x v="11"/>
    <x v="11"/>
    <x v="203"/>
    <s v="1222"/>
    <x v="203"/>
    <x v="3"/>
    <x v="2"/>
    <x v="576"/>
  </r>
  <r>
    <x v="11"/>
    <x v="11"/>
    <x v="11"/>
    <x v="203"/>
    <s v="1222"/>
    <x v="203"/>
    <x v="3"/>
    <x v="3"/>
    <x v="352"/>
  </r>
  <r>
    <x v="11"/>
    <x v="11"/>
    <x v="11"/>
    <x v="203"/>
    <s v="1222"/>
    <x v="203"/>
    <x v="3"/>
    <x v="4"/>
    <x v="527"/>
  </r>
  <r>
    <x v="11"/>
    <x v="11"/>
    <x v="11"/>
    <x v="203"/>
    <s v="1222"/>
    <x v="203"/>
    <x v="3"/>
    <x v="5"/>
    <x v="531"/>
  </r>
  <r>
    <x v="11"/>
    <x v="11"/>
    <x v="11"/>
    <x v="203"/>
    <s v="1222"/>
    <x v="203"/>
    <x v="3"/>
    <x v="6"/>
    <x v="181"/>
  </r>
  <r>
    <x v="11"/>
    <x v="11"/>
    <x v="11"/>
    <x v="203"/>
    <s v="1222"/>
    <x v="203"/>
    <x v="3"/>
    <x v="7"/>
    <x v="1310"/>
  </r>
  <r>
    <x v="11"/>
    <x v="11"/>
    <x v="11"/>
    <x v="203"/>
    <s v="1222"/>
    <x v="203"/>
    <x v="4"/>
    <x v="0"/>
    <x v="344"/>
  </r>
  <r>
    <x v="11"/>
    <x v="11"/>
    <x v="11"/>
    <x v="203"/>
    <s v="1222"/>
    <x v="203"/>
    <x v="4"/>
    <x v="1"/>
    <x v="564"/>
  </r>
  <r>
    <x v="11"/>
    <x v="11"/>
    <x v="11"/>
    <x v="203"/>
    <s v="1222"/>
    <x v="203"/>
    <x v="4"/>
    <x v="2"/>
    <x v="192"/>
  </r>
  <r>
    <x v="11"/>
    <x v="11"/>
    <x v="11"/>
    <x v="203"/>
    <s v="1222"/>
    <x v="203"/>
    <x v="4"/>
    <x v="3"/>
    <x v="1537"/>
  </r>
  <r>
    <x v="11"/>
    <x v="11"/>
    <x v="11"/>
    <x v="203"/>
    <s v="1222"/>
    <x v="203"/>
    <x v="4"/>
    <x v="4"/>
    <x v="1605"/>
  </r>
  <r>
    <x v="11"/>
    <x v="11"/>
    <x v="11"/>
    <x v="203"/>
    <s v="1222"/>
    <x v="203"/>
    <x v="4"/>
    <x v="5"/>
    <x v="1030"/>
  </r>
  <r>
    <x v="11"/>
    <x v="11"/>
    <x v="11"/>
    <x v="203"/>
    <s v="1222"/>
    <x v="203"/>
    <x v="4"/>
    <x v="6"/>
    <x v="608"/>
  </r>
  <r>
    <x v="11"/>
    <x v="11"/>
    <x v="11"/>
    <x v="203"/>
    <s v="1222"/>
    <x v="203"/>
    <x v="4"/>
    <x v="7"/>
    <x v="606"/>
  </r>
  <r>
    <x v="11"/>
    <x v="11"/>
    <x v="11"/>
    <x v="203"/>
    <s v="1222"/>
    <x v="203"/>
    <x v="5"/>
    <x v="0"/>
    <x v="321"/>
  </r>
  <r>
    <x v="11"/>
    <x v="11"/>
    <x v="11"/>
    <x v="203"/>
    <s v="1222"/>
    <x v="203"/>
    <x v="5"/>
    <x v="1"/>
    <x v="266"/>
  </r>
  <r>
    <x v="11"/>
    <x v="11"/>
    <x v="11"/>
    <x v="203"/>
    <s v="1222"/>
    <x v="203"/>
    <x v="5"/>
    <x v="2"/>
    <x v="264"/>
  </r>
  <r>
    <x v="11"/>
    <x v="11"/>
    <x v="11"/>
    <x v="203"/>
    <s v="1222"/>
    <x v="203"/>
    <x v="5"/>
    <x v="3"/>
    <x v="265"/>
  </r>
  <r>
    <x v="11"/>
    <x v="11"/>
    <x v="11"/>
    <x v="203"/>
    <s v="1222"/>
    <x v="203"/>
    <x v="5"/>
    <x v="4"/>
    <x v="350"/>
  </r>
  <r>
    <x v="11"/>
    <x v="11"/>
    <x v="11"/>
    <x v="203"/>
    <s v="1222"/>
    <x v="203"/>
    <x v="5"/>
    <x v="5"/>
    <x v="200"/>
  </r>
  <r>
    <x v="11"/>
    <x v="11"/>
    <x v="11"/>
    <x v="203"/>
    <s v="1222"/>
    <x v="203"/>
    <x v="5"/>
    <x v="6"/>
    <x v="266"/>
  </r>
  <r>
    <x v="11"/>
    <x v="11"/>
    <x v="11"/>
    <x v="203"/>
    <s v="1222"/>
    <x v="203"/>
    <x v="5"/>
    <x v="7"/>
    <x v="262"/>
  </r>
  <r>
    <x v="11"/>
    <x v="11"/>
    <x v="11"/>
    <x v="203"/>
    <s v="1222"/>
    <x v="203"/>
    <x v="6"/>
    <x v="0"/>
    <x v="130"/>
  </r>
  <r>
    <x v="11"/>
    <x v="11"/>
    <x v="11"/>
    <x v="203"/>
    <s v="1222"/>
    <x v="203"/>
    <x v="6"/>
    <x v="1"/>
    <x v="64"/>
  </r>
  <r>
    <x v="11"/>
    <x v="11"/>
    <x v="11"/>
    <x v="203"/>
    <s v="1222"/>
    <x v="203"/>
    <x v="6"/>
    <x v="2"/>
    <x v="127"/>
  </r>
  <r>
    <x v="11"/>
    <x v="11"/>
    <x v="11"/>
    <x v="203"/>
    <s v="1222"/>
    <x v="203"/>
    <x v="6"/>
    <x v="3"/>
    <x v="129"/>
  </r>
  <r>
    <x v="11"/>
    <x v="11"/>
    <x v="11"/>
    <x v="203"/>
    <s v="1222"/>
    <x v="203"/>
    <x v="6"/>
    <x v="4"/>
    <x v="130"/>
  </r>
  <r>
    <x v="11"/>
    <x v="11"/>
    <x v="11"/>
    <x v="203"/>
    <s v="1222"/>
    <x v="203"/>
    <x v="6"/>
    <x v="5"/>
    <x v="64"/>
  </r>
  <r>
    <x v="11"/>
    <x v="11"/>
    <x v="11"/>
    <x v="203"/>
    <s v="1222"/>
    <x v="203"/>
    <x v="6"/>
    <x v="6"/>
    <x v="64"/>
  </r>
  <r>
    <x v="11"/>
    <x v="11"/>
    <x v="11"/>
    <x v="203"/>
    <s v="1222"/>
    <x v="203"/>
    <x v="6"/>
    <x v="7"/>
    <x v="303"/>
  </r>
  <r>
    <x v="11"/>
    <x v="11"/>
    <x v="11"/>
    <x v="203"/>
    <s v="1222"/>
    <x v="203"/>
    <x v="7"/>
    <x v="0"/>
    <x v="123"/>
  </r>
  <r>
    <x v="11"/>
    <x v="11"/>
    <x v="11"/>
    <x v="203"/>
    <s v="1222"/>
    <x v="203"/>
    <x v="7"/>
    <x v="1"/>
    <x v="575"/>
  </r>
  <r>
    <x v="11"/>
    <x v="11"/>
    <x v="11"/>
    <x v="203"/>
    <s v="1222"/>
    <x v="203"/>
    <x v="7"/>
    <x v="2"/>
    <x v="126"/>
  </r>
  <r>
    <x v="11"/>
    <x v="11"/>
    <x v="11"/>
    <x v="203"/>
    <s v="1222"/>
    <x v="203"/>
    <x v="7"/>
    <x v="3"/>
    <x v="575"/>
  </r>
  <r>
    <x v="11"/>
    <x v="11"/>
    <x v="11"/>
    <x v="203"/>
    <s v="1222"/>
    <x v="203"/>
    <x v="7"/>
    <x v="4"/>
    <x v="356"/>
  </r>
  <r>
    <x v="11"/>
    <x v="11"/>
    <x v="11"/>
    <x v="203"/>
    <s v="1222"/>
    <x v="203"/>
    <x v="7"/>
    <x v="5"/>
    <x v="61"/>
  </r>
  <r>
    <x v="11"/>
    <x v="11"/>
    <x v="11"/>
    <x v="203"/>
    <s v="1222"/>
    <x v="203"/>
    <x v="7"/>
    <x v="6"/>
    <x v="126"/>
  </r>
  <r>
    <x v="11"/>
    <x v="11"/>
    <x v="11"/>
    <x v="203"/>
    <s v="1222"/>
    <x v="203"/>
    <x v="7"/>
    <x v="7"/>
    <x v="355"/>
  </r>
  <r>
    <x v="11"/>
    <x v="11"/>
    <x v="11"/>
    <x v="203"/>
    <s v="1222"/>
    <x v="203"/>
    <x v="8"/>
    <x v="0"/>
    <x v="304"/>
  </r>
  <r>
    <x v="11"/>
    <x v="11"/>
    <x v="11"/>
    <x v="203"/>
    <s v="1222"/>
    <x v="203"/>
    <x v="8"/>
    <x v="1"/>
    <x v="304"/>
  </r>
  <r>
    <x v="11"/>
    <x v="11"/>
    <x v="11"/>
    <x v="203"/>
    <s v="1222"/>
    <x v="203"/>
    <x v="8"/>
    <x v="2"/>
    <x v="304"/>
  </r>
  <r>
    <x v="11"/>
    <x v="11"/>
    <x v="11"/>
    <x v="203"/>
    <s v="1222"/>
    <x v="203"/>
    <x v="8"/>
    <x v="3"/>
    <x v="304"/>
  </r>
  <r>
    <x v="11"/>
    <x v="11"/>
    <x v="11"/>
    <x v="203"/>
    <s v="1222"/>
    <x v="203"/>
    <x v="8"/>
    <x v="4"/>
    <x v="304"/>
  </r>
  <r>
    <x v="11"/>
    <x v="11"/>
    <x v="11"/>
    <x v="203"/>
    <s v="1222"/>
    <x v="203"/>
    <x v="8"/>
    <x v="5"/>
    <x v="304"/>
  </r>
  <r>
    <x v="11"/>
    <x v="11"/>
    <x v="11"/>
    <x v="203"/>
    <s v="1222"/>
    <x v="203"/>
    <x v="8"/>
    <x v="6"/>
    <x v="304"/>
  </r>
  <r>
    <x v="11"/>
    <x v="11"/>
    <x v="11"/>
    <x v="203"/>
    <s v="1222"/>
    <x v="203"/>
    <x v="8"/>
    <x v="7"/>
    <x v="304"/>
  </r>
  <r>
    <x v="11"/>
    <x v="11"/>
    <x v="11"/>
    <x v="203"/>
    <s v="1222"/>
    <x v="203"/>
    <x v="9"/>
    <x v="0"/>
    <x v="302"/>
  </r>
  <r>
    <x v="11"/>
    <x v="11"/>
    <x v="11"/>
    <x v="203"/>
    <s v="1222"/>
    <x v="203"/>
    <x v="9"/>
    <x v="1"/>
    <x v="199"/>
  </r>
  <r>
    <x v="11"/>
    <x v="11"/>
    <x v="11"/>
    <x v="203"/>
    <s v="1222"/>
    <x v="203"/>
    <x v="9"/>
    <x v="2"/>
    <x v="199"/>
  </r>
  <r>
    <x v="11"/>
    <x v="11"/>
    <x v="11"/>
    <x v="203"/>
    <s v="1222"/>
    <x v="203"/>
    <x v="9"/>
    <x v="3"/>
    <x v="298"/>
  </r>
  <r>
    <x v="11"/>
    <x v="11"/>
    <x v="11"/>
    <x v="203"/>
    <s v="1222"/>
    <x v="203"/>
    <x v="9"/>
    <x v="4"/>
    <x v="311"/>
  </r>
  <r>
    <x v="11"/>
    <x v="11"/>
    <x v="11"/>
    <x v="203"/>
    <s v="1222"/>
    <x v="203"/>
    <x v="9"/>
    <x v="5"/>
    <x v="316"/>
  </r>
  <r>
    <x v="11"/>
    <x v="11"/>
    <x v="11"/>
    <x v="203"/>
    <s v="1222"/>
    <x v="203"/>
    <x v="9"/>
    <x v="6"/>
    <x v="196"/>
  </r>
  <r>
    <x v="11"/>
    <x v="11"/>
    <x v="11"/>
    <x v="203"/>
    <s v="1222"/>
    <x v="203"/>
    <x v="9"/>
    <x v="7"/>
    <x v="308"/>
  </r>
  <r>
    <x v="11"/>
    <x v="11"/>
    <x v="11"/>
    <x v="204"/>
    <s v="1223"/>
    <x v="204"/>
    <x v="0"/>
    <x v="0"/>
    <x v="446"/>
  </r>
  <r>
    <x v="11"/>
    <x v="11"/>
    <x v="11"/>
    <x v="204"/>
    <s v="1223"/>
    <x v="204"/>
    <x v="0"/>
    <x v="1"/>
    <x v="253"/>
  </r>
  <r>
    <x v="11"/>
    <x v="11"/>
    <x v="11"/>
    <x v="204"/>
    <s v="1223"/>
    <x v="204"/>
    <x v="0"/>
    <x v="2"/>
    <x v="607"/>
  </r>
  <r>
    <x v="11"/>
    <x v="11"/>
    <x v="11"/>
    <x v="204"/>
    <s v="1223"/>
    <x v="204"/>
    <x v="0"/>
    <x v="3"/>
    <x v="1613"/>
  </r>
  <r>
    <x v="11"/>
    <x v="11"/>
    <x v="11"/>
    <x v="204"/>
    <s v="1223"/>
    <x v="204"/>
    <x v="0"/>
    <x v="4"/>
    <x v="632"/>
  </r>
  <r>
    <x v="11"/>
    <x v="11"/>
    <x v="11"/>
    <x v="204"/>
    <s v="1223"/>
    <x v="204"/>
    <x v="0"/>
    <x v="5"/>
    <x v="1604"/>
  </r>
  <r>
    <x v="11"/>
    <x v="11"/>
    <x v="11"/>
    <x v="204"/>
    <s v="1223"/>
    <x v="204"/>
    <x v="0"/>
    <x v="6"/>
    <x v="1417"/>
  </r>
  <r>
    <x v="11"/>
    <x v="11"/>
    <x v="11"/>
    <x v="204"/>
    <s v="1223"/>
    <x v="204"/>
    <x v="0"/>
    <x v="7"/>
    <x v="512"/>
  </r>
  <r>
    <x v="11"/>
    <x v="11"/>
    <x v="11"/>
    <x v="204"/>
    <s v="1223"/>
    <x v="204"/>
    <x v="1"/>
    <x v="0"/>
    <x v="493"/>
  </r>
  <r>
    <x v="11"/>
    <x v="11"/>
    <x v="11"/>
    <x v="204"/>
    <s v="1223"/>
    <x v="204"/>
    <x v="1"/>
    <x v="1"/>
    <x v="1030"/>
  </r>
  <r>
    <x v="11"/>
    <x v="11"/>
    <x v="11"/>
    <x v="204"/>
    <s v="1223"/>
    <x v="204"/>
    <x v="1"/>
    <x v="2"/>
    <x v="1694"/>
  </r>
  <r>
    <x v="11"/>
    <x v="11"/>
    <x v="11"/>
    <x v="204"/>
    <s v="1223"/>
    <x v="204"/>
    <x v="1"/>
    <x v="3"/>
    <x v="799"/>
  </r>
  <r>
    <x v="11"/>
    <x v="11"/>
    <x v="11"/>
    <x v="204"/>
    <s v="1223"/>
    <x v="204"/>
    <x v="1"/>
    <x v="4"/>
    <x v="631"/>
  </r>
  <r>
    <x v="11"/>
    <x v="11"/>
    <x v="11"/>
    <x v="204"/>
    <s v="1223"/>
    <x v="204"/>
    <x v="1"/>
    <x v="5"/>
    <x v="610"/>
  </r>
  <r>
    <x v="11"/>
    <x v="11"/>
    <x v="11"/>
    <x v="204"/>
    <s v="1223"/>
    <x v="204"/>
    <x v="1"/>
    <x v="6"/>
    <x v="1711"/>
  </r>
  <r>
    <x v="11"/>
    <x v="11"/>
    <x v="11"/>
    <x v="204"/>
    <s v="1223"/>
    <x v="204"/>
    <x v="1"/>
    <x v="7"/>
    <x v="1694"/>
  </r>
  <r>
    <x v="11"/>
    <x v="11"/>
    <x v="11"/>
    <x v="204"/>
    <s v="1223"/>
    <x v="204"/>
    <x v="2"/>
    <x v="0"/>
    <x v="62"/>
  </r>
  <r>
    <x v="11"/>
    <x v="11"/>
    <x v="11"/>
    <x v="204"/>
    <s v="1223"/>
    <x v="204"/>
    <x v="2"/>
    <x v="1"/>
    <x v="120"/>
  </r>
  <r>
    <x v="11"/>
    <x v="11"/>
    <x v="11"/>
    <x v="204"/>
    <s v="1223"/>
    <x v="204"/>
    <x v="2"/>
    <x v="2"/>
    <x v="62"/>
  </r>
  <r>
    <x v="11"/>
    <x v="11"/>
    <x v="11"/>
    <x v="204"/>
    <s v="1223"/>
    <x v="204"/>
    <x v="2"/>
    <x v="3"/>
    <x v="449"/>
  </r>
  <r>
    <x v="11"/>
    <x v="11"/>
    <x v="11"/>
    <x v="204"/>
    <s v="1223"/>
    <x v="204"/>
    <x v="2"/>
    <x v="4"/>
    <x v="46"/>
  </r>
  <r>
    <x v="11"/>
    <x v="11"/>
    <x v="11"/>
    <x v="204"/>
    <s v="1223"/>
    <x v="204"/>
    <x v="2"/>
    <x v="5"/>
    <x v="121"/>
  </r>
  <r>
    <x v="11"/>
    <x v="11"/>
    <x v="11"/>
    <x v="204"/>
    <s v="1223"/>
    <x v="204"/>
    <x v="2"/>
    <x v="6"/>
    <x v="49"/>
  </r>
  <r>
    <x v="11"/>
    <x v="11"/>
    <x v="11"/>
    <x v="204"/>
    <s v="1223"/>
    <x v="204"/>
    <x v="2"/>
    <x v="7"/>
    <x v="49"/>
  </r>
  <r>
    <x v="11"/>
    <x v="11"/>
    <x v="11"/>
    <x v="204"/>
    <s v="1223"/>
    <x v="204"/>
    <x v="3"/>
    <x v="0"/>
    <x v="116"/>
  </r>
  <r>
    <x v="11"/>
    <x v="11"/>
    <x v="11"/>
    <x v="204"/>
    <s v="1223"/>
    <x v="204"/>
    <x v="3"/>
    <x v="1"/>
    <x v="505"/>
  </r>
  <r>
    <x v="11"/>
    <x v="11"/>
    <x v="11"/>
    <x v="204"/>
    <s v="1223"/>
    <x v="204"/>
    <x v="3"/>
    <x v="2"/>
    <x v="312"/>
  </r>
  <r>
    <x v="11"/>
    <x v="11"/>
    <x v="11"/>
    <x v="204"/>
    <s v="1223"/>
    <x v="204"/>
    <x v="3"/>
    <x v="3"/>
    <x v="411"/>
  </r>
  <r>
    <x v="11"/>
    <x v="11"/>
    <x v="11"/>
    <x v="204"/>
    <s v="1223"/>
    <x v="204"/>
    <x v="3"/>
    <x v="4"/>
    <x v="342"/>
  </r>
  <r>
    <x v="11"/>
    <x v="11"/>
    <x v="11"/>
    <x v="204"/>
    <s v="1223"/>
    <x v="204"/>
    <x v="3"/>
    <x v="5"/>
    <x v="283"/>
  </r>
  <r>
    <x v="11"/>
    <x v="11"/>
    <x v="11"/>
    <x v="204"/>
    <s v="1223"/>
    <x v="204"/>
    <x v="3"/>
    <x v="6"/>
    <x v="836"/>
  </r>
  <r>
    <x v="11"/>
    <x v="11"/>
    <x v="11"/>
    <x v="204"/>
    <s v="1223"/>
    <x v="204"/>
    <x v="3"/>
    <x v="7"/>
    <x v="283"/>
  </r>
  <r>
    <x v="11"/>
    <x v="11"/>
    <x v="11"/>
    <x v="204"/>
    <s v="1223"/>
    <x v="204"/>
    <x v="4"/>
    <x v="0"/>
    <x v="496"/>
  </r>
  <r>
    <x v="11"/>
    <x v="11"/>
    <x v="11"/>
    <x v="204"/>
    <s v="1223"/>
    <x v="204"/>
    <x v="4"/>
    <x v="1"/>
    <x v="500"/>
  </r>
  <r>
    <x v="11"/>
    <x v="11"/>
    <x v="11"/>
    <x v="204"/>
    <s v="1223"/>
    <x v="204"/>
    <x v="4"/>
    <x v="2"/>
    <x v="490"/>
  </r>
  <r>
    <x v="11"/>
    <x v="11"/>
    <x v="11"/>
    <x v="204"/>
    <s v="1223"/>
    <x v="204"/>
    <x v="4"/>
    <x v="3"/>
    <x v="632"/>
  </r>
  <r>
    <x v="11"/>
    <x v="11"/>
    <x v="11"/>
    <x v="204"/>
    <s v="1223"/>
    <x v="204"/>
    <x v="4"/>
    <x v="4"/>
    <x v="1246"/>
  </r>
  <r>
    <x v="11"/>
    <x v="11"/>
    <x v="11"/>
    <x v="204"/>
    <s v="1223"/>
    <x v="204"/>
    <x v="4"/>
    <x v="5"/>
    <x v="632"/>
  </r>
  <r>
    <x v="11"/>
    <x v="11"/>
    <x v="11"/>
    <x v="204"/>
    <s v="1223"/>
    <x v="204"/>
    <x v="4"/>
    <x v="6"/>
    <x v="498"/>
  </r>
  <r>
    <x v="11"/>
    <x v="11"/>
    <x v="11"/>
    <x v="204"/>
    <s v="1223"/>
    <x v="204"/>
    <x v="4"/>
    <x v="7"/>
    <x v="1030"/>
  </r>
  <r>
    <x v="11"/>
    <x v="11"/>
    <x v="11"/>
    <x v="204"/>
    <s v="1223"/>
    <x v="204"/>
    <x v="5"/>
    <x v="0"/>
    <x v="303"/>
  </r>
  <r>
    <x v="11"/>
    <x v="11"/>
    <x v="11"/>
    <x v="204"/>
    <s v="1223"/>
    <x v="204"/>
    <x v="5"/>
    <x v="1"/>
    <x v="203"/>
  </r>
  <r>
    <x v="11"/>
    <x v="11"/>
    <x v="11"/>
    <x v="204"/>
    <s v="1223"/>
    <x v="204"/>
    <x v="5"/>
    <x v="2"/>
    <x v="320"/>
  </r>
  <r>
    <x v="11"/>
    <x v="11"/>
    <x v="11"/>
    <x v="204"/>
    <s v="1223"/>
    <x v="204"/>
    <x v="5"/>
    <x v="3"/>
    <x v="203"/>
  </r>
  <r>
    <x v="11"/>
    <x v="11"/>
    <x v="11"/>
    <x v="204"/>
    <s v="1223"/>
    <x v="204"/>
    <x v="5"/>
    <x v="4"/>
    <x v="303"/>
  </r>
  <r>
    <x v="11"/>
    <x v="11"/>
    <x v="11"/>
    <x v="204"/>
    <s v="1223"/>
    <x v="204"/>
    <x v="5"/>
    <x v="5"/>
    <x v="264"/>
  </r>
  <r>
    <x v="11"/>
    <x v="11"/>
    <x v="11"/>
    <x v="204"/>
    <s v="1223"/>
    <x v="204"/>
    <x v="5"/>
    <x v="6"/>
    <x v="198"/>
  </r>
  <r>
    <x v="11"/>
    <x v="11"/>
    <x v="11"/>
    <x v="204"/>
    <s v="1223"/>
    <x v="204"/>
    <x v="5"/>
    <x v="7"/>
    <x v="263"/>
  </r>
  <r>
    <x v="11"/>
    <x v="11"/>
    <x v="11"/>
    <x v="204"/>
    <s v="1223"/>
    <x v="204"/>
    <x v="6"/>
    <x v="0"/>
    <x v="127"/>
  </r>
  <r>
    <x v="11"/>
    <x v="11"/>
    <x v="11"/>
    <x v="204"/>
    <s v="1223"/>
    <x v="204"/>
    <x v="6"/>
    <x v="1"/>
    <x v="132"/>
  </r>
  <r>
    <x v="11"/>
    <x v="11"/>
    <x v="11"/>
    <x v="204"/>
    <s v="1223"/>
    <x v="204"/>
    <x v="6"/>
    <x v="2"/>
    <x v="127"/>
  </r>
  <r>
    <x v="11"/>
    <x v="11"/>
    <x v="11"/>
    <x v="204"/>
    <s v="1223"/>
    <x v="204"/>
    <x v="6"/>
    <x v="3"/>
    <x v="64"/>
  </r>
  <r>
    <x v="11"/>
    <x v="11"/>
    <x v="11"/>
    <x v="204"/>
    <s v="1223"/>
    <x v="204"/>
    <x v="6"/>
    <x v="4"/>
    <x v="130"/>
  </r>
  <r>
    <x v="11"/>
    <x v="11"/>
    <x v="11"/>
    <x v="204"/>
    <s v="1223"/>
    <x v="204"/>
    <x v="6"/>
    <x v="5"/>
    <x v="132"/>
  </r>
  <r>
    <x v="11"/>
    <x v="11"/>
    <x v="11"/>
    <x v="204"/>
    <s v="1223"/>
    <x v="204"/>
    <x v="6"/>
    <x v="6"/>
    <x v="128"/>
  </r>
  <r>
    <x v="11"/>
    <x v="11"/>
    <x v="11"/>
    <x v="204"/>
    <s v="1223"/>
    <x v="204"/>
    <x v="6"/>
    <x v="7"/>
    <x v="128"/>
  </r>
  <r>
    <x v="11"/>
    <x v="11"/>
    <x v="11"/>
    <x v="204"/>
    <s v="1223"/>
    <x v="204"/>
    <x v="7"/>
    <x v="0"/>
    <x v="63"/>
  </r>
  <r>
    <x v="11"/>
    <x v="11"/>
    <x v="11"/>
    <x v="204"/>
    <s v="1223"/>
    <x v="204"/>
    <x v="7"/>
    <x v="1"/>
    <x v="504"/>
  </r>
  <r>
    <x v="11"/>
    <x v="11"/>
    <x v="11"/>
    <x v="204"/>
    <s v="1223"/>
    <x v="204"/>
    <x v="7"/>
    <x v="2"/>
    <x v="47"/>
  </r>
  <r>
    <x v="11"/>
    <x v="11"/>
    <x v="11"/>
    <x v="204"/>
    <s v="1223"/>
    <x v="204"/>
    <x v="7"/>
    <x v="3"/>
    <x v="62"/>
  </r>
  <r>
    <x v="11"/>
    <x v="11"/>
    <x v="11"/>
    <x v="204"/>
    <s v="1223"/>
    <x v="204"/>
    <x v="7"/>
    <x v="4"/>
    <x v="306"/>
  </r>
  <r>
    <x v="11"/>
    <x v="11"/>
    <x v="11"/>
    <x v="204"/>
    <s v="1223"/>
    <x v="204"/>
    <x v="7"/>
    <x v="5"/>
    <x v="306"/>
  </r>
  <r>
    <x v="11"/>
    <x v="11"/>
    <x v="11"/>
    <x v="204"/>
    <s v="1223"/>
    <x v="204"/>
    <x v="7"/>
    <x v="6"/>
    <x v="306"/>
  </r>
  <r>
    <x v="11"/>
    <x v="11"/>
    <x v="11"/>
    <x v="204"/>
    <s v="1223"/>
    <x v="204"/>
    <x v="7"/>
    <x v="7"/>
    <x v="125"/>
  </r>
  <r>
    <x v="11"/>
    <x v="11"/>
    <x v="11"/>
    <x v="204"/>
    <s v="1223"/>
    <x v="204"/>
    <x v="8"/>
    <x v="0"/>
    <x v="66"/>
  </r>
  <r>
    <x v="11"/>
    <x v="11"/>
    <x v="11"/>
    <x v="204"/>
    <s v="1223"/>
    <x v="204"/>
    <x v="8"/>
    <x v="1"/>
    <x v="67"/>
  </r>
  <r>
    <x v="11"/>
    <x v="11"/>
    <x v="11"/>
    <x v="204"/>
    <s v="1223"/>
    <x v="204"/>
    <x v="8"/>
    <x v="2"/>
    <x v="67"/>
  </r>
  <r>
    <x v="11"/>
    <x v="11"/>
    <x v="11"/>
    <x v="204"/>
    <s v="1223"/>
    <x v="204"/>
    <x v="8"/>
    <x v="3"/>
    <x v="67"/>
  </r>
  <r>
    <x v="11"/>
    <x v="11"/>
    <x v="11"/>
    <x v="204"/>
    <s v="1223"/>
    <x v="204"/>
    <x v="8"/>
    <x v="4"/>
    <x v="67"/>
  </r>
  <r>
    <x v="11"/>
    <x v="11"/>
    <x v="11"/>
    <x v="204"/>
    <s v="1223"/>
    <x v="204"/>
    <x v="8"/>
    <x v="5"/>
    <x v="67"/>
  </r>
  <r>
    <x v="11"/>
    <x v="11"/>
    <x v="11"/>
    <x v="204"/>
    <s v="1223"/>
    <x v="204"/>
    <x v="8"/>
    <x v="6"/>
    <x v="67"/>
  </r>
  <r>
    <x v="11"/>
    <x v="11"/>
    <x v="11"/>
    <x v="204"/>
    <s v="1223"/>
    <x v="204"/>
    <x v="8"/>
    <x v="7"/>
    <x v="67"/>
  </r>
  <r>
    <x v="11"/>
    <x v="11"/>
    <x v="11"/>
    <x v="204"/>
    <s v="1223"/>
    <x v="204"/>
    <x v="9"/>
    <x v="0"/>
    <x v="285"/>
  </r>
  <r>
    <x v="11"/>
    <x v="11"/>
    <x v="11"/>
    <x v="204"/>
    <s v="1223"/>
    <x v="204"/>
    <x v="9"/>
    <x v="1"/>
    <x v="283"/>
  </r>
  <r>
    <x v="11"/>
    <x v="11"/>
    <x v="11"/>
    <x v="204"/>
    <s v="1223"/>
    <x v="204"/>
    <x v="9"/>
    <x v="2"/>
    <x v="611"/>
  </r>
  <r>
    <x v="11"/>
    <x v="11"/>
    <x v="11"/>
    <x v="204"/>
    <s v="1223"/>
    <x v="204"/>
    <x v="9"/>
    <x v="3"/>
    <x v="184"/>
  </r>
  <r>
    <x v="11"/>
    <x v="11"/>
    <x v="11"/>
    <x v="204"/>
    <s v="1223"/>
    <x v="204"/>
    <x v="9"/>
    <x v="4"/>
    <x v="116"/>
  </r>
  <r>
    <x v="11"/>
    <x v="11"/>
    <x v="11"/>
    <x v="204"/>
    <s v="1223"/>
    <x v="204"/>
    <x v="9"/>
    <x v="5"/>
    <x v="335"/>
  </r>
  <r>
    <x v="11"/>
    <x v="11"/>
    <x v="11"/>
    <x v="204"/>
    <s v="1223"/>
    <x v="204"/>
    <x v="9"/>
    <x v="6"/>
    <x v="186"/>
  </r>
  <r>
    <x v="11"/>
    <x v="11"/>
    <x v="11"/>
    <x v="204"/>
    <s v="1223"/>
    <x v="204"/>
    <x v="9"/>
    <x v="7"/>
    <x v="182"/>
  </r>
  <r>
    <x v="11"/>
    <x v="11"/>
    <x v="11"/>
    <x v="205"/>
    <s v="1224"/>
    <x v="205"/>
    <x v="0"/>
    <x v="0"/>
    <x v="1540"/>
  </r>
  <r>
    <x v="11"/>
    <x v="11"/>
    <x v="11"/>
    <x v="205"/>
    <s v="1224"/>
    <x v="205"/>
    <x v="0"/>
    <x v="1"/>
    <x v="2671"/>
  </r>
  <r>
    <x v="11"/>
    <x v="11"/>
    <x v="11"/>
    <x v="205"/>
    <s v="1224"/>
    <x v="205"/>
    <x v="0"/>
    <x v="2"/>
    <x v="2176"/>
  </r>
  <r>
    <x v="11"/>
    <x v="11"/>
    <x v="11"/>
    <x v="205"/>
    <s v="1224"/>
    <x v="205"/>
    <x v="0"/>
    <x v="3"/>
    <x v="2672"/>
  </r>
  <r>
    <x v="11"/>
    <x v="11"/>
    <x v="11"/>
    <x v="205"/>
    <s v="1224"/>
    <x v="205"/>
    <x v="0"/>
    <x v="4"/>
    <x v="2673"/>
  </r>
  <r>
    <x v="11"/>
    <x v="11"/>
    <x v="11"/>
    <x v="205"/>
    <s v="1224"/>
    <x v="205"/>
    <x v="0"/>
    <x v="5"/>
    <x v="792"/>
  </r>
  <r>
    <x v="11"/>
    <x v="11"/>
    <x v="11"/>
    <x v="205"/>
    <s v="1224"/>
    <x v="205"/>
    <x v="0"/>
    <x v="6"/>
    <x v="1990"/>
  </r>
  <r>
    <x v="11"/>
    <x v="11"/>
    <x v="11"/>
    <x v="205"/>
    <s v="1224"/>
    <x v="205"/>
    <x v="0"/>
    <x v="7"/>
    <x v="458"/>
  </r>
  <r>
    <x v="11"/>
    <x v="11"/>
    <x v="11"/>
    <x v="205"/>
    <s v="1224"/>
    <x v="205"/>
    <x v="1"/>
    <x v="0"/>
    <x v="2674"/>
  </r>
  <r>
    <x v="11"/>
    <x v="11"/>
    <x v="11"/>
    <x v="205"/>
    <s v="1224"/>
    <x v="205"/>
    <x v="1"/>
    <x v="1"/>
    <x v="2328"/>
  </r>
  <r>
    <x v="11"/>
    <x v="11"/>
    <x v="11"/>
    <x v="205"/>
    <s v="1224"/>
    <x v="205"/>
    <x v="1"/>
    <x v="2"/>
    <x v="2675"/>
  </r>
  <r>
    <x v="11"/>
    <x v="11"/>
    <x v="11"/>
    <x v="205"/>
    <s v="1224"/>
    <x v="205"/>
    <x v="1"/>
    <x v="3"/>
    <x v="963"/>
  </r>
  <r>
    <x v="11"/>
    <x v="11"/>
    <x v="11"/>
    <x v="205"/>
    <s v="1224"/>
    <x v="205"/>
    <x v="1"/>
    <x v="4"/>
    <x v="454"/>
  </r>
  <r>
    <x v="11"/>
    <x v="11"/>
    <x v="11"/>
    <x v="205"/>
    <s v="1224"/>
    <x v="205"/>
    <x v="1"/>
    <x v="5"/>
    <x v="151"/>
  </r>
  <r>
    <x v="11"/>
    <x v="11"/>
    <x v="11"/>
    <x v="205"/>
    <s v="1224"/>
    <x v="205"/>
    <x v="1"/>
    <x v="6"/>
    <x v="2676"/>
  </r>
  <r>
    <x v="11"/>
    <x v="11"/>
    <x v="11"/>
    <x v="205"/>
    <s v="1224"/>
    <x v="205"/>
    <x v="1"/>
    <x v="7"/>
    <x v="2677"/>
  </r>
  <r>
    <x v="11"/>
    <x v="11"/>
    <x v="11"/>
    <x v="205"/>
    <s v="1224"/>
    <x v="205"/>
    <x v="2"/>
    <x v="0"/>
    <x v="260"/>
  </r>
  <r>
    <x v="11"/>
    <x v="11"/>
    <x v="11"/>
    <x v="205"/>
    <s v="1224"/>
    <x v="205"/>
    <x v="2"/>
    <x v="1"/>
    <x v="327"/>
  </r>
  <r>
    <x v="11"/>
    <x v="11"/>
    <x v="11"/>
    <x v="205"/>
    <s v="1224"/>
    <x v="205"/>
    <x v="2"/>
    <x v="2"/>
    <x v="1209"/>
  </r>
  <r>
    <x v="11"/>
    <x v="11"/>
    <x v="11"/>
    <x v="205"/>
    <s v="1224"/>
    <x v="205"/>
    <x v="2"/>
    <x v="3"/>
    <x v="631"/>
  </r>
  <r>
    <x v="11"/>
    <x v="11"/>
    <x v="11"/>
    <x v="205"/>
    <s v="1224"/>
    <x v="205"/>
    <x v="2"/>
    <x v="4"/>
    <x v="1628"/>
  </r>
  <r>
    <x v="11"/>
    <x v="11"/>
    <x v="11"/>
    <x v="205"/>
    <s v="1224"/>
    <x v="205"/>
    <x v="2"/>
    <x v="5"/>
    <x v="357"/>
  </r>
  <r>
    <x v="11"/>
    <x v="11"/>
    <x v="11"/>
    <x v="205"/>
    <s v="1224"/>
    <x v="205"/>
    <x v="2"/>
    <x v="6"/>
    <x v="489"/>
  </r>
  <r>
    <x v="11"/>
    <x v="11"/>
    <x v="11"/>
    <x v="205"/>
    <s v="1224"/>
    <x v="205"/>
    <x v="2"/>
    <x v="7"/>
    <x v="607"/>
  </r>
  <r>
    <x v="11"/>
    <x v="11"/>
    <x v="11"/>
    <x v="205"/>
    <s v="1224"/>
    <x v="205"/>
    <x v="3"/>
    <x v="0"/>
    <x v="941"/>
  </r>
  <r>
    <x v="11"/>
    <x v="11"/>
    <x v="11"/>
    <x v="205"/>
    <s v="1224"/>
    <x v="205"/>
    <x v="3"/>
    <x v="1"/>
    <x v="942"/>
  </r>
  <r>
    <x v="11"/>
    <x v="11"/>
    <x v="11"/>
    <x v="205"/>
    <s v="1224"/>
    <x v="205"/>
    <x v="3"/>
    <x v="2"/>
    <x v="572"/>
  </r>
  <r>
    <x v="11"/>
    <x v="11"/>
    <x v="11"/>
    <x v="205"/>
    <s v="1224"/>
    <x v="205"/>
    <x v="3"/>
    <x v="3"/>
    <x v="573"/>
  </r>
  <r>
    <x v="11"/>
    <x v="11"/>
    <x v="11"/>
    <x v="205"/>
    <s v="1224"/>
    <x v="205"/>
    <x v="3"/>
    <x v="4"/>
    <x v="472"/>
  </r>
  <r>
    <x v="11"/>
    <x v="11"/>
    <x v="11"/>
    <x v="205"/>
    <s v="1224"/>
    <x v="205"/>
    <x v="3"/>
    <x v="5"/>
    <x v="2323"/>
  </r>
  <r>
    <x v="11"/>
    <x v="11"/>
    <x v="11"/>
    <x v="205"/>
    <s v="1224"/>
    <x v="205"/>
    <x v="3"/>
    <x v="6"/>
    <x v="942"/>
  </r>
  <r>
    <x v="11"/>
    <x v="11"/>
    <x v="11"/>
    <x v="205"/>
    <s v="1224"/>
    <x v="205"/>
    <x v="3"/>
    <x v="7"/>
    <x v="776"/>
  </r>
  <r>
    <x v="11"/>
    <x v="11"/>
    <x v="11"/>
    <x v="205"/>
    <s v="1224"/>
    <x v="205"/>
    <x v="4"/>
    <x v="0"/>
    <x v="2375"/>
  </r>
  <r>
    <x v="11"/>
    <x v="11"/>
    <x v="11"/>
    <x v="205"/>
    <s v="1224"/>
    <x v="205"/>
    <x v="4"/>
    <x v="1"/>
    <x v="151"/>
  </r>
  <r>
    <x v="11"/>
    <x v="11"/>
    <x v="11"/>
    <x v="205"/>
    <s v="1224"/>
    <x v="205"/>
    <x v="4"/>
    <x v="2"/>
    <x v="2522"/>
  </r>
  <r>
    <x v="11"/>
    <x v="11"/>
    <x v="11"/>
    <x v="205"/>
    <s v="1224"/>
    <x v="205"/>
    <x v="4"/>
    <x v="3"/>
    <x v="2392"/>
  </r>
  <r>
    <x v="11"/>
    <x v="11"/>
    <x v="11"/>
    <x v="205"/>
    <s v="1224"/>
    <x v="205"/>
    <x v="4"/>
    <x v="4"/>
    <x v="2370"/>
  </r>
  <r>
    <x v="11"/>
    <x v="11"/>
    <x v="11"/>
    <x v="205"/>
    <s v="1224"/>
    <x v="205"/>
    <x v="4"/>
    <x v="5"/>
    <x v="1202"/>
  </r>
  <r>
    <x v="11"/>
    <x v="11"/>
    <x v="11"/>
    <x v="205"/>
    <s v="1224"/>
    <x v="205"/>
    <x v="4"/>
    <x v="6"/>
    <x v="742"/>
  </r>
  <r>
    <x v="11"/>
    <x v="11"/>
    <x v="11"/>
    <x v="205"/>
    <s v="1224"/>
    <x v="205"/>
    <x v="4"/>
    <x v="7"/>
    <x v="2593"/>
  </r>
  <r>
    <x v="11"/>
    <x v="11"/>
    <x v="11"/>
    <x v="205"/>
    <s v="1224"/>
    <x v="205"/>
    <x v="5"/>
    <x v="0"/>
    <x v="627"/>
  </r>
  <r>
    <x v="11"/>
    <x v="11"/>
    <x v="11"/>
    <x v="205"/>
    <s v="1224"/>
    <x v="205"/>
    <x v="5"/>
    <x v="1"/>
    <x v="952"/>
  </r>
  <r>
    <x v="11"/>
    <x v="11"/>
    <x v="11"/>
    <x v="205"/>
    <s v="1224"/>
    <x v="205"/>
    <x v="5"/>
    <x v="2"/>
    <x v="58"/>
  </r>
  <r>
    <x v="11"/>
    <x v="11"/>
    <x v="11"/>
    <x v="205"/>
    <s v="1224"/>
    <x v="205"/>
    <x v="5"/>
    <x v="3"/>
    <x v="671"/>
  </r>
  <r>
    <x v="11"/>
    <x v="11"/>
    <x v="11"/>
    <x v="205"/>
    <s v="1224"/>
    <x v="205"/>
    <x v="5"/>
    <x v="4"/>
    <x v="373"/>
  </r>
  <r>
    <x v="11"/>
    <x v="11"/>
    <x v="11"/>
    <x v="205"/>
    <s v="1224"/>
    <x v="205"/>
    <x v="5"/>
    <x v="5"/>
    <x v="485"/>
  </r>
  <r>
    <x v="11"/>
    <x v="11"/>
    <x v="11"/>
    <x v="205"/>
    <s v="1224"/>
    <x v="205"/>
    <x v="5"/>
    <x v="6"/>
    <x v="952"/>
  </r>
  <r>
    <x v="11"/>
    <x v="11"/>
    <x v="11"/>
    <x v="205"/>
    <s v="1224"/>
    <x v="205"/>
    <x v="5"/>
    <x v="7"/>
    <x v="369"/>
  </r>
  <r>
    <x v="11"/>
    <x v="11"/>
    <x v="11"/>
    <x v="205"/>
    <s v="1224"/>
    <x v="205"/>
    <x v="6"/>
    <x v="0"/>
    <x v="196"/>
  </r>
  <r>
    <x v="11"/>
    <x v="11"/>
    <x v="11"/>
    <x v="205"/>
    <s v="1224"/>
    <x v="205"/>
    <x v="6"/>
    <x v="1"/>
    <x v="316"/>
  </r>
  <r>
    <x v="11"/>
    <x v="11"/>
    <x v="11"/>
    <x v="205"/>
    <s v="1224"/>
    <x v="205"/>
    <x v="6"/>
    <x v="2"/>
    <x v="196"/>
  </r>
  <r>
    <x v="11"/>
    <x v="11"/>
    <x v="11"/>
    <x v="205"/>
    <s v="1224"/>
    <x v="205"/>
    <x v="6"/>
    <x v="3"/>
    <x v="200"/>
  </r>
  <r>
    <x v="11"/>
    <x v="11"/>
    <x v="11"/>
    <x v="205"/>
    <s v="1224"/>
    <x v="205"/>
    <x v="6"/>
    <x v="4"/>
    <x v="302"/>
  </r>
  <r>
    <x v="11"/>
    <x v="11"/>
    <x v="11"/>
    <x v="205"/>
    <s v="1224"/>
    <x v="205"/>
    <x v="6"/>
    <x v="5"/>
    <x v="298"/>
  </r>
  <r>
    <x v="11"/>
    <x v="11"/>
    <x v="11"/>
    <x v="205"/>
    <s v="1224"/>
    <x v="205"/>
    <x v="6"/>
    <x v="6"/>
    <x v="197"/>
  </r>
  <r>
    <x v="11"/>
    <x v="11"/>
    <x v="11"/>
    <x v="205"/>
    <s v="1224"/>
    <x v="205"/>
    <x v="6"/>
    <x v="7"/>
    <x v="126"/>
  </r>
  <r>
    <x v="11"/>
    <x v="11"/>
    <x v="11"/>
    <x v="205"/>
    <s v="1224"/>
    <x v="205"/>
    <x v="7"/>
    <x v="0"/>
    <x v="1523"/>
  </r>
  <r>
    <x v="11"/>
    <x v="11"/>
    <x v="11"/>
    <x v="205"/>
    <s v="1224"/>
    <x v="205"/>
    <x v="7"/>
    <x v="1"/>
    <x v="111"/>
  </r>
  <r>
    <x v="11"/>
    <x v="11"/>
    <x v="11"/>
    <x v="205"/>
    <s v="1224"/>
    <x v="205"/>
    <x v="7"/>
    <x v="2"/>
    <x v="1019"/>
  </r>
  <r>
    <x v="11"/>
    <x v="11"/>
    <x v="11"/>
    <x v="205"/>
    <s v="1224"/>
    <x v="205"/>
    <x v="7"/>
    <x v="3"/>
    <x v="365"/>
  </r>
  <r>
    <x v="11"/>
    <x v="11"/>
    <x v="11"/>
    <x v="205"/>
    <s v="1224"/>
    <x v="205"/>
    <x v="7"/>
    <x v="4"/>
    <x v="330"/>
  </r>
  <r>
    <x v="11"/>
    <x v="11"/>
    <x v="11"/>
    <x v="205"/>
    <s v="1224"/>
    <x v="205"/>
    <x v="7"/>
    <x v="5"/>
    <x v="1139"/>
  </r>
  <r>
    <x v="11"/>
    <x v="11"/>
    <x v="11"/>
    <x v="205"/>
    <s v="1224"/>
    <x v="205"/>
    <x v="7"/>
    <x v="6"/>
    <x v="1139"/>
  </r>
  <r>
    <x v="11"/>
    <x v="11"/>
    <x v="11"/>
    <x v="205"/>
    <s v="1224"/>
    <x v="205"/>
    <x v="7"/>
    <x v="7"/>
    <x v="1239"/>
  </r>
  <r>
    <x v="11"/>
    <x v="11"/>
    <x v="11"/>
    <x v="205"/>
    <s v="1224"/>
    <x v="205"/>
    <x v="8"/>
    <x v="0"/>
    <x v="132"/>
  </r>
  <r>
    <x v="11"/>
    <x v="11"/>
    <x v="11"/>
    <x v="205"/>
    <s v="1224"/>
    <x v="205"/>
    <x v="8"/>
    <x v="1"/>
    <x v="127"/>
  </r>
  <r>
    <x v="11"/>
    <x v="11"/>
    <x v="11"/>
    <x v="205"/>
    <s v="1224"/>
    <x v="205"/>
    <x v="8"/>
    <x v="2"/>
    <x v="131"/>
  </r>
  <r>
    <x v="11"/>
    <x v="11"/>
    <x v="11"/>
    <x v="205"/>
    <s v="1224"/>
    <x v="205"/>
    <x v="8"/>
    <x v="3"/>
    <x v="64"/>
  </r>
  <r>
    <x v="11"/>
    <x v="11"/>
    <x v="11"/>
    <x v="205"/>
    <s v="1224"/>
    <x v="205"/>
    <x v="8"/>
    <x v="4"/>
    <x v="320"/>
  </r>
  <r>
    <x v="11"/>
    <x v="11"/>
    <x v="11"/>
    <x v="205"/>
    <s v="1224"/>
    <x v="205"/>
    <x v="8"/>
    <x v="5"/>
    <x v="128"/>
  </r>
  <r>
    <x v="11"/>
    <x v="11"/>
    <x v="11"/>
    <x v="205"/>
    <s v="1224"/>
    <x v="205"/>
    <x v="8"/>
    <x v="6"/>
    <x v="130"/>
  </r>
  <r>
    <x v="11"/>
    <x v="11"/>
    <x v="11"/>
    <x v="205"/>
    <s v="1224"/>
    <x v="205"/>
    <x v="8"/>
    <x v="7"/>
    <x v="127"/>
  </r>
  <r>
    <x v="11"/>
    <x v="11"/>
    <x v="11"/>
    <x v="205"/>
    <s v="1224"/>
    <x v="205"/>
    <x v="9"/>
    <x v="0"/>
    <x v="399"/>
  </r>
  <r>
    <x v="11"/>
    <x v="11"/>
    <x v="11"/>
    <x v="205"/>
    <s v="1224"/>
    <x v="205"/>
    <x v="9"/>
    <x v="1"/>
    <x v="48"/>
  </r>
  <r>
    <x v="11"/>
    <x v="11"/>
    <x v="11"/>
    <x v="205"/>
    <s v="1224"/>
    <x v="205"/>
    <x v="9"/>
    <x v="2"/>
    <x v="51"/>
  </r>
  <r>
    <x v="11"/>
    <x v="11"/>
    <x v="11"/>
    <x v="205"/>
    <s v="1224"/>
    <x v="205"/>
    <x v="9"/>
    <x v="3"/>
    <x v="351"/>
  </r>
  <r>
    <x v="11"/>
    <x v="11"/>
    <x v="11"/>
    <x v="205"/>
    <s v="1224"/>
    <x v="205"/>
    <x v="9"/>
    <x v="4"/>
    <x v="633"/>
  </r>
  <r>
    <x v="11"/>
    <x v="11"/>
    <x v="11"/>
    <x v="205"/>
    <s v="1224"/>
    <x v="205"/>
    <x v="9"/>
    <x v="5"/>
    <x v="402"/>
  </r>
  <r>
    <x v="11"/>
    <x v="11"/>
    <x v="11"/>
    <x v="205"/>
    <s v="1224"/>
    <x v="205"/>
    <x v="9"/>
    <x v="6"/>
    <x v="530"/>
  </r>
  <r>
    <x v="11"/>
    <x v="11"/>
    <x v="11"/>
    <x v="205"/>
    <s v="1224"/>
    <x v="205"/>
    <x v="9"/>
    <x v="7"/>
    <x v="977"/>
  </r>
  <r>
    <x v="11"/>
    <x v="11"/>
    <x v="11"/>
    <x v="206"/>
    <s v="1227"/>
    <x v="206"/>
    <x v="0"/>
    <x v="0"/>
    <x v="184"/>
  </r>
  <r>
    <x v="11"/>
    <x v="11"/>
    <x v="11"/>
    <x v="206"/>
    <s v="1227"/>
    <x v="206"/>
    <x v="0"/>
    <x v="1"/>
    <x v="340"/>
  </r>
  <r>
    <x v="11"/>
    <x v="11"/>
    <x v="11"/>
    <x v="206"/>
    <s v="1227"/>
    <x v="206"/>
    <x v="0"/>
    <x v="2"/>
    <x v="51"/>
  </r>
  <r>
    <x v="11"/>
    <x v="11"/>
    <x v="11"/>
    <x v="206"/>
    <s v="1227"/>
    <x v="206"/>
    <x v="0"/>
    <x v="3"/>
    <x v="120"/>
  </r>
  <r>
    <x v="11"/>
    <x v="11"/>
    <x v="11"/>
    <x v="206"/>
    <s v="1227"/>
    <x v="206"/>
    <x v="0"/>
    <x v="4"/>
    <x v="115"/>
  </r>
  <r>
    <x v="11"/>
    <x v="11"/>
    <x v="11"/>
    <x v="206"/>
    <s v="1227"/>
    <x v="206"/>
    <x v="0"/>
    <x v="5"/>
    <x v="354"/>
  </r>
  <r>
    <x v="11"/>
    <x v="11"/>
    <x v="11"/>
    <x v="206"/>
    <s v="1227"/>
    <x v="206"/>
    <x v="0"/>
    <x v="6"/>
    <x v="121"/>
  </r>
  <r>
    <x v="11"/>
    <x v="11"/>
    <x v="11"/>
    <x v="206"/>
    <s v="1227"/>
    <x v="206"/>
    <x v="0"/>
    <x v="7"/>
    <x v="115"/>
  </r>
  <r>
    <x v="11"/>
    <x v="11"/>
    <x v="11"/>
    <x v="206"/>
    <s v="1227"/>
    <x v="206"/>
    <x v="1"/>
    <x v="0"/>
    <x v="403"/>
  </r>
  <r>
    <x v="11"/>
    <x v="11"/>
    <x v="11"/>
    <x v="206"/>
    <s v="1227"/>
    <x v="206"/>
    <x v="1"/>
    <x v="1"/>
    <x v="336"/>
  </r>
  <r>
    <x v="11"/>
    <x v="11"/>
    <x v="11"/>
    <x v="206"/>
    <s v="1227"/>
    <x v="206"/>
    <x v="1"/>
    <x v="2"/>
    <x v="52"/>
  </r>
  <r>
    <x v="11"/>
    <x v="11"/>
    <x v="11"/>
    <x v="206"/>
    <s v="1227"/>
    <x v="206"/>
    <x v="1"/>
    <x v="3"/>
    <x v="403"/>
  </r>
  <r>
    <x v="11"/>
    <x v="11"/>
    <x v="11"/>
    <x v="206"/>
    <s v="1227"/>
    <x v="206"/>
    <x v="1"/>
    <x v="4"/>
    <x v="401"/>
  </r>
  <r>
    <x v="11"/>
    <x v="11"/>
    <x v="11"/>
    <x v="206"/>
    <s v="1227"/>
    <x v="206"/>
    <x v="1"/>
    <x v="5"/>
    <x v="400"/>
  </r>
  <r>
    <x v="11"/>
    <x v="11"/>
    <x v="11"/>
    <x v="206"/>
    <s v="1227"/>
    <x v="206"/>
    <x v="1"/>
    <x v="6"/>
    <x v="52"/>
  </r>
  <r>
    <x v="11"/>
    <x v="11"/>
    <x v="11"/>
    <x v="206"/>
    <s v="1227"/>
    <x v="206"/>
    <x v="1"/>
    <x v="7"/>
    <x v="186"/>
  </r>
  <r>
    <x v="11"/>
    <x v="11"/>
    <x v="11"/>
    <x v="206"/>
    <s v="1227"/>
    <x v="206"/>
    <x v="2"/>
    <x v="0"/>
    <x v="199"/>
  </r>
  <r>
    <x v="11"/>
    <x v="11"/>
    <x v="11"/>
    <x v="206"/>
    <s v="1227"/>
    <x v="206"/>
    <x v="2"/>
    <x v="1"/>
    <x v="197"/>
  </r>
  <r>
    <x v="11"/>
    <x v="11"/>
    <x v="11"/>
    <x v="206"/>
    <s v="1227"/>
    <x v="206"/>
    <x v="2"/>
    <x v="2"/>
    <x v="200"/>
  </r>
  <r>
    <x v="11"/>
    <x v="11"/>
    <x v="11"/>
    <x v="206"/>
    <s v="1227"/>
    <x v="206"/>
    <x v="2"/>
    <x v="3"/>
    <x v="200"/>
  </r>
  <r>
    <x v="11"/>
    <x v="11"/>
    <x v="11"/>
    <x v="206"/>
    <s v="1227"/>
    <x v="206"/>
    <x v="2"/>
    <x v="4"/>
    <x v="350"/>
  </r>
  <r>
    <x v="11"/>
    <x v="11"/>
    <x v="11"/>
    <x v="206"/>
    <s v="1227"/>
    <x v="206"/>
    <x v="2"/>
    <x v="5"/>
    <x v="307"/>
  </r>
  <r>
    <x v="11"/>
    <x v="11"/>
    <x v="11"/>
    <x v="206"/>
    <s v="1227"/>
    <x v="206"/>
    <x v="2"/>
    <x v="6"/>
    <x v="196"/>
  </r>
  <r>
    <x v="11"/>
    <x v="11"/>
    <x v="11"/>
    <x v="206"/>
    <s v="1227"/>
    <x v="206"/>
    <x v="2"/>
    <x v="7"/>
    <x v="202"/>
  </r>
  <r>
    <x v="11"/>
    <x v="11"/>
    <x v="11"/>
    <x v="206"/>
    <s v="1227"/>
    <x v="206"/>
    <x v="3"/>
    <x v="0"/>
    <x v="195"/>
  </r>
  <r>
    <x v="11"/>
    <x v="11"/>
    <x v="11"/>
    <x v="206"/>
    <s v="1227"/>
    <x v="206"/>
    <x v="3"/>
    <x v="1"/>
    <x v="307"/>
  </r>
  <r>
    <x v="11"/>
    <x v="11"/>
    <x v="11"/>
    <x v="206"/>
    <s v="1227"/>
    <x v="206"/>
    <x v="3"/>
    <x v="2"/>
    <x v="201"/>
  </r>
  <r>
    <x v="11"/>
    <x v="11"/>
    <x v="11"/>
    <x v="206"/>
    <s v="1227"/>
    <x v="206"/>
    <x v="3"/>
    <x v="3"/>
    <x v="307"/>
  </r>
  <r>
    <x v="11"/>
    <x v="11"/>
    <x v="11"/>
    <x v="206"/>
    <s v="1227"/>
    <x v="206"/>
    <x v="3"/>
    <x v="4"/>
    <x v="201"/>
  </r>
  <r>
    <x v="11"/>
    <x v="11"/>
    <x v="11"/>
    <x v="206"/>
    <s v="1227"/>
    <x v="206"/>
    <x v="3"/>
    <x v="5"/>
    <x v="307"/>
  </r>
  <r>
    <x v="11"/>
    <x v="11"/>
    <x v="11"/>
    <x v="206"/>
    <s v="1227"/>
    <x v="206"/>
    <x v="3"/>
    <x v="6"/>
    <x v="199"/>
  </r>
  <r>
    <x v="11"/>
    <x v="11"/>
    <x v="11"/>
    <x v="206"/>
    <s v="1227"/>
    <x v="206"/>
    <x v="3"/>
    <x v="7"/>
    <x v="201"/>
  </r>
  <r>
    <x v="11"/>
    <x v="11"/>
    <x v="11"/>
    <x v="206"/>
    <s v="1227"/>
    <x v="206"/>
    <x v="4"/>
    <x v="0"/>
    <x v="614"/>
  </r>
  <r>
    <x v="11"/>
    <x v="11"/>
    <x v="11"/>
    <x v="206"/>
    <s v="1227"/>
    <x v="206"/>
    <x v="4"/>
    <x v="1"/>
    <x v="1029"/>
  </r>
  <r>
    <x v="11"/>
    <x v="11"/>
    <x v="11"/>
    <x v="206"/>
    <s v="1227"/>
    <x v="206"/>
    <x v="4"/>
    <x v="2"/>
    <x v="353"/>
  </r>
  <r>
    <x v="11"/>
    <x v="11"/>
    <x v="11"/>
    <x v="206"/>
    <s v="1227"/>
    <x v="206"/>
    <x v="4"/>
    <x v="3"/>
    <x v="613"/>
  </r>
  <r>
    <x v="11"/>
    <x v="11"/>
    <x v="11"/>
    <x v="206"/>
    <s v="1227"/>
    <x v="206"/>
    <x v="4"/>
    <x v="4"/>
    <x v="613"/>
  </r>
  <r>
    <x v="11"/>
    <x v="11"/>
    <x v="11"/>
    <x v="206"/>
    <s v="1227"/>
    <x v="206"/>
    <x v="4"/>
    <x v="5"/>
    <x v="977"/>
  </r>
  <r>
    <x v="11"/>
    <x v="11"/>
    <x v="11"/>
    <x v="206"/>
    <s v="1227"/>
    <x v="206"/>
    <x v="4"/>
    <x v="6"/>
    <x v="336"/>
  </r>
  <r>
    <x v="11"/>
    <x v="11"/>
    <x v="11"/>
    <x v="206"/>
    <s v="1227"/>
    <x v="206"/>
    <x v="4"/>
    <x v="7"/>
    <x v="530"/>
  </r>
  <r>
    <x v="11"/>
    <x v="11"/>
    <x v="11"/>
    <x v="206"/>
    <s v="1227"/>
    <x v="206"/>
    <x v="5"/>
    <x v="0"/>
    <x v="203"/>
  </r>
  <r>
    <x v="11"/>
    <x v="11"/>
    <x v="11"/>
    <x v="206"/>
    <s v="1227"/>
    <x v="206"/>
    <x v="5"/>
    <x v="1"/>
    <x v="321"/>
  </r>
  <r>
    <x v="11"/>
    <x v="11"/>
    <x v="11"/>
    <x v="206"/>
    <s v="1227"/>
    <x v="206"/>
    <x v="5"/>
    <x v="2"/>
    <x v="131"/>
  </r>
  <r>
    <x v="11"/>
    <x v="11"/>
    <x v="11"/>
    <x v="206"/>
    <s v="1227"/>
    <x v="206"/>
    <x v="5"/>
    <x v="3"/>
    <x v="64"/>
  </r>
  <r>
    <x v="11"/>
    <x v="11"/>
    <x v="11"/>
    <x v="206"/>
    <s v="1227"/>
    <x v="206"/>
    <x v="5"/>
    <x v="4"/>
    <x v="320"/>
  </r>
  <r>
    <x v="11"/>
    <x v="11"/>
    <x v="11"/>
    <x v="206"/>
    <s v="1227"/>
    <x v="206"/>
    <x v="5"/>
    <x v="5"/>
    <x v="303"/>
  </r>
  <r>
    <x v="11"/>
    <x v="11"/>
    <x v="11"/>
    <x v="206"/>
    <s v="1227"/>
    <x v="206"/>
    <x v="5"/>
    <x v="6"/>
    <x v="128"/>
  </r>
  <r>
    <x v="11"/>
    <x v="11"/>
    <x v="11"/>
    <x v="206"/>
    <s v="1227"/>
    <x v="206"/>
    <x v="5"/>
    <x v="7"/>
    <x v="130"/>
  </r>
  <r>
    <x v="11"/>
    <x v="11"/>
    <x v="11"/>
    <x v="206"/>
    <s v="1227"/>
    <x v="206"/>
    <x v="6"/>
    <x v="0"/>
    <x v="65"/>
  </r>
  <r>
    <x v="11"/>
    <x v="11"/>
    <x v="11"/>
    <x v="206"/>
    <s v="1227"/>
    <x v="206"/>
    <x v="6"/>
    <x v="1"/>
    <x v="65"/>
  </r>
  <r>
    <x v="11"/>
    <x v="11"/>
    <x v="11"/>
    <x v="206"/>
    <s v="1227"/>
    <x v="206"/>
    <x v="6"/>
    <x v="2"/>
    <x v="66"/>
  </r>
  <r>
    <x v="11"/>
    <x v="11"/>
    <x v="11"/>
    <x v="206"/>
    <s v="1227"/>
    <x v="206"/>
    <x v="6"/>
    <x v="3"/>
    <x v="66"/>
  </r>
  <r>
    <x v="11"/>
    <x v="11"/>
    <x v="11"/>
    <x v="206"/>
    <s v="1227"/>
    <x v="206"/>
    <x v="6"/>
    <x v="4"/>
    <x v="66"/>
  </r>
  <r>
    <x v="11"/>
    <x v="11"/>
    <x v="11"/>
    <x v="206"/>
    <s v="1227"/>
    <x v="206"/>
    <x v="6"/>
    <x v="5"/>
    <x v="133"/>
  </r>
  <r>
    <x v="11"/>
    <x v="11"/>
    <x v="11"/>
    <x v="206"/>
    <s v="1227"/>
    <x v="206"/>
    <x v="6"/>
    <x v="6"/>
    <x v="133"/>
  </r>
  <r>
    <x v="11"/>
    <x v="11"/>
    <x v="11"/>
    <x v="206"/>
    <s v="1227"/>
    <x v="206"/>
    <x v="6"/>
    <x v="7"/>
    <x v="65"/>
  </r>
  <r>
    <x v="11"/>
    <x v="11"/>
    <x v="11"/>
    <x v="206"/>
    <s v="1227"/>
    <x v="206"/>
    <x v="7"/>
    <x v="0"/>
    <x v="262"/>
  </r>
  <r>
    <x v="11"/>
    <x v="11"/>
    <x v="11"/>
    <x v="206"/>
    <s v="1227"/>
    <x v="206"/>
    <x v="7"/>
    <x v="1"/>
    <x v="316"/>
  </r>
  <r>
    <x v="11"/>
    <x v="11"/>
    <x v="11"/>
    <x v="206"/>
    <s v="1227"/>
    <x v="206"/>
    <x v="7"/>
    <x v="2"/>
    <x v="262"/>
  </r>
  <r>
    <x v="11"/>
    <x v="11"/>
    <x v="11"/>
    <x v="206"/>
    <s v="1227"/>
    <x v="206"/>
    <x v="7"/>
    <x v="3"/>
    <x v="197"/>
  </r>
  <r>
    <x v="11"/>
    <x v="11"/>
    <x v="11"/>
    <x v="206"/>
    <s v="1227"/>
    <x v="206"/>
    <x v="7"/>
    <x v="4"/>
    <x v="262"/>
  </r>
  <r>
    <x v="11"/>
    <x v="11"/>
    <x v="11"/>
    <x v="206"/>
    <s v="1227"/>
    <x v="206"/>
    <x v="7"/>
    <x v="5"/>
    <x v="262"/>
  </r>
  <r>
    <x v="11"/>
    <x v="11"/>
    <x v="11"/>
    <x v="206"/>
    <s v="1227"/>
    <x v="206"/>
    <x v="7"/>
    <x v="6"/>
    <x v="264"/>
  </r>
  <r>
    <x v="11"/>
    <x v="11"/>
    <x v="11"/>
    <x v="206"/>
    <s v="1227"/>
    <x v="206"/>
    <x v="7"/>
    <x v="7"/>
    <x v="264"/>
  </r>
  <r>
    <x v="11"/>
    <x v="11"/>
    <x v="11"/>
    <x v="206"/>
    <s v="1227"/>
    <x v="206"/>
    <x v="8"/>
    <x v="0"/>
    <x v="305"/>
  </r>
  <r>
    <x v="11"/>
    <x v="11"/>
    <x v="11"/>
    <x v="206"/>
    <s v="1227"/>
    <x v="206"/>
    <x v="8"/>
    <x v="1"/>
    <x v="305"/>
  </r>
  <r>
    <x v="11"/>
    <x v="11"/>
    <x v="11"/>
    <x v="206"/>
    <s v="1227"/>
    <x v="206"/>
    <x v="8"/>
    <x v="2"/>
    <x v="305"/>
  </r>
  <r>
    <x v="11"/>
    <x v="11"/>
    <x v="11"/>
    <x v="206"/>
    <s v="1227"/>
    <x v="206"/>
    <x v="8"/>
    <x v="3"/>
    <x v="304"/>
  </r>
  <r>
    <x v="11"/>
    <x v="11"/>
    <x v="11"/>
    <x v="206"/>
    <s v="1227"/>
    <x v="206"/>
    <x v="8"/>
    <x v="4"/>
    <x v="305"/>
  </r>
  <r>
    <x v="11"/>
    <x v="11"/>
    <x v="11"/>
    <x v="206"/>
    <s v="1227"/>
    <x v="206"/>
    <x v="8"/>
    <x v="5"/>
    <x v="305"/>
  </r>
  <r>
    <x v="11"/>
    <x v="11"/>
    <x v="11"/>
    <x v="206"/>
    <s v="1227"/>
    <x v="206"/>
    <x v="8"/>
    <x v="6"/>
    <x v="305"/>
  </r>
  <r>
    <x v="11"/>
    <x v="11"/>
    <x v="11"/>
    <x v="206"/>
    <s v="1227"/>
    <x v="206"/>
    <x v="8"/>
    <x v="7"/>
    <x v="305"/>
  </r>
  <r>
    <x v="11"/>
    <x v="11"/>
    <x v="11"/>
    <x v="206"/>
    <s v="1227"/>
    <x v="206"/>
    <x v="9"/>
    <x v="0"/>
    <x v="264"/>
  </r>
  <r>
    <x v="11"/>
    <x v="11"/>
    <x v="11"/>
    <x v="206"/>
    <s v="1227"/>
    <x v="206"/>
    <x v="9"/>
    <x v="1"/>
    <x v="263"/>
  </r>
  <r>
    <x v="11"/>
    <x v="11"/>
    <x v="11"/>
    <x v="206"/>
    <s v="1227"/>
    <x v="206"/>
    <x v="9"/>
    <x v="2"/>
    <x v="262"/>
  </r>
  <r>
    <x v="11"/>
    <x v="11"/>
    <x v="11"/>
    <x v="206"/>
    <s v="1227"/>
    <x v="206"/>
    <x v="9"/>
    <x v="3"/>
    <x v="265"/>
  </r>
  <r>
    <x v="11"/>
    <x v="11"/>
    <x v="11"/>
    <x v="206"/>
    <s v="1227"/>
    <x v="206"/>
    <x v="9"/>
    <x v="4"/>
    <x v="198"/>
  </r>
  <r>
    <x v="11"/>
    <x v="11"/>
    <x v="11"/>
    <x v="206"/>
    <s v="1227"/>
    <x v="206"/>
    <x v="9"/>
    <x v="5"/>
    <x v="266"/>
  </r>
  <r>
    <x v="11"/>
    <x v="11"/>
    <x v="11"/>
    <x v="206"/>
    <s v="1227"/>
    <x v="206"/>
    <x v="9"/>
    <x v="6"/>
    <x v="263"/>
  </r>
  <r>
    <x v="11"/>
    <x v="11"/>
    <x v="11"/>
    <x v="206"/>
    <s v="1227"/>
    <x v="206"/>
    <x v="9"/>
    <x v="7"/>
    <x v="265"/>
  </r>
  <r>
    <x v="11"/>
    <x v="11"/>
    <x v="11"/>
    <x v="207"/>
    <s v="1228"/>
    <x v="207"/>
    <x v="0"/>
    <x v="0"/>
    <x v="2263"/>
  </r>
  <r>
    <x v="11"/>
    <x v="11"/>
    <x v="11"/>
    <x v="207"/>
    <s v="1228"/>
    <x v="207"/>
    <x v="0"/>
    <x v="1"/>
    <x v="960"/>
  </r>
  <r>
    <x v="11"/>
    <x v="11"/>
    <x v="11"/>
    <x v="207"/>
    <s v="1228"/>
    <x v="207"/>
    <x v="0"/>
    <x v="2"/>
    <x v="2181"/>
  </r>
  <r>
    <x v="11"/>
    <x v="11"/>
    <x v="11"/>
    <x v="207"/>
    <s v="1228"/>
    <x v="207"/>
    <x v="0"/>
    <x v="3"/>
    <x v="782"/>
  </r>
  <r>
    <x v="11"/>
    <x v="11"/>
    <x v="11"/>
    <x v="207"/>
    <s v="1228"/>
    <x v="207"/>
    <x v="0"/>
    <x v="4"/>
    <x v="2088"/>
  </r>
  <r>
    <x v="11"/>
    <x v="11"/>
    <x v="11"/>
    <x v="207"/>
    <s v="1228"/>
    <x v="207"/>
    <x v="0"/>
    <x v="5"/>
    <x v="2325"/>
  </r>
  <r>
    <x v="11"/>
    <x v="11"/>
    <x v="11"/>
    <x v="207"/>
    <s v="1228"/>
    <x v="207"/>
    <x v="0"/>
    <x v="6"/>
    <x v="2649"/>
  </r>
  <r>
    <x v="11"/>
    <x v="11"/>
    <x v="11"/>
    <x v="207"/>
    <s v="1228"/>
    <x v="207"/>
    <x v="0"/>
    <x v="7"/>
    <x v="1814"/>
  </r>
  <r>
    <x v="11"/>
    <x v="11"/>
    <x v="11"/>
    <x v="207"/>
    <s v="1228"/>
    <x v="207"/>
    <x v="1"/>
    <x v="0"/>
    <x v="2678"/>
  </r>
  <r>
    <x v="11"/>
    <x v="11"/>
    <x v="11"/>
    <x v="207"/>
    <s v="1228"/>
    <x v="207"/>
    <x v="1"/>
    <x v="1"/>
    <x v="2678"/>
  </r>
  <r>
    <x v="11"/>
    <x v="11"/>
    <x v="11"/>
    <x v="207"/>
    <s v="1228"/>
    <x v="207"/>
    <x v="1"/>
    <x v="2"/>
    <x v="1917"/>
  </r>
  <r>
    <x v="11"/>
    <x v="11"/>
    <x v="11"/>
    <x v="207"/>
    <s v="1228"/>
    <x v="207"/>
    <x v="1"/>
    <x v="3"/>
    <x v="2344"/>
  </r>
  <r>
    <x v="11"/>
    <x v="11"/>
    <x v="11"/>
    <x v="207"/>
    <s v="1228"/>
    <x v="207"/>
    <x v="1"/>
    <x v="4"/>
    <x v="557"/>
  </r>
  <r>
    <x v="11"/>
    <x v="11"/>
    <x v="11"/>
    <x v="207"/>
    <s v="1228"/>
    <x v="207"/>
    <x v="1"/>
    <x v="5"/>
    <x v="1534"/>
  </r>
  <r>
    <x v="11"/>
    <x v="11"/>
    <x v="11"/>
    <x v="207"/>
    <s v="1228"/>
    <x v="207"/>
    <x v="1"/>
    <x v="6"/>
    <x v="1903"/>
  </r>
  <r>
    <x v="11"/>
    <x v="11"/>
    <x v="11"/>
    <x v="207"/>
    <s v="1228"/>
    <x v="207"/>
    <x v="1"/>
    <x v="7"/>
    <x v="1793"/>
  </r>
  <r>
    <x v="11"/>
    <x v="11"/>
    <x v="11"/>
    <x v="207"/>
    <s v="1228"/>
    <x v="207"/>
    <x v="2"/>
    <x v="0"/>
    <x v="335"/>
  </r>
  <r>
    <x v="11"/>
    <x v="11"/>
    <x v="11"/>
    <x v="207"/>
    <s v="1228"/>
    <x v="207"/>
    <x v="2"/>
    <x v="1"/>
    <x v="289"/>
  </r>
  <r>
    <x v="11"/>
    <x v="11"/>
    <x v="11"/>
    <x v="207"/>
    <s v="1228"/>
    <x v="207"/>
    <x v="2"/>
    <x v="2"/>
    <x v="715"/>
  </r>
  <r>
    <x v="11"/>
    <x v="11"/>
    <x v="11"/>
    <x v="207"/>
    <s v="1228"/>
    <x v="207"/>
    <x v="2"/>
    <x v="3"/>
    <x v="353"/>
  </r>
  <r>
    <x v="11"/>
    <x v="11"/>
    <x v="11"/>
    <x v="207"/>
    <s v="1228"/>
    <x v="207"/>
    <x v="2"/>
    <x v="4"/>
    <x v="715"/>
  </r>
  <r>
    <x v="11"/>
    <x v="11"/>
    <x v="11"/>
    <x v="207"/>
    <s v="1228"/>
    <x v="207"/>
    <x v="2"/>
    <x v="5"/>
    <x v="746"/>
  </r>
  <r>
    <x v="11"/>
    <x v="11"/>
    <x v="11"/>
    <x v="207"/>
    <s v="1228"/>
    <x v="207"/>
    <x v="2"/>
    <x v="6"/>
    <x v="404"/>
  </r>
  <r>
    <x v="11"/>
    <x v="11"/>
    <x v="11"/>
    <x v="207"/>
    <s v="1228"/>
    <x v="207"/>
    <x v="2"/>
    <x v="7"/>
    <x v="613"/>
  </r>
  <r>
    <x v="11"/>
    <x v="11"/>
    <x v="11"/>
    <x v="207"/>
    <s v="1228"/>
    <x v="207"/>
    <x v="3"/>
    <x v="0"/>
    <x v="497"/>
  </r>
  <r>
    <x v="11"/>
    <x v="11"/>
    <x v="11"/>
    <x v="207"/>
    <s v="1228"/>
    <x v="207"/>
    <x v="3"/>
    <x v="1"/>
    <x v="427"/>
  </r>
  <r>
    <x v="11"/>
    <x v="11"/>
    <x v="11"/>
    <x v="207"/>
    <s v="1228"/>
    <x v="207"/>
    <x v="3"/>
    <x v="2"/>
    <x v="1186"/>
  </r>
  <r>
    <x v="11"/>
    <x v="11"/>
    <x v="11"/>
    <x v="207"/>
    <s v="1228"/>
    <x v="207"/>
    <x v="3"/>
    <x v="3"/>
    <x v="1209"/>
  </r>
  <r>
    <x v="11"/>
    <x v="11"/>
    <x v="11"/>
    <x v="207"/>
    <s v="1228"/>
    <x v="207"/>
    <x v="3"/>
    <x v="4"/>
    <x v="1520"/>
  </r>
  <r>
    <x v="11"/>
    <x v="11"/>
    <x v="11"/>
    <x v="207"/>
    <s v="1228"/>
    <x v="207"/>
    <x v="3"/>
    <x v="5"/>
    <x v="491"/>
  </r>
  <r>
    <x v="11"/>
    <x v="11"/>
    <x v="11"/>
    <x v="207"/>
    <s v="1228"/>
    <x v="207"/>
    <x v="3"/>
    <x v="6"/>
    <x v="491"/>
  </r>
  <r>
    <x v="11"/>
    <x v="11"/>
    <x v="11"/>
    <x v="207"/>
    <s v="1228"/>
    <x v="207"/>
    <x v="3"/>
    <x v="7"/>
    <x v="357"/>
  </r>
  <r>
    <x v="11"/>
    <x v="11"/>
    <x v="11"/>
    <x v="207"/>
    <s v="1228"/>
    <x v="207"/>
    <x v="4"/>
    <x v="0"/>
    <x v="482"/>
  </r>
  <r>
    <x v="11"/>
    <x v="11"/>
    <x v="11"/>
    <x v="207"/>
    <s v="1228"/>
    <x v="207"/>
    <x v="4"/>
    <x v="1"/>
    <x v="1534"/>
  </r>
  <r>
    <x v="11"/>
    <x v="11"/>
    <x v="11"/>
    <x v="207"/>
    <s v="1228"/>
    <x v="207"/>
    <x v="4"/>
    <x v="2"/>
    <x v="480"/>
  </r>
  <r>
    <x v="11"/>
    <x v="11"/>
    <x v="11"/>
    <x v="207"/>
    <s v="1228"/>
    <x v="207"/>
    <x v="4"/>
    <x v="3"/>
    <x v="1519"/>
  </r>
  <r>
    <x v="11"/>
    <x v="11"/>
    <x v="11"/>
    <x v="207"/>
    <s v="1228"/>
    <x v="207"/>
    <x v="4"/>
    <x v="4"/>
    <x v="84"/>
  </r>
  <r>
    <x v="11"/>
    <x v="11"/>
    <x v="11"/>
    <x v="207"/>
    <s v="1228"/>
    <x v="207"/>
    <x v="4"/>
    <x v="5"/>
    <x v="2224"/>
  </r>
  <r>
    <x v="11"/>
    <x v="11"/>
    <x v="11"/>
    <x v="207"/>
    <s v="1228"/>
    <x v="207"/>
    <x v="4"/>
    <x v="6"/>
    <x v="2261"/>
  </r>
  <r>
    <x v="11"/>
    <x v="11"/>
    <x v="11"/>
    <x v="207"/>
    <s v="1228"/>
    <x v="207"/>
    <x v="4"/>
    <x v="7"/>
    <x v="2679"/>
  </r>
  <r>
    <x v="11"/>
    <x v="11"/>
    <x v="11"/>
    <x v="207"/>
    <s v="1228"/>
    <x v="207"/>
    <x v="5"/>
    <x v="0"/>
    <x v="977"/>
  </r>
  <r>
    <x v="11"/>
    <x v="11"/>
    <x v="11"/>
    <x v="207"/>
    <s v="1228"/>
    <x v="207"/>
    <x v="5"/>
    <x v="1"/>
    <x v="182"/>
  </r>
  <r>
    <x v="11"/>
    <x v="11"/>
    <x v="11"/>
    <x v="207"/>
    <s v="1228"/>
    <x v="207"/>
    <x v="5"/>
    <x v="2"/>
    <x v="313"/>
  </r>
  <r>
    <x v="11"/>
    <x v="11"/>
    <x v="11"/>
    <x v="207"/>
    <s v="1228"/>
    <x v="207"/>
    <x v="5"/>
    <x v="3"/>
    <x v="450"/>
  </r>
  <r>
    <x v="11"/>
    <x v="11"/>
    <x v="11"/>
    <x v="207"/>
    <s v="1228"/>
    <x v="207"/>
    <x v="5"/>
    <x v="4"/>
    <x v="317"/>
  </r>
  <r>
    <x v="11"/>
    <x v="11"/>
    <x v="11"/>
    <x v="207"/>
    <s v="1228"/>
    <x v="207"/>
    <x v="5"/>
    <x v="5"/>
    <x v="284"/>
  </r>
  <r>
    <x v="11"/>
    <x v="11"/>
    <x v="11"/>
    <x v="207"/>
    <s v="1228"/>
    <x v="207"/>
    <x v="5"/>
    <x v="6"/>
    <x v="317"/>
  </r>
  <r>
    <x v="11"/>
    <x v="11"/>
    <x v="11"/>
    <x v="207"/>
    <s v="1228"/>
    <x v="207"/>
    <x v="5"/>
    <x v="7"/>
    <x v="282"/>
  </r>
  <r>
    <x v="11"/>
    <x v="11"/>
    <x v="11"/>
    <x v="207"/>
    <s v="1228"/>
    <x v="207"/>
    <x v="6"/>
    <x v="0"/>
    <x v="129"/>
  </r>
  <r>
    <x v="11"/>
    <x v="11"/>
    <x v="11"/>
    <x v="207"/>
    <s v="1228"/>
    <x v="207"/>
    <x v="6"/>
    <x v="1"/>
    <x v="321"/>
  </r>
  <r>
    <x v="11"/>
    <x v="11"/>
    <x v="11"/>
    <x v="207"/>
    <s v="1228"/>
    <x v="207"/>
    <x v="6"/>
    <x v="2"/>
    <x v="301"/>
  </r>
  <r>
    <x v="11"/>
    <x v="11"/>
    <x v="11"/>
    <x v="207"/>
    <s v="1228"/>
    <x v="207"/>
    <x v="6"/>
    <x v="3"/>
    <x v="128"/>
  </r>
  <r>
    <x v="11"/>
    <x v="11"/>
    <x v="11"/>
    <x v="207"/>
    <s v="1228"/>
    <x v="207"/>
    <x v="6"/>
    <x v="4"/>
    <x v="129"/>
  </r>
  <r>
    <x v="11"/>
    <x v="11"/>
    <x v="11"/>
    <x v="207"/>
    <s v="1228"/>
    <x v="207"/>
    <x v="6"/>
    <x v="5"/>
    <x v="203"/>
  </r>
  <r>
    <x v="11"/>
    <x v="11"/>
    <x v="11"/>
    <x v="207"/>
    <s v="1228"/>
    <x v="207"/>
    <x v="6"/>
    <x v="6"/>
    <x v="320"/>
  </r>
  <r>
    <x v="11"/>
    <x v="11"/>
    <x v="11"/>
    <x v="207"/>
    <s v="1228"/>
    <x v="207"/>
    <x v="6"/>
    <x v="7"/>
    <x v="266"/>
  </r>
  <r>
    <x v="11"/>
    <x v="11"/>
    <x v="11"/>
    <x v="207"/>
    <s v="1228"/>
    <x v="207"/>
    <x v="7"/>
    <x v="0"/>
    <x v="195"/>
  </r>
  <r>
    <x v="11"/>
    <x v="11"/>
    <x v="11"/>
    <x v="207"/>
    <s v="1228"/>
    <x v="207"/>
    <x v="7"/>
    <x v="1"/>
    <x v="196"/>
  </r>
  <r>
    <x v="11"/>
    <x v="11"/>
    <x v="11"/>
    <x v="207"/>
    <s v="1228"/>
    <x v="207"/>
    <x v="7"/>
    <x v="2"/>
    <x v="197"/>
  </r>
  <r>
    <x v="11"/>
    <x v="11"/>
    <x v="11"/>
    <x v="207"/>
    <s v="1228"/>
    <x v="207"/>
    <x v="7"/>
    <x v="3"/>
    <x v="263"/>
  </r>
  <r>
    <x v="11"/>
    <x v="11"/>
    <x v="11"/>
    <x v="207"/>
    <s v="1228"/>
    <x v="207"/>
    <x v="7"/>
    <x v="4"/>
    <x v="350"/>
  </r>
  <r>
    <x v="11"/>
    <x v="11"/>
    <x v="11"/>
    <x v="207"/>
    <s v="1228"/>
    <x v="207"/>
    <x v="7"/>
    <x v="5"/>
    <x v="197"/>
  </r>
  <r>
    <x v="11"/>
    <x v="11"/>
    <x v="11"/>
    <x v="207"/>
    <s v="1228"/>
    <x v="207"/>
    <x v="7"/>
    <x v="6"/>
    <x v="197"/>
  </r>
  <r>
    <x v="11"/>
    <x v="11"/>
    <x v="11"/>
    <x v="207"/>
    <s v="1228"/>
    <x v="207"/>
    <x v="7"/>
    <x v="7"/>
    <x v="265"/>
  </r>
  <r>
    <x v="11"/>
    <x v="11"/>
    <x v="11"/>
    <x v="207"/>
    <s v="1228"/>
    <x v="207"/>
    <x v="8"/>
    <x v="0"/>
    <x v="304"/>
  </r>
  <r>
    <x v="11"/>
    <x v="11"/>
    <x v="11"/>
    <x v="207"/>
    <s v="1228"/>
    <x v="207"/>
    <x v="8"/>
    <x v="1"/>
    <x v="305"/>
  </r>
  <r>
    <x v="11"/>
    <x v="11"/>
    <x v="11"/>
    <x v="207"/>
    <s v="1228"/>
    <x v="207"/>
    <x v="8"/>
    <x v="2"/>
    <x v="305"/>
  </r>
  <r>
    <x v="11"/>
    <x v="11"/>
    <x v="11"/>
    <x v="207"/>
    <s v="1228"/>
    <x v="207"/>
    <x v="8"/>
    <x v="3"/>
    <x v="133"/>
  </r>
  <r>
    <x v="11"/>
    <x v="11"/>
    <x v="11"/>
    <x v="207"/>
    <s v="1228"/>
    <x v="207"/>
    <x v="8"/>
    <x v="4"/>
    <x v="305"/>
  </r>
  <r>
    <x v="11"/>
    <x v="11"/>
    <x v="11"/>
    <x v="207"/>
    <s v="1228"/>
    <x v="207"/>
    <x v="8"/>
    <x v="5"/>
    <x v="133"/>
  </r>
  <r>
    <x v="11"/>
    <x v="11"/>
    <x v="11"/>
    <x v="207"/>
    <s v="1228"/>
    <x v="207"/>
    <x v="8"/>
    <x v="6"/>
    <x v="65"/>
  </r>
  <r>
    <x v="11"/>
    <x v="11"/>
    <x v="11"/>
    <x v="207"/>
    <s v="1228"/>
    <x v="207"/>
    <x v="8"/>
    <x v="7"/>
    <x v="304"/>
  </r>
  <r>
    <x v="11"/>
    <x v="11"/>
    <x v="11"/>
    <x v="207"/>
    <s v="1228"/>
    <x v="207"/>
    <x v="9"/>
    <x v="0"/>
    <x v="320"/>
  </r>
  <r>
    <x v="11"/>
    <x v="11"/>
    <x v="11"/>
    <x v="207"/>
    <s v="1228"/>
    <x v="207"/>
    <x v="9"/>
    <x v="1"/>
    <x v="130"/>
  </r>
  <r>
    <x v="11"/>
    <x v="11"/>
    <x v="11"/>
    <x v="207"/>
    <s v="1228"/>
    <x v="207"/>
    <x v="9"/>
    <x v="2"/>
    <x v="320"/>
  </r>
  <r>
    <x v="11"/>
    <x v="11"/>
    <x v="11"/>
    <x v="207"/>
    <s v="1228"/>
    <x v="207"/>
    <x v="9"/>
    <x v="3"/>
    <x v="320"/>
  </r>
  <r>
    <x v="11"/>
    <x v="11"/>
    <x v="11"/>
    <x v="207"/>
    <s v="1228"/>
    <x v="207"/>
    <x v="9"/>
    <x v="4"/>
    <x v="129"/>
  </r>
  <r>
    <x v="11"/>
    <x v="11"/>
    <x v="11"/>
    <x v="207"/>
    <s v="1228"/>
    <x v="207"/>
    <x v="9"/>
    <x v="5"/>
    <x v="130"/>
  </r>
  <r>
    <x v="11"/>
    <x v="11"/>
    <x v="11"/>
    <x v="207"/>
    <s v="1228"/>
    <x v="207"/>
    <x v="9"/>
    <x v="6"/>
    <x v="65"/>
  </r>
  <r>
    <x v="11"/>
    <x v="11"/>
    <x v="11"/>
    <x v="207"/>
    <s v="1228"/>
    <x v="207"/>
    <x v="9"/>
    <x v="7"/>
    <x v="64"/>
  </r>
  <r>
    <x v="11"/>
    <x v="11"/>
    <x v="11"/>
    <x v="208"/>
    <s v="1231"/>
    <x v="208"/>
    <x v="0"/>
    <x v="0"/>
    <x v="39"/>
  </r>
  <r>
    <x v="11"/>
    <x v="11"/>
    <x v="11"/>
    <x v="208"/>
    <s v="1231"/>
    <x v="208"/>
    <x v="0"/>
    <x v="1"/>
    <x v="1012"/>
  </r>
  <r>
    <x v="11"/>
    <x v="11"/>
    <x v="11"/>
    <x v="208"/>
    <s v="1231"/>
    <x v="208"/>
    <x v="0"/>
    <x v="2"/>
    <x v="634"/>
  </r>
  <r>
    <x v="11"/>
    <x v="11"/>
    <x v="11"/>
    <x v="208"/>
    <s v="1231"/>
    <x v="208"/>
    <x v="0"/>
    <x v="3"/>
    <x v="634"/>
  </r>
  <r>
    <x v="11"/>
    <x v="11"/>
    <x v="11"/>
    <x v="208"/>
    <s v="1231"/>
    <x v="208"/>
    <x v="0"/>
    <x v="4"/>
    <x v="1605"/>
  </r>
  <r>
    <x v="11"/>
    <x v="11"/>
    <x v="11"/>
    <x v="208"/>
    <s v="1231"/>
    <x v="208"/>
    <x v="0"/>
    <x v="5"/>
    <x v="499"/>
  </r>
  <r>
    <x v="11"/>
    <x v="11"/>
    <x v="11"/>
    <x v="208"/>
    <s v="1231"/>
    <x v="208"/>
    <x v="0"/>
    <x v="6"/>
    <x v="606"/>
  </r>
  <r>
    <x v="11"/>
    <x v="11"/>
    <x v="11"/>
    <x v="208"/>
    <s v="1231"/>
    <x v="208"/>
    <x v="0"/>
    <x v="7"/>
    <x v="498"/>
  </r>
  <r>
    <x v="11"/>
    <x v="11"/>
    <x v="11"/>
    <x v="208"/>
    <s v="1231"/>
    <x v="208"/>
    <x v="1"/>
    <x v="0"/>
    <x v="275"/>
  </r>
  <r>
    <x v="11"/>
    <x v="11"/>
    <x v="11"/>
    <x v="208"/>
    <s v="1231"/>
    <x v="208"/>
    <x v="1"/>
    <x v="1"/>
    <x v="110"/>
  </r>
  <r>
    <x v="11"/>
    <x v="11"/>
    <x v="11"/>
    <x v="208"/>
    <s v="1231"/>
    <x v="208"/>
    <x v="1"/>
    <x v="2"/>
    <x v="333"/>
  </r>
  <r>
    <x v="11"/>
    <x v="11"/>
    <x v="11"/>
    <x v="208"/>
    <s v="1231"/>
    <x v="208"/>
    <x v="1"/>
    <x v="3"/>
    <x v="367"/>
  </r>
  <r>
    <x v="11"/>
    <x v="11"/>
    <x v="11"/>
    <x v="208"/>
    <s v="1231"/>
    <x v="208"/>
    <x v="1"/>
    <x v="4"/>
    <x v="1019"/>
  </r>
  <r>
    <x v="11"/>
    <x v="11"/>
    <x v="11"/>
    <x v="208"/>
    <s v="1231"/>
    <x v="208"/>
    <x v="1"/>
    <x v="5"/>
    <x v="322"/>
  </r>
  <r>
    <x v="11"/>
    <x v="11"/>
    <x v="11"/>
    <x v="208"/>
    <s v="1231"/>
    <x v="208"/>
    <x v="1"/>
    <x v="6"/>
    <x v="279"/>
  </r>
  <r>
    <x v="11"/>
    <x v="11"/>
    <x v="11"/>
    <x v="208"/>
    <s v="1231"/>
    <x v="208"/>
    <x v="1"/>
    <x v="7"/>
    <x v="816"/>
  </r>
  <r>
    <x v="11"/>
    <x v="11"/>
    <x v="11"/>
    <x v="208"/>
    <s v="1231"/>
    <x v="208"/>
    <x v="2"/>
    <x v="0"/>
    <x v="50"/>
  </r>
  <r>
    <x v="11"/>
    <x v="11"/>
    <x v="11"/>
    <x v="208"/>
    <s v="1231"/>
    <x v="208"/>
    <x v="2"/>
    <x v="1"/>
    <x v="48"/>
  </r>
  <r>
    <x v="11"/>
    <x v="11"/>
    <x v="11"/>
    <x v="208"/>
    <s v="1231"/>
    <x v="208"/>
    <x v="2"/>
    <x v="2"/>
    <x v="513"/>
  </r>
  <r>
    <x v="11"/>
    <x v="11"/>
    <x v="11"/>
    <x v="208"/>
    <s v="1231"/>
    <x v="208"/>
    <x v="2"/>
    <x v="3"/>
    <x v="283"/>
  </r>
  <r>
    <x v="11"/>
    <x v="11"/>
    <x v="11"/>
    <x v="208"/>
    <s v="1231"/>
    <x v="208"/>
    <x v="2"/>
    <x v="4"/>
    <x v="118"/>
  </r>
  <r>
    <x v="11"/>
    <x v="11"/>
    <x v="11"/>
    <x v="208"/>
    <s v="1231"/>
    <x v="208"/>
    <x v="2"/>
    <x v="5"/>
    <x v="118"/>
  </r>
  <r>
    <x v="11"/>
    <x v="11"/>
    <x v="11"/>
    <x v="208"/>
    <s v="1231"/>
    <x v="208"/>
    <x v="2"/>
    <x v="6"/>
    <x v="339"/>
  </r>
  <r>
    <x v="11"/>
    <x v="11"/>
    <x v="11"/>
    <x v="208"/>
    <s v="1231"/>
    <x v="208"/>
    <x v="2"/>
    <x v="7"/>
    <x v="355"/>
  </r>
  <r>
    <x v="11"/>
    <x v="11"/>
    <x v="11"/>
    <x v="208"/>
    <s v="1231"/>
    <x v="208"/>
    <x v="3"/>
    <x v="0"/>
    <x v="315"/>
  </r>
  <r>
    <x v="11"/>
    <x v="11"/>
    <x v="11"/>
    <x v="208"/>
    <s v="1231"/>
    <x v="208"/>
    <x v="3"/>
    <x v="1"/>
    <x v="52"/>
  </r>
  <r>
    <x v="11"/>
    <x v="11"/>
    <x v="11"/>
    <x v="208"/>
    <s v="1231"/>
    <x v="208"/>
    <x v="3"/>
    <x v="2"/>
    <x v="616"/>
  </r>
  <r>
    <x v="11"/>
    <x v="11"/>
    <x v="11"/>
    <x v="208"/>
    <s v="1231"/>
    <x v="208"/>
    <x v="3"/>
    <x v="3"/>
    <x v="119"/>
  </r>
  <r>
    <x v="11"/>
    <x v="11"/>
    <x v="11"/>
    <x v="208"/>
    <s v="1231"/>
    <x v="208"/>
    <x v="3"/>
    <x v="4"/>
    <x v="336"/>
  </r>
  <r>
    <x v="11"/>
    <x v="11"/>
    <x v="11"/>
    <x v="208"/>
    <s v="1231"/>
    <x v="208"/>
    <x v="3"/>
    <x v="5"/>
    <x v="52"/>
  </r>
  <r>
    <x v="11"/>
    <x v="11"/>
    <x v="11"/>
    <x v="208"/>
    <s v="1231"/>
    <x v="208"/>
    <x v="3"/>
    <x v="6"/>
    <x v="338"/>
  </r>
  <r>
    <x v="11"/>
    <x v="11"/>
    <x v="11"/>
    <x v="208"/>
    <s v="1231"/>
    <x v="208"/>
    <x v="3"/>
    <x v="7"/>
    <x v="715"/>
  </r>
  <r>
    <x v="11"/>
    <x v="11"/>
    <x v="11"/>
    <x v="208"/>
    <s v="1231"/>
    <x v="208"/>
    <x v="4"/>
    <x v="0"/>
    <x v="499"/>
  </r>
  <r>
    <x v="11"/>
    <x v="11"/>
    <x v="11"/>
    <x v="208"/>
    <s v="1231"/>
    <x v="208"/>
    <x v="4"/>
    <x v="1"/>
    <x v="500"/>
  </r>
  <r>
    <x v="11"/>
    <x v="11"/>
    <x v="11"/>
    <x v="208"/>
    <s v="1231"/>
    <x v="208"/>
    <x v="4"/>
    <x v="2"/>
    <x v="630"/>
  </r>
  <r>
    <x v="11"/>
    <x v="11"/>
    <x v="11"/>
    <x v="208"/>
    <s v="1231"/>
    <x v="208"/>
    <x v="4"/>
    <x v="3"/>
    <x v="493"/>
  </r>
  <r>
    <x v="11"/>
    <x v="11"/>
    <x v="11"/>
    <x v="208"/>
    <s v="1231"/>
    <x v="208"/>
    <x v="4"/>
    <x v="4"/>
    <x v="1246"/>
  </r>
  <r>
    <x v="11"/>
    <x v="11"/>
    <x v="11"/>
    <x v="208"/>
    <s v="1231"/>
    <x v="208"/>
    <x v="4"/>
    <x v="5"/>
    <x v="629"/>
  </r>
  <r>
    <x v="11"/>
    <x v="11"/>
    <x v="11"/>
    <x v="208"/>
    <s v="1231"/>
    <x v="208"/>
    <x v="4"/>
    <x v="6"/>
    <x v="332"/>
  </r>
  <r>
    <x v="11"/>
    <x v="11"/>
    <x v="11"/>
    <x v="208"/>
    <s v="1231"/>
    <x v="208"/>
    <x v="4"/>
    <x v="7"/>
    <x v="510"/>
  </r>
  <r>
    <x v="11"/>
    <x v="11"/>
    <x v="11"/>
    <x v="208"/>
    <s v="1231"/>
    <x v="208"/>
    <x v="5"/>
    <x v="0"/>
    <x v="125"/>
  </r>
  <r>
    <x v="11"/>
    <x v="11"/>
    <x v="11"/>
    <x v="208"/>
    <s v="1231"/>
    <x v="208"/>
    <x v="5"/>
    <x v="1"/>
    <x v="575"/>
  </r>
  <r>
    <x v="11"/>
    <x v="11"/>
    <x v="11"/>
    <x v="208"/>
    <s v="1231"/>
    <x v="208"/>
    <x v="5"/>
    <x v="2"/>
    <x v="308"/>
  </r>
  <r>
    <x v="11"/>
    <x v="11"/>
    <x v="11"/>
    <x v="208"/>
    <s v="1231"/>
    <x v="208"/>
    <x v="5"/>
    <x v="3"/>
    <x v="356"/>
  </r>
  <r>
    <x v="11"/>
    <x v="11"/>
    <x v="11"/>
    <x v="208"/>
    <s v="1231"/>
    <x v="208"/>
    <x v="5"/>
    <x v="4"/>
    <x v="308"/>
  </r>
  <r>
    <x v="11"/>
    <x v="11"/>
    <x v="11"/>
    <x v="208"/>
    <s v="1231"/>
    <x v="208"/>
    <x v="5"/>
    <x v="5"/>
    <x v="309"/>
  </r>
  <r>
    <x v="11"/>
    <x v="11"/>
    <x v="11"/>
    <x v="208"/>
    <s v="1231"/>
    <x v="208"/>
    <x v="5"/>
    <x v="6"/>
    <x v="306"/>
  </r>
  <r>
    <x v="11"/>
    <x v="11"/>
    <x v="11"/>
    <x v="208"/>
    <s v="1231"/>
    <x v="208"/>
    <x v="5"/>
    <x v="7"/>
    <x v="307"/>
  </r>
  <r>
    <x v="11"/>
    <x v="11"/>
    <x v="11"/>
    <x v="208"/>
    <s v="1231"/>
    <x v="208"/>
    <x v="6"/>
    <x v="0"/>
    <x v="130"/>
  </r>
  <r>
    <x v="11"/>
    <x v="11"/>
    <x v="11"/>
    <x v="208"/>
    <s v="1231"/>
    <x v="208"/>
    <x v="6"/>
    <x v="1"/>
    <x v="320"/>
  </r>
  <r>
    <x v="11"/>
    <x v="11"/>
    <x v="11"/>
    <x v="208"/>
    <s v="1231"/>
    <x v="208"/>
    <x v="6"/>
    <x v="2"/>
    <x v="321"/>
  </r>
  <r>
    <x v="11"/>
    <x v="11"/>
    <x v="11"/>
    <x v="208"/>
    <s v="1231"/>
    <x v="208"/>
    <x v="6"/>
    <x v="3"/>
    <x v="130"/>
  </r>
  <r>
    <x v="11"/>
    <x v="11"/>
    <x v="11"/>
    <x v="208"/>
    <s v="1231"/>
    <x v="208"/>
    <x v="6"/>
    <x v="4"/>
    <x v="127"/>
  </r>
  <r>
    <x v="11"/>
    <x v="11"/>
    <x v="11"/>
    <x v="208"/>
    <s v="1231"/>
    <x v="208"/>
    <x v="6"/>
    <x v="5"/>
    <x v="130"/>
  </r>
  <r>
    <x v="11"/>
    <x v="11"/>
    <x v="11"/>
    <x v="208"/>
    <s v="1231"/>
    <x v="208"/>
    <x v="6"/>
    <x v="6"/>
    <x v="64"/>
  </r>
  <r>
    <x v="11"/>
    <x v="11"/>
    <x v="11"/>
    <x v="208"/>
    <s v="1231"/>
    <x v="208"/>
    <x v="6"/>
    <x v="7"/>
    <x v="203"/>
  </r>
  <r>
    <x v="11"/>
    <x v="11"/>
    <x v="11"/>
    <x v="208"/>
    <s v="1231"/>
    <x v="208"/>
    <x v="7"/>
    <x v="0"/>
    <x v="563"/>
  </r>
  <r>
    <x v="11"/>
    <x v="11"/>
    <x v="11"/>
    <x v="208"/>
    <s v="1231"/>
    <x v="208"/>
    <x v="7"/>
    <x v="1"/>
    <x v="501"/>
  </r>
  <r>
    <x v="11"/>
    <x v="11"/>
    <x v="11"/>
    <x v="208"/>
    <s v="1231"/>
    <x v="208"/>
    <x v="7"/>
    <x v="2"/>
    <x v="1028"/>
  </r>
  <r>
    <x v="11"/>
    <x v="11"/>
    <x v="11"/>
    <x v="208"/>
    <s v="1231"/>
    <x v="208"/>
    <x v="7"/>
    <x v="3"/>
    <x v="486"/>
  </r>
  <r>
    <x v="11"/>
    <x v="11"/>
    <x v="11"/>
    <x v="208"/>
    <s v="1231"/>
    <x v="208"/>
    <x v="7"/>
    <x v="4"/>
    <x v="672"/>
  </r>
  <r>
    <x v="11"/>
    <x v="11"/>
    <x v="11"/>
    <x v="208"/>
    <s v="1231"/>
    <x v="208"/>
    <x v="7"/>
    <x v="5"/>
    <x v="1029"/>
  </r>
  <r>
    <x v="11"/>
    <x v="11"/>
    <x v="11"/>
    <x v="208"/>
    <s v="1231"/>
    <x v="208"/>
    <x v="7"/>
    <x v="6"/>
    <x v="1029"/>
  </r>
  <r>
    <x v="11"/>
    <x v="11"/>
    <x v="11"/>
    <x v="208"/>
    <s v="1231"/>
    <x v="208"/>
    <x v="7"/>
    <x v="7"/>
    <x v="715"/>
  </r>
  <r>
    <x v="11"/>
    <x v="11"/>
    <x v="11"/>
    <x v="208"/>
    <s v="1231"/>
    <x v="208"/>
    <x v="8"/>
    <x v="0"/>
    <x v="132"/>
  </r>
  <r>
    <x v="11"/>
    <x v="11"/>
    <x v="11"/>
    <x v="208"/>
    <s v="1231"/>
    <x v="208"/>
    <x v="8"/>
    <x v="1"/>
    <x v="203"/>
  </r>
  <r>
    <x v="11"/>
    <x v="11"/>
    <x v="11"/>
    <x v="208"/>
    <s v="1231"/>
    <x v="208"/>
    <x v="8"/>
    <x v="2"/>
    <x v="203"/>
  </r>
  <r>
    <x v="11"/>
    <x v="11"/>
    <x v="11"/>
    <x v="208"/>
    <s v="1231"/>
    <x v="208"/>
    <x v="8"/>
    <x v="3"/>
    <x v="203"/>
  </r>
  <r>
    <x v="11"/>
    <x v="11"/>
    <x v="11"/>
    <x v="208"/>
    <s v="1231"/>
    <x v="208"/>
    <x v="8"/>
    <x v="4"/>
    <x v="129"/>
  </r>
  <r>
    <x v="11"/>
    <x v="11"/>
    <x v="11"/>
    <x v="208"/>
    <s v="1231"/>
    <x v="208"/>
    <x v="8"/>
    <x v="5"/>
    <x v="129"/>
  </r>
  <r>
    <x v="11"/>
    <x v="11"/>
    <x v="11"/>
    <x v="208"/>
    <s v="1231"/>
    <x v="208"/>
    <x v="8"/>
    <x v="6"/>
    <x v="128"/>
  </r>
  <r>
    <x v="11"/>
    <x v="11"/>
    <x v="11"/>
    <x v="208"/>
    <s v="1231"/>
    <x v="208"/>
    <x v="8"/>
    <x v="7"/>
    <x v="64"/>
  </r>
  <r>
    <x v="11"/>
    <x v="11"/>
    <x v="11"/>
    <x v="208"/>
    <s v="1231"/>
    <x v="208"/>
    <x v="9"/>
    <x v="0"/>
    <x v="305"/>
  </r>
  <r>
    <x v="11"/>
    <x v="11"/>
    <x v="11"/>
    <x v="208"/>
    <s v="1231"/>
    <x v="208"/>
    <x v="9"/>
    <x v="1"/>
    <x v="67"/>
  </r>
  <r>
    <x v="11"/>
    <x v="11"/>
    <x v="11"/>
    <x v="208"/>
    <s v="1231"/>
    <x v="208"/>
    <x v="9"/>
    <x v="2"/>
    <x v="133"/>
  </r>
  <r>
    <x v="11"/>
    <x v="11"/>
    <x v="11"/>
    <x v="208"/>
    <s v="1231"/>
    <x v="208"/>
    <x v="9"/>
    <x v="3"/>
    <x v="305"/>
  </r>
  <r>
    <x v="11"/>
    <x v="11"/>
    <x v="11"/>
    <x v="208"/>
    <s v="1231"/>
    <x v="208"/>
    <x v="9"/>
    <x v="4"/>
    <x v="304"/>
  </r>
  <r>
    <x v="11"/>
    <x v="11"/>
    <x v="11"/>
    <x v="208"/>
    <s v="1231"/>
    <x v="208"/>
    <x v="9"/>
    <x v="5"/>
    <x v="304"/>
  </r>
  <r>
    <x v="11"/>
    <x v="11"/>
    <x v="11"/>
    <x v="208"/>
    <s v="1231"/>
    <x v="208"/>
    <x v="9"/>
    <x v="6"/>
    <x v="304"/>
  </r>
  <r>
    <x v="11"/>
    <x v="11"/>
    <x v="11"/>
    <x v="208"/>
    <s v="1231"/>
    <x v="208"/>
    <x v="9"/>
    <x v="7"/>
    <x v="304"/>
  </r>
  <r>
    <x v="11"/>
    <x v="11"/>
    <x v="11"/>
    <x v="209"/>
    <s v="1232"/>
    <x v="209"/>
    <x v="0"/>
    <x v="0"/>
    <x v="117"/>
  </r>
  <r>
    <x v="11"/>
    <x v="11"/>
    <x v="11"/>
    <x v="209"/>
    <s v="1232"/>
    <x v="209"/>
    <x v="0"/>
    <x v="1"/>
    <x v="48"/>
  </r>
  <r>
    <x v="11"/>
    <x v="11"/>
    <x v="11"/>
    <x v="209"/>
    <s v="1232"/>
    <x v="209"/>
    <x v="0"/>
    <x v="2"/>
    <x v="612"/>
  </r>
  <r>
    <x v="11"/>
    <x v="11"/>
    <x v="11"/>
    <x v="209"/>
    <s v="1232"/>
    <x v="209"/>
    <x v="0"/>
    <x v="3"/>
    <x v="120"/>
  </r>
  <r>
    <x v="11"/>
    <x v="11"/>
    <x v="11"/>
    <x v="209"/>
    <s v="1232"/>
    <x v="209"/>
    <x v="0"/>
    <x v="4"/>
    <x v="51"/>
  </r>
  <r>
    <x v="11"/>
    <x v="11"/>
    <x v="11"/>
    <x v="209"/>
    <s v="1232"/>
    <x v="209"/>
    <x v="0"/>
    <x v="5"/>
    <x v="50"/>
  </r>
  <r>
    <x v="11"/>
    <x v="11"/>
    <x v="11"/>
    <x v="209"/>
    <s v="1232"/>
    <x v="209"/>
    <x v="0"/>
    <x v="6"/>
    <x v="836"/>
  </r>
  <r>
    <x v="11"/>
    <x v="11"/>
    <x v="11"/>
    <x v="209"/>
    <s v="1232"/>
    <x v="209"/>
    <x v="0"/>
    <x v="7"/>
    <x v="48"/>
  </r>
  <r>
    <x v="11"/>
    <x v="11"/>
    <x v="11"/>
    <x v="209"/>
    <s v="1232"/>
    <x v="209"/>
    <x v="1"/>
    <x v="0"/>
    <x v="370"/>
  </r>
  <r>
    <x v="11"/>
    <x v="11"/>
    <x v="11"/>
    <x v="209"/>
    <s v="1232"/>
    <x v="209"/>
    <x v="1"/>
    <x v="1"/>
    <x v="531"/>
  </r>
  <r>
    <x v="11"/>
    <x v="11"/>
    <x v="11"/>
    <x v="209"/>
    <s v="1232"/>
    <x v="209"/>
    <x v="1"/>
    <x v="2"/>
    <x v="57"/>
  </r>
  <r>
    <x v="11"/>
    <x v="11"/>
    <x v="11"/>
    <x v="209"/>
    <s v="1232"/>
    <x v="209"/>
    <x v="1"/>
    <x v="3"/>
    <x v="54"/>
  </r>
  <r>
    <x v="11"/>
    <x v="11"/>
    <x v="11"/>
    <x v="209"/>
    <s v="1232"/>
    <x v="209"/>
    <x v="1"/>
    <x v="4"/>
    <x v="57"/>
  </r>
  <r>
    <x v="11"/>
    <x v="11"/>
    <x v="11"/>
    <x v="209"/>
    <s v="1232"/>
    <x v="209"/>
    <x v="1"/>
    <x v="5"/>
    <x v="374"/>
  </r>
  <r>
    <x v="11"/>
    <x v="11"/>
    <x v="11"/>
    <x v="209"/>
    <s v="1232"/>
    <x v="209"/>
    <x v="1"/>
    <x v="6"/>
    <x v="951"/>
  </r>
  <r>
    <x v="11"/>
    <x v="11"/>
    <x v="11"/>
    <x v="209"/>
    <s v="1232"/>
    <x v="209"/>
    <x v="1"/>
    <x v="7"/>
    <x v="616"/>
  </r>
  <r>
    <x v="11"/>
    <x v="11"/>
    <x v="11"/>
    <x v="209"/>
    <s v="1232"/>
    <x v="209"/>
    <x v="2"/>
    <x v="0"/>
    <x v="307"/>
  </r>
  <r>
    <x v="11"/>
    <x v="11"/>
    <x v="11"/>
    <x v="209"/>
    <s v="1232"/>
    <x v="209"/>
    <x v="2"/>
    <x v="1"/>
    <x v="202"/>
  </r>
  <r>
    <x v="11"/>
    <x v="11"/>
    <x v="11"/>
    <x v="209"/>
    <s v="1232"/>
    <x v="209"/>
    <x v="2"/>
    <x v="2"/>
    <x v="298"/>
  </r>
  <r>
    <x v="11"/>
    <x v="11"/>
    <x v="11"/>
    <x v="209"/>
    <s v="1232"/>
    <x v="209"/>
    <x v="2"/>
    <x v="3"/>
    <x v="202"/>
  </r>
  <r>
    <x v="11"/>
    <x v="11"/>
    <x v="11"/>
    <x v="209"/>
    <s v="1232"/>
    <x v="209"/>
    <x v="2"/>
    <x v="4"/>
    <x v="307"/>
  </r>
  <r>
    <x v="11"/>
    <x v="11"/>
    <x v="11"/>
    <x v="209"/>
    <s v="1232"/>
    <x v="209"/>
    <x v="2"/>
    <x v="5"/>
    <x v="201"/>
  </r>
  <r>
    <x v="11"/>
    <x v="11"/>
    <x v="11"/>
    <x v="209"/>
    <s v="1232"/>
    <x v="209"/>
    <x v="2"/>
    <x v="6"/>
    <x v="202"/>
  </r>
  <r>
    <x v="11"/>
    <x v="11"/>
    <x v="11"/>
    <x v="209"/>
    <s v="1232"/>
    <x v="209"/>
    <x v="2"/>
    <x v="7"/>
    <x v="196"/>
  </r>
  <r>
    <x v="11"/>
    <x v="11"/>
    <x v="11"/>
    <x v="209"/>
    <s v="1232"/>
    <x v="209"/>
    <x v="3"/>
    <x v="0"/>
    <x v="199"/>
  </r>
  <r>
    <x v="11"/>
    <x v="11"/>
    <x v="11"/>
    <x v="209"/>
    <s v="1232"/>
    <x v="209"/>
    <x v="3"/>
    <x v="1"/>
    <x v="202"/>
  </r>
  <r>
    <x v="11"/>
    <x v="11"/>
    <x v="11"/>
    <x v="209"/>
    <s v="1232"/>
    <x v="209"/>
    <x v="3"/>
    <x v="2"/>
    <x v="201"/>
  </r>
  <r>
    <x v="11"/>
    <x v="11"/>
    <x v="11"/>
    <x v="209"/>
    <s v="1232"/>
    <x v="209"/>
    <x v="3"/>
    <x v="3"/>
    <x v="201"/>
  </r>
  <r>
    <x v="11"/>
    <x v="11"/>
    <x v="11"/>
    <x v="209"/>
    <s v="1232"/>
    <x v="209"/>
    <x v="3"/>
    <x v="4"/>
    <x v="201"/>
  </r>
  <r>
    <x v="11"/>
    <x v="11"/>
    <x v="11"/>
    <x v="209"/>
    <s v="1232"/>
    <x v="209"/>
    <x v="3"/>
    <x v="5"/>
    <x v="196"/>
  </r>
  <r>
    <x v="11"/>
    <x v="11"/>
    <x v="11"/>
    <x v="209"/>
    <s v="1232"/>
    <x v="209"/>
    <x v="3"/>
    <x v="6"/>
    <x v="299"/>
  </r>
  <r>
    <x v="11"/>
    <x v="11"/>
    <x v="11"/>
    <x v="209"/>
    <s v="1232"/>
    <x v="209"/>
    <x v="3"/>
    <x v="7"/>
    <x v="202"/>
  </r>
  <r>
    <x v="11"/>
    <x v="11"/>
    <x v="11"/>
    <x v="209"/>
    <s v="1232"/>
    <x v="209"/>
    <x v="4"/>
    <x v="0"/>
    <x v="613"/>
  </r>
  <r>
    <x v="11"/>
    <x v="11"/>
    <x v="11"/>
    <x v="209"/>
    <s v="1232"/>
    <x v="209"/>
    <x v="4"/>
    <x v="1"/>
    <x v="182"/>
  </r>
  <r>
    <x v="11"/>
    <x v="11"/>
    <x v="11"/>
    <x v="209"/>
    <s v="1232"/>
    <x v="209"/>
    <x v="4"/>
    <x v="2"/>
    <x v="336"/>
  </r>
  <r>
    <x v="11"/>
    <x v="11"/>
    <x v="11"/>
    <x v="209"/>
    <s v="1232"/>
    <x v="209"/>
    <x v="4"/>
    <x v="3"/>
    <x v="313"/>
  </r>
  <r>
    <x v="11"/>
    <x v="11"/>
    <x v="11"/>
    <x v="209"/>
    <s v="1232"/>
    <x v="209"/>
    <x v="4"/>
    <x v="4"/>
    <x v="182"/>
  </r>
  <r>
    <x v="11"/>
    <x v="11"/>
    <x v="11"/>
    <x v="209"/>
    <s v="1232"/>
    <x v="209"/>
    <x v="4"/>
    <x v="5"/>
    <x v="401"/>
  </r>
  <r>
    <x v="11"/>
    <x v="11"/>
    <x v="11"/>
    <x v="209"/>
    <s v="1232"/>
    <x v="209"/>
    <x v="4"/>
    <x v="6"/>
    <x v="401"/>
  </r>
  <r>
    <x v="11"/>
    <x v="11"/>
    <x v="11"/>
    <x v="209"/>
    <s v="1232"/>
    <x v="209"/>
    <x v="4"/>
    <x v="7"/>
    <x v="119"/>
  </r>
  <r>
    <x v="11"/>
    <x v="11"/>
    <x v="11"/>
    <x v="209"/>
    <s v="1232"/>
    <x v="209"/>
    <x v="5"/>
    <x v="0"/>
    <x v="303"/>
  </r>
  <r>
    <x v="11"/>
    <x v="11"/>
    <x v="11"/>
    <x v="209"/>
    <s v="1232"/>
    <x v="209"/>
    <x v="5"/>
    <x v="1"/>
    <x v="320"/>
  </r>
  <r>
    <x v="11"/>
    <x v="11"/>
    <x v="11"/>
    <x v="209"/>
    <s v="1232"/>
    <x v="209"/>
    <x v="5"/>
    <x v="2"/>
    <x v="320"/>
  </r>
  <r>
    <x v="11"/>
    <x v="11"/>
    <x v="11"/>
    <x v="209"/>
    <s v="1232"/>
    <x v="209"/>
    <x v="5"/>
    <x v="3"/>
    <x v="266"/>
  </r>
  <r>
    <x v="11"/>
    <x v="11"/>
    <x v="11"/>
    <x v="209"/>
    <s v="1232"/>
    <x v="209"/>
    <x v="5"/>
    <x v="4"/>
    <x v="197"/>
  </r>
  <r>
    <x v="11"/>
    <x v="11"/>
    <x v="11"/>
    <x v="209"/>
    <s v="1232"/>
    <x v="209"/>
    <x v="5"/>
    <x v="5"/>
    <x v="197"/>
  </r>
  <r>
    <x v="11"/>
    <x v="11"/>
    <x v="11"/>
    <x v="209"/>
    <s v="1232"/>
    <x v="209"/>
    <x v="5"/>
    <x v="6"/>
    <x v="302"/>
  </r>
  <r>
    <x v="11"/>
    <x v="11"/>
    <x v="11"/>
    <x v="209"/>
    <s v="1232"/>
    <x v="209"/>
    <x v="5"/>
    <x v="7"/>
    <x v="198"/>
  </r>
  <r>
    <x v="11"/>
    <x v="11"/>
    <x v="11"/>
    <x v="209"/>
    <s v="1232"/>
    <x v="209"/>
    <x v="6"/>
    <x v="0"/>
    <x v="133"/>
  </r>
  <r>
    <x v="11"/>
    <x v="11"/>
    <x v="11"/>
    <x v="209"/>
    <s v="1232"/>
    <x v="209"/>
    <x v="6"/>
    <x v="1"/>
    <x v="65"/>
  </r>
  <r>
    <x v="11"/>
    <x v="11"/>
    <x v="11"/>
    <x v="209"/>
    <s v="1232"/>
    <x v="209"/>
    <x v="6"/>
    <x v="2"/>
    <x v="133"/>
  </r>
  <r>
    <x v="11"/>
    <x v="11"/>
    <x v="11"/>
    <x v="209"/>
    <s v="1232"/>
    <x v="209"/>
    <x v="6"/>
    <x v="3"/>
    <x v="67"/>
  </r>
  <r>
    <x v="11"/>
    <x v="11"/>
    <x v="11"/>
    <x v="209"/>
    <s v="1232"/>
    <x v="209"/>
    <x v="6"/>
    <x v="4"/>
    <x v="133"/>
  </r>
  <r>
    <x v="11"/>
    <x v="11"/>
    <x v="11"/>
    <x v="209"/>
    <s v="1232"/>
    <x v="209"/>
    <x v="6"/>
    <x v="5"/>
    <x v="305"/>
  </r>
  <r>
    <x v="11"/>
    <x v="11"/>
    <x v="11"/>
    <x v="209"/>
    <s v="1232"/>
    <x v="209"/>
    <x v="6"/>
    <x v="6"/>
    <x v="133"/>
  </r>
  <r>
    <x v="11"/>
    <x v="11"/>
    <x v="11"/>
    <x v="209"/>
    <s v="1232"/>
    <x v="209"/>
    <x v="6"/>
    <x v="7"/>
    <x v="132"/>
  </r>
  <r>
    <x v="11"/>
    <x v="11"/>
    <x v="11"/>
    <x v="209"/>
    <s v="1232"/>
    <x v="209"/>
    <x v="7"/>
    <x v="0"/>
    <x v="321"/>
  </r>
  <r>
    <x v="11"/>
    <x v="11"/>
    <x v="11"/>
    <x v="209"/>
    <s v="1232"/>
    <x v="209"/>
    <x v="7"/>
    <x v="1"/>
    <x v="203"/>
  </r>
  <r>
    <x v="11"/>
    <x v="11"/>
    <x v="11"/>
    <x v="209"/>
    <s v="1232"/>
    <x v="209"/>
    <x v="7"/>
    <x v="2"/>
    <x v="203"/>
  </r>
  <r>
    <x v="11"/>
    <x v="11"/>
    <x v="11"/>
    <x v="209"/>
    <s v="1232"/>
    <x v="209"/>
    <x v="7"/>
    <x v="3"/>
    <x v="128"/>
  </r>
  <r>
    <x v="11"/>
    <x v="11"/>
    <x v="11"/>
    <x v="209"/>
    <s v="1232"/>
    <x v="209"/>
    <x v="7"/>
    <x v="4"/>
    <x v="128"/>
  </r>
  <r>
    <x v="11"/>
    <x v="11"/>
    <x v="11"/>
    <x v="209"/>
    <s v="1232"/>
    <x v="209"/>
    <x v="7"/>
    <x v="5"/>
    <x v="128"/>
  </r>
  <r>
    <x v="11"/>
    <x v="11"/>
    <x v="11"/>
    <x v="209"/>
    <s v="1232"/>
    <x v="209"/>
    <x v="7"/>
    <x v="6"/>
    <x v="128"/>
  </r>
  <r>
    <x v="11"/>
    <x v="11"/>
    <x v="11"/>
    <x v="209"/>
    <s v="1232"/>
    <x v="209"/>
    <x v="7"/>
    <x v="7"/>
    <x v="131"/>
  </r>
  <r>
    <x v="11"/>
    <x v="11"/>
    <x v="11"/>
    <x v="209"/>
    <s v="1232"/>
    <x v="209"/>
    <x v="8"/>
    <x v="0"/>
    <x v="304"/>
  </r>
  <r>
    <x v="11"/>
    <x v="11"/>
    <x v="11"/>
    <x v="209"/>
    <s v="1232"/>
    <x v="209"/>
    <x v="8"/>
    <x v="1"/>
    <x v="304"/>
  </r>
  <r>
    <x v="11"/>
    <x v="11"/>
    <x v="11"/>
    <x v="209"/>
    <s v="1232"/>
    <x v="209"/>
    <x v="8"/>
    <x v="2"/>
    <x v="304"/>
  </r>
  <r>
    <x v="11"/>
    <x v="11"/>
    <x v="11"/>
    <x v="209"/>
    <s v="1232"/>
    <x v="209"/>
    <x v="8"/>
    <x v="3"/>
    <x v="304"/>
  </r>
  <r>
    <x v="11"/>
    <x v="11"/>
    <x v="11"/>
    <x v="209"/>
    <s v="1232"/>
    <x v="209"/>
    <x v="8"/>
    <x v="4"/>
    <x v="304"/>
  </r>
  <r>
    <x v="11"/>
    <x v="11"/>
    <x v="11"/>
    <x v="209"/>
    <s v="1232"/>
    <x v="209"/>
    <x v="8"/>
    <x v="5"/>
    <x v="305"/>
  </r>
  <r>
    <x v="11"/>
    <x v="11"/>
    <x v="11"/>
    <x v="209"/>
    <s v="1232"/>
    <x v="209"/>
    <x v="8"/>
    <x v="6"/>
    <x v="305"/>
  </r>
  <r>
    <x v="11"/>
    <x v="11"/>
    <x v="11"/>
    <x v="209"/>
    <s v="1232"/>
    <x v="209"/>
    <x v="8"/>
    <x v="7"/>
    <x v="305"/>
  </r>
  <r>
    <x v="11"/>
    <x v="11"/>
    <x v="11"/>
    <x v="209"/>
    <s v="1232"/>
    <x v="209"/>
    <x v="9"/>
    <x v="0"/>
    <x v="304"/>
  </r>
  <r>
    <x v="11"/>
    <x v="11"/>
    <x v="11"/>
    <x v="209"/>
    <s v="1232"/>
    <x v="209"/>
    <x v="9"/>
    <x v="1"/>
    <x v="304"/>
  </r>
  <r>
    <x v="11"/>
    <x v="11"/>
    <x v="11"/>
    <x v="209"/>
    <s v="1232"/>
    <x v="209"/>
    <x v="9"/>
    <x v="2"/>
    <x v="304"/>
  </r>
  <r>
    <x v="11"/>
    <x v="11"/>
    <x v="11"/>
    <x v="209"/>
    <s v="1232"/>
    <x v="209"/>
    <x v="9"/>
    <x v="3"/>
    <x v="304"/>
  </r>
  <r>
    <x v="11"/>
    <x v="11"/>
    <x v="11"/>
    <x v="209"/>
    <s v="1232"/>
    <x v="209"/>
    <x v="9"/>
    <x v="4"/>
    <x v="304"/>
  </r>
  <r>
    <x v="11"/>
    <x v="11"/>
    <x v="11"/>
    <x v="209"/>
    <s v="1232"/>
    <x v="209"/>
    <x v="9"/>
    <x v="5"/>
    <x v="304"/>
  </r>
  <r>
    <x v="11"/>
    <x v="11"/>
    <x v="11"/>
    <x v="209"/>
    <s v="1232"/>
    <x v="209"/>
    <x v="9"/>
    <x v="6"/>
    <x v="304"/>
  </r>
  <r>
    <x v="11"/>
    <x v="11"/>
    <x v="11"/>
    <x v="209"/>
    <s v="1232"/>
    <x v="209"/>
    <x v="9"/>
    <x v="7"/>
    <x v="304"/>
  </r>
  <r>
    <x v="11"/>
    <x v="11"/>
    <x v="11"/>
    <x v="210"/>
    <s v="1233"/>
    <x v="210"/>
    <x v="0"/>
    <x v="0"/>
    <x v="48"/>
  </r>
  <r>
    <x v="11"/>
    <x v="11"/>
    <x v="11"/>
    <x v="210"/>
    <s v="1233"/>
    <x v="210"/>
    <x v="0"/>
    <x v="1"/>
    <x v="612"/>
  </r>
  <r>
    <x v="11"/>
    <x v="11"/>
    <x v="11"/>
    <x v="210"/>
    <s v="1233"/>
    <x v="210"/>
    <x v="0"/>
    <x v="2"/>
    <x v="612"/>
  </r>
  <r>
    <x v="11"/>
    <x v="11"/>
    <x v="11"/>
    <x v="210"/>
    <s v="1233"/>
    <x v="210"/>
    <x v="0"/>
    <x v="3"/>
    <x v="115"/>
  </r>
  <r>
    <x v="11"/>
    <x v="11"/>
    <x v="11"/>
    <x v="210"/>
    <s v="1233"/>
    <x v="210"/>
    <x v="0"/>
    <x v="4"/>
    <x v="115"/>
  </r>
  <r>
    <x v="11"/>
    <x v="11"/>
    <x v="11"/>
    <x v="210"/>
    <s v="1233"/>
    <x v="210"/>
    <x v="0"/>
    <x v="5"/>
    <x v="399"/>
  </r>
  <r>
    <x v="11"/>
    <x v="11"/>
    <x v="11"/>
    <x v="210"/>
    <s v="1233"/>
    <x v="210"/>
    <x v="0"/>
    <x v="6"/>
    <x v="399"/>
  </r>
  <r>
    <x v="11"/>
    <x v="11"/>
    <x v="11"/>
    <x v="210"/>
    <s v="1233"/>
    <x v="210"/>
    <x v="0"/>
    <x v="7"/>
    <x v="504"/>
  </r>
  <r>
    <x v="11"/>
    <x v="11"/>
    <x v="11"/>
    <x v="210"/>
    <s v="1233"/>
    <x v="210"/>
    <x v="1"/>
    <x v="0"/>
    <x v="951"/>
  </r>
  <r>
    <x v="11"/>
    <x v="11"/>
    <x v="11"/>
    <x v="210"/>
    <s v="1233"/>
    <x v="210"/>
    <x v="1"/>
    <x v="1"/>
    <x v="183"/>
  </r>
  <r>
    <x v="11"/>
    <x v="11"/>
    <x v="11"/>
    <x v="210"/>
    <s v="1233"/>
    <x v="210"/>
    <x v="1"/>
    <x v="2"/>
    <x v="352"/>
  </r>
  <r>
    <x v="11"/>
    <x v="11"/>
    <x v="11"/>
    <x v="210"/>
    <s v="1233"/>
    <x v="210"/>
    <x v="1"/>
    <x v="3"/>
    <x v="254"/>
  </r>
  <r>
    <x v="11"/>
    <x v="11"/>
    <x v="11"/>
    <x v="210"/>
    <s v="1233"/>
    <x v="210"/>
    <x v="1"/>
    <x v="4"/>
    <x v="531"/>
  </r>
  <r>
    <x v="11"/>
    <x v="11"/>
    <x v="11"/>
    <x v="210"/>
    <s v="1233"/>
    <x v="210"/>
    <x v="1"/>
    <x v="5"/>
    <x v="181"/>
  </r>
  <r>
    <x v="11"/>
    <x v="11"/>
    <x v="11"/>
    <x v="210"/>
    <s v="1233"/>
    <x v="210"/>
    <x v="1"/>
    <x v="6"/>
    <x v="59"/>
  </r>
  <r>
    <x v="11"/>
    <x v="11"/>
    <x v="11"/>
    <x v="210"/>
    <s v="1233"/>
    <x v="210"/>
    <x v="1"/>
    <x v="7"/>
    <x v="529"/>
  </r>
  <r>
    <x v="11"/>
    <x v="11"/>
    <x v="11"/>
    <x v="210"/>
    <s v="1233"/>
    <x v="210"/>
    <x v="2"/>
    <x v="0"/>
    <x v="310"/>
  </r>
  <r>
    <x v="11"/>
    <x v="11"/>
    <x v="11"/>
    <x v="210"/>
    <s v="1233"/>
    <x v="210"/>
    <x v="2"/>
    <x v="1"/>
    <x v="311"/>
  </r>
  <r>
    <x v="11"/>
    <x v="11"/>
    <x v="11"/>
    <x v="210"/>
    <s v="1233"/>
    <x v="210"/>
    <x v="2"/>
    <x v="2"/>
    <x v="298"/>
  </r>
  <r>
    <x v="11"/>
    <x v="11"/>
    <x v="11"/>
    <x v="210"/>
    <s v="1233"/>
    <x v="210"/>
    <x v="2"/>
    <x v="3"/>
    <x v="124"/>
  </r>
  <r>
    <x v="11"/>
    <x v="11"/>
    <x v="11"/>
    <x v="210"/>
    <s v="1233"/>
    <x v="210"/>
    <x v="2"/>
    <x v="4"/>
    <x v="309"/>
  </r>
  <r>
    <x v="11"/>
    <x v="11"/>
    <x v="11"/>
    <x v="210"/>
    <s v="1233"/>
    <x v="210"/>
    <x v="2"/>
    <x v="5"/>
    <x v="201"/>
  </r>
  <r>
    <x v="11"/>
    <x v="11"/>
    <x v="11"/>
    <x v="210"/>
    <s v="1233"/>
    <x v="210"/>
    <x v="2"/>
    <x v="6"/>
    <x v="298"/>
  </r>
  <r>
    <x v="11"/>
    <x v="11"/>
    <x v="11"/>
    <x v="210"/>
    <s v="1233"/>
    <x v="210"/>
    <x v="2"/>
    <x v="7"/>
    <x v="195"/>
  </r>
  <r>
    <x v="11"/>
    <x v="11"/>
    <x v="11"/>
    <x v="210"/>
    <s v="1233"/>
    <x v="210"/>
    <x v="3"/>
    <x v="0"/>
    <x v="51"/>
  </r>
  <r>
    <x v="11"/>
    <x v="11"/>
    <x v="11"/>
    <x v="210"/>
    <s v="1233"/>
    <x v="210"/>
    <x v="3"/>
    <x v="1"/>
    <x v="283"/>
  </r>
  <r>
    <x v="11"/>
    <x v="11"/>
    <x v="11"/>
    <x v="210"/>
    <s v="1233"/>
    <x v="210"/>
    <x v="3"/>
    <x v="2"/>
    <x v="51"/>
  </r>
  <r>
    <x v="11"/>
    <x v="11"/>
    <x v="11"/>
    <x v="210"/>
    <s v="1233"/>
    <x v="210"/>
    <x v="3"/>
    <x v="3"/>
    <x v="115"/>
  </r>
  <r>
    <x v="11"/>
    <x v="11"/>
    <x v="11"/>
    <x v="210"/>
    <s v="1233"/>
    <x v="210"/>
    <x v="3"/>
    <x v="4"/>
    <x v="513"/>
  </r>
  <r>
    <x v="11"/>
    <x v="11"/>
    <x v="11"/>
    <x v="210"/>
    <s v="1233"/>
    <x v="210"/>
    <x v="3"/>
    <x v="5"/>
    <x v="340"/>
  </r>
  <r>
    <x v="11"/>
    <x v="11"/>
    <x v="11"/>
    <x v="210"/>
    <s v="1233"/>
    <x v="210"/>
    <x v="3"/>
    <x v="6"/>
    <x v="50"/>
  </r>
  <r>
    <x v="11"/>
    <x v="11"/>
    <x v="11"/>
    <x v="210"/>
    <s v="1233"/>
    <x v="210"/>
    <x v="3"/>
    <x v="7"/>
    <x v="120"/>
  </r>
  <r>
    <x v="11"/>
    <x v="11"/>
    <x v="11"/>
    <x v="210"/>
    <s v="1233"/>
    <x v="210"/>
    <x v="4"/>
    <x v="0"/>
    <x v="342"/>
  </r>
  <r>
    <x v="11"/>
    <x v="11"/>
    <x v="11"/>
    <x v="210"/>
    <s v="1233"/>
    <x v="210"/>
    <x v="4"/>
    <x v="1"/>
    <x v="184"/>
  </r>
  <r>
    <x v="11"/>
    <x v="11"/>
    <x v="11"/>
    <x v="210"/>
    <s v="1233"/>
    <x v="210"/>
    <x v="4"/>
    <x v="2"/>
    <x v="282"/>
  </r>
  <r>
    <x v="11"/>
    <x v="11"/>
    <x v="11"/>
    <x v="210"/>
    <s v="1233"/>
    <x v="210"/>
    <x v="4"/>
    <x v="3"/>
    <x v="116"/>
  </r>
  <r>
    <x v="11"/>
    <x v="11"/>
    <x v="11"/>
    <x v="210"/>
    <s v="1233"/>
    <x v="210"/>
    <x v="4"/>
    <x v="4"/>
    <x v="505"/>
  </r>
  <r>
    <x v="11"/>
    <x v="11"/>
    <x v="11"/>
    <x v="210"/>
    <s v="1233"/>
    <x v="210"/>
    <x v="4"/>
    <x v="5"/>
    <x v="288"/>
  </r>
  <r>
    <x v="11"/>
    <x v="11"/>
    <x v="11"/>
    <x v="210"/>
    <s v="1233"/>
    <x v="210"/>
    <x v="4"/>
    <x v="6"/>
    <x v="411"/>
  </r>
  <r>
    <x v="11"/>
    <x v="11"/>
    <x v="11"/>
    <x v="210"/>
    <s v="1233"/>
    <x v="210"/>
    <x v="4"/>
    <x v="7"/>
    <x v="334"/>
  </r>
  <r>
    <x v="11"/>
    <x v="11"/>
    <x v="11"/>
    <x v="210"/>
    <s v="1233"/>
    <x v="210"/>
    <x v="5"/>
    <x v="0"/>
    <x v="320"/>
  </r>
  <r>
    <x v="11"/>
    <x v="11"/>
    <x v="11"/>
    <x v="210"/>
    <s v="1233"/>
    <x v="210"/>
    <x v="5"/>
    <x v="1"/>
    <x v="198"/>
  </r>
  <r>
    <x v="11"/>
    <x v="11"/>
    <x v="11"/>
    <x v="210"/>
    <s v="1233"/>
    <x v="210"/>
    <x v="5"/>
    <x v="2"/>
    <x v="128"/>
  </r>
  <r>
    <x v="11"/>
    <x v="11"/>
    <x v="11"/>
    <x v="210"/>
    <s v="1233"/>
    <x v="210"/>
    <x v="5"/>
    <x v="3"/>
    <x v="320"/>
  </r>
  <r>
    <x v="11"/>
    <x v="11"/>
    <x v="11"/>
    <x v="210"/>
    <s v="1233"/>
    <x v="210"/>
    <x v="5"/>
    <x v="4"/>
    <x v="128"/>
  </r>
  <r>
    <x v="11"/>
    <x v="11"/>
    <x v="11"/>
    <x v="210"/>
    <s v="1233"/>
    <x v="210"/>
    <x v="5"/>
    <x v="5"/>
    <x v="320"/>
  </r>
  <r>
    <x v="11"/>
    <x v="11"/>
    <x v="11"/>
    <x v="210"/>
    <s v="1233"/>
    <x v="210"/>
    <x v="5"/>
    <x v="6"/>
    <x v="203"/>
  </r>
  <r>
    <x v="11"/>
    <x v="11"/>
    <x v="11"/>
    <x v="210"/>
    <s v="1233"/>
    <x v="210"/>
    <x v="5"/>
    <x v="7"/>
    <x v="128"/>
  </r>
  <r>
    <x v="11"/>
    <x v="11"/>
    <x v="11"/>
    <x v="210"/>
    <s v="1233"/>
    <x v="210"/>
    <x v="6"/>
    <x v="0"/>
    <x v="65"/>
  </r>
  <r>
    <x v="11"/>
    <x v="11"/>
    <x v="11"/>
    <x v="210"/>
    <s v="1233"/>
    <x v="210"/>
    <x v="6"/>
    <x v="1"/>
    <x v="66"/>
  </r>
  <r>
    <x v="11"/>
    <x v="11"/>
    <x v="11"/>
    <x v="210"/>
    <s v="1233"/>
    <x v="210"/>
    <x v="6"/>
    <x v="2"/>
    <x v="132"/>
  </r>
  <r>
    <x v="11"/>
    <x v="11"/>
    <x v="11"/>
    <x v="210"/>
    <s v="1233"/>
    <x v="210"/>
    <x v="6"/>
    <x v="3"/>
    <x v="133"/>
  </r>
  <r>
    <x v="11"/>
    <x v="11"/>
    <x v="11"/>
    <x v="210"/>
    <s v="1233"/>
    <x v="210"/>
    <x v="6"/>
    <x v="4"/>
    <x v="65"/>
  </r>
  <r>
    <x v="11"/>
    <x v="11"/>
    <x v="11"/>
    <x v="210"/>
    <s v="1233"/>
    <x v="210"/>
    <x v="6"/>
    <x v="5"/>
    <x v="67"/>
  </r>
  <r>
    <x v="11"/>
    <x v="11"/>
    <x v="11"/>
    <x v="210"/>
    <s v="1233"/>
    <x v="210"/>
    <x v="6"/>
    <x v="6"/>
    <x v="67"/>
  </r>
  <r>
    <x v="11"/>
    <x v="11"/>
    <x v="11"/>
    <x v="210"/>
    <s v="1233"/>
    <x v="210"/>
    <x v="6"/>
    <x v="7"/>
    <x v="66"/>
  </r>
  <r>
    <x v="11"/>
    <x v="11"/>
    <x v="11"/>
    <x v="210"/>
    <s v="1233"/>
    <x v="210"/>
    <x v="7"/>
    <x v="0"/>
    <x v="575"/>
  </r>
  <r>
    <x v="11"/>
    <x v="11"/>
    <x v="11"/>
    <x v="210"/>
    <s v="1233"/>
    <x v="210"/>
    <x v="7"/>
    <x v="1"/>
    <x v="123"/>
  </r>
  <r>
    <x v="11"/>
    <x v="11"/>
    <x v="11"/>
    <x v="210"/>
    <s v="1233"/>
    <x v="210"/>
    <x v="7"/>
    <x v="2"/>
    <x v="123"/>
  </r>
  <r>
    <x v="11"/>
    <x v="11"/>
    <x v="11"/>
    <x v="210"/>
    <s v="1233"/>
    <x v="210"/>
    <x v="7"/>
    <x v="3"/>
    <x v="575"/>
  </r>
  <r>
    <x v="11"/>
    <x v="11"/>
    <x v="11"/>
    <x v="210"/>
    <s v="1233"/>
    <x v="210"/>
    <x v="7"/>
    <x v="4"/>
    <x v="356"/>
  </r>
  <r>
    <x v="11"/>
    <x v="11"/>
    <x v="11"/>
    <x v="210"/>
    <s v="1233"/>
    <x v="210"/>
    <x v="7"/>
    <x v="5"/>
    <x v="308"/>
  </r>
  <r>
    <x v="11"/>
    <x v="11"/>
    <x v="11"/>
    <x v="210"/>
    <s v="1233"/>
    <x v="210"/>
    <x v="7"/>
    <x v="6"/>
    <x v="308"/>
  </r>
  <r>
    <x v="11"/>
    <x v="11"/>
    <x v="11"/>
    <x v="210"/>
    <s v="1233"/>
    <x v="210"/>
    <x v="7"/>
    <x v="7"/>
    <x v="308"/>
  </r>
  <r>
    <x v="11"/>
    <x v="11"/>
    <x v="11"/>
    <x v="210"/>
    <s v="1233"/>
    <x v="210"/>
    <x v="8"/>
    <x v="0"/>
    <x v="132"/>
  </r>
  <r>
    <x v="11"/>
    <x v="11"/>
    <x v="11"/>
    <x v="210"/>
    <s v="1233"/>
    <x v="210"/>
    <x v="8"/>
    <x v="1"/>
    <x v="127"/>
  </r>
  <r>
    <x v="11"/>
    <x v="11"/>
    <x v="11"/>
    <x v="210"/>
    <s v="1233"/>
    <x v="210"/>
    <x v="8"/>
    <x v="2"/>
    <x v="132"/>
  </r>
  <r>
    <x v="11"/>
    <x v="11"/>
    <x v="11"/>
    <x v="210"/>
    <s v="1233"/>
    <x v="210"/>
    <x v="8"/>
    <x v="3"/>
    <x v="66"/>
  </r>
  <r>
    <x v="11"/>
    <x v="11"/>
    <x v="11"/>
    <x v="210"/>
    <s v="1233"/>
    <x v="210"/>
    <x v="8"/>
    <x v="4"/>
    <x v="65"/>
  </r>
  <r>
    <x v="11"/>
    <x v="11"/>
    <x v="11"/>
    <x v="210"/>
    <s v="1233"/>
    <x v="210"/>
    <x v="8"/>
    <x v="5"/>
    <x v="64"/>
  </r>
  <r>
    <x v="11"/>
    <x v="11"/>
    <x v="11"/>
    <x v="210"/>
    <s v="1233"/>
    <x v="210"/>
    <x v="8"/>
    <x v="6"/>
    <x v="130"/>
  </r>
  <r>
    <x v="11"/>
    <x v="11"/>
    <x v="11"/>
    <x v="210"/>
    <s v="1233"/>
    <x v="210"/>
    <x v="8"/>
    <x v="7"/>
    <x v="64"/>
  </r>
  <r>
    <x v="11"/>
    <x v="11"/>
    <x v="11"/>
    <x v="210"/>
    <s v="1233"/>
    <x v="210"/>
    <x v="9"/>
    <x v="0"/>
    <x v="304"/>
  </r>
  <r>
    <x v="11"/>
    <x v="11"/>
    <x v="11"/>
    <x v="210"/>
    <s v="1233"/>
    <x v="210"/>
    <x v="9"/>
    <x v="1"/>
    <x v="304"/>
  </r>
  <r>
    <x v="11"/>
    <x v="11"/>
    <x v="11"/>
    <x v="210"/>
    <s v="1233"/>
    <x v="210"/>
    <x v="9"/>
    <x v="2"/>
    <x v="304"/>
  </r>
  <r>
    <x v="11"/>
    <x v="11"/>
    <x v="11"/>
    <x v="210"/>
    <s v="1233"/>
    <x v="210"/>
    <x v="9"/>
    <x v="3"/>
    <x v="304"/>
  </r>
  <r>
    <x v="11"/>
    <x v="11"/>
    <x v="11"/>
    <x v="210"/>
    <s v="1233"/>
    <x v="210"/>
    <x v="9"/>
    <x v="4"/>
    <x v="304"/>
  </r>
  <r>
    <x v="11"/>
    <x v="11"/>
    <x v="11"/>
    <x v="210"/>
    <s v="1233"/>
    <x v="210"/>
    <x v="9"/>
    <x v="5"/>
    <x v="304"/>
  </r>
  <r>
    <x v="11"/>
    <x v="11"/>
    <x v="11"/>
    <x v="210"/>
    <s v="1233"/>
    <x v="210"/>
    <x v="9"/>
    <x v="6"/>
    <x v="304"/>
  </r>
  <r>
    <x v="11"/>
    <x v="11"/>
    <x v="11"/>
    <x v="210"/>
    <s v="1233"/>
    <x v="210"/>
    <x v="9"/>
    <x v="7"/>
    <x v="304"/>
  </r>
  <r>
    <x v="11"/>
    <x v="11"/>
    <x v="11"/>
    <x v="211"/>
    <s v="1234"/>
    <x v="211"/>
    <x v="0"/>
    <x v="0"/>
    <x v="746"/>
  </r>
  <r>
    <x v="11"/>
    <x v="11"/>
    <x v="11"/>
    <x v="211"/>
    <s v="1234"/>
    <x v="211"/>
    <x v="0"/>
    <x v="1"/>
    <x v="353"/>
  </r>
  <r>
    <x v="11"/>
    <x v="11"/>
    <x v="11"/>
    <x v="211"/>
    <s v="1234"/>
    <x v="211"/>
    <x v="0"/>
    <x v="2"/>
    <x v="400"/>
  </r>
  <r>
    <x v="11"/>
    <x v="11"/>
    <x v="11"/>
    <x v="211"/>
    <s v="1234"/>
    <x v="211"/>
    <x v="0"/>
    <x v="3"/>
    <x v="289"/>
  </r>
  <r>
    <x v="11"/>
    <x v="11"/>
    <x v="11"/>
    <x v="211"/>
    <s v="1234"/>
    <x v="211"/>
    <x v="0"/>
    <x v="4"/>
    <x v="317"/>
  </r>
  <r>
    <x v="11"/>
    <x v="11"/>
    <x v="11"/>
    <x v="211"/>
    <s v="1234"/>
    <x v="211"/>
    <x v="0"/>
    <x v="5"/>
    <x v="450"/>
  </r>
  <r>
    <x v="11"/>
    <x v="11"/>
    <x v="11"/>
    <x v="211"/>
    <s v="1234"/>
    <x v="211"/>
    <x v="0"/>
    <x v="6"/>
    <x v="185"/>
  </r>
  <r>
    <x v="11"/>
    <x v="11"/>
    <x v="11"/>
    <x v="211"/>
    <s v="1234"/>
    <x v="211"/>
    <x v="0"/>
    <x v="7"/>
    <x v="186"/>
  </r>
  <r>
    <x v="11"/>
    <x v="11"/>
    <x v="11"/>
    <x v="211"/>
    <s v="1234"/>
    <x v="211"/>
    <x v="1"/>
    <x v="0"/>
    <x v="116"/>
  </r>
  <r>
    <x v="11"/>
    <x v="11"/>
    <x v="11"/>
    <x v="211"/>
    <s v="1234"/>
    <x v="211"/>
    <x v="1"/>
    <x v="1"/>
    <x v="312"/>
  </r>
  <r>
    <x v="11"/>
    <x v="11"/>
    <x v="11"/>
    <x v="211"/>
    <s v="1234"/>
    <x v="211"/>
    <x v="1"/>
    <x v="2"/>
    <x v="334"/>
  </r>
  <r>
    <x v="11"/>
    <x v="11"/>
    <x v="11"/>
    <x v="211"/>
    <s v="1234"/>
    <x v="211"/>
    <x v="1"/>
    <x v="3"/>
    <x v="185"/>
  </r>
  <r>
    <x v="11"/>
    <x v="11"/>
    <x v="11"/>
    <x v="211"/>
    <s v="1234"/>
    <x v="211"/>
    <x v="1"/>
    <x v="4"/>
    <x v="287"/>
  </r>
  <r>
    <x v="11"/>
    <x v="11"/>
    <x v="11"/>
    <x v="211"/>
    <s v="1234"/>
    <x v="211"/>
    <x v="1"/>
    <x v="5"/>
    <x v="341"/>
  </r>
  <r>
    <x v="11"/>
    <x v="11"/>
    <x v="11"/>
    <x v="211"/>
    <s v="1234"/>
    <x v="211"/>
    <x v="1"/>
    <x v="6"/>
    <x v="340"/>
  </r>
  <r>
    <x v="11"/>
    <x v="11"/>
    <x v="11"/>
    <x v="211"/>
    <s v="1234"/>
    <x v="211"/>
    <x v="1"/>
    <x v="7"/>
    <x v="286"/>
  </r>
  <r>
    <x v="11"/>
    <x v="11"/>
    <x v="11"/>
    <x v="211"/>
    <s v="1234"/>
    <x v="211"/>
    <x v="2"/>
    <x v="0"/>
    <x v="320"/>
  </r>
  <r>
    <x v="11"/>
    <x v="11"/>
    <x v="11"/>
    <x v="211"/>
    <s v="1234"/>
    <x v="211"/>
    <x v="2"/>
    <x v="1"/>
    <x v="129"/>
  </r>
  <r>
    <x v="11"/>
    <x v="11"/>
    <x v="11"/>
    <x v="211"/>
    <s v="1234"/>
    <x v="211"/>
    <x v="2"/>
    <x v="2"/>
    <x v="321"/>
  </r>
  <r>
    <x v="11"/>
    <x v="11"/>
    <x v="11"/>
    <x v="211"/>
    <s v="1234"/>
    <x v="211"/>
    <x v="2"/>
    <x v="3"/>
    <x v="321"/>
  </r>
  <r>
    <x v="11"/>
    <x v="11"/>
    <x v="11"/>
    <x v="211"/>
    <s v="1234"/>
    <x v="211"/>
    <x v="2"/>
    <x v="4"/>
    <x v="320"/>
  </r>
  <r>
    <x v="11"/>
    <x v="11"/>
    <x v="11"/>
    <x v="211"/>
    <s v="1234"/>
    <x v="211"/>
    <x v="2"/>
    <x v="5"/>
    <x v="321"/>
  </r>
  <r>
    <x v="11"/>
    <x v="11"/>
    <x v="11"/>
    <x v="211"/>
    <s v="1234"/>
    <x v="211"/>
    <x v="2"/>
    <x v="6"/>
    <x v="301"/>
  </r>
  <r>
    <x v="11"/>
    <x v="11"/>
    <x v="11"/>
    <x v="211"/>
    <s v="1234"/>
    <x v="211"/>
    <x v="2"/>
    <x v="7"/>
    <x v="266"/>
  </r>
  <r>
    <x v="11"/>
    <x v="11"/>
    <x v="11"/>
    <x v="211"/>
    <s v="1234"/>
    <x v="211"/>
    <x v="3"/>
    <x v="0"/>
    <x v="316"/>
  </r>
  <r>
    <x v="11"/>
    <x v="11"/>
    <x v="11"/>
    <x v="211"/>
    <s v="1234"/>
    <x v="211"/>
    <x v="3"/>
    <x v="1"/>
    <x v="316"/>
  </r>
  <r>
    <x v="11"/>
    <x v="11"/>
    <x v="11"/>
    <x v="211"/>
    <s v="1234"/>
    <x v="211"/>
    <x v="3"/>
    <x v="2"/>
    <x v="201"/>
  </r>
  <r>
    <x v="11"/>
    <x v="11"/>
    <x v="11"/>
    <x v="211"/>
    <s v="1234"/>
    <x v="211"/>
    <x v="3"/>
    <x v="3"/>
    <x v="196"/>
  </r>
  <r>
    <x v="11"/>
    <x v="11"/>
    <x v="11"/>
    <x v="211"/>
    <s v="1234"/>
    <x v="211"/>
    <x v="3"/>
    <x v="4"/>
    <x v="199"/>
  </r>
  <r>
    <x v="11"/>
    <x v="11"/>
    <x v="11"/>
    <x v="211"/>
    <s v="1234"/>
    <x v="211"/>
    <x v="3"/>
    <x v="5"/>
    <x v="200"/>
  </r>
  <r>
    <x v="11"/>
    <x v="11"/>
    <x v="11"/>
    <x v="211"/>
    <s v="1234"/>
    <x v="211"/>
    <x v="3"/>
    <x v="6"/>
    <x v="197"/>
  </r>
  <r>
    <x v="11"/>
    <x v="11"/>
    <x v="11"/>
    <x v="211"/>
    <s v="1234"/>
    <x v="211"/>
    <x v="3"/>
    <x v="7"/>
    <x v="262"/>
  </r>
  <r>
    <x v="11"/>
    <x v="11"/>
    <x v="11"/>
    <x v="211"/>
    <s v="1234"/>
    <x v="211"/>
    <x v="4"/>
    <x v="0"/>
    <x v="341"/>
  </r>
  <r>
    <x v="11"/>
    <x v="11"/>
    <x v="11"/>
    <x v="211"/>
    <s v="1234"/>
    <x v="211"/>
    <x v="4"/>
    <x v="1"/>
    <x v="341"/>
  </r>
  <r>
    <x v="11"/>
    <x v="11"/>
    <x v="11"/>
    <x v="211"/>
    <s v="1234"/>
    <x v="211"/>
    <x v="4"/>
    <x v="2"/>
    <x v="118"/>
  </r>
  <r>
    <x v="11"/>
    <x v="11"/>
    <x v="11"/>
    <x v="211"/>
    <s v="1234"/>
    <x v="211"/>
    <x v="4"/>
    <x v="3"/>
    <x v="340"/>
  </r>
  <r>
    <x v="11"/>
    <x v="11"/>
    <x v="11"/>
    <x v="211"/>
    <s v="1234"/>
    <x v="211"/>
    <x v="4"/>
    <x v="4"/>
    <x v="283"/>
  </r>
  <r>
    <x v="11"/>
    <x v="11"/>
    <x v="11"/>
    <x v="211"/>
    <s v="1234"/>
    <x v="211"/>
    <x v="4"/>
    <x v="5"/>
    <x v="339"/>
  </r>
  <r>
    <x v="11"/>
    <x v="11"/>
    <x v="11"/>
    <x v="211"/>
    <s v="1234"/>
    <x v="211"/>
    <x v="4"/>
    <x v="6"/>
    <x v="339"/>
  </r>
  <r>
    <x v="11"/>
    <x v="11"/>
    <x v="11"/>
    <x v="211"/>
    <s v="1234"/>
    <x v="211"/>
    <x v="4"/>
    <x v="7"/>
    <x v="340"/>
  </r>
  <r>
    <x v="11"/>
    <x v="11"/>
    <x v="11"/>
    <x v="211"/>
    <s v="1234"/>
    <x v="211"/>
    <x v="5"/>
    <x v="0"/>
    <x v="66"/>
  </r>
  <r>
    <x v="11"/>
    <x v="11"/>
    <x v="11"/>
    <x v="211"/>
    <s v="1234"/>
    <x v="211"/>
    <x v="5"/>
    <x v="1"/>
    <x v="66"/>
  </r>
  <r>
    <x v="11"/>
    <x v="11"/>
    <x v="11"/>
    <x v="211"/>
    <s v="1234"/>
    <x v="211"/>
    <x v="5"/>
    <x v="2"/>
    <x v="66"/>
  </r>
  <r>
    <x v="11"/>
    <x v="11"/>
    <x v="11"/>
    <x v="211"/>
    <s v="1234"/>
    <x v="211"/>
    <x v="5"/>
    <x v="3"/>
    <x v="66"/>
  </r>
  <r>
    <x v="11"/>
    <x v="11"/>
    <x v="11"/>
    <x v="211"/>
    <s v="1234"/>
    <x v="211"/>
    <x v="5"/>
    <x v="4"/>
    <x v="132"/>
  </r>
  <r>
    <x v="11"/>
    <x v="11"/>
    <x v="11"/>
    <x v="211"/>
    <s v="1234"/>
    <x v="211"/>
    <x v="5"/>
    <x v="5"/>
    <x v="65"/>
  </r>
  <r>
    <x v="11"/>
    <x v="11"/>
    <x v="11"/>
    <x v="211"/>
    <s v="1234"/>
    <x v="211"/>
    <x v="5"/>
    <x v="6"/>
    <x v="133"/>
  </r>
  <r>
    <x v="11"/>
    <x v="11"/>
    <x v="11"/>
    <x v="211"/>
    <s v="1234"/>
    <x v="211"/>
    <x v="5"/>
    <x v="7"/>
    <x v="133"/>
  </r>
  <r>
    <x v="11"/>
    <x v="11"/>
    <x v="11"/>
    <x v="211"/>
    <s v="1234"/>
    <x v="211"/>
    <x v="6"/>
    <x v="0"/>
    <x v="133"/>
  </r>
  <r>
    <x v="11"/>
    <x v="11"/>
    <x v="11"/>
    <x v="211"/>
    <s v="1234"/>
    <x v="211"/>
    <x v="6"/>
    <x v="1"/>
    <x v="67"/>
  </r>
  <r>
    <x v="11"/>
    <x v="11"/>
    <x v="11"/>
    <x v="211"/>
    <s v="1234"/>
    <x v="211"/>
    <x v="6"/>
    <x v="2"/>
    <x v="66"/>
  </r>
  <r>
    <x v="11"/>
    <x v="11"/>
    <x v="11"/>
    <x v="211"/>
    <s v="1234"/>
    <x v="211"/>
    <x v="6"/>
    <x v="3"/>
    <x v="65"/>
  </r>
  <r>
    <x v="11"/>
    <x v="11"/>
    <x v="11"/>
    <x v="211"/>
    <s v="1234"/>
    <x v="211"/>
    <x v="6"/>
    <x v="4"/>
    <x v="133"/>
  </r>
  <r>
    <x v="11"/>
    <x v="11"/>
    <x v="11"/>
    <x v="211"/>
    <s v="1234"/>
    <x v="211"/>
    <x v="6"/>
    <x v="5"/>
    <x v="133"/>
  </r>
  <r>
    <x v="11"/>
    <x v="11"/>
    <x v="11"/>
    <x v="211"/>
    <s v="1234"/>
    <x v="211"/>
    <x v="6"/>
    <x v="6"/>
    <x v="305"/>
  </r>
  <r>
    <x v="11"/>
    <x v="11"/>
    <x v="11"/>
    <x v="211"/>
    <s v="1234"/>
    <x v="211"/>
    <x v="6"/>
    <x v="7"/>
    <x v="133"/>
  </r>
  <r>
    <x v="11"/>
    <x v="11"/>
    <x v="11"/>
    <x v="211"/>
    <s v="1234"/>
    <x v="211"/>
    <x v="7"/>
    <x v="0"/>
    <x v="195"/>
  </r>
  <r>
    <x v="11"/>
    <x v="11"/>
    <x v="11"/>
    <x v="211"/>
    <s v="1234"/>
    <x v="211"/>
    <x v="7"/>
    <x v="1"/>
    <x v="350"/>
  </r>
  <r>
    <x v="11"/>
    <x v="11"/>
    <x v="11"/>
    <x v="211"/>
    <s v="1234"/>
    <x v="211"/>
    <x v="7"/>
    <x v="2"/>
    <x v="264"/>
  </r>
  <r>
    <x v="11"/>
    <x v="11"/>
    <x v="11"/>
    <x v="211"/>
    <s v="1234"/>
    <x v="211"/>
    <x v="7"/>
    <x v="3"/>
    <x v="263"/>
  </r>
  <r>
    <x v="11"/>
    <x v="11"/>
    <x v="11"/>
    <x v="211"/>
    <s v="1234"/>
    <x v="211"/>
    <x v="7"/>
    <x v="4"/>
    <x v="262"/>
  </r>
  <r>
    <x v="11"/>
    <x v="11"/>
    <x v="11"/>
    <x v="211"/>
    <s v="1234"/>
    <x v="211"/>
    <x v="7"/>
    <x v="5"/>
    <x v="264"/>
  </r>
  <r>
    <x v="11"/>
    <x v="11"/>
    <x v="11"/>
    <x v="211"/>
    <s v="1234"/>
    <x v="211"/>
    <x v="7"/>
    <x v="6"/>
    <x v="266"/>
  </r>
  <r>
    <x v="11"/>
    <x v="11"/>
    <x v="11"/>
    <x v="211"/>
    <s v="1234"/>
    <x v="211"/>
    <x v="7"/>
    <x v="7"/>
    <x v="129"/>
  </r>
  <r>
    <x v="11"/>
    <x v="11"/>
    <x v="11"/>
    <x v="211"/>
    <s v="1234"/>
    <x v="211"/>
    <x v="8"/>
    <x v="0"/>
    <x v="67"/>
  </r>
  <r>
    <x v="11"/>
    <x v="11"/>
    <x v="11"/>
    <x v="211"/>
    <s v="1234"/>
    <x v="211"/>
    <x v="8"/>
    <x v="1"/>
    <x v="67"/>
  </r>
  <r>
    <x v="11"/>
    <x v="11"/>
    <x v="11"/>
    <x v="211"/>
    <s v="1234"/>
    <x v="211"/>
    <x v="8"/>
    <x v="2"/>
    <x v="131"/>
  </r>
  <r>
    <x v="11"/>
    <x v="11"/>
    <x v="11"/>
    <x v="211"/>
    <s v="1234"/>
    <x v="211"/>
    <x v="8"/>
    <x v="3"/>
    <x v="132"/>
  </r>
  <r>
    <x v="11"/>
    <x v="11"/>
    <x v="11"/>
    <x v="211"/>
    <s v="1234"/>
    <x v="211"/>
    <x v="8"/>
    <x v="4"/>
    <x v="64"/>
  </r>
  <r>
    <x v="11"/>
    <x v="11"/>
    <x v="11"/>
    <x v="211"/>
    <s v="1234"/>
    <x v="211"/>
    <x v="8"/>
    <x v="5"/>
    <x v="128"/>
  </r>
  <r>
    <x v="11"/>
    <x v="11"/>
    <x v="11"/>
    <x v="211"/>
    <s v="1234"/>
    <x v="211"/>
    <x v="8"/>
    <x v="6"/>
    <x v="320"/>
  </r>
  <r>
    <x v="11"/>
    <x v="11"/>
    <x v="11"/>
    <x v="211"/>
    <s v="1234"/>
    <x v="211"/>
    <x v="8"/>
    <x v="7"/>
    <x v="266"/>
  </r>
  <r>
    <x v="11"/>
    <x v="11"/>
    <x v="11"/>
    <x v="211"/>
    <s v="1234"/>
    <x v="211"/>
    <x v="9"/>
    <x v="0"/>
    <x v="304"/>
  </r>
  <r>
    <x v="11"/>
    <x v="11"/>
    <x v="11"/>
    <x v="211"/>
    <s v="1234"/>
    <x v="211"/>
    <x v="9"/>
    <x v="1"/>
    <x v="304"/>
  </r>
  <r>
    <x v="11"/>
    <x v="11"/>
    <x v="11"/>
    <x v="211"/>
    <s v="1234"/>
    <x v="211"/>
    <x v="9"/>
    <x v="2"/>
    <x v="304"/>
  </r>
  <r>
    <x v="11"/>
    <x v="11"/>
    <x v="11"/>
    <x v="211"/>
    <s v="1234"/>
    <x v="211"/>
    <x v="9"/>
    <x v="3"/>
    <x v="304"/>
  </r>
  <r>
    <x v="11"/>
    <x v="11"/>
    <x v="11"/>
    <x v="211"/>
    <s v="1234"/>
    <x v="211"/>
    <x v="9"/>
    <x v="4"/>
    <x v="304"/>
  </r>
  <r>
    <x v="11"/>
    <x v="11"/>
    <x v="11"/>
    <x v="211"/>
    <s v="1234"/>
    <x v="211"/>
    <x v="9"/>
    <x v="5"/>
    <x v="304"/>
  </r>
  <r>
    <x v="11"/>
    <x v="11"/>
    <x v="11"/>
    <x v="211"/>
    <s v="1234"/>
    <x v="211"/>
    <x v="9"/>
    <x v="6"/>
    <x v="304"/>
  </r>
  <r>
    <x v="11"/>
    <x v="11"/>
    <x v="11"/>
    <x v="211"/>
    <s v="1234"/>
    <x v="211"/>
    <x v="9"/>
    <x v="7"/>
    <x v="304"/>
  </r>
  <r>
    <x v="11"/>
    <x v="11"/>
    <x v="11"/>
    <x v="212"/>
    <s v="1235"/>
    <x v="212"/>
    <x v="0"/>
    <x v="0"/>
    <x v="1529"/>
  </r>
  <r>
    <x v="11"/>
    <x v="11"/>
    <x v="11"/>
    <x v="212"/>
    <s v="1235"/>
    <x v="212"/>
    <x v="0"/>
    <x v="1"/>
    <x v="1529"/>
  </r>
  <r>
    <x v="11"/>
    <x v="11"/>
    <x v="11"/>
    <x v="212"/>
    <s v="1235"/>
    <x v="212"/>
    <x v="0"/>
    <x v="2"/>
    <x v="1216"/>
  </r>
  <r>
    <x v="11"/>
    <x v="11"/>
    <x v="11"/>
    <x v="212"/>
    <s v="1235"/>
    <x v="212"/>
    <x v="0"/>
    <x v="3"/>
    <x v="2680"/>
  </r>
  <r>
    <x v="11"/>
    <x v="11"/>
    <x v="11"/>
    <x v="212"/>
    <s v="1235"/>
    <x v="212"/>
    <x v="0"/>
    <x v="4"/>
    <x v="2681"/>
  </r>
  <r>
    <x v="11"/>
    <x v="11"/>
    <x v="11"/>
    <x v="212"/>
    <s v="1235"/>
    <x v="212"/>
    <x v="0"/>
    <x v="5"/>
    <x v="2372"/>
  </r>
  <r>
    <x v="11"/>
    <x v="11"/>
    <x v="11"/>
    <x v="212"/>
    <s v="1235"/>
    <x v="212"/>
    <x v="0"/>
    <x v="6"/>
    <x v="932"/>
  </r>
  <r>
    <x v="11"/>
    <x v="11"/>
    <x v="11"/>
    <x v="212"/>
    <s v="1235"/>
    <x v="212"/>
    <x v="0"/>
    <x v="7"/>
    <x v="2489"/>
  </r>
  <r>
    <x v="11"/>
    <x v="11"/>
    <x v="11"/>
    <x v="212"/>
    <s v="1235"/>
    <x v="212"/>
    <x v="1"/>
    <x v="0"/>
    <x v="1865"/>
  </r>
  <r>
    <x v="11"/>
    <x v="11"/>
    <x v="11"/>
    <x v="212"/>
    <s v="1235"/>
    <x v="212"/>
    <x v="1"/>
    <x v="1"/>
    <x v="2682"/>
  </r>
  <r>
    <x v="11"/>
    <x v="11"/>
    <x v="11"/>
    <x v="212"/>
    <s v="1235"/>
    <x v="212"/>
    <x v="1"/>
    <x v="2"/>
    <x v="1152"/>
  </r>
  <r>
    <x v="11"/>
    <x v="11"/>
    <x v="11"/>
    <x v="212"/>
    <s v="1235"/>
    <x v="212"/>
    <x v="1"/>
    <x v="3"/>
    <x v="1860"/>
  </r>
  <r>
    <x v="11"/>
    <x v="11"/>
    <x v="11"/>
    <x v="212"/>
    <s v="1235"/>
    <x v="212"/>
    <x v="1"/>
    <x v="4"/>
    <x v="1729"/>
  </r>
  <r>
    <x v="11"/>
    <x v="11"/>
    <x v="11"/>
    <x v="212"/>
    <s v="1235"/>
    <x v="212"/>
    <x v="1"/>
    <x v="5"/>
    <x v="2683"/>
  </r>
  <r>
    <x v="11"/>
    <x v="11"/>
    <x v="11"/>
    <x v="212"/>
    <s v="1235"/>
    <x v="212"/>
    <x v="1"/>
    <x v="6"/>
    <x v="2684"/>
  </r>
  <r>
    <x v="11"/>
    <x v="11"/>
    <x v="11"/>
    <x v="212"/>
    <s v="1235"/>
    <x v="212"/>
    <x v="1"/>
    <x v="7"/>
    <x v="426"/>
  </r>
  <r>
    <x v="11"/>
    <x v="11"/>
    <x v="11"/>
    <x v="212"/>
    <s v="1235"/>
    <x v="212"/>
    <x v="2"/>
    <x v="0"/>
    <x v="1475"/>
  </r>
  <r>
    <x v="11"/>
    <x v="11"/>
    <x v="11"/>
    <x v="212"/>
    <s v="1235"/>
    <x v="212"/>
    <x v="2"/>
    <x v="1"/>
    <x v="493"/>
  </r>
  <r>
    <x v="11"/>
    <x v="11"/>
    <x v="11"/>
    <x v="212"/>
    <s v="1235"/>
    <x v="212"/>
    <x v="2"/>
    <x v="2"/>
    <x v="1694"/>
  </r>
  <r>
    <x v="11"/>
    <x v="11"/>
    <x v="11"/>
    <x v="212"/>
    <s v="1235"/>
    <x v="212"/>
    <x v="2"/>
    <x v="3"/>
    <x v="2259"/>
  </r>
  <r>
    <x v="11"/>
    <x v="11"/>
    <x v="11"/>
    <x v="212"/>
    <s v="1235"/>
    <x v="212"/>
    <x v="2"/>
    <x v="4"/>
    <x v="541"/>
  </r>
  <r>
    <x v="11"/>
    <x v="11"/>
    <x v="11"/>
    <x v="212"/>
    <s v="1235"/>
    <x v="212"/>
    <x v="2"/>
    <x v="5"/>
    <x v="296"/>
  </r>
  <r>
    <x v="11"/>
    <x v="11"/>
    <x v="11"/>
    <x v="212"/>
    <s v="1235"/>
    <x v="212"/>
    <x v="2"/>
    <x v="6"/>
    <x v="1011"/>
  </r>
  <r>
    <x v="11"/>
    <x v="11"/>
    <x v="11"/>
    <x v="212"/>
    <s v="1235"/>
    <x v="212"/>
    <x v="2"/>
    <x v="7"/>
    <x v="542"/>
  </r>
  <r>
    <x v="11"/>
    <x v="11"/>
    <x v="11"/>
    <x v="212"/>
    <s v="1235"/>
    <x v="212"/>
    <x v="3"/>
    <x v="0"/>
    <x v="1199"/>
  </r>
  <r>
    <x v="11"/>
    <x v="11"/>
    <x v="11"/>
    <x v="212"/>
    <s v="1235"/>
    <x v="212"/>
    <x v="3"/>
    <x v="1"/>
    <x v="388"/>
  </r>
  <r>
    <x v="11"/>
    <x v="11"/>
    <x v="11"/>
    <x v="212"/>
    <s v="1235"/>
    <x v="212"/>
    <x v="3"/>
    <x v="2"/>
    <x v="1251"/>
  </r>
  <r>
    <x v="11"/>
    <x v="11"/>
    <x v="11"/>
    <x v="212"/>
    <s v="1235"/>
    <x v="212"/>
    <x v="3"/>
    <x v="3"/>
    <x v="1651"/>
  </r>
  <r>
    <x v="11"/>
    <x v="11"/>
    <x v="11"/>
    <x v="212"/>
    <s v="1235"/>
    <x v="212"/>
    <x v="3"/>
    <x v="4"/>
    <x v="547"/>
  </r>
  <r>
    <x v="11"/>
    <x v="11"/>
    <x v="11"/>
    <x v="212"/>
    <s v="1235"/>
    <x v="212"/>
    <x v="3"/>
    <x v="5"/>
    <x v="1200"/>
  </r>
  <r>
    <x v="11"/>
    <x v="11"/>
    <x v="11"/>
    <x v="212"/>
    <s v="1235"/>
    <x v="212"/>
    <x v="3"/>
    <x v="6"/>
    <x v="1007"/>
  </r>
  <r>
    <x v="11"/>
    <x v="11"/>
    <x v="11"/>
    <x v="212"/>
    <s v="1235"/>
    <x v="212"/>
    <x v="3"/>
    <x v="7"/>
    <x v="547"/>
  </r>
  <r>
    <x v="11"/>
    <x v="11"/>
    <x v="11"/>
    <x v="212"/>
    <s v="1235"/>
    <x v="212"/>
    <x v="4"/>
    <x v="0"/>
    <x v="1838"/>
  </r>
  <r>
    <x v="11"/>
    <x v="11"/>
    <x v="11"/>
    <x v="212"/>
    <s v="1235"/>
    <x v="212"/>
    <x v="4"/>
    <x v="1"/>
    <x v="675"/>
  </r>
  <r>
    <x v="11"/>
    <x v="11"/>
    <x v="11"/>
    <x v="212"/>
    <s v="1235"/>
    <x v="212"/>
    <x v="4"/>
    <x v="2"/>
    <x v="1985"/>
  </r>
  <r>
    <x v="11"/>
    <x v="11"/>
    <x v="11"/>
    <x v="212"/>
    <s v="1235"/>
    <x v="212"/>
    <x v="4"/>
    <x v="3"/>
    <x v="1196"/>
  </r>
  <r>
    <x v="11"/>
    <x v="11"/>
    <x v="11"/>
    <x v="212"/>
    <s v="1235"/>
    <x v="212"/>
    <x v="4"/>
    <x v="4"/>
    <x v="2315"/>
  </r>
  <r>
    <x v="11"/>
    <x v="11"/>
    <x v="11"/>
    <x v="212"/>
    <s v="1235"/>
    <x v="212"/>
    <x v="4"/>
    <x v="5"/>
    <x v="1196"/>
  </r>
  <r>
    <x v="11"/>
    <x v="11"/>
    <x v="11"/>
    <x v="212"/>
    <s v="1235"/>
    <x v="212"/>
    <x v="4"/>
    <x v="6"/>
    <x v="2156"/>
  </r>
  <r>
    <x v="11"/>
    <x v="11"/>
    <x v="11"/>
    <x v="212"/>
    <s v="1235"/>
    <x v="212"/>
    <x v="4"/>
    <x v="7"/>
    <x v="1335"/>
  </r>
  <r>
    <x v="11"/>
    <x v="11"/>
    <x v="11"/>
    <x v="212"/>
    <s v="1235"/>
    <x v="212"/>
    <x v="5"/>
    <x v="0"/>
    <x v="1693"/>
  </r>
  <r>
    <x v="11"/>
    <x v="11"/>
    <x v="11"/>
    <x v="212"/>
    <s v="1235"/>
    <x v="212"/>
    <x v="5"/>
    <x v="1"/>
    <x v="500"/>
  </r>
  <r>
    <x v="11"/>
    <x v="11"/>
    <x v="11"/>
    <x v="212"/>
    <s v="1235"/>
    <x v="212"/>
    <x v="5"/>
    <x v="2"/>
    <x v="1246"/>
  </r>
  <r>
    <x v="11"/>
    <x v="11"/>
    <x v="11"/>
    <x v="212"/>
    <s v="1235"/>
    <x v="212"/>
    <x v="5"/>
    <x v="3"/>
    <x v="191"/>
  </r>
  <r>
    <x v="11"/>
    <x v="11"/>
    <x v="11"/>
    <x v="212"/>
    <s v="1235"/>
    <x v="212"/>
    <x v="5"/>
    <x v="4"/>
    <x v="328"/>
  </r>
  <r>
    <x v="11"/>
    <x v="11"/>
    <x v="11"/>
    <x v="212"/>
    <s v="1235"/>
    <x v="212"/>
    <x v="5"/>
    <x v="5"/>
    <x v="628"/>
  </r>
  <r>
    <x v="11"/>
    <x v="11"/>
    <x v="11"/>
    <x v="212"/>
    <s v="1235"/>
    <x v="212"/>
    <x v="5"/>
    <x v="6"/>
    <x v="489"/>
  </r>
  <r>
    <x v="11"/>
    <x v="11"/>
    <x v="11"/>
    <x v="212"/>
    <s v="1235"/>
    <x v="212"/>
    <x v="5"/>
    <x v="7"/>
    <x v="1209"/>
  </r>
  <r>
    <x v="11"/>
    <x v="11"/>
    <x v="11"/>
    <x v="212"/>
    <s v="1235"/>
    <x v="212"/>
    <x v="6"/>
    <x v="0"/>
    <x v="350"/>
  </r>
  <r>
    <x v="11"/>
    <x v="11"/>
    <x v="11"/>
    <x v="212"/>
    <s v="1235"/>
    <x v="212"/>
    <x v="6"/>
    <x v="1"/>
    <x v="196"/>
  </r>
  <r>
    <x v="11"/>
    <x v="11"/>
    <x v="11"/>
    <x v="212"/>
    <s v="1235"/>
    <x v="212"/>
    <x v="6"/>
    <x v="2"/>
    <x v="195"/>
  </r>
  <r>
    <x v="11"/>
    <x v="11"/>
    <x v="11"/>
    <x v="212"/>
    <s v="1235"/>
    <x v="212"/>
    <x v="6"/>
    <x v="3"/>
    <x v="265"/>
  </r>
  <r>
    <x v="11"/>
    <x v="11"/>
    <x v="11"/>
    <x v="212"/>
    <s v="1235"/>
    <x v="212"/>
    <x v="6"/>
    <x v="4"/>
    <x v="302"/>
  </r>
  <r>
    <x v="11"/>
    <x v="11"/>
    <x v="11"/>
    <x v="212"/>
    <s v="1235"/>
    <x v="212"/>
    <x v="6"/>
    <x v="5"/>
    <x v="302"/>
  </r>
  <r>
    <x v="11"/>
    <x v="11"/>
    <x v="11"/>
    <x v="212"/>
    <s v="1235"/>
    <x v="212"/>
    <x v="6"/>
    <x v="6"/>
    <x v="197"/>
  </r>
  <r>
    <x v="11"/>
    <x v="11"/>
    <x v="11"/>
    <x v="212"/>
    <s v="1235"/>
    <x v="212"/>
    <x v="6"/>
    <x v="7"/>
    <x v="306"/>
  </r>
  <r>
    <x v="11"/>
    <x v="11"/>
    <x v="11"/>
    <x v="212"/>
    <s v="1235"/>
    <x v="212"/>
    <x v="7"/>
    <x v="0"/>
    <x v="279"/>
  </r>
  <r>
    <x v="11"/>
    <x v="11"/>
    <x v="11"/>
    <x v="212"/>
    <s v="1235"/>
    <x v="212"/>
    <x v="7"/>
    <x v="1"/>
    <x v="1140"/>
  </r>
  <r>
    <x v="11"/>
    <x v="11"/>
    <x v="11"/>
    <x v="212"/>
    <s v="1235"/>
    <x v="212"/>
    <x v="7"/>
    <x v="2"/>
    <x v="1382"/>
  </r>
  <r>
    <x v="11"/>
    <x v="11"/>
    <x v="11"/>
    <x v="212"/>
    <s v="1235"/>
    <x v="212"/>
    <x v="7"/>
    <x v="3"/>
    <x v="1625"/>
  </r>
  <r>
    <x v="11"/>
    <x v="11"/>
    <x v="11"/>
    <x v="212"/>
    <s v="1235"/>
    <x v="212"/>
    <x v="7"/>
    <x v="4"/>
    <x v="430"/>
  </r>
  <r>
    <x v="11"/>
    <x v="11"/>
    <x v="11"/>
    <x v="212"/>
    <s v="1235"/>
    <x v="212"/>
    <x v="7"/>
    <x v="5"/>
    <x v="326"/>
  </r>
  <r>
    <x v="11"/>
    <x v="11"/>
    <x v="11"/>
    <x v="212"/>
    <s v="1235"/>
    <x v="212"/>
    <x v="7"/>
    <x v="6"/>
    <x v="362"/>
  </r>
  <r>
    <x v="11"/>
    <x v="11"/>
    <x v="11"/>
    <x v="212"/>
    <s v="1235"/>
    <x v="212"/>
    <x v="7"/>
    <x v="7"/>
    <x v="290"/>
  </r>
  <r>
    <x v="11"/>
    <x v="11"/>
    <x v="11"/>
    <x v="212"/>
    <s v="1235"/>
    <x v="212"/>
    <x v="8"/>
    <x v="0"/>
    <x v="263"/>
  </r>
  <r>
    <x v="11"/>
    <x v="11"/>
    <x v="11"/>
    <x v="212"/>
    <s v="1235"/>
    <x v="212"/>
    <x v="8"/>
    <x v="1"/>
    <x v="350"/>
  </r>
  <r>
    <x v="11"/>
    <x v="11"/>
    <x v="11"/>
    <x v="212"/>
    <s v="1235"/>
    <x v="212"/>
    <x v="8"/>
    <x v="2"/>
    <x v="302"/>
  </r>
  <r>
    <x v="11"/>
    <x v="11"/>
    <x v="11"/>
    <x v="212"/>
    <s v="1235"/>
    <x v="212"/>
    <x v="8"/>
    <x v="3"/>
    <x v="316"/>
  </r>
  <r>
    <x v="11"/>
    <x v="11"/>
    <x v="11"/>
    <x v="212"/>
    <s v="1235"/>
    <x v="212"/>
    <x v="8"/>
    <x v="4"/>
    <x v="195"/>
  </r>
  <r>
    <x v="11"/>
    <x v="11"/>
    <x v="11"/>
    <x v="212"/>
    <s v="1235"/>
    <x v="212"/>
    <x v="8"/>
    <x v="5"/>
    <x v="302"/>
  </r>
  <r>
    <x v="11"/>
    <x v="11"/>
    <x v="11"/>
    <x v="212"/>
    <s v="1235"/>
    <x v="212"/>
    <x v="8"/>
    <x v="6"/>
    <x v="195"/>
  </r>
  <r>
    <x v="11"/>
    <x v="11"/>
    <x v="11"/>
    <x v="212"/>
    <s v="1235"/>
    <x v="212"/>
    <x v="8"/>
    <x v="7"/>
    <x v="197"/>
  </r>
  <r>
    <x v="11"/>
    <x v="11"/>
    <x v="11"/>
    <x v="212"/>
    <s v="1235"/>
    <x v="212"/>
    <x v="9"/>
    <x v="0"/>
    <x v="67"/>
  </r>
  <r>
    <x v="11"/>
    <x v="11"/>
    <x v="11"/>
    <x v="212"/>
    <s v="1235"/>
    <x v="212"/>
    <x v="9"/>
    <x v="1"/>
    <x v="65"/>
  </r>
  <r>
    <x v="11"/>
    <x v="11"/>
    <x v="11"/>
    <x v="212"/>
    <s v="1235"/>
    <x v="212"/>
    <x v="9"/>
    <x v="2"/>
    <x v="66"/>
  </r>
  <r>
    <x v="11"/>
    <x v="11"/>
    <x v="11"/>
    <x v="212"/>
    <s v="1235"/>
    <x v="212"/>
    <x v="9"/>
    <x v="3"/>
    <x v="66"/>
  </r>
  <r>
    <x v="11"/>
    <x v="11"/>
    <x v="11"/>
    <x v="212"/>
    <s v="1235"/>
    <x v="212"/>
    <x v="9"/>
    <x v="4"/>
    <x v="66"/>
  </r>
  <r>
    <x v="11"/>
    <x v="11"/>
    <x v="11"/>
    <x v="212"/>
    <s v="1235"/>
    <x v="212"/>
    <x v="9"/>
    <x v="5"/>
    <x v="132"/>
  </r>
  <r>
    <x v="11"/>
    <x v="11"/>
    <x v="11"/>
    <x v="212"/>
    <s v="1235"/>
    <x v="212"/>
    <x v="9"/>
    <x v="6"/>
    <x v="127"/>
  </r>
  <r>
    <x v="11"/>
    <x v="11"/>
    <x v="11"/>
    <x v="212"/>
    <s v="1235"/>
    <x v="212"/>
    <x v="9"/>
    <x v="7"/>
    <x v="132"/>
  </r>
  <r>
    <x v="11"/>
    <x v="11"/>
    <x v="11"/>
    <x v="213"/>
    <s v="1238"/>
    <x v="213"/>
    <x v="0"/>
    <x v="0"/>
    <x v="92"/>
  </r>
  <r>
    <x v="11"/>
    <x v="11"/>
    <x v="11"/>
    <x v="213"/>
    <s v="1238"/>
    <x v="213"/>
    <x v="0"/>
    <x v="1"/>
    <x v="1172"/>
  </r>
  <r>
    <x v="11"/>
    <x v="11"/>
    <x v="11"/>
    <x v="213"/>
    <s v="1238"/>
    <x v="213"/>
    <x v="0"/>
    <x v="2"/>
    <x v="1174"/>
  </r>
  <r>
    <x v="11"/>
    <x v="11"/>
    <x v="11"/>
    <x v="213"/>
    <s v="1238"/>
    <x v="213"/>
    <x v="0"/>
    <x v="3"/>
    <x v="1174"/>
  </r>
  <r>
    <x v="11"/>
    <x v="11"/>
    <x v="11"/>
    <x v="213"/>
    <s v="1238"/>
    <x v="213"/>
    <x v="0"/>
    <x v="4"/>
    <x v="522"/>
  </r>
  <r>
    <x v="11"/>
    <x v="11"/>
    <x v="11"/>
    <x v="213"/>
    <s v="1238"/>
    <x v="213"/>
    <x v="0"/>
    <x v="5"/>
    <x v="1109"/>
  </r>
  <r>
    <x v="11"/>
    <x v="11"/>
    <x v="11"/>
    <x v="213"/>
    <s v="1238"/>
    <x v="213"/>
    <x v="0"/>
    <x v="6"/>
    <x v="2346"/>
  </r>
  <r>
    <x v="11"/>
    <x v="11"/>
    <x v="11"/>
    <x v="213"/>
    <s v="1238"/>
    <x v="213"/>
    <x v="0"/>
    <x v="7"/>
    <x v="555"/>
  </r>
  <r>
    <x v="11"/>
    <x v="11"/>
    <x v="11"/>
    <x v="213"/>
    <s v="1238"/>
    <x v="213"/>
    <x v="1"/>
    <x v="0"/>
    <x v="2342"/>
  </r>
  <r>
    <x v="11"/>
    <x v="11"/>
    <x v="11"/>
    <x v="213"/>
    <s v="1238"/>
    <x v="213"/>
    <x v="1"/>
    <x v="1"/>
    <x v="1215"/>
  </r>
  <r>
    <x v="11"/>
    <x v="11"/>
    <x v="11"/>
    <x v="213"/>
    <s v="1238"/>
    <x v="213"/>
    <x v="1"/>
    <x v="2"/>
    <x v="417"/>
  </r>
  <r>
    <x v="11"/>
    <x v="11"/>
    <x v="11"/>
    <x v="213"/>
    <s v="1238"/>
    <x v="213"/>
    <x v="1"/>
    <x v="3"/>
    <x v="666"/>
  </r>
  <r>
    <x v="11"/>
    <x v="11"/>
    <x v="11"/>
    <x v="213"/>
    <s v="1238"/>
    <x v="213"/>
    <x v="1"/>
    <x v="4"/>
    <x v="947"/>
  </r>
  <r>
    <x v="11"/>
    <x v="11"/>
    <x v="11"/>
    <x v="213"/>
    <s v="1238"/>
    <x v="213"/>
    <x v="1"/>
    <x v="5"/>
    <x v="720"/>
  </r>
  <r>
    <x v="11"/>
    <x v="11"/>
    <x v="11"/>
    <x v="213"/>
    <s v="1238"/>
    <x v="213"/>
    <x v="1"/>
    <x v="6"/>
    <x v="2685"/>
  </r>
  <r>
    <x v="11"/>
    <x v="11"/>
    <x v="11"/>
    <x v="213"/>
    <s v="1238"/>
    <x v="213"/>
    <x v="1"/>
    <x v="7"/>
    <x v="2198"/>
  </r>
  <r>
    <x v="11"/>
    <x v="11"/>
    <x v="11"/>
    <x v="213"/>
    <s v="1238"/>
    <x v="213"/>
    <x v="2"/>
    <x v="0"/>
    <x v="251"/>
  </r>
  <r>
    <x v="11"/>
    <x v="11"/>
    <x v="11"/>
    <x v="213"/>
    <s v="1238"/>
    <x v="213"/>
    <x v="2"/>
    <x v="1"/>
    <x v="269"/>
  </r>
  <r>
    <x v="11"/>
    <x v="11"/>
    <x v="11"/>
    <x v="213"/>
    <s v="1238"/>
    <x v="213"/>
    <x v="2"/>
    <x v="2"/>
    <x v="560"/>
  </r>
  <r>
    <x v="11"/>
    <x v="11"/>
    <x v="11"/>
    <x v="213"/>
    <s v="1238"/>
    <x v="213"/>
    <x v="2"/>
    <x v="3"/>
    <x v="259"/>
  </r>
  <r>
    <x v="11"/>
    <x v="11"/>
    <x v="11"/>
    <x v="213"/>
    <s v="1238"/>
    <x v="213"/>
    <x v="2"/>
    <x v="4"/>
    <x v="566"/>
  </r>
  <r>
    <x v="11"/>
    <x v="11"/>
    <x v="11"/>
    <x v="213"/>
    <s v="1238"/>
    <x v="213"/>
    <x v="2"/>
    <x v="5"/>
    <x v="448"/>
  </r>
  <r>
    <x v="11"/>
    <x v="11"/>
    <x v="11"/>
    <x v="213"/>
    <s v="1238"/>
    <x v="213"/>
    <x v="2"/>
    <x v="6"/>
    <x v="267"/>
  </r>
  <r>
    <x v="11"/>
    <x v="11"/>
    <x v="11"/>
    <x v="213"/>
    <s v="1238"/>
    <x v="213"/>
    <x v="2"/>
    <x v="7"/>
    <x v="271"/>
  </r>
  <r>
    <x v="11"/>
    <x v="11"/>
    <x v="11"/>
    <x v="213"/>
    <s v="1238"/>
    <x v="213"/>
    <x v="3"/>
    <x v="0"/>
    <x v="815"/>
  </r>
  <r>
    <x v="11"/>
    <x v="11"/>
    <x v="11"/>
    <x v="213"/>
    <s v="1238"/>
    <x v="213"/>
    <x v="3"/>
    <x v="1"/>
    <x v="366"/>
  </r>
  <r>
    <x v="11"/>
    <x v="11"/>
    <x v="11"/>
    <x v="213"/>
    <s v="1238"/>
    <x v="213"/>
    <x v="3"/>
    <x v="2"/>
    <x v="634"/>
  </r>
  <r>
    <x v="11"/>
    <x v="11"/>
    <x v="11"/>
    <x v="213"/>
    <s v="1238"/>
    <x v="213"/>
    <x v="3"/>
    <x v="3"/>
    <x v="759"/>
  </r>
  <r>
    <x v="11"/>
    <x v="11"/>
    <x v="11"/>
    <x v="213"/>
    <s v="1238"/>
    <x v="213"/>
    <x v="3"/>
    <x v="4"/>
    <x v="322"/>
  </r>
  <r>
    <x v="11"/>
    <x v="11"/>
    <x v="11"/>
    <x v="213"/>
    <s v="1238"/>
    <x v="213"/>
    <x v="3"/>
    <x v="5"/>
    <x v="1003"/>
  </r>
  <r>
    <x v="11"/>
    <x v="11"/>
    <x v="11"/>
    <x v="213"/>
    <s v="1238"/>
    <x v="213"/>
    <x v="3"/>
    <x v="6"/>
    <x v="113"/>
  </r>
  <r>
    <x v="11"/>
    <x v="11"/>
    <x v="11"/>
    <x v="213"/>
    <s v="1238"/>
    <x v="213"/>
    <x v="3"/>
    <x v="7"/>
    <x v="638"/>
  </r>
  <r>
    <x v="11"/>
    <x v="11"/>
    <x v="11"/>
    <x v="213"/>
    <s v="1238"/>
    <x v="213"/>
    <x v="4"/>
    <x v="0"/>
    <x v="1809"/>
  </r>
  <r>
    <x v="11"/>
    <x v="11"/>
    <x v="11"/>
    <x v="213"/>
    <s v="1238"/>
    <x v="213"/>
    <x v="4"/>
    <x v="1"/>
    <x v="644"/>
  </r>
  <r>
    <x v="11"/>
    <x v="11"/>
    <x v="11"/>
    <x v="213"/>
    <s v="1238"/>
    <x v="213"/>
    <x v="4"/>
    <x v="2"/>
    <x v="1471"/>
  </r>
  <r>
    <x v="11"/>
    <x v="11"/>
    <x v="11"/>
    <x v="213"/>
    <s v="1238"/>
    <x v="213"/>
    <x v="4"/>
    <x v="3"/>
    <x v="1469"/>
  </r>
  <r>
    <x v="11"/>
    <x v="11"/>
    <x v="11"/>
    <x v="213"/>
    <s v="1238"/>
    <x v="213"/>
    <x v="4"/>
    <x v="4"/>
    <x v="526"/>
  </r>
  <r>
    <x v="11"/>
    <x v="11"/>
    <x v="11"/>
    <x v="213"/>
    <s v="1238"/>
    <x v="213"/>
    <x v="4"/>
    <x v="5"/>
    <x v="822"/>
  </r>
  <r>
    <x v="11"/>
    <x v="11"/>
    <x v="11"/>
    <x v="213"/>
    <s v="1238"/>
    <x v="213"/>
    <x v="4"/>
    <x v="6"/>
    <x v="644"/>
  </r>
  <r>
    <x v="11"/>
    <x v="11"/>
    <x v="11"/>
    <x v="213"/>
    <s v="1238"/>
    <x v="213"/>
    <x v="4"/>
    <x v="7"/>
    <x v="2686"/>
  </r>
  <r>
    <x v="11"/>
    <x v="11"/>
    <x v="11"/>
    <x v="213"/>
    <s v="1238"/>
    <x v="213"/>
    <x v="5"/>
    <x v="0"/>
    <x v="287"/>
  </r>
  <r>
    <x v="11"/>
    <x v="11"/>
    <x v="11"/>
    <x v="213"/>
    <s v="1238"/>
    <x v="213"/>
    <x v="5"/>
    <x v="1"/>
    <x v="284"/>
  </r>
  <r>
    <x v="11"/>
    <x v="11"/>
    <x v="11"/>
    <x v="213"/>
    <s v="1238"/>
    <x v="213"/>
    <x v="5"/>
    <x v="2"/>
    <x v="288"/>
  </r>
  <r>
    <x v="11"/>
    <x v="11"/>
    <x v="11"/>
    <x v="213"/>
    <s v="1238"/>
    <x v="213"/>
    <x v="5"/>
    <x v="3"/>
    <x v="286"/>
  </r>
  <r>
    <x v="11"/>
    <x v="11"/>
    <x v="11"/>
    <x v="213"/>
    <s v="1238"/>
    <x v="213"/>
    <x v="5"/>
    <x v="4"/>
    <x v="185"/>
  </r>
  <r>
    <x v="11"/>
    <x v="11"/>
    <x v="11"/>
    <x v="213"/>
    <s v="1238"/>
    <x v="213"/>
    <x v="5"/>
    <x v="5"/>
    <x v="527"/>
  </r>
  <r>
    <x v="11"/>
    <x v="11"/>
    <x v="11"/>
    <x v="213"/>
    <s v="1238"/>
    <x v="213"/>
    <x v="5"/>
    <x v="6"/>
    <x v="529"/>
  </r>
  <r>
    <x v="11"/>
    <x v="11"/>
    <x v="11"/>
    <x v="213"/>
    <s v="1238"/>
    <x v="213"/>
    <x v="5"/>
    <x v="7"/>
    <x v="633"/>
  </r>
  <r>
    <x v="11"/>
    <x v="11"/>
    <x v="11"/>
    <x v="213"/>
    <s v="1238"/>
    <x v="213"/>
    <x v="6"/>
    <x v="0"/>
    <x v="265"/>
  </r>
  <r>
    <x v="11"/>
    <x v="11"/>
    <x v="11"/>
    <x v="213"/>
    <s v="1238"/>
    <x v="213"/>
    <x v="6"/>
    <x v="1"/>
    <x v="350"/>
  </r>
  <r>
    <x v="11"/>
    <x v="11"/>
    <x v="11"/>
    <x v="213"/>
    <s v="1238"/>
    <x v="213"/>
    <x v="6"/>
    <x v="2"/>
    <x v="197"/>
  </r>
  <r>
    <x v="11"/>
    <x v="11"/>
    <x v="11"/>
    <x v="213"/>
    <s v="1238"/>
    <x v="213"/>
    <x v="6"/>
    <x v="3"/>
    <x v="262"/>
  </r>
  <r>
    <x v="11"/>
    <x v="11"/>
    <x v="11"/>
    <x v="213"/>
    <s v="1238"/>
    <x v="213"/>
    <x v="6"/>
    <x v="4"/>
    <x v="266"/>
  </r>
  <r>
    <x v="11"/>
    <x v="11"/>
    <x v="11"/>
    <x v="213"/>
    <s v="1238"/>
    <x v="213"/>
    <x v="6"/>
    <x v="5"/>
    <x v="302"/>
  </r>
  <r>
    <x v="11"/>
    <x v="11"/>
    <x v="11"/>
    <x v="213"/>
    <s v="1238"/>
    <x v="213"/>
    <x v="6"/>
    <x v="6"/>
    <x v="302"/>
  </r>
  <r>
    <x v="11"/>
    <x v="11"/>
    <x v="11"/>
    <x v="213"/>
    <s v="1238"/>
    <x v="213"/>
    <x v="6"/>
    <x v="7"/>
    <x v="196"/>
  </r>
  <r>
    <x v="11"/>
    <x v="11"/>
    <x v="11"/>
    <x v="213"/>
    <s v="1238"/>
    <x v="213"/>
    <x v="7"/>
    <x v="0"/>
    <x v="1019"/>
  </r>
  <r>
    <x v="11"/>
    <x v="11"/>
    <x v="11"/>
    <x v="213"/>
    <s v="1238"/>
    <x v="213"/>
    <x v="7"/>
    <x v="1"/>
    <x v="1524"/>
  </r>
  <r>
    <x v="11"/>
    <x v="11"/>
    <x v="11"/>
    <x v="213"/>
    <s v="1238"/>
    <x v="213"/>
    <x v="7"/>
    <x v="2"/>
    <x v="926"/>
  </r>
  <r>
    <x v="11"/>
    <x v="11"/>
    <x v="11"/>
    <x v="213"/>
    <s v="1238"/>
    <x v="213"/>
    <x v="7"/>
    <x v="3"/>
    <x v="1420"/>
  </r>
  <r>
    <x v="11"/>
    <x v="11"/>
    <x v="11"/>
    <x v="213"/>
    <s v="1238"/>
    <x v="213"/>
    <x v="7"/>
    <x v="4"/>
    <x v="361"/>
  </r>
  <r>
    <x v="11"/>
    <x v="11"/>
    <x v="11"/>
    <x v="213"/>
    <s v="1238"/>
    <x v="213"/>
    <x v="7"/>
    <x v="5"/>
    <x v="1607"/>
  </r>
  <r>
    <x v="11"/>
    <x v="11"/>
    <x v="11"/>
    <x v="213"/>
    <s v="1238"/>
    <x v="213"/>
    <x v="7"/>
    <x v="6"/>
    <x v="1607"/>
  </r>
  <r>
    <x v="11"/>
    <x v="11"/>
    <x v="11"/>
    <x v="213"/>
    <s v="1238"/>
    <x v="213"/>
    <x v="7"/>
    <x v="7"/>
    <x v="192"/>
  </r>
  <r>
    <x v="11"/>
    <x v="11"/>
    <x v="11"/>
    <x v="213"/>
    <s v="1238"/>
    <x v="213"/>
    <x v="8"/>
    <x v="0"/>
    <x v="128"/>
  </r>
  <r>
    <x v="11"/>
    <x v="11"/>
    <x v="11"/>
    <x v="213"/>
    <s v="1238"/>
    <x v="213"/>
    <x v="8"/>
    <x v="1"/>
    <x v="131"/>
  </r>
  <r>
    <x v="11"/>
    <x v="11"/>
    <x v="11"/>
    <x v="213"/>
    <s v="1238"/>
    <x v="213"/>
    <x v="8"/>
    <x v="2"/>
    <x v="130"/>
  </r>
  <r>
    <x v="11"/>
    <x v="11"/>
    <x v="11"/>
    <x v="213"/>
    <s v="1238"/>
    <x v="213"/>
    <x v="8"/>
    <x v="3"/>
    <x v="132"/>
  </r>
  <r>
    <x v="11"/>
    <x v="11"/>
    <x v="11"/>
    <x v="213"/>
    <s v="1238"/>
    <x v="213"/>
    <x v="8"/>
    <x v="4"/>
    <x v="127"/>
  </r>
  <r>
    <x v="11"/>
    <x v="11"/>
    <x v="11"/>
    <x v="213"/>
    <s v="1238"/>
    <x v="213"/>
    <x v="8"/>
    <x v="5"/>
    <x v="128"/>
  </r>
  <r>
    <x v="11"/>
    <x v="11"/>
    <x v="11"/>
    <x v="213"/>
    <s v="1238"/>
    <x v="213"/>
    <x v="8"/>
    <x v="6"/>
    <x v="128"/>
  </r>
  <r>
    <x v="11"/>
    <x v="11"/>
    <x v="11"/>
    <x v="213"/>
    <s v="1238"/>
    <x v="213"/>
    <x v="8"/>
    <x v="7"/>
    <x v="130"/>
  </r>
  <r>
    <x v="11"/>
    <x v="11"/>
    <x v="11"/>
    <x v="213"/>
    <s v="1238"/>
    <x v="213"/>
    <x v="9"/>
    <x v="0"/>
    <x v="311"/>
  </r>
  <r>
    <x v="11"/>
    <x v="11"/>
    <x v="11"/>
    <x v="213"/>
    <s v="1238"/>
    <x v="213"/>
    <x v="9"/>
    <x v="1"/>
    <x v="307"/>
  </r>
  <r>
    <x v="11"/>
    <x v="11"/>
    <x v="11"/>
    <x v="213"/>
    <s v="1238"/>
    <x v="213"/>
    <x v="9"/>
    <x v="2"/>
    <x v="123"/>
  </r>
  <r>
    <x v="11"/>
    <x v="11"/>
    <x v="11"/>
    <x v="213"/>
    <s v="1238"/>
    <x v="213"/>
    <x v="9"/>
    <x v="3"/>
    <x v="121"/>
  </r>
  <r>
    <x v="11"/>
    <x v="11"/>
    <x v="11"/>
    <x v="213"/>
    <s v="1238"/>
    <x v="213"/>
    <x v="9"/>
    <x v="4"/>
    <x v="449"/>
  </r>
  <r>
    <x v="11"/>
    <x v="11"/>
    <x v="11"/>
    <x v="213"/>
    <s v="1238"/>
    <x v="213"/>
    <x v="9"/>
    <x v="5"/>
    <x v="355"/>
  </r>
  <r>
    <x v="11"/>
    <x v="11"/>
    <x v="11"/>
    <x v="213"/>
    <s v="1238"/>
    <x v="213"/>
    <x v="9"/>
    <x v="6"/>
    <x v="63"/>
  </r>
  <r>
    <x v="11"/>
    <x v="11"/>
    <x v="11"/>
    <x v="213"/>
    <s v="1238"/>
    <x v="213"/>
    <x v="9"/>
    <x v="7"/>
    <x v="50"/>
  </r>
  <r>
    <x v="11"/>
    <x v="11"/>
    <x v="11"/>
    <x v="214"/>
    <s v="1241"/>
    <x v="214"/>
    <x v="0"/>
    <x v="0"/>
    <x v="600"/>
  </r>
  <r>
    <x v="11"/>
    <x v="11"/>
    <x v="11"/>
    <x v="214"/>
    <s v="1241"/>
    <x v="214"/>
    <x v="0"/>
    <x v="1"/>
    <x v="923"/>
  </r>
  <r>
    <x v="11"/>
    <x v="11"/>
    <x v="11"/>
    <x v="214"/>
    <s v="1241"/>
    <x v="214"/>
    <x v="0"/>
    <x v="2"/>
    <x v="2687"/>
  </r>
  <r>
    <x v="11"/>
    <x v="11"/>
    <x v="11"/>
    <x v="214"/>
    <s v="1241"/>
    <x v="214"/>
    <x v="0"/>
    <x v="3"/>
    <x v="1939"/>
  </r>
  <r>
    <x v="11"/>
    <x v="11"/>
    <x v="11"/>
    <x v="214"/>
    <s v="1241"/>
    <x v="214"/>
    <x v="0"/>
    <x v="4"/>
    <x v="1242"/>
  </r>
  <r>
    <x v="11"/>
    <x v="11"/>
    <x v="11"/>
    <x v="214"/>
    <s v="1241"/>
    <x v="214"/>
    <x v="0"/>
    <x v="5"/>
    <x v="1941"/>
  </r>
  <r>
    <x v="11"/>
    <x v="11"/>
    <x v="11"/>
    <x v="214"/>
    <s v="1241"/>
    <x v="214"/>
    <x v="0"/>
    <x v="6"/>
    <x v="1919"/>
  </r>
  <r>
    <x v="11"/>
    <x v="11"/>
    <x v="11"/>
    <x v="214"/>
    <s v="1241"/>
    <x v="214"/>
    <x v="0"/>
    <x v="7"/>
    <x v="177"/>
  </r>
  <r>
    <x v="11"/>
    <x v="11"/>
    <x v="11"/>
    <x v="214"/>
    <s v="1241"/>
    <x v="214"/>
    <x v="1"/>
    <x v="0"/>
    <x v="629"/>
  </r>
  <r>
    <x v="11"/>
    <x v="11"/>
    <x v="11"/>
    <x v="214"/>
    <s v="1241"/>
    <x v="214"/>
    <x v="1"/>
    <x v="1"/>
    <x v="510"/>
  </r>
  <r>
    <x v="11"/>
    <x v="11"/>
    <x v="11"/>
    <x v="214"/>
    <s v="1241"/>
    <x v="214"/>
    <x v="1"/>
    <x v="2"/>
    <x v="1417"/>
  </r>
  <r>
    <x v="11"/>
    <x v="11"/>
    <x v="11"/>
    <x v="214"/>
    <s v="1241"/>
    <x v="214"/>
    <x v="1"/>
    <x v="3"/>
    <x v="1435"/>
  </r>
  <r>
    <x v="11"/>
    <x v="11"/>
    <x v="11"/>
    <x v="214"/>
    <s v="1241"/>
    <x v="214"/>
    <x v="1"/>
    <x v="4"/>
    <x v="295"/>
  </r>
  <r>
    <x v="11"/>
    <x v="11"/>
    <x v="11"/>
    <x v="214"/>
    <s v="1241"/>
    <x v="214"/>
    <x v="1"/>
    <x v="5"/>
    <x v="1709"/>
  </r>
  <r>
    <x v="11"/>
    <x v="11"/>
    <x v="11"/>
    <x v="214"/>
    <s v="1241"/>
    <x v="214"/>
    <x v="1"/>
    <x v="6"/>
    <x v="431"/>
  </r>
  <r>
    <x v="11"/>
    <x v="11"/>
    <x v="11"/>
    <x v="214"/>
    <s v="1241"/>
    <x v="214"/>
    <x v="1"/>
    <x v="7"/>
    <x v="1128"/>
  </r>
  <r>
    <x v="11"/>
    <x v="11"/>
    <x v="11"/>
    <x v="214"/>
    <s v="1241"/>
    <x v="214"/>
    <x v="2"/>
    <x v="0"/>
    <x v="49"/>
  </r>
  <r>
    <x v="11"/>
    <x v="11"/>
    <x v="11"/>
    <x v="214"/>
    <s v="1241"/>
    <x v="214"/>
    <x v="2"/>
    <x v="1"/>
    <x v="281"/>
  </r>
  <r>
    <x v="11"/>
    <x v="11"/>
    <x v="11"/>
    <x v="214"/>
    <s v="1241"/>
    <x v="214"/>
    <x v="2"/>
    <x v="2"/>
    <x v="117"/>
  </r>
  <r>
    <x v="11"/>
    <x v="11"/>
    <x v="11"/>
    <x v="214"/>
    <s v="1241"/>
    <x v="214"/>
    <x v="2"/>
    <x v="3"/>
    <x v="612"/>
  </r>
  <r>
    <x v="11"/>
    <x v="11"/>
    <x v="11"/>
    <x v="214"/>
    <s v="1241"/>
    <x v="214"/>
    <x v="2"/>
    <x v="4"/>
    <x v="51"/>
  </r>
  <r>
    <x v="11"/>
    <x v="11"/>
    <x v="11"/>
    <x v="214"/>
    <s v="1241"/>
    <x v="214"/>
    <x v="2"/>
    <x v="5"/>
    <x v="49"/>
  </r>
  <r>
    <x v="11"/>
    <x v="11"/>
    <x v="11"/>
    <x v="214"/>
    <s v="1241"/>
    <x v="214"/>
    <x v="2"/>
    <x v="6"/>
    <x v="399"/>
  </r>
  <r>
    <x v="11"/>
    <x v="11"/>
    <x v="11"/>
    <x v="214"/>
    <s v="1241"/>
    <x v="214"/>
    <x v="2"/>
    <x v="7"/>
    <x v="399"/>
  </r>
  <r>
    <x v="11"/>
    <x v="11"/>
    <x v="11"/>
    <x v="214"/>
    <s v="1241"/>
    <x v="214"/>
    <x v="3"/>
    <x v="0"/>
    <x v="797"/>
  </r>
  <r>
    <x v="11"/>
    <x v="11"/>
    <x v="11"/>
    <x v="214"/>
    <s v="1241"/>
    <x v="214"/>
    <x v="3"/>
    <x v="1"/>
    <x v="467"/>
  </r>
  <r>
    <x v="11"/>
    <x v="11"/>
    <x v="11"/>
    <x v="214"/>
    <s v="1241"/>
    <x v="214"/>
    <x v="3"/>
    <x v="2"/>
    <x v="272"/>
  </r>
  <r>
    <x v="11"/>
    <x v="11"/>
    <x v="11"/>
    <x v="214"/>
    <s v="1241"/>
    <x v="214"/>
    <x v="3"/>
    <x v="3"/>
    <x v="272"/>
  </r>
  <r>
    <x v="11"/>
    <x v="11"/>
    <x v="11"/>
    <x v="214"/>
    <s v="1241"/>
    <x v="214"/>
    <x v="3"/>
    <x v="4"/>
    <x v="562"/>
  </r>
  <r>
    <x v="11"/>
    <x v="11"/>
    <x v="11"/>
    <x v="214"/>
    <s v="1241"/>
    <x v="214"/>
    <x v="3"/>
    <x v="5"/>
    <x v="798"/>
  </r>
  <r>
    <x v="11"/>
    <x v="11"/>
    <x v="11"/>
    <x v="214"/>
    <s v="1241"/>
    <x v="214"/>
    <x v="3"/>
    <x v="6"/>
    <x v="272"/>
  </r>
  <r>
    <x v="11"/>
    <x v="11"/>
    <x v="11"/>
    <x v="214"/>
    <s v="1241"/>
    <x v="214"/>
    <x v="3"/>
    <x v="7"/>
    <x v="566"/>
  </r>
  <r>
    <x v="11"/>
    <x v="11"/>
    <x v="11"/>
    <x v="214"/>
    <s v="1241"/>
    <x v="214"/>
    <x v="4"/>
    <x v="0"/>
    <x v="835"/>
  </r>
  <r>
    <x v="11"/>
    <x v="11"/>
    <x v="11"/>
    <x v="214"/>
    <s v="1241"/>
    <x v="214"/>
    <x v="4"/>
    <x v="1"/>
    <x v="509"/>
  </r>
  <r>
    <x v="11"/>
    <x v="11"/>
    <x v="11"/>
    <x v="214"/>
    <s v="1241"/>
    <x v="214"/>
    <x v="4"/>
    <x v="2"/>
    <x v="967"/>
  </r>
  <r>
    <x v="11"/>
    <x v="11"/>
    <x v="11"/>
    <x v="214"/>
    <s v="1241"/>
    <x v="214"/>
    <x v="4"/>
    <x v="3"/>
    <x v="541"/>
  </r>
  <r>
    <x v="11"/>
    <x v="11"/>
    <x v="11"/>
    <x v="214"/>
    <s v="1241"/>
    <x v="214"/>
    <x v="4"/>
    <x v="4"/>
    <x v="1709"/>
  </r>
  <r>
    <x v="11"/>
    <x v="11"/>
    <x v="11"/>
    <x v="214"/>
    <s v="1241"/>
    <x v="214"/>
    <x v="4"/>
    <x v="5"/>
    <x v="1435"/>
  </r>
  <r>
    <x v="11"/>
    <x v="11"/>
    <x v="11"/>
    <x v="214"/>
    <s v="1241"/>
    <x v="214"/>
    <x v="4"/>
    <x v="6"/>
    <x v="430"/>
  </r>
  <r>
    <x v="11"/>
    <x v="11"/>
    <x v="11"/>
    <x v="214"/>
    <s v="1241"/>
    <x v="214"/>
    <x v="4"/>
    <x v="7"/>
    <x v="295"/>
  </r>
  <r>
    <x v="11"/>
    <x v="11"/>
    <x v="11"/>
    <x v="214"/>
    <s v="1241"/>
    <x v="214"/>
    <x v="5"/>
    <x v="0"/>
    <x v="298"/>
  </r>
  <r>
    <x v="11"/>
    <x v="11"/>
    <x v="11"/>
    <x v="214"/>
    <s v="1241"/>
    <x v="214"/>
    <x v="5"/>
    <x v="1"/>
    <x v="316"/>
  </r>
  <r>
    <x v="11"/>
    <x v="11"/>
    <x v="11"/>
    <x v="214"/>
    <s v="1241"/>
    <x v="214"/>
    <x v="5"/>
    <x v="2"/>
    <x v="316"/>
  </r>
  <r>
    <x v="11"/>
    <x v="11"/>
    <x v="11"/>
    <x v="214"/>
    <s v="1241"/>
    <x v="214"/>
    <x v="5"/>
    <x v="3"/>
    <x v="316"/>
  </r>
  <r>
    <x v="11"/>
    <x v="11"/>
    <x v="11"/>
    <x v="214"/>
    <s v="1241"/>
    <x v="214"/>
    <x v="5"/>
    <x v="4"/>
    <x v="200"/>
  </r>
  <r>
    <x v="11"/>
    <x v="11"/>
    <x v="11"/>
    <x v="214"/>
    <s v="1241"/>
    <x v="214"/>
    <x v="5"/>
    <x v="5"/>
    <x v="262"/>
  </r>
  <r>
    <x v="11"/>
    <x v="11"/>
    <x v="11"/>
    <x v="214"/>
    <s v="1241"/>
    <x v="214"/>
    <x v="5"/>
    <x v="6"/>
    <x v="350"/>
  </r>
  <r>
    <x v="11"/>
    <x v="11"/>
    <x v="11"/>
    <x v="214"/>
    <s v="1241"/>
    <x v="214"/>
    <x v="5"/>
    <x v="7"/>
    <x v="265"/>
  </r>
  <r>
    <x v="11"/>
    <x v="11"/>
    <x v="11"/>
    <x v="214"/>
    <s v="1241"/>
    <x v="214"/>
    <x v="6"/>
    <x v="0"/>
    <x v="320"/>
  </r>
  <r>
    <x v="11"/>
    <x v="11"/>
    <x v="11"/>
    <x v="214"/>
    <s v="1241"/>
    <x v="214"/>
    <x v="6"/>
    <x v="1"/>
    <x v="132"/>
  </r>
  <r>
    <x v="11"/>
    <x v="11"/>
    <x v="11"/>
    <x v="214"/>
    <s v="1241"/>
    <x v="214"/>
    <x v="6"/>
    <x v="2"/>
    <x v="132"/>
  </r>
  <r>
    <x v="11"/>
    <x v="11"/>
    <x v="11"/>
    <x v="214"/>
    <s v="1241"/>
    <x v="214"/>
    <x v="6"/>
    <x v="3"/>
    <x v="130"/>
  </r>
  <r>
    <x v="11"/>
    <x v="11"/>
    <x v="11"/>
    <x v="214"/>
    <s v="1241"/>
    <x v="214"/>
    <x v="6"/>
    <x v="4"/>
    <x v="64"/>
  </r>
  <r>
    <x v="11"/>
    <x v="11"/>
    <x v="11"/>
    <x v="214"/>
    <s v="1241"/>
    <x v="214"/>
    <x v="6"/>
    <x v="5"/>
    <x v="131"/>
  </r>
  <r>
    <x v="11"/>
    <x v="11"/>
    <x v="11"/>
    <x v="214"/>
    <s v="1241"/>
    <x v="214"/>
    <x v="6"/>
    <x v="6"/>
    <x v="132"/>
  </r>
  <r>
    <x v="11"/>
    <x v="11"/>
    <x v="11"/>
    <x v="214"/>
    <s v="1241"/>
    <x v="214"/>
    <x v="6"/>
    <x v="7"/>
    <x v="131"/>
  </r>
  <r>
    <x v="11"/>
    <x v="11"/>
    <x v="11"/>
    <x v="214"/>
    <s v="1241"/>
    <x v="214"/>
    <x v="7"/>
    <x v="0"/>
    <x v="281"/>
  </r>
  <r>
    <x v="11"/>
    <x v="11"/>
    <x v="11"/>
    <x v="214"/>
    <s v="1241"/>
    <x v="214"/>
    <x v="7"/>
    <x v="1"/>
    <x v="339"/>
  </r>
  <r>
    <x v="11"/>
    <x v="11"/>
    <x v="11"/>
    <x v="214"/>
    <s v="1241"/>
    <x v="214"/>
    <x v="7"/>
    <x v="2"/>
    <x v="115"/>
  </r>
  <r>
    <x v="11"/>
    <x v="11"/>
    <x v="11"/>
    <x v="214"/>
    <s v="1241"/>
    <x v="214"/>
    <x v="7"/>
    <x v="3"/>
    <x v="120"/>
  </r>
  <r>
    <x v="11"/>
    <x v="11"/>
    <x v="11"/>
    <x v="214"/>
    <s v="1241"/>
    <x v="214"/>
    <x v="7"/>
    <x v="4"/>
    <x v="355"/>
  </r>
  <r>
    <x v="11"/>
    <x v="11"/>
    <x v="11"/>
    <x v="214"/>
    <s v="1241"/>
    <x v="214"/>
    <x v="7"/>
    <x v="5"/>
    <x v="61"/>
  </r>
  <r>
    <x v="11"/>
    <x v="11"/>
    <x v="11"/>
    <x v="214"/>
    <s v="1241"/>
    <x v="214"/>
    <x v="7"/>
    <x v="6"/>
    <x v="62"/>
  </r>
  <r>
    <x v="11"/>
    <x v="11"/>
    <x v="11"/>
    <x v="214"/>
    <s v="1241"/>
    <x v="214"/>
    <x v="7"/>
    <x v="7"/>
    <x v="60"/>
  </r>
  <r>
    <x v="11"/>
    <x v="11"/>
    <x v="11"/>
    <x v="214"/>
    <s v="1241"/>
    <x v="214"/>
    <x v="8"/>
    <x v="0"/>
    <x v="67"/>
  </r>
  <r>
    <x v="11"/>
    <x v="11"/>
    <x v="11"/>
    <x v="214"/>
    <s v="1241"/>
    <x v="214"/>
    <x v="8"/>
    <x v="1"/>
    <x v="67"/>
  </r>
  <r>
    <x v="11"/>
    <x v="11"/>
    <x v="11"/>
    <x v="214"/>
    <s v="1241"/>
    <x v="214"/>
    <x v="8"/>
    <x v="2"/>
    <x v="67"/>
  </r>
  <r>
    <x v="11"/>
    <x v="11"/>
    <x v="11"/>
    <x v="214"/>
    <s v="1241"/>
    <x v="214"/>
    <x v="8"/>
    <x v="3"/>
    <x v="67"/>
  </r>
  <r>
    <x v="11"/>
    <x v="11"/>
    <x v="11"/>
    <x v="214"/>
    <s v="1241"/>
    <x v="214"/>
    <x v="8"/>
    <x v="4"/>
    <x v="67"/>
  </r>
  <r>
    <x v="11"/>
    <x v="11"/>
    <x v="11"/>
    <x v="214"/>
    <s v="1241"/>
    <x v="214"/>
    <x v="8"/>
    <x v="5"/>
    <x v="67"/>
  </r>
  <r>
    <x v="11"/>
    <x v="11"/>
    <x v="11"/>
    <x v="214"/>
    <s v="1241"/>
    <x v="214"/>
    <x v="8"/>
    <x v="6"/>
    <x v="66"/>
  </r>
  <r>
    <x v="11"/>
    <x v="11"/>
    <x v="11"/>
    <x v="214"/>
    <s v="1241"/>
    <x v="214"/>
    <x v="8"/>
    <x v="7"/>
    <x v="65"/>
  </r>
  <r>
    <x v="11"/>
    <x v="11"/>
    <x v="11"/>
    <x v="214"/>
    <s v="1241"/>
    <x v="214"/>
    <x v="9"/>
    <x v="0"/>
    <x v="289"/>
  </r>
  <r>
    <x v="11"/>
    <x v="11"/>
    <x v="11"/>
    <x v="214"/>
    <s v="1241"/>
    <x v="214"/>
    <x v="9"/>
    <x v="1"/>
    <x v="611"/>
  </r>
  <r>
    <x v="11"/>
    <x v="11"/>
    <x v="11"/>
    <x v="214"/>
    <s v="1241"/>
    <x v="214"/>
    <x v="9"/>
    <x v="2"/>
    <x v="312"/>
  </r>
  <r>
    <x v="11"/>
    <x v="11"/>
    <x v="11"/>
    <x v="214"/>
    <s v="1241"/>
    <x v="214"/>
    <x v="9"/>
    <x v="3"/>
    <x v="338"/>
  </r>
  <r>
    <x v="11"/>
    <x v="11"/>
    <x v="11"/>
    <x v="214"/>
    <s v="1241"/>
    <x v="214"/>
    <x v="9"/>
    <x v="4"/>
    <x v="1112"/>
  </r>
  <r>
    <x v="11"/>
    <x v="11"/>
    <x v="11"/>
    <x v="214"/>
    <s v="1241"/>
    <x v="214"/>
    <x v="9"/>
    <x v="5"/>
    <x v="401"/>
  </r>
  <r>
    <x v="11"/>
    <x v="11"/>
    <x v="11"/>
    <x v="214"/>
    <s v="1241"/>
    <x v="214"/>
    <x v="9"/>
    <x v="6"/>
    <x v="351"/>
  </r>
  <r>
    <x v="11"/>
    <x v="11"/>
    <x v="11"/>
    <x v="214"/>
    <s v="1241"/>
    <x v="214"/>
    <x v="9"/>
    <x v="7"/>
    <x v="404"/>
  </r>
  <r>
    <x v="11"/>
    <x v="11"/>
    <x v="11"/>
    <x v="215"/>
    <s v="1242"/>
    <x v="215"/>
    <x v="0"/>
    <x v="0"/>
    <x v="1029"/>
  </r>
  <r>
    <x v="11"/>
    <x v="11"/>
    <x v="11"/>
    <x v="215"/>
    <s v="1242"/>
    <x v="215"/>
    <x v="0"/>
    <x v="1"/>
    <x v="715"/>
  </r>
  <r>
    <x v="11"/>
    <x v="11"/>
    <x v="11"/>
    <x v="215"/>
    <s v="1242"/>
    <x v="215"/>
    <x v="0"/>
    <x v="2"/>
    <x v="318"/>
  </r>
  <r>
    <x v="11"/>
    <x v="11"/>
    <x v="11"/>
    <x v="215"/>
    <s v="1242"/>
    <x v="215"/>
    <x v="0"/>
    <x v="3"/>
    <x v="336"/>
  </r>
  <r>
    <x v="11"/>
    <x v="11"/>
    <x v="11"/>
    <x v="215"/>
    <s v="1242"/>
    <x v="215"/>
    <x v="0"/>
    <x v="4"/>
    <x v="338"/>
  </r>
  <r>
    <x v="11"/>
    <x v="11"/>
    <x v="11"/>
    <x v="215"/>
    <s v="1242"/>
    <x v="215"/>
    <x v="0"/>
    <x v="5"/>
    <x v="287"/>
  </r>
  <r>
    <x v="11"/>
    <x v="11"/>
    <x v="11"/>
    <x v="215"/>
    <s v="1242"/>
    <x v="215"/>
    <x v="0"/>
    <x v="6"/>
    <x v="116"/>
  </r>
  <r>
    <x v="11"/>
    <x v="11"/>
    <x v="11"/>
    <x v="215"/>
    <s v="1242"/>
    <x v="215"/>
    <x v="0"/>
    <x v="7"/>
    <x v="334"/>
  </r>
  <r>
    <x v="11"/>
    <x v="11"/>
    <x v="11"/>
    <x v="215"/>
    <s v="1242"/>
    <x v="215"/>
    <x v="1"/>
    <x v="0"/>
    <x v="977"/>
  </r>
  <r>
    <x v="11"/>
    <x v="11"/>
    <x v="11"/>
    <x v="215"/>
    <s v="1242"/>
    <x v="215"/>
    <x v="1"/>
    <x v="1"/>
    <x v="404"/>
  </r>
  <r>
    <x v="11"/>
    <x v="11"/>
    <x v="11"/>
    <x v="215"/>
    <s v="1242"/>
    <x v="215"/>
    <x v="1"/>
    <x v="2"/>
    <x v="977"/>
  </r>
  <r>
    <x v="11"/>
    <x v="11"/>
    <x v="11"/>
    <x v="215"/>
    <s v="1242"/>
    <x v="215"/>
    <x v="1"/>
    <x v="3"/>
    <x v="183"/>
  </r>
  <r>
    <x v="11"/>
    <x v="11"/>
    <x v="11"/>
    <x v="215"/>
    <s v="1242"/>
    <x v="215"/>
    <x v="1"/>
    <x v="4"/>
    <x v="183"/>
  </r>
  <r>
    <x v="11"/>
    <x v="11"/>
    <x v="11"/>
    <x v="215"/>
    <s v="1242"/>
    <x v="215"/>
    <x v="1"/>
    <x v="5"/>
    <x v="57"/>
  </r>
  <r>
    <x v="11"/>
    <x v="11"/>
    <x v="11"/>
    <x v="215"/>
    <s v="1242"/>
    <x v="215"/>
    <x v="1"/>
    <x v="6"/>
    <x v="57"/>
  </r>
  <r>
    <x v="11"/>
    <x v="11"/>
    <x v="11"/>
    <x v="215"/>
    <s v="1242"/>
    <x v="215"/>
    <x v="1"/>
    <x v="7"/>
    <x v="372"/>
  </r>
  <r>
    <x v="11"/>
    <x v="11"/>
    <x v="11"/>
    <x v="215"/>
    <s v="1242"/>
    <x v="215"/>
    <x v="2"/>
    <x v="0"/>
    <x v="299"/>
  </r>
  <r>
    <x v="11"/>
    <x v="11"/>
    <x v="11"/>
    <x v="215"/>
    <s v="1242"/>
    <x v="215"/>
    <x v="2"/>
    <x v="1"/>
    <x v="122"/>
  </r>
  <r>
    <x v="11"/>
    <x v="11"/>
    <x v="11"/>
    <x v="215"/>
    <s v="1242"/>
    <x v="215"/>
    <x v="2"/>
    <x v="2"/>
    <x v="123"/>
  </r>
  <r>
    <x v="11"/>
    <x v="11"/>
    <x v="11"/>
    <x v="215"/>
    <s v="1242"/>
    <x v="215"/>
    <x v="2"/>
    <x v="3"/>
    <x v="449"/>
  </r>
  <r>
    <x v="11"/>
    <x v="11"/>
    <x v="11"/>
    <x v="215"/>
    <s v="1242"/>
    <x v="215"/>
    <x v="2"/>
    <x v="4"/>
    <x v="308"/>
  </r>
  <r>
    <x v="11"/>
    <x v="11"/>
    <x v="11"/>
    <x v="215"/>
    <s v="1242"/>
    <x v="215"/>
    <x v="2"/>
    <x v="5"/>
    <x v="122"/>
  </r>
  <r>
    <x v="11"/>
    <x v="11"/>
    <x v="11"/>
    <x v="215"/>
    <s v="1242"/>
    <x v="215"/>
    <x v="2"/>
    <x v="6"/>
    <x v="299"/>
  </r>
  <r>
    <x v="11"/>
    <x v="11"/>
    <x v="11"/>
    <x v="215"/>
    <s v="1242"/>
    <x v="215"/>
    <x v="2"/>
    <x v="7"/>
    <x v="202"/>
  </r>
  <r>
    <x v="11"/>
    <x v="11"/>
    <x v="11"/>
    <x v="215"/>
    <s v="1242"/>
    <x v="215"/>
    <x v="3"/>
    <x v="0"/>
    <x v="282"/>
  </r>
  <r>
    <x v="11"/>
    <x v="11"/>
    <x v="11"/>
    <x v="215"/>
    <s v="1242"/>
    <x v="215"/>
    <x v="3"/>
    <x v="1"/>
    <x v="283"/>
  </r>
  <r>
    <x v="11"/>
    <x v="11"/>
    <x v="11"/>
    <x v="215"/>
    <s v="1242"/>
    <x v="215"/>
    <x v="3"/>
    <x v="2"/>
    <x v="836"/>
  </r>
  <r>
    <x v="11"/>
    <x v="11"/>
    <x v="11"/>
    <x v="215"/>
    <s v="1242"/>
    <x v="215"/>
    <x v="3"/>
    <x v="3"/>
    <x v="513"/>
  </r>
  <r>
    <x v="11"/>
    <x v="11"/>
    <x v="11"/>
    <x v="215"/>
    <s v="1242"/>
    <x v="215"/>
    <x v="3"/>
    <x v="4"/>
    <x v="284"/>
  </r>
  <r>
    <x v="11"/>
    <x v="11"/>
    <x v="11"/>
    <x v="215"/>
    <s v="1242"/>
    <x v="215"/>
    <x v="3"/>
    <x v="5"/>
    <x v="342"/>
  </r>
  <r>
    <x v="11"/>
    <x v="11"/>
    <x v="11"/>
    <x v="215"/>
    <s v="1242"/>
    <x v="215"/>
    <x v="3"/>
    <x v="6"/>
    <x v="285"/>
  </r>
  <r>
    <x v="11"/>
    <x v="11"/>
    <x v="11"/>
    <x v="215"/>
    <s v="1242"/>
    <x v="215"/>
    <x v="3"/>
    <x v="7"/>
    <x v="118"/>
  </r>
  <r>
    <x v="11"/>
    <x v="11"/>
    <x v="11"/>
    <x v="215"/>
    <s v="1242"/>
    <x v="215"/>
    <x v="4"/>
    <x v="0"/>
    <x v="54"/>
  </r>
  <r>
    <x v="11"/>
    <x v="11"/>
    <x v="11"/>
    <x v="215"/>
    <s v="1242"/>
    <x v="215"/>
    <x v="4"/>
    <x v="1"/>
    <x v="625"/>
  </r>
  <r>
    <x v="11"/>
    <x v="11"/>
    <x v="11"/>
    <x v="215"/>
    <s v="1242"/>
    <x v="215"/>
    <x v="4"/>
    <x v="2"/>
    <x v="187"/>
  </r>
  <r>
    <x v="11"/>
    <x v="11"/>
    <x v="11"/>
    <x v="215"/>
    <s v="1242"/>
    <x v="215"/>
    <x v="4"/>
    <x v="3"/>
    <x v="345"/>
  </r>
  <r>
    <x v="11"/>
    <x v="11"/>
    <x v="11"/>
    <x v="215"/>
    <s v="1242"/>
    <x v="215"/>
    <x v="4"/>
    <x v="4"/>
    <x v="627"/>
  </r>
  <r>
    <x v="11"/>
    <x v="11"/>
    <x v="11"/>
    <x v="215"/>
    <s v="1242"/>
    <x v="215"/>
    <x v="4"/>
    <x v="5"/>
    <x v="187"/>
  </r>
  <r>
    <x v="11"/>
    <x v="11"/>
    <x v="11"/>
    <x v="215"/>
    <s v="1242"/>
    <x v="215"/>
    <x v="4"/>
    <x v="6"/>
    <x v="670"/>
  </r>
  <r>
    <x v="11"/>
    <x v="11"/>
    <x v="11"/>
    <x v="215"/>
    <s v="1242"/>
    <x v="215"/>
    <x v="4"/>
    <x v="7"/>
    <x v="670"/>
  </r>
  <r>
    <x v="11"/>
    <x v="11"/>
    <x v="11"/>
    <x v="215"/>
    <s v="1242"/>
    <x v="215"/>
    <x v="5"/>
    <x v="0"/>
    <x v="350"/>
  </r>
  <r>
    <x v="11"/>
    <x v="11"/>
    <x v="11"/>
    <x v="215"/>
    <s v="1242"/>
    <x v="215"/>
    <x v="5"/>
    <x v="1"/>
    <x v="316"/>
  </r>
  <r>
    <x v="11"/>
    <x v="11"/>
    <x v="11"/>
    <x v="215"/>
    <s v="1242"/>
    <x v="215"/>
    <x v="5"/>
    <x v="2"/>
    <x v="196"/>
  </r>
  <r>
    <x v="11"/>
    <x v="11"/>
    <x v="11"/>
    <x v="215"/>
    <s v="1242"/>
    <x v="215"/>
    <x v="5"/>
    <x v="3"/>
    <x v="200"/>
  </r>
  <r>
    <x v="11"/>
    <x v="11"/>
    <x v="11"/>
    <x v="215"/>
    <s v="1242"/>
    <x v="215"/>
    <x v="5"/>
    <x v="4"/>
    <x v="316"/>
  </r>
  <r>
    <x v="11"/>
    <x v="11"/>
    <x v="11"/>
    <x v="215"/>
    <s v="1242"/>
    <x v="215"/>
    <x v="5"/>
    <x v="5"/>
    <x v="195"/>
  </r>
  <r>
    <x v="11"/>
    <x v="11"/>
    <x v="11"/>
    <x v="215"/>
    <s v="1242"/>
    <x v="215"/>
    <x v="5"/>
    <x v="6"/>
    <x v="197"/>
  </r>
  <r>
    <x v="11"/>
    <x v="11"/>
    <x v="11"/>
    <x v="215"/>
    <s v="1242"/>
    <x v="215"/>
    <x v="5"/>
    <x v="7"/>
    <x v="316"/>
  </r>
  <r>
    <x v="11"/>
    <x v="11"/>
    <x v="11"/>
    <x v="215"/>
    <s v="1242"/>
    <x v="215"/>
    <x v="6"/>
    <x v="0"/>
    <x v="132"/>
  </r>
  <r>
    <x v="11"/>
    <x v="11"/>
    <x v="11"/>
    <x v="215"/>
    <s v="1242"/>
    <x v="215"/>
    <x v="6"/>
    <x v="1"/>
    <x v="132"/>
  </r>
  <r>
    <x v="11"/>
    <x v="11"/>
    <x v="11"/>
    <x v="215"/>
    <s v="1242"/>
    <x v="215"/>
    <x v="6"/>
    <x v="2"/>
    <x v="65"/>
  </r>
  <r>
    <x v="11"/>
    <x v="11"/>
    <x v="11"/>
    <x v="215"/>
    <s v="1242"/>
    <x v="215"/>
    <x v="6"/>
    <x v="3"/>
    <x v="67"/>
  </r>
  <r>
    <x v="11"/>
    <x v="11"/>
    <x v="11"/>
    <x v="215"/>
    <s v="1242"/>
    <x v="215"/>
    <x v="6"/>
    <x v="4"/>
    <x v="132"/>
  </r>
  <r>
    <x v="11"/>
    <x v="11"/>
    <x v="11"/>
    <x v="215"/>
    <s v="1242"/>
    <x v="215"/>
    <x v="6"/>
    <x v="5"/>
    <x v="67"/>
  </r>
  <r>
    <x v="11"/>
    <x v="11"/>
    <x v="11"/>
    <x v="215"/>
    <s v="1242"/>
    <x v="215"/>
    <x v="6"/>
    <x v="6"/>
    <x v="133"/>
  </r>
  <r>
    <x v="11"/>
    <x v="11"/>
    <x v="11"/>
    <x v="215"/>
    <s v="1242"/>
    <x v="215"/>
    <x v="6"/>
    <x v="7"/>
    <x v="65"/>
  </r>
  <r>
    <x v="11"/>
    <x v="11"/>
    <x v="11"/>
    <x v="215"/>
    <s v="1242"/>
    <x v="215"/>
    <x v="7"/>
    <x v="0"/>
    <x v="128"/>
  </r>
  <r>
    <x v="11"/>
    <x v="11"/>
    <x v="11"/>
    <x v="215"/>
    <s v="1242"/>
    <x v="215"/>
    <x v="7"/>
    <x v="1"/>
    <x v="320"/>
  </r>
  <r>
    <x v="11"/>
    <x v="11"/>
    <x v="11"/>
    <x v="215"/>
    <s v="1242"/>
    <x v="215"/>
    <x v="7"/>
    <x v="2"/>
    <x v="130"/>
  </r>
  <r>
    <x v="11"/>
    <x v="11"/>
    <x v="11"/>
    <x v="215"/>
    <s v="1242"/>
    <x v="215"/>
    <x v="7"/>
    <x v="3"/>
    <x v="132"/>
  </r>
  <r>
    <x v="11"/>
    <x v="11"/>
    <x v="11"/>
    <x v="215"/>
    <s v="1242"/>
    <x v="215"/>
    <x v="7"/>
    <x v="4"/>
    <x v="128"/>
  </r>
  <r>
    <x v="11"/>
    <x v="11"/>
    <x v="11"/>
    <x v="215"/>
    <s v="1242"/>
    <x v="215"/>
    <x v="7"/>
    <x v="5"/>
    <x v="128"/>
  </r>
  <r>
    <x v="11"/>
    <x v="11"/>
    <x v="11"/>
    <x v="215"/>
    <s v="1242"/>
    <x v="215"/>
    <x v="7"/>
    <x v="6"/>
    <x v="203"/>
  </r>
  <r>
    <x v="11"/>
    <x v="11"/>
    <x v="11"/>
    <x v="215"/>
    <s v="1242"/>
    <x v="215"/>
    <x v="7"/>
    <x v="7"/>
    <x v="131"/>
  </r>
  <r>
    <x v="11"/>
    <x v="11"/>
    <x v="11"/>
    <x v="215"/>
    <s v="1242"/>
    <x v="215"/>
    <x v="8"/>
    <x v="0"/>
    <x v="64"/>
  </r>
  <r>
    <x v="11"/>
    <x v="11"/>
    <x v="11"/>
    <x v="215"/>
    <s v="1242"/>
    <x v="215"/>
    <x v="8"/>
    <x v="1"/>
    <x v="65"/>
  </r>
  <r>
    <x v="11"/>
    <x v="11"/>
    <x v="11"/>
    <x v="215"/>
    <s v="1242"/>
    <x v="215"/>
    <x v="8"/>
    <x v="2"/>
    <x v="66"/>
  </r>
  <r>
    <x v="11"/>
    <x v="11"/>
    <x v="11"/>
    <x v="215"/>
    <s v="1242"/>
    <x v="215"/>
    <x v="8"/>
    <x v="3"/>
    <x v="304"/>
  </r>
  <r>
    <x v="11"/>
    <x v="11"/>
    <x v="11"/>
    <x v="215"/>
    <s v="1242"/>
    <x v="215"/>
    <x v="8"/>
    <x v="4"/>
    <x v="304"/>
  </r>
  <r>
    <x v="11"/>
    <x v="11"/>
    <x v="11"/>
    <x v="215"/>
    <s v="1242"/>
    <x v="215"/>
    <x v="8"/>
    <x v="5"/>
    <x v="304"/>
  </r>
  <r>
    <x v="11"/>
    <x v="11"/>
    <x v="11"/>
    <x v="215"/>
    <s v="1242"/>
    <x v="215"/>
    <x v="8"/>
    <x v="6"/>
    <x v="304"/>
  </r>
  <r>
    <x v="11"/>
    <x v="11"/>
    <x v="11"/>
    <x v="215"/>
    <s v="1242"/>
    <x v="215"/>
    <x v="8"/>
    <x v="7"/>
    <x v="304"/>
  </r>
  <r>
    <x v="11"/>
    <x v="11"/>
    <x v="11"/>
    <x v="215"/>
    <s v="1242"/>
    <x v="215"/>
    <x v="9"/>
    <x v="0"/>
    <x v="66"/>
  </r>
  <r>
    <x v="11"/>
    <x v="11"/>
    <x v="11"/>
    <x v="215"/>
    <s v="1242"/>
    <x v="215"/>
    <x v="9"/>
    <x v="1"/>
    <x v="132"/>
  </r>
  <r>
    <x v="11"/>
    <x v="11"/>
    <x v="11"/>
    <x v="215"/>
    <s v="1242"/>
    <x v="215"/>
    <x v="9"/>
    <x v="2"/>
    <x v="132"/>
  </r>
  <r>
    <x v="11"/>
    <x v="11"/>
    <x v="11"/>
    <x v="215"/>
    <s v="1242"/>
    <x v="215"/>
    <x v="9"/>
    <x v="3"/>
    <x v="65"/>
  </r>
  <r>
    <x v="11"/>
    <x v="11"/>
    <x v="11"/>
    <x v="215"/>
    <s v="1242"/>
    <x v="215"/>
    <x v="9"/>
    <x v="4"/>
    <x v="65"/>
  </r>
  <r>
    <x v="11"/>
    <x v="11"/>
    <x v="11"/>
    <x v="215"/>
    <s v="1242"/>
    <x v="215"/>
    <x v="9"/>
    <x v="5"/>
    <x v="131"/>
  </r>
  <r>
    <x v="11"/>
    <x v="11"/>
    <x v="11"/>
    <x v="215"/>
    <s v="1242"/>
    <x v="215"/>
    <x v="9"/>
    <x v="6"/>
    <x v="64"/>
  </r>
  <r>
    <x v="11"/>
    <x v="11"/>
    <x v="11"/>
    <x v="215"/>
    <s v="1242"/>
    <x v="215"/>
    <x v="9"/>
    <x v="7"/>
    <x v="131"/>
  </r>
  <r>
    <x v="11"/>
    <x v="11"/>
    <x v="11"/>
    <x v="216"/>
    <s v="1243"/>
    <x v="216"/>
    <x v="0"/>
    <x v="0"/>
    <x v="2373"/>
  </r>
  <r>
    <x v="11"/>
    <x v="11"/>
    <x v="11"/>
    <x v="216"/>
    <s v="1243"/>
    <x v="216"/>
    <x v="0"/>
    <x v="1"/>
    <x v="2688"/>
  </r>
  <r>
    <x v="11"/>
    <x v="11"/>
    <x v="11"/>
    <x v="216"/>
    <s v="1243"/>
    <x v="216"/>
    <x v="0"/>
    <x v="2"/>
    <x v="2689"/>
  </r>
  <r>
    <x v="11"/>
    <x v="11"/>
    <x v="11"/>
    <x v="216"/>
    <s v="1243"/>
    <x v="216"/>
    <x v="0"/>
    <x v="3"/>
    <x v="2690"/>
  </r>
  <r>
    <x v="11"/>
    <x v="11"/>
    <x v="11"/>
    <x v="216"/>
    <s v="1243"/>
    <x v="216"/>
    <x v="0"/>
    <x v="4"/>
    <x v="1361"/>
  </r>
  <r>
    <x v="11"/>
    <x v="11"/>
    <x v="11"/>
    <x v="216"/>
    <s v="1243"/>
    <x v="216"/>
    <x v="0"/>
    <x v="5"/>
    <x v="1361"/>
  </r>
  <r>
    <x v="11"/>
    <x v="11"/>
    <x v="11"/>
    <x v="216"/>
    <s v="1243"/>
    <x v="216"/>
    <x v="0"/>
    <x v="6"/>
    <x v="1313"/>
  </r>
  <r>
    <x v="11"/>
    <x v="11"/>
    <x v="11"/>
    <x v="216"/>
    <s v="1243"/>
    <x v="216"/>
    <x v="0"/>
    <x v="7"/>
    <x v="767"/>
  </r>
  <r>
    <x v="11"/>
    <x v="11"/>
    <x v="11"/>
    <x v="216"/>
    <s v="1243"/>
    <x v="216"/>
    <x v="1"/>
    <x v="0"/>
    <x v="1238"/>
  </r>
  <r>
    <x v="11"/>
    <x v="11"/>
    <x v="11"/>
    <x v="216"/>
    <s v="1243"/>
    <x v="216"/>
    <x v="1"/>
    <x v="1"/>
    <x v="907"/>
  </r>
  <r>
    <x v="11"/>
    <x v="11"/>
    <x v="11"/>
    <x v="216"/>
    <s v="1243"/>
    <x v="216"/>
    <x v="1"/>
    <x v="2"/>
    <x v="2691"/>
  </r>
  <r>
    <x v="11"/>
    <x v="11"/>
    <x v="11"/>
    <x v="216"/>
    <s v="1243"/>
    <x v="216"/>
    <x v="1"/>
    <x v="3"/>
    <x v="461"/>
  </r>
  <r>
    <x v="11"/>
    <x v="11"/>
    <x v="11"/>
    <x v="216"/>
    <s v="1243"/>
    <x v="216"/>
    <x v="1"/>
    <x v="4"/>
    <x v="2167"/>
  </r>
  <r>
    <x v="11"/>
    <x v="11"/>
    <x v="11"/>
    <x v="216"/>
    <s v="1243"/>
    <x v="216"/>
    <x v="1"/>
    <x v="5"/>
    <x v="1708"/>
  </r>
  <r>
    <x v="11"/>
    <x v="11"/>
    <x v="11"/>
    <x v="216"/>
    <s v="1243"/>
    <x v="216"/>
    <x v="1"/>
    <x v="6"/>
    <x v="2097"/>
  </r>
  <r>
    <x v="11"/>
    <x v="11"/>
    <x v="11"/>
    <x v="216"/>
    <s v="1243"/>
    <x v="216"/>
    <x v="1"/>
    <x v="7"/>
    <x v="2692"/>
  </r>
  <r>
    <x v="11"/>
    <x v="11"/>
    <x v="11"/>
    <x v="216"/>
    <s v="1243"/>
    <x v="216"/>
    <x v="2"/>
    <x v="0"/>
    <x v="349"/>
  </r>
  <r>
    <x v="11"/>
    <x v="11"/>
    <x v="11"/>
    <x v="216"/>
    <s v="1243"/>
    <x v="216"/>
    <x v="2"/>
    <x v="1"/>
    <x v="347"/>
  </r>
  <r>
    <x v="11"/>
    <x v="11"/>
    <x v="11"/>
    <x v="216"/>
    <s v="1243"/>
    <x v="216"/>
    <x v="2"/>
    <x v="2"/>
    <x v="499"/>
  </r>
  <r>
    <x v="11"/>
    <x v="11"/>
    <x v="11"/>
    <x v="216"/>
    <s v="1243"/>
    <x v="216"/>
    <x v="2"/>
    <x v="3"/>
    <x v="608"/>
  </r>
  <r>
    <x v="11"/>
    <x v="11"/>
    <x v="11"/>
    <x v="216"/>
    <s v="1243"/>
    <x v="216"/>
    <x v="2"/>
    <x v="4"/>
    <x v="607"/>
  </r>
  <r>
    <x v="11"/>
    <x v="11"/>
    <x v="11"/>
    <x v="216"/>
    <s v="1243"/>
    <x v="216"/>
    <x v="2"/>
    <x v="5"/>
    <x v="1030"/>
  </r>
  <r>
    <x v="11"/>
    <x v="11"/>
    <x v="11"/>
    <x v="216"/>
    <s v="1243"/>
    <x v="216"/>
    <x v="2"/>
    <x v="6"/>
    <x v="358"/>
  </r>
  <r>
    <x v="11"/>
    <x v="11"/>
    <x v="11"/>
    <x v="216"/>
    <s v="1243"/>
    <x v="216"/>
    <x v="2"/>
    <x v="7"/>
    <x v="542"/>
  </r>
  <r>
    <x v="11"/>
    <x v="11"/>
    <x v="11"/>
    <x v="216"/>
    <s v="1243"/>
    <x v="216"/>
    <x v="3"/>
    <x v="0"/>
    <x v="662"/>
  </r>
  <r>
    <x v="11"/>
    <x v="11"/>
    <x v="11"/>
    <x v="216"/>
    <s v="1243"/>
    <x v="216"/>
    <x v="3"/>
    <x v="1"/>
    <x v="1132"/>
  </r>
  <r>
    <x v="11"/>
    <x v="11"/>
    <x v="11"/>
    <x v="216"/>
    <s v="1243"/>
    <x v="216"/>
    <x v="3"/>
    <x v="2"/>
    <x v="2064"/>
  </r>
  <r>
    <x v="11"/>
    <x v="11"/>
    <x v="11"/>
    <x v="216"/>
    <s v="1243"/>
    <x v="216"/>
    <x v="3"/>
    <x v="3"/>
    <x v="1032"/>
  </r>
  <r>
    <x v="11"/>
    <x v="11"/>
    <x v="11"/>
    <x v="216"/>
    <s v="1243"/>
    <x v="216"/>
    <x v="3"/>
    <x v="4"/>
    <x v="536"/>
  </r>
  <r>
    <x v="11"/>
    <x v="11"/>
    <x v="11"/>
    <x v="216"/>
    <s v="1243"/>
    <x v="216"/>
    <x v="3"/>
    <x v="5"/>
    <x v="1331"/>
  </r>
  <r>
    <x v="11"/>
    <x v="11"/>
    <x v="11"/>
    <x v="216"/>
    <s v="1243"/>
    <x v="216"/>
    <x v="3"/>
    <x v="6"/>
    <x v="1036"/>
  </r>
  <r>
    <x v="11"/>
    <x v="11"/>
    <x v="11"/>
    <x v="216"/>
    <s v="1243"/>
    <x v="216"/>
    <x v="3"/>
    <x v="7"/>
    <x v="1701"/>
  </r>
  <r>
    <x v="11"/>
    <x v="11"/>
    <x v="11"/>
    <x v="216"/>
    <s v="1243"/>
    <x v="216"/>
    <x v="4"/>
    <x v="0"/>
    <x v="1422"/>
  </r>
  <r>
    <x v="11"/>
    <x v="11"/>
    <x v="11"/>
    <x v="216"/>
    <s v="1243"/>
    <x v="216"/>
    <x v="4"/>
    <x v="1"/>
    <x v="2693"/>
  </r>
  <r>
    <x v="11"/>
    <x v="11"/>
    <x v="11"/>
    <x v="216"/>
    <s v="1243"/>
    <x v="216"/>
    <x v="4"/>
    <x v="2"/>
    <x v="2073"/>
  </r>
  <r>
    <x v="11"/>
    <x v="11"/>
    <x v="11"/>
    <x v="216"/>
    <s v="1243"/>
    <x v="216"/>
    <x v="4"/>
    <x v="3"/>
    <x v="463"/>
  </r>
  <r>
    <x v="11"/>
    <x v="11"/>
    <x v="11"/>
    <x v="216"/>
    <s v="1243"/>
    <x v="216"/>
    <x v="4"/>
    <x v="4"/>
    <x v="2694"/>
  </r>
  <r>
    <x v="11"/>
    <x v="11"/>
    <x v="11"/>
    <x v="216"/>
    <s v="1243"/>
    <x v="216"/>
    <x v="4"/>
    <x v="5"/>
    <x v="2373"/>
  </r>
  <r>
    <x v="11"/>
    <x v="11"/>
    <x v="11"/>
    <x v="216"/>
    <s v="1243"/>
    <x v="216"/>
    <x v="4"/>
    <x v="6"/>
    <x v="2373"/>
  </r>
  <r>
    <x v="11"/>
    <x v="11"/>
    <x v="11"/>
    <x v="216"/>
    <s v="1243"/>
    <x v="216"/>
    <x v="4"/>
    <x v="7"/>
    <x v="2311"/>
  </r>
  <r>
    <x v="11"/>
    <x v="11"/>
    <x v="11"/>
    <x v="216"/>
    <s v="1243"/>
    <x v="216"/>
    <x v="5"/>
    <x v="0"/>
    <x v="625"/>
  </r>
  <r>
    <x v="11"/>
    <x v="11"/>
    <x v="11"/>
    <x v="216"/>
    <s v="1243"/>
    <x v="216"/>
    <x v="5"/>
    <x v="1"/>
    <x v="625"/>
  </r>
  <r>
    <x v="11"/>
    <x v="11"/>
    <x v="11"/>
    <x v="216"/>
    <s v="1243"/>
    <x v="216"/>
    <x v="5"/>
    <x v="2"/>
    <x v="194"/>
  </r>
  <r>
    <x v="11"/>
    <x v="11"/>
    <x v="11"/>
    <x v="216"/>
    <s v="1243"/>
    <x v="216"/>
    <x v="5"/>
    <x v="3"/>
    <x v="797"/>
  </r>
  <r>
    <x v="11"/>
    <x v="11"/>
    <x v="11"/>
    <x v="216"/>
    <s v="1243"/>
    <x v="216"/>
    <x v="5"/>
    <x v="4"/>
    <x v="539"/>
  </r>
  <r>
    <x v="11"/>
    <x v="11"/>
    <x v="11"/>
    <x v="216"/>
    <s v="1243"/>
    <x v="216"/>
    <x v="5"/>
    <x v="5"/>
    <x v="1239"/>
  </r>
  <r>
    <x v="11"/>
    <x v="11"/>
    <x v="11"/>
    <x v="216"/>
    <s v="1243"/>
    <x v="216"/>
    <x v="5"/>
    <x v="6"/>
    <x v="269"/>
  </r>
  <r>
    <x v="11"/>
    <x v="11"/>
    <x v="11"/>
    <x v="216"/>
    <s v="1243"/>
    <x v="216"/>
    <x v="5"/>
    <x v="7"/>
    <x v="193"/>
  </r>
  <r>
    <x v="11"/>
    <x v="11"/>
    <x v="11"/>
    <x v="216"/>
    <s v="1243"/>
    <x v="216"/>
    <x v="6"/>
    <x v="0"/>
    <x v="310"/>
  </r>
  <r>
    <x v="11"/>
    <x v="11"/>
    <x v="11"/>
    <x v="216"/>
    <s v="1243"/>
    <x v="216"/>
    <x v="6"/>
    <x v="1"/>
    <x v="202"/>
  </r>
  <r>
    <x v="11"/>
    <x v="11"/>
    <x v="11"/>
    <x v="216"/>
    <s v="1243"/>
    <x v="216"/>
    <x v="6"/>
    <x v="2"/>
    <x v="311"/>
  </r>
  <r>
    <x v="11"/>
    <x v="11"/>
    <x v="11"/>
    <x v="216"/>
    <s v="1243"/>
    <x v="216"/>
    <x v="6"/>
    <x v="3"/>
    <x v="298"/>
  </r>
  <r>
    <x v="11"/>
    <x v="11"/>
    <x v="11"/>
    <x v="216"/>
    <s v="1243"/>
    <x v="216"/>
    <x v="6"/>
    <x v="4"/>
    <x v="356"/>
  </r>
  <r>
    <x v="11"/>
    <x v="11"/>
    <x v="11"/>
    <x v="216"/>
    <s v="1243"/>
    <x v="216"/>
    <x v="6"/>
    <x v="5"/>
    <x v="199"/>
  </r>
  <r>
    <x v="11"/>
    <x v="11"/>
    <x v="11"/>
    <x v="216"/>
    <s v="1243"/>
    <x v="216"/>
    <x v="6"/>
    <x v="6"/>
    <x v="350"/>
  </r>
  <r>
    <x v="11"/>
    <x v="11"/>
    <x v="11"/>
    <x v="216"/>
    <s v="1243"/>
    <x v="216"/>
    <x v="6"/>
    <x v="7"/>
    <x v="504"/>
  </r>
  <r>
    <x v="11"/>
    <x v="11"/>
    <x v="11"/>
    <x v="216"/>
    <s v="1243"/>
    <x v="216"/>
    <x v="7"/>
    <x v="0"/>
    <x v="50"/>
  </r>
  <r>
    <x v="11"/>
    <x v="11"/>
    <x v="11"/>
    <x v="216"/>
    <s v="1243"/>
    <x v="216"/>
    <x v="7"/>
    <x v="1"/>
    <x v="50"/>
  </r>
  <r>
    <x v="11"/>
    <x v="11"/>
    <x v="11"/>
    <x v="216"/>
    <s v="1243"/>
    <x v="216"/>
    <x v="7"/>
    <x v="2"/>
    <x v="339"/>
  </r>
  <r>
    <x v="11"/>
    <x v="11"/>
    <x v="11"/>
    <x v="216"/>
    <s v="1243"/>
    <x v="216"/>
    <x v="7"/>
    <x v="3"/>
    <x v="504"/>
  </r>
  <r>
    <x v="11"/>
    <x v="11"/>
    <x v="11"/>
    <x v="216"/>
    <s v="1243"/>
    <x v="216"/>
    <x v="7"/>
    <x v="4"/>
    <x v="51"/>
  </r>
  <r>
    <x v="11"/>
    <x v="11"/>
    <x v="11"/>
    <x v="216"/>
    <s v="1243"/>
    <x v="216"/>
    <x v="7"/>
    <x v="5"/>
    <x v="612"/>
  </r>
  <r>
    <x v="11"/>
    <x v="11"/>
    <x v="11"/>
    <x v="216"/>
    <s v="1243"/>
    <x v="216"/>
    <x v="7"/>
    <x v="6"/>
    <x v="50"/>
  </r>
  <r>
    <x v="11"/>
    <x v="11"/>
    <x v="11"/>
    <x v="216"/>
    <s v="1243"/>
    <x v="216"/>
    <x v="7"/>
    <x v="7"/>
    <x v="120"/>
  </r>
  <r>
    <x v="11"/>
    <x v="11"/>
    <x v="11"/>
    <x v="216"/>
    <s v="1243"/>
    <x v="216"/>
    <x v="8"/>
    <x v="0"/>
    <x v="67"/>
  </r>
  <r>
    <x v="11"/>
    <x v="11"/>
    <x v="11"/>
    <x v="216"/>
    <s v="1243"/>
    <x v="216"/>
    <x v="8"/>
    <x v="1"/>
    <x v="67"/>
  </r>
  <r>
    <x v="11"/>
    <x v="11"/>
    <x v="11"/>
    <x v="216"/>
    <s v="1243"/>
    <x v="216"/>
    <x v="8"/>
    <x v="2"/>
    <x v="133"/>
  </r>
  <r>
    <x v="11"/>
    <x v="11"/>
    <x v="11"/>
    <x v="216"/>
    <s v="1243"/>
    <x v="216"/>
    <x v="8"/>
    <x v="3"/>
    <x v="66"/>
  </r>
  <r>
    <x v="11"/>
    <x v="11"/>
    <x v="11"/>
    <x v="216"/>
    <s v="1243"/>
    <x v="216"/>
    <x v="8"/>
    <x v="4"/>
    <x v="66"/>
  </r>
  <r>
    <x v="11"/>
    <x v="11"/>
    <x v="11"/>
    <x v="216"/>
    <s v="1243"/>
    <x v="216"/>
    <x v="8"/>
    <x v="5"/>
    <x v="133"/>
  </r>
  <r>
    <x v="11"/>
    <x v="11"/>
    <x v="11"/>
    <x v="216"/>
    <s v="1243"/>
    <x v="216"/>
    <x v="8"/>
    <x v="6"/>
    <x v="67"/>
  </r>
  <r>
    <x v="11"/>
    <x v="11"/>
    <x v="11"/>
    <x v="216"/>
    <s v="1243"/>
    <x v="216"/>
    <x v="8"/>
    <x v="7"/>
    <x v="66"/>
  </r>
  <r>
    <x v="11"/>
    <x v="11"/>
    <x v="11"/>
    <x v="216"/>
    <s v="1243"/>
    <x v="216"/>
    <x v="9"/>
    <x v="0"/>
    <x v="117"/>
  </r>
  <r>
    <x v="11"/>
    <x v="11"/>
    <x v="11"/>
    <x v="216"/>
    <s v="1243"/>
    <x v="216"/>
    <x v="9"/>
    <x v="1"/>
    <x v="117"/>
  </r>
  <r>
    <x v="11"/>
    <x v="11"/>
    <x v="11"/>
    <x v="216"/>
    <s v="1243"/>
    <x v="216"/>
    <x v="9"/>
    <x v="2"/>
    <x v="410"/>
  </r>
  <r>
    <x v="11"/>
    <x v="11"/>
    <x v="11"/>
    <x v="216"/>
    <s v="1243"/>
    <x v="216"/>
    <x v="9"/>
    <x v="3"/>
    <x v="317"/>
  </r>
  <r>
    <x v="11"/>
    <x v="11"/>
    <x v="11"/>
    <x v="216"/>
    <s v="1243"/>
    <x v="216"/>
    <x v="9"/>
    <x v="4"/>
    <x v="185"/>
  </r>
  <r>
    <x v="11"/>
    <x v="11"/>
    <x v="11"/>
    <x v="216"/>
    <s v="1243"/>
    <x v="216"/>
    <x v="9"/>
    <x v="5"/>
    <x v="285"/>
  </r>
  <r>
    <x v="11"/>
    <x v="11"/>
    <x v="11"/>
    <x v="216"/>
    <s v="1243"/>
    <x v="216"/>
    <x v="9"/>
    <x v="6"/>
    <x v="48"/>
  </r>
  <r>
    <x v="11"/>
    <x v="11"/>
    <x v="11"/>
    <x v="216"/>
    <s v="1243"/>
    <x v="216"/>
    <x v="9"/>
    <x v="7"/>
    <x v="612"/>
  </r>
  <r>
    <x v="11"/>
    <x v="11"/>
    <x v="11"/>
    <x v="217"/>
    <s v="1244"/>
    <x v="217"/>
    <x v="0"/>
    <x v="0"/>
    <x v="1634"/>
  </r>
  <r>
    <x v="11"/>
    <x v="11"/>
    <x v="11"/>
    <x v="217"/>
    <s v="1244"/>
    <x v="217"/>
    <x v="0"/>
    <x v="1"/>
    <x v="398"/>
  </r>
  <r>
    <x v="11"/>
    <x v="11"/>
    <x v="11"/>
    <x v="217"/>
    <s v="1244"/>
    <x v="217"/>
    <x v="0"/>
    <x v="2"/>
    <x v="826"/>
  </r>
  <r>
    <x v="11"/>
    <x v="11"/>
    <x v="11"/>
    <x v="217"/>
    <s v="1244"/>
    <x v="217"/>
    <x v="0"/>
    <x v="3"/>
    <x v="1200"/>
  </r>
  <r>
    <x v="11"/>
    <x v="11"/>
    <x v="11"/>
    <x v="217"/>
    <s v="1244"/>
    <x v="217"/>
    <x v="0"/>
    <x v="4"/>
    <x v="986"/>
  </r>
  <r>
    <x v="11"/>
    <x v="11"/>
    <x v="11"/>
    <x v="217"/>
    <s v="1244"/>
    <x v="217"/>
    <x v="0"/>
    <x v="5"/>
    <x v="1006"/>
  </r>
  <r>
    <x v="11"/>
    <x v="11"/>
    <x v="11"/>
    <x v="217"/>
    <s v="1244"/>
    <x v="217"/>
    <x v="0"/>
    <x v="6"/>
    <x v="986"/>
  </r>
  <r>
    <x v="11"/>
    <x v="11"/>
    <x v="11"/>
    <x v="217"/>
    <s v="1244"/>
    <x v="217"/>
    <x v="0"/>
    <x v="7"/>
    <x v="787"/>
  </r>
  <r>
    <x v="11"/>
    <x v="11"/>
    <x v="11"/>
    <x v="217"/>
    <s v="1244"/>
    <x v="217"/>
    <x v="1"/>
    <x v="0"/>
    <x v="551"/>
  </r>
  <r>
    <x v="11"/>
    <x v="11"/>
    <x v="11"/>
    <x v="217"/>
    <s v="1244"/>
    <x v="217"/>
    <x v="1"/>
    <x v="1"/>
    <x v="2695"/>
  </r>
  <r>
    <x v="11"/>
    <x v="11"/>
    <x v="11"/>
    <x v="217"/>
    <s v="1244"/>
    <x v="217"/>
    <x v="1"/>
    <x v="2"/>
    <x v="1474"/>
  </r>
  <r>
    <x v="11"/>
    <x v="11"/>
    <x v="11"/>
    <x v="217"/>
    <s v="1244"/>
    <x v="217"/>
    <x v="1"/>
    <x v="3"/>
    <x v="974"/>
  </r>
  <r>
    <x v="11"/>
    <x v="11"/>
    <x v="11"/>
    <x v="217"/>
    <s v="1244"/>
    <x v="217"/>
    <x v="1"/>
    <x v="4"/>
    <x v="721"/>
  </r>
  <r>
    <x v="11"/>
    <x v="11"/>
    <x v="11"/>
    <x v="217"/>
    <s v="1244"/>
    <x v="217"/>
    <x v="1"/>
    <x v="5"/>
    <x v="2696"/>
  </r>
  <r>
    <x v="11"/>
    <x v="11"/>
    <x v="11"/>
    <x v="217"/>
    <s v="1244"/>
    <x v="217"/>
    <x v="1"/>
    <x v="6"/>
    <x v="1654"/>
  </r>
  <r>
    <x v="11"/>
    <x v="11"/>
    <x v="11"/>
    <x v="217"/>
    <s v="1244"/>
    <x v="217"/>
    <x v="1"/>
    <x v="7"/>
    <x v="2697"/>
  </r>
  <r>
    <x v="11"/>
    <x v="11"/>
    <x v="11"/>
    <x v="217"/>
    <s v="1244"/>
    <x v="217"/>
    <x v="2"/>
    <x v="0"/>
    <x v="836"/>
  </r>
  <r>
    <x v="11"/>
    <x v="11"/>
    <x v="11"/>
    <x v="217"/>
    <s v="1244"/>
    <x v="217"/>
    <x v="2"/>
    <x v="1"/>
    <x v="612"/>
  </r>
  <r>
    <x v="11"/>
    <x v="11"/>
    <x v="11"/>
    <x v="217"/>
    <s v="1244"/>
    <x v="217"/>
    <x v="2"/>
    <x v="2"/>
    <x v="612"/>
  </r>
  <r>
    <x v="11"/>
    <x v="11"/>
    <x v="11"/>
    <x v="217"/>
    <s v="1244"/>
    <x v="217"/>
    <x v="2"/>
    <x v="3"/>
    <x v="117"/>
  </r>
  <r>
    <x v="11"/>
    <x v="11"/>
    <x v="11"/>
    <x v="217"/>
    <s v="1244"/>
    <x v="217"/>
    <x v="2"/>
    <x v="4"/>
    <x v="281"/>
  </r>
  <r>
    <x v="11"/>
    <x v="11"/>
    <x v="11"/>
    <x v="217"/>
    <s v="1244"/>
    <x v="217"/>
    <x v="2"/>
    <x v="5"/>
    <x v="115"/>
  </r>
  <r>
    <x v="11"/>
    <x v="11"/>
    <x v="11"/>
    <x v="217"/>
    <s v="1244"/>
    <x v="217"/>
    <x v="2"/>
    <x v="6"/>
    <x v="283"/>
  </r>
  <r>
    <x v="11"/>
    <x v="11"/>
    <x v="11"/>
    <x v="217"/>
    <s v="1244"/>
    <x v="217"/>
    <x v="2"/>
    <x v="7"/>
    <x v="48"/>
  </r>
  <r>
    <x v="11"/>
    <x v="11"/>
    <x v="11"/>
    <x v="217"/>
    <s v="1244"/>
    <x v="217"/>
    <x v="3"/>
    <x v="0"/>
    <x v="467"/>
  </r>
  <r>
    <x v="11"/>
    <x v="11"/>
    <x v="11"/>
    <x v="217"/>
    <s v="1244"/>
    <x v="217"/>
    <x v="3"/>
    <x v="1"/>
    <x v="797"/>
  </r>
  <r>
    <x v="11"/>
    <x v="11"/>
    <x v="11"/>
    <x v="217"/>
    <s v="1244"/>
    <x v="217"/>
    <x v="3"/>
    <x v="2"/>
    <x v="1038"/>
  </r>
  <r>
    <x v="11"/>
    <x v="11"/>
    <x v="11"/>
    <x v="217"/>
    <s v="1244"/>
    <x v="217"/>
    <x v="3"/>
    <x v="3"/>
    <x v="990"/>
  </r>
  <r>
    <x v="11"/>
    <x v="11"/>
    <x v="11"/>
    <x v="217"/>
    <s v="1244"/>
    <x v="217"/>
    <x v="3"/>
    <x v="4"/>
    <x v="502"/>
  </r>
  <r>
    <x v="11"/>
    <x v="11"/>
    <x v="11"/>
    <x v="217"/>
    <s v="1244"/>
    <x v="217"/>
    <x v="3"/>
    <x v="5"/>
    <x v="605"/>
  </r>
  <r>
    <x v="11"/>
    <x v="11"/>
    <x v="11"/>
    <x v="217"/>
    <s v="1244"/>
    <x v="217"/>
    <x v="3"/>
    <x v="6"/>
    <x v="446"/>
  </r>
  <r>
    <x v="11"/>
    <x v="11"/>
    <x v="11"/>
    <x v="217"/>
    <s v="1244"/>
    <x v="217"/>
    <x v="3"/>
    <x v="7"/>
    <x v="328"/>
  </r>
  <r>
    <x v="11"/>
    <x v="11"/>
    <x v="11"/>
    <x v="217"/>
    <s v="1244"/>
    <x v="217"/>
    <x v="4"/>
    <x v="0"/>
    <x v="820"/>
  </r>
  <r>
    <x v="11"/>
    <x v="11"/>
    <x v="11"/>
    <x v="217"/>
    <s v="1244"/>
    <x v="217"/>
    <x v="4"/>
    <x v="1"/>
    <x v="970"/>
  </r>
  <r>
    <x v="11"/>
    <x v="11"/>
    <x v="11"/>
    <x v="217"/>
    <s v="1244"/>
    <x v="217"/>
    <x v="4"/>
    <x v="2"/>
    <x v="114"/>
  </r>
  <r>
    <x v="11"/>
    <x v="11"/>
    <x v="11"/>
    <x v="217"/>
    <s v="1244"/>
    <x v="217"/>
    <x v="4"/>
    <x v="3"/>
    <x v="969"/>
  </r>
  <r>
    <x v="11"/>
    <x v="11"/>
    <x v="11"/>
    <x v="217"/>
    <s v="1244"/>
    <x v="217"/>
    <x v="4"/>
    <x v="4"/>
    <x v="634"/>
  </r>
  <r>
    <x v="11"/>
    <x v="11"/>
    <x v="11"/>
    <x v="217"/>
    <s v="1244"/>
    <x v="217"/>
    <x v="4"/>
    <x v="5"/>
    <x v="1248"/>
  </r>
  <r>
    <x v="11"/>
    <x v="11"/>
    <x v="11"/>
    <x v="217"/>
    <s v="1244"/>
    <x v="217"/>
    <x v="4"/>
    <x v="6"/>
    <x v="969"/>
  </r>
  <r>
    <x v="11"/>
    <x v="11"/>
    <x v="11"/>
    <x v="217"/>
    <s v="1244"/>
    <x v="217"/>
    <x v="4"/>
    <x v="7"/>
    <x v="567"/>
  </r>
  <r>
    <x v="11"/>
    <x v="11"/>
    <x v="11"/>
    <x v="217"/>
    <s v="1244"/>
    <x v="217"/>
    <x v="5"/>
    <x v="0"/>
    <x v="311"/>
  </r>
  <r>
    <x v="11"/>
    <x v="11"/>
    <x v="11"/>
    <x v="217"/>
    <s v="1244"/>
    <x v="217"/>
    <x v="5"/>
    <x v="1"/>
    <x v="124"/>
  </r>
  <r>
    <x v="11"/>
    <x v="11"/>
    <x v="11"/>
    <x v="217"/>
    <s v="1244"/>
    <x v="217"/>
    <x v="5"/>
    <x v="2"/>
    <x v="298"/>
  </r>
  <r>
    <x v="11"/>
    <x v="11"/>
    <x v="11"/>
    <x v="217"/>
    <s v="1244"/>
    <x v="217"/>
    <x v="5"/>
    <x v="3"/>
    <x v="196"/>
  </r>
  <r>
    <x v="11"/>
    <x v="11"/>
    <x v="11"/>
    <x v="217"/>
    <s v="1244"/>
    <x v="217"/>
    <x v="5"/>
    <x v="4"/>
    <x v="300"/>
  </r>
  <r>
    <x v="11"/>
    <x v="11"/>
    <x v="11"/>
    <x v="217"/>
    <s v="1244"/>
    <x v="217"/>
    <x v="5"/>
    <x v="5"/>
    <x v="356"/>
  </r>
  <r>
    <x v="11"/>
    <x v="11"/>
    <x v="11"/>
    <x v="217"/>
    <s v="1244"/>
    <x v="217"/>
    <x v="5"/>
    <x v="6"/>
    <x v="125"/>
  </r>
  <r>
    <x v="11"/>
    <x v="11"/>
    <x v="11"/>
    <x v="217"/>
    <s v="1244"/>
    <x v="217"/>
    <x v="5"/>
    <x v="7"/>
    <x v="300"/>
  </r>
  <r>
    <x v="11"/>
    <x v="11"/>
    <x v="11"/>
    <x v="217"/>
    <s v="1244"/>
    <x v="217"/>
    <x v="6"/>
    <x v="0"/>
    <x v="128"/>
  </r>
  <r>
    <x v="11"/>
    <x v="11"/>
    <x v="11"/>
    <x v="217"/>
    <s v="1244"/>
    <x v="217"/>
    <x v="6"/>
    <x v="1"/>
    <x v="128"/>
  </r>
  <r>
    <x v="11"/>
    <x v="11"/>
    <x v="11"/>
    <x v="217"/>
    <s v="1244"/>
    <x v="217"/>
    <x v="6"/>
    <x v="2"/>
    <x v="266"/>
  </r>
  <r>
    <x v="11"/>
    <x v="11"/>
    <x v="11"/>
    <x v="217"/>
    <s v="1244"/>
    <x v="217"/>
    <x v="6"/>
    <x v="3"/>
    <x v="303"/>
  </r>
  <r>
    <x v="11"/>
    <x v="11"/>
    <x v="11"/>
    <x v="217"/>
    <s v="1244"/>
    <x v="217"/>
    <x v="6"/>
    <x v="4"/>
    <x v="264"/>
  </r>
  <r>
    <x v="11"/>
    <x v="11"/>
    <x v="11"/>
    <x v="217"/>
    <s v="1244"/>
    <x v="217"/>
    <x v="6"/>
    <x v="5"/>
    <x v="266"/>
  </r>
  <r>
    <x v="11"/>
    <x v="11"/>
    <x v="11"/>
    <x v="217"/>
    <s v="1244"/>
    <x v="217"/>
    <x v="6"/>
    <x v="6"/>
    <x v="203"/>
  </r>
  <r>
    <x v="11"/>
    <x v="11"/>
    <x v="11"/>
    <x v="217"/>
    <s v="1244"/>
    <x v="217"/>
    <x v="6"/>
    <x v="7"/>
    <x v="266"/>
  </r>
  <r>
    <x v="11"/>
    <x v="11"/>
    <x v="11"/>
    <x v="217"/>
    <s v="1244"/>
    <x v="217"/>
    <x v="7"/>
    <x v="0"/>
    <x v="201"/>
  </r>
  <r>
    <x v="11"/>
    <x v="11"/>
    <x v="11"/>
    <x v="217"/>
    <s v="1244"/>
    <x v="217"/>
    <x v="7"/>
    <x v="1"/>
    <x v="201"/>
  </r>
  <r>
    <x v="11"/>
    <x v="11"/>
    <x v="11"/>
    <x v="217"/>
    <s v="1244"/>
    <x v="217"/>
    <x v="7"/>
    <x v="2"/>
    <x v="124"/>
  </r>
  <r>
    <x v="11"/>
    <x v="11"/>
    <x v="11"/>
    <x v="217"/>
    <s v="1244"/>
    <x v="217"/>
    <x v="7"/>
    <x v="3"/>
    <x v="299"/>
  </r>
  <r>
    <x v="11"/>
    <x v="11"/>
    <x v="11"/>
    <x v="217"/>
    <s v="1244"/>
    <x v="217"/>
    <x v="7"/>
    <x v="4"/>
    <x v="123"/>
  </r>
  <r>
    <x v="11"/>
    <x v="11"/>
    <x v="11"/>
    <x v="217"/>
    <s v="1244"/>
    <x v="217"/>
    <x v="7"/>
    <x v="5"/>
    <x v="350"/>
  </r>
  <r>
    <x v="11"/>
    <x v="11"/>
    <x v="11"/>
    <x v="217"/>
    <s v="1244"/>
    <x v="217"/>
    <x v="7"/>
    <x v="6"/>
    <x v="197"/>
  </r>
  <r>
    <x v="11"/>
    <x v="11"/>
    <x v="11"/>
    <x v="217"/>
    <s v="1244"/>
    <x v="217"/>
    <x v="7"/>
    <x v="7"/>
    <x v="266"/>
  </r>
  <r>
    <x v="11"/>
    <x v="11"/>
    <x v="11"/>
    <x v="217"/>
    <s v="1244"/>
    <x v="217"/>
    <x v="8"/>
    <x v="0"/>
    <x v="305"/>
  </r>
  <r>
    <x v="11"/>
    <x v="11"/>
    <x v="11"/>
    <x v="217"/>
    <s v="1244"/>
    <x v="217"/>
    <x v="8"/>
    <x v="1"/>
    <x v="66"/>
  </r>
  <r>
    <x v="11"/>
    <x v="11"/>
    <x v="11"/>
    <x v="217"/>
    <s v="1244"/>
    <x v="217"/>
    <x v="8"/>
    <x v="2"/>
    <x v="65"/>
  </r>
  <r>
    <x v="11"/>
    <x v="11"/>
    <x v="11"/>
    <x v="217"/>
    <s v="1244"/>
    <x v="217"/>
    <x v="8"/>
    <x v="3"/>
    <x v="67"/>
  </r>
  <r>
    <x v="11"/>
    <x v="11"/>
    <x v="11"/>
    <x v="217"/>
    <s v="1244"/>
    <x v="217"/>
    <x v="8"/>
    <x v="4"/>
    <x v="133"/>
  </r>
  <r>
    <x v="11"/>
    <x v="11"/>
    <x v="11"/>
    <x v="217"/>
    <s v="1244"/>
    <x v="217"/>
    <x v="8"/>
    <x v="5"/>
    <x v="133"/>
  </r>
  <r>
    <x v="11"/>
    <x v="11"/>
    <x v="11"/>
    <x v="217"/>
    <s v="1244"/>
    <x v="217"/>
    <x v="8"/>
    <x v="6"/>
    <x v="67"/>
  </r>
  <r>
    <x v="11"/>
    <x v="11"/>
    <x v="11"/>
    <x v="217"/>
    <s v="1244"/>
    <x v="217"/>
    <x v="8"/>
    <x v="7"/>
    <x v="305"/>
  </r>
  <r>
    <x v="11"/>
    <x v="11"/>
    <x v="11"/>
    <x v="217"/>
    <s v="1244"/>
    <x v="217"/>
    <x v="9"/>
    <x v="0"/>
    <x v="279"/>
  </r>
  <r>
    <x v="11"/>
    <x v="11"/>
    <x v="11"/>
    <x v="217"/>
    <s v="1244"/>
    <x v="217"/>
    <x v="9"/>
    <x v="1"/>
    <x v="639"/>
  </r>
  <r>
    <x v="11"/>
    <x v="11"/>
    <x v="11"/>
    <x v="217"/>
    <s v="1244"/>
    <x v="217"/>
    <x v="9"/>
    <x v="2"/>
    <x v="567"/>
  </r>
  <r>
    <x v="11"/>
    <x v="11"/>
    <x v="11"/>
    <x v="217"/>
    <s v="1244"/>
    <x v="217"/>
    <x v="9"/>
    <x v="3"/>
    <x v="276"/>
  </r>
  <r>
    <x v="11"/>
    <x v="11"/>
    <x v="11"/>
    <x v="217"/>
    <s v="1244"/>
    <x v="217"/>
    <x v="9"/>
    <x v="4"/>
    <x v="1523"/>
  </r>
  <r>
    <x v="11"/>
    <x v="11"/>
    <x v="11"/>
    <x v="217"/>
    <s v="1244"/>
    <x v="217"/>
    <x v="9"/>
    <x v="5"/>
    <x v="636"/>
  </r>
  <r>
    <x v="11"/>
    <x v="11"/>
    <x v="11"/>
    <x v="217"/>
    <s v="1244"/>
    <x v="217"/>
    <x v="9"/>
    <x v="6"/>
    <x v="758"/>
  </r>
  <r>
    <x v="11"/>
    <x v="11"/>
    <x v="11"/>
    <x v="217"/>
    <s v="1244"/>
    <x v="217"/>
    <x v="9"/>
    <x v="7"/>
    <x v="1825"/>
  </r>
  <r>
    <x v="11"/>
    <x v="11"/>
    <x v="11"/>
    <x v="218"/>
    <s v="1245"/>
    <x v="218"/>
    <x v="0"/>
    <x v="0"/>
    <x v="1694"/>
  </r>
  <r>
    <x v="11"/>
    <x v="11"/>
    <x v="11"/>
    <x v="218"/>
    <s v="1245"/>
    <x v="218"/>
    <x v="0"/>
    <x v="1"/>
    <x v="835"/>
  </r>
  <r>
    <x v="11"/>
    <x v="11"/>
    <x v="11"/>
    <x v="218"/>
    <s v="1245"/>
    <x v="218"/>
    <x v="0"/>
    <x v="2"/>
    <x v="834"/>
  </r>
  <r>
    <x v="11"/>
    <x v="11"/>
    <x v="11"/>
    <x v="218"/>
    <s v="1245"/>
    <x v="218"/>
    <x v="0"/>
    <x v="3"/>
    <x v="430"/>
  </r>
  <r>
    <x v="11"/>
    <x v="11"/>
    <x v="11"/>
    <x v="218"/>
    <s v="1245"/>
    <x v="218"/>
    <x v="0"/>
    <x v="4"/>
    <x v="598"/>
  </r>
  <r>
    <x v="11"/>
    <x v="11"/>
    <x v="11"/>
    <x v="218"/>
    <s v="1245"/>
    <x v="218"/>
    <x v="0"/>
    <x v="5"/>
    <x v="1479"/>
  </r>
  <r>
    <x v="11"/>
    <x v="11"/>
    <x v="11"/>
    <x v="218"/>
    <s v="1245"/>
    <x v="218"/>
    <x v="0"/>
    <x v="6"/>
    <x v="189"/>
  </r>
  <r>
    <x v="11"/>
    <x v="11"/>
    <x v="11"/>
    <x v="218"/>
    <s v="1245"/>
    <x v="218"/>
    <x v="0"/>
    <x v="7"/>
    <x v="297"/>
  </r>
  <r>
    <x v="11"/>
    <x v="11"/>
    <x v="11"/>
    <x v="218"/>
    <s v="1245"/>
    <x v="218"/>
    <x v="1"/>
    <x v="0"/>
    <x v="1142"/>
  </r>
  <r>
    <x v="11"/>
    <x v="11"/>
    <x v="11"/>
    <x v="218"/>
    <s v="1245"/>
    <x v="218"/>
    <x v="1"/>
    <x v="1"/>
    <x v="1438"/>
  </r>
  <r>
    <x v="11"/>
    <x v="11"/>
    <x v="11"/>
    <x v="218"/>
    <s v="1245"/>
    <x v="218"/>
    <x v="1"/>
    <x v="2"/>
    <x v="1825"/>
  </r>
  <r>
    <x v="11"/>
    <x v="11"/>
    <x v="11"/>
    <x v="218"/>
    <s v="1245"/>
    <x v="218"/>
    <x v="1"/>
    <x v="3"/>
    <x v="1142"/>
  </r>
  <r>
    <x v="11"/>
    <x v="11"/>
    <x v="11"/>
    <x v="218"/>
    <s v="1245"/>
    <x v="218"/>
    <x v="1"/>
    <x v="4"/>
    <x v="1074"/>
  </r>
  <r>
    <x v="11"/>
    <x v="11"/>
    <x v="11"/>
    <x v="218"/>
    <s v="1245"/>
    <x v="218"/>
    <x v="1"/>
    <x v="5"/>
    <x v="1421"/>
  </r>
  <r>
    <x v="11"/>
    <x v="11"/>
    <x v="11"/>
    <x v="218"/>
    <s v="1245"/>
    <x v="218"/>
    <x v="1"/>
    <x v="6"/>
    <x v="1632"/>
  </r>
  <r>
    <x v="11"/>
    <x v="11"/>
    <x v="11"/>
    <x v="218"/>
    <s v="1245"/>
    <x v="218"/>
    <x v="1"/>
    <x v="7"/>
    <x v="1634"/>
  </r>
  <r>
    <x v="11"/>
    <x v="11"/>
    <x v="11"/>
    <x v="218"/>
    <s v="1245"/>
    <x v="218"/>
    <x v="2"/>
    <x v="0"/>
    <x v="334"/>
  </r>
  <r>
    <x v="11"/>
    <x v="11"/>
    <x v="11"/>
    <x v="218"/>
    <s v="1245"/>
    <x v="218"/>
    <x v="2"/>
    <x v="1"/>
    <x v="410"/>
  </r>
  <r>
    <x v="11"/>
    <x v="11"/>
    <x v="11"/>
    <x v="218"/>
    <s v="1245"/>
    <x v="218"/>
    <x v="2"/>
    <x v="2"/>
    <x v="312"/>
  </r>
  <r>
    <x v="11"/>
    <x v="11"/>
    <x v="11"/>
    <x v="218"/>
    <s v="1245"/>
    <x v="218"/>
    <x v="2"/>
    <x v="3"/>
    <x v="288"/>
  </r>
  <r>
    <x v="11"/>
    <x v="11"/>
    <x v="11"/>
    <x v="218"/>
    <s v="1245"/>
    <x v="218"/>
    <x v="2"/>
    <x v="4"/>
    <x v="335"/>
  </r>
  <r>
    <x v="11"/>
    <x v="11"/>
    <x v="11"/>
    <x v="218"/>
    <s v="1245"/>
    <x v="218"/>
    <x v="2"/>
    <x v="5"/>
    <x v="338"/>
  </r>
  <r>
    <x v="11"/>
    <x v="11"/>
    <x v="11"/>
    <x v="218"/>
    <s v="1245"/>
    <x v="218"/>
    <x v="2"/>
    <x v="6"/>
    <x v="336"/>
  </r>
  <r>
    <x v="11"/>
    <x v="11"/>
    <x v="11"/>
    <x v="218"/>
    <s v="1245"/>
    <x v="218"/>
    <x v="2"/>
    <x v="7"/>
    <x v="289"/>
  </r>
  <r>
    <x v="11"/>
    <x v="11"/>
    <x v="11"/>
    <x v="218"/>
    <s v="1245"/>
    <x v="218"/>
    <x v="3"/>
    <x v="0"/>
    <x v="404"/>
  </r>
  <r>
    <x v="11"/>
    <x v="11"/>
    <x v="11"/>
    <x v="218"/>
    <s v="1245"/>
    <x v="218"/>
    <x v="3"/>
    <x v="1"/>
    <x v="368"/>
  </r>
  <r>
    <x v="11"/>
    <x v="11"/>
    <x v="11"/>
    <x v="218"/>
    <s v="1245"/>
    <x v="218"/>
    <x v="3"/>
    <x v="2"/>
    <x v="952"/>
  </r>
  <r>
    <x v="11"/>
    <x v="11"/>
    <x v="11"/>
    <x v="218"/>
    <s v="1245"/>
    <x v="218"/>
    <x v="3"/>
    <x v="3"/>
    <x v="57"/>
  </r>
  <r>
    <x v="11"/>
    <x v="11"/>
    <x v="11"/>
    <x v="218"/>
    <s v="1245"/>
    <x v="218"/>
    <x v="3"/>
    <x v="4"/>
    <x v="486"/>
  </r>
  <r>
    <x v="11"/>
    <x v="11"/>
    <x v="11"/>
    <x v="218"/>
    <s v="1245"/>
    <x v="218"/>
    <x v="3"/>
    <x v="5"/>
    <x v="382"/>
  </r>
  <r>
    <x v="11"/>
    <x v="11"/>
    <x v="11"/>
    <x v="218"/>
    <s v="1245"/>
    <x v="218"/>
    <x v="3"/>
    <x v="6"/>
    <x v="1309"/>
  </r>
  <r>
    <x v="11"/>
    <x v="11"/>
    <x v="11"/>
    <x v="218"/>
    <s v="1245"/>
    <x v="218"/>
    <x v="3"/>
    <x v="7"/>
    <x v="485"/>
  </r>
  <r>
    <x v="11"/>
    <x v="11"/>
    <x v="11"/>
    <x v="218"/>
    <s v="1245"/>
    <x v="218"/>
    <x v="4"/>
    <x v="0"/>
    <x v="1458"/>
  </r>
  <r>
    <x v="11"/>
    <x v="11"/>
    <x v="11"/>
    <x v="218"/>
    <s v="1245"/>
    <x v="218"/>
    <x v="4"/>
    <x v="1"/>
    <x v="1476"/>
  </r>
  <r>
    <x v="11"/>
    <x v="11"/>
    <x v="11"/>
    <x v="218"/>
    <s v="1245"/>
    <x v="218"/>
    <x v="4"/>
    <x v="2"/>
    <x v="1445"/>
  </r>
  <r>
    <x v="11"/>
    <x v="11"/>
    <x v="11"/>
    <x v="218"/>
    <s v="1245"/>
    <x v="218"/>
    <x v="4"/>
    <x v="3"/>
    <x v="763"/>
  </r>
  <r>
    <x v="11"/>
    <x v="11"/>
    <x v="11"/>
    <x v="218"/>
    <s v="1245"/>
    <x v="218"/>
    <x v="4"/>
    <x v="4"/>
    <x v="942"/>
  </r>
  <r>
    <x v="11"/>
    <x v="11"/>
    <x v="11"/>
    <x v="218"/>
    <s v="1245"/>
    <x v="218"/>
    <x v="4"/>
    <x v="5"/>
    <x v="972"/>
  </r>
  <r>
    <x v="11"/>
    <x v="11"/>
    <x v="11"/>
    <x v="218"/>
    <s v="1245"/>
    <x v="218"/>
    <x v="4"/>
    <x v="6"/>
    <x v="619"/>
  </r>
  <r>
    <x v="11"/>
    <x v="11"/>
    <x v="11"/>
    <x v="218"/>
    <s v="1245"/>
    <x v="218"/>
    <x v="4"/>
    <x v="7"/>
    <x v="1074"/>
  </r>
  <r>
    <x v="11"/>
    <x v="11"/>
    <x v="11"/>
    <x v="218"/>
    <s v="1245"/>
    <x v="218"/>
    <x v="5"/>
    <x v="0"/>
    <x v="195"/>
  </r>
  <r>
    <x v="11"/>
    <x v="11"/>
    <x v="11"/>
    <x v="218"/>
    <s v="1245"/>
    <x v="218"/>
    <x v="5"/>
    <x v="1"/>
    <x v="199"/>
  </r>
  <r>
    <x v="11"/>
    <x v="11"/>
    <x v="11"/>
    <x v="218"/>
    <s v="1245"/>
    <x v="218"/>
    <x v="5"/>
    <x v="2"/>
    <x v="201"/>
  </r>
  <r>
    <x v="11"/>
    <x v="11"/>
    <x v="11"/>
    <x v="218"/>
    <s v="1245"/>
    <x v="218"/>
    <x v="5"/>
    <x v="3"/>
    <x v="196"/>
  </r>
  <r>
    <x v="11"/>
    <x v="11"/>
    <x v="11"/>
    <x v="218"/>
    <s v="1245"/>
    <x v="218"/>
    <x v="5"/>
    <x v="4"/>
    <x v="199"/>
  </r>
  <r>
    <x v="11"/>
    <x v="11"/>
    <x v="11"/>
    <x v="218"/>
    <s v="1245"/>
    <x v="218"/>
    <x v="5"/>
    <x v="5"/>
    <x v="307"/>
  </r>
  <r>
    <x v="11"/>
    <x v="11"/>
    <x v="11"/>
    <x v="218"/>
    <s v="1245"/>
    <x v="218"/>
    <x v="5"/>
    <x v="6"/>
    <x v="202"/>
  </r>
  <r>
    <x v="11"/>
    <x v="11"/>
    <x v="11"/>
    <x v="218"/>
    <s v="1245"/>
    <x v="218"/>
    <x v="5"/>
    <x v="7"/>
    <x v="202"/>
  </r>
  <r>
    <x v="11"/>
    <x v="11"/>
    <x v="11"/>
    <x v="218"/>
    <s v="1245"/>
    <x v="218"/>
    <x v="6"/>
    <x v="0"/>
    <x v="203"/>
  </r>
  <r>
    <x v="11"/>
    <x v="11"/>
    <x v="11"/>
    <x v="218"/>
    <s v="1245"/>
    <x v="218"/>
    <x v="6"/>
    <x v="1"/>
    <x v="128"/>
  </r>
  <r>
    <x v="11"/>
    <x v="11"/>
    <x v="11"/>
    <x v="218"/>
    <s v="1245"/>
    <x v="218"/>
    <x v="6"/>
    <x v="2"/>
    <x v="130"/>
  </r>
  <r>
    <x v="11"/>
    <x v="11"/>
    <x v="11"/>
    <x v="218"/>
    <s v="1245"/>
    <x v="218"/>
    <x v="6"/>
    <x v="3"/>
    <x v="128"/>
  </r>
  <r>
    <x v="11"/>
    <x v="11"/>
    <x v="11"/>
    <x v="218"/>
    <s v="1245"/>
    <x v="218"/>
    <x v="6"/>
    <x v="4"/>
    <x v="127"/>
  </r>
  <r>
    <x v="11"/>
    <x v="11"/>
    <x v="11"/>
    <x v="218"/>
    <s v="1245"/>
    <x v="218"/>
    <x v="6"/>
    <x v="5"/>
    <x v="128"/>
  </r>
  <r>
    <x v="11"/>
    <x v="11"/>
    <x v="11"/>
    <x v="218"/>
    <s v="1245"/>
    <x v="218"/>
    <x v="6"/>
    <x v="6"/>
    <x v="132"/>
  </r>
  <r>
    <x v="11"/>
    <x v="11"/>
    <x v="11"/>
    <x v="218"/>
    <s v="1245"/>
    <x v="218"/>
    <x v="6"/>
    <x v="7"/>
    <x v="264"/>
  </r>
  <r>
    <x v="11"/>
    <x v="11"/>
    <x v="11"/>
    <x v="218"/>
    <s v="1245"/>
    <x v="218"/>
    <x v="7"/>
    <x v="0"/>
    <x v="130"/>
  </r>
  <r>
    <x v="11"/>
    <x v="11"/>
    <x v="11"/>
    <x v="218"/>
    <s v="1245"/>
    <x v="218"/>
    <x v="7"/>
    <x v="1"/>
    <x v="127"/>
  </r>
  <r>
    <x v="11"/>
    <x v="11"/>
    <x v="11"/>
    <x v="218"/>
    <s v="1245"/>
    <x v="218"/>
    <x v="7"/>
    <x v="2"/>
    <x v="64"/>
  </r>
  <r>
    <x v="11"/>
    <x v="11"/>
    <x v="11"/>
    <x v="218"/>
    <s v="1245"/>
    <x v="218"/>
    <x v="7"/>
    <x v="3"/>
    <x v="66"/>
  </r>
  <r>
    <x v="11"/>
    <x v="11"/>
    <x v="11"/>
    <x v="218"/>
    <s v="1245"/>
    <x v="218"/>
    <x v="7"/>
    <x v="4"/>
    <x v="132"/>
  </r>
  <r>
    <x v="11"/>
    <x v="11"/>
    <x v="11"/>
    <x v="218"/>
    <s v="1245"/>
    <x v="218"/>
    <x v="7"/>
    <x v="5"/>
    <x v="65"/>
  </r>
  <r>
    <x v="11"/>
    <x v="11"/>
    <x v="11"/>
    <x v="218"/>
    <s v="1245"/>
    <x v="218"/>
    <x v="7"/>
    <x v="6"/>
    <x v="65"/>
  </r>
  <r>
    <x v="11"/>
    <x v="11"/>
    <x v="11"/>
    <x v="218"/>
    <s v="1245"/>
    <x v="218"/>
    <x v="7"/>
    <x v="7"/>
    <x v="66"/>
  </r>
  <r>
    <x v="11"/>
    <x v="11"/>
    <x v="11"/>
    <x v="218"/>
    <s v="1245"/>
    <x v="218"/>
    <x v="8"/>
    <x v="0"/>
    <x v="304"/>
  </r>
  <r>
    <x v="11"/>
    <x v="11"/>
    <x v="11"/>
    <x v="218"/>
    <s v="1245"/>
    <x v="218"/>
    <x v="8"/>
    <x v="1"/>
    <x v="305"/>
  </r>
  <r>
    <x v="11"/>
    <x v="11"/>
    <x v="11"/>
    <x v="218"/>
    <s v="1245"/>
    <x v="218"/>
    <x v="8"/>
    <x v="2"/>
    <x v="304"/>
  </r>
  <r>
    <x v="11"/>
    <x v="11"/>
    <x v="11"/>
    <x v="218"/>
    <s v="1245"/>
    <x v="218"/>
    <x v="8"/>
    <x v="3"/>
    <x v="133"/>
  </r>
  <r>
    <x v="11"/>
    <x v="11"/>
    <x v="11"/>
    <x v="218"/>
    <s v="1245"/>
    <x v="218"/>
    <x v="8"/>
    <x v="4"/>
    <x v="67"/>
  </r>
  <r>
    <x v="11"/>
    <x v="11"/>
    <x v="11"/>
    <x v="218"/>
    <s v="1245"/>
    <x v="218"/>
    <x v="8"/>
    <x v="5"/>
    <x v="133"/>
  </r>
  <r>
    <x v="11"/>
    <x v="11"/>
    <x v="11"/>
    <x v="218"/>
    <s v="1245"/>
    <x v="218"/>
    <x v="8"/>
    <x v="6"/>
    <x v="133"/>
  </r>
  <r>
    <x v="11"/>
    <x v="11"/>
    <x v="11"/>
    <x v="218"/>
    <s v="1245"/>
    <x v="218"/>
    <x v="8"/>
    <x v="7"/>
    <x v="305"/>
  </r>
  <r>
    <x v="11"/>
    <x v="11"/>
    <x v="11"/>
    <x v="218"/>
    <s v="1245"/>
    <x v="218"/>
    <x v="9"/>
    <x v="0"/>
    <x v="115"/>
  </r>
  <r>
    <x v="11"/>
    <x v="11"/>
    <x v="11"/>
    <x v="218"/>
    <s v="1245"/>
    <x v="218"/>
    <x v="9"/>
    <x v="1"/>
    <x v="48"/>
  </r>
  <r>
    <x v="11"/>
    <x v="11"/>
    <x v="11"/>
    <x v="218"/>
    <s v="1245"/>
    <x v="218"/>
    <x v="9"/>
    <x v="2"/>
    <x v="513"/>
  </r>
  <r>
    <x v="11"/>
    <x v="11"/>
    <x v="11"/>
    <x v="218"/>
    <s v="1245"/>
    <x v="218"/>
    <x v="9"/>
    <x v="3"/>
    <x v="340"/>
  </r>
  <r>
    <x v="11"/>
    <x v="11"/>
    <x v="11"/>
    <x v="218"/>
    <s v="1245"/>
    <x v="218"/>
    <x v="9"/>
    <x v="4"/>
    <x v="612"/>
  </r>
  <r>
    <x v="11"/>
    <x v="11"/>
    <x v="11"/>
    <x v="218"/>
    <s v="1245"/>
    <x v="218"/>
    <x v="9"/>
    <x v="5"/>
    <x v="513"/>
  </r>
  <r>
    <x v="11"/>
    <x v="11"/>
    <x v="11"/>
    <x v="218"/>
    <s v="1245"/>
    <x v="218"/>
    <x v="9"/>
    <x v="6"/>
    <x v="283"/>
  </r>
  <r>
    <x v="11"/>
    <x v="11"/>
    <x v="11"/>
    <x v="218"/>
    <s v="1245"/>
    <x v="218"/>
    <x v="9"/>
    <x v="7"/>
    <x v="282"/>
  </r>
  <r>
    <x v="11"/>
    <x v="11"/>
    <x v="11"/>
    <x v="219"/>
    <s v="1246"/>
    <x v="219"/>
    <x v="0"/>
    <x v="0"/>
    <x v="2698"/>
  </r>
  <r>
    <x v="11"/>
    <x v="11"/>
    <x v="11"/>
    <x v="219"/>
    <s v="1246"/>
    <x v="219"/>
    <x v="0"/>
    <x v="1"/>
    <x v="2699"/>
  </r>
  <r>
    <x v="11"/>
    <x v="11"/>
    <x v="11"/>
    <x v="219"/>
    <s v="1246"/>
    <x v="219"/>
    <x v="0"/>
    <x v="2"/>
    <x v="2700"/>
  </r>
  <r>
    <x v="11"/>
    <x v="11"/>
    <x v="11"/>
    <x v="219"/>
    <s v="1246"/>
    <x v="219"/>
    <x v="0"/>
    <x v="3"/>
    <x v="2701"/>
  </r>
  <r>
    <x v="11"/>
    <x v="11"/>
    <x v="11"/>
    <x v="219"/>
    <s v="1246"/>
    <x v="219"/>
    <x v="0"/>
    <x v="4"/>
    <x v="2702"/>
  </r>
  <r>
    <x v="11"/>
    <x v="11"/>
    <x v="11"/>
    <x v="219"/>
    <s v="1246"/>
    <x v="219"/>
    <x v="0"/>
    <x v="5"/>
    <x v="2703"/>
  </r>
  <r>
    <x v="11"/>
    <x v="11"/>
    <x v="11"/>
    <x v="219"/>
    <s v="1246"/>
    <x v="219"/>
    <x v="0"/>
    <x v="6"/>
    <x v="2704"/>
  </r>
  <r>
    <x v="11"/>
    <x v="11"/>
    <x v="11"/>
    <x v="219"/>
    <s v="1246"/>
    <x v="219"/>
    <x v="0"/>
    <x v="7"/>
    <x v="884"/>
  </r>
  <r>
    <x v="11"/>
    <x v="11"/>
    <x v="11"/>
    <x v="219"/>
    <s v="1246"/>
    <x v="219"/>
    <x v="1"/>
    <x v="0"/>
    <x v="2042"/>
  </r>
  <r>
    <x v="11"/>
    <x v="11"/>
    <x v="11"/>
    <x v="219"/>
    <s v="1246"/>
    <x v="219"/>
    <x v="1"/>
    <x v="1"/>
    <x v="2705"/>
  </r>
  <r>
    <x v="11"/>
    <x v="11"/>
    <x v="11"/>
    <x v="219"/>
    <s v="1246"/>
    <x v="219"/>
    <x v="1"/>
    <x v="2"/>
    <x v="2706"/>
  </r>
  <r>
    <x v="11"/>
    <x v="11"/>
    <x v="11"/>
    <x v="219"/>
    <s v="1246"/>
    <x v="219"/>
    <x v="1"/>
    <x v="3"/>
    <x v="2707"/>
  </r>
  <r>
    <x v="11"/>
    <x v="11"/>
    <x v="11"/>
    <x v="219"/>
    <s v="1246"/>
    <x v="219"/>
    <x v="1"/>
    <x v="4"/>
    <x v="2708"/>
  </r>
  <r>
    <x v="11"/>
    <x v="11"/>
    <x v="11"/>
    <x v="219"/>
    <s v="1246"/>
    <x v="219"/>
    <x v="1"/>
    <x v="5"/>
    <x v="2709"/>
  </r>
  <r>
    <x v="11"/>
    <x v="11"/>
    <x v="11"/>
    <x v="219"/>
    <s v="1246"/>
    <x v="219"/>
    <x v="1"/>
    <x v="6"/>
    <x v="2710"/>
  </r>
  <r>
    <x v="11"/>
    <x v="11"/>
    <x v="11"/>
    <x v="219"/>
    <s v="1246"/>
    <x v="219"/>
    <x v="1"/>
    <x v="7"/>
    <x v="2711"/>
  </r>
  <r>
    <x v="11"/>
    <x v="11"/>
    <x v="11"/>
    <x v="219"/>
    <s v="1246"/>
    <x v="219"/>
    <x v="2"/>
    <x v="0"/>
    <x v="763"/>
  </r>
  <r>
    <x v="11"/>
    <x v="11"/>
    <x v="11"/>
    <x v="219"/>
    <s v="1246"/>
    <x v="219"/>
    <x v="2"/>
    <x v="1"/>
    <x v="1058"/>
  </r>
  <r>
    <x v="11"/>
    <x v="11"/>
    <x v="11"/>
    <x v="219"/>
    <s v="1246"/>
    <x v="219"/>
    <x v="2"/>
    <x v="2"/>
    <x v="2562"/>
  </r>
  <r>
    <x v="11"/>
    <x v="11"/>
    <x v="11"/>
    <x v="219"/>
    <s v="1246"/>
    <x v="219"/>
    <x v="2"/>
    <x v="3"/>
    <x v="983"/>
  </r>
  <r>
    <x v="11"/>
    <x v="11"/>
    <x v="11"/>
    <x v="219"/>
    <s v="1246"/>
    <x v="219"/>
    <x v="2"/>
    <x v="4"/>
    <x v="1703"/>
  </r>
  <r>
    <x v="11"/>
    <x v="11"/>
    <x v="11"/>
    <x v="219"/>
    <s v="1246"/>
    <x v="219"/>
    <x v="2"/>
    <x v="5"/>
    <x v="2563"/>
  </r>
  <r>
    <x v="11"/>
    <x v="11"/>
    <x v="11"/>
    <x v="219"/>
    <s v="1246"/>
    <x v="219"/>
    <x v="2"/>
    <x v="6"/>
    <x v="435"/>
  </r>
  <r>
    <x v="11"/>
    <x v="11"/>
    <x v="11"/>
    <x v="219"/>
    <s v="1246"/>
    <x v="219"/>
    <x v="2"/>
    <x v="7"/>
    <x v="662"/>
  </r>
  <r>
    <x v="11"/>
    <x v="11"/>
    <x v="11"/>
    <x v="219"/>
    <s v="1246"/>
    <x v="219"/>
    <x v="3"/>
    <x v="0"/>
    <x v="1571"/>
  </r>
  <r>
    <x v="11"/>
    <x v="11"/>
    <x v="11"/>
    <x v="219"/>
    <s v="1246"/>
    <x v="219"/>
    <x v="3"/>
    <x v="1"/>
    <x v="1401"/>
  </r>
  <r>
    <x v="11"/>
    <x v="11"/>
    <x v="11"/>
    <x v="219"/>
    <s v="1246"/>
    <x v="219"/>
    <x v="3"/>
    <x v="2"/>
    <x v="1923"/>
  </r>
  <r>
    <x v="11"/>
    <x v="11"/>
    <x v="11"/>
    <x v="219"/>
    <s v="1246"/>
    <x v="219"/>
    <x v="3"/>
    <x v="3"/>
    <x v="1016"/>
  </r>
  <r>
    <x v="11"/>
    <x v="11"/>
    <x v="11"/>
    <x v="219"/>
    <s v="1246"/>
    <x v="219"/>
    <x v="3"/>
    <x v="4"/>
    <x v="1921"/>
  </r>
  <r>
    <x v="11"/>
    <x v="11"/>
    <x v="11"/>
    <x v="219"/>
    <s v="1246"/>
    <x v="219"/>
    <x v="3"/>
    <x v="5"/>
    <x v="18"/>
  </r>
  <r>
    <x v="11"/>
    <x v="11"/>
    <x v="11"/>
    <x v="219"/>
    <s v="1246"/>
    <x v="219"/>
    <x v="3"/>
    <x v="6"/>
    <x v="478"/>
  </r>
  <r>
    <x v="11"/>
    <x v="11"/>
    <x v="11"/>
    <x v="219"/>
    <s v="1246"/>
    <x v="219"/>
    <x v="3"/>
    <x v="7"/>
    <x v="2712"/>
  </r>
  <r>
    <x v="11"/>
    <x v="11"/>
    <x v="11"/>
    <x v="219"/>
    <s v="1246"/>
    <x v="219"/>
    <x v="4"/>
    <x v="0"/>
    <x v="2713"/>
  </r>
  <r>
    <x v="11"/>
    <x v="11"/>
    <x v="11"/>
    <x v="219"/>
    <s v="1246"/>
    <x v="219"/>
    <x v="4"/>
    <x v="1"/>
    <x v="2714"/>
  </r>
  <r>
    <x v="11"/>
    <x v="11"/>
    <x v="11"/>
    <x v="219"/>
    <s v="1246"/>
    <x v="219"/>
    <x v="4"/>
    <x v="2"/>
    <x v="1362"/>
  </r>
  <r>
    <x v="11"/>
    <x v="11"/>
    <x v="11"/>
    <x v="219"/>
    <s v="1246"/>
    <x v="219"/>
    <x v="4"/>
    <x v="3"/>
    <x v="1430"/>
  </r>
  <r>
    <x v="11"/>
    <x v="11"/>
    <x v="11"/>
    <x v="219"/>
    <s v="1246"/>
    <x v="219"/>
    <x v="4"/>
    <x v="4"/>
    <x v="465"/>
  </r>
  <r>
    <x v="11"/>
    <x v="11"/>
    <x v="11"/>
    <x v="219"/>
    <s v="1246"/>
    <x v="219"/>
    <x v="4"/>
    <x v="5"/>
    <x v="2715"/>
  </r>
  <r>
    <x v="11"/>
    <x v="11"/>
    <x v="11"/>
    <x v="219"/>
    <s v="1246"/>
    <x v="219"/>
    <x v="4"/>
    <x v="6"/>
    <x v="2716"/>
  </r>
  <r>
    <x v="11"/>
    <x v="11"/>
    <x v="11"/>
    <x v="219"/>
    <s v="1246"/>
    <x v="219"/>
    <x v="4"/>
    <x v="7"/>
    <x v="1207"/>
  </r>
  <r>
    <x v="11"/>
    <x v="11"/>
    <x v="11"/>
    <x v="219"/>
    <s v="1246"/>
    <x v="219"/>
    <x v="5"/>
    <x v="0"/>
    <x v="497"/>
  </r>
  <r>
    <x v="11"/>
    <x v="11"/>
    <x v="11"/>
    <x v="219"/>
    <s v="1246"/>
    <x v="219"/>
    <x v="5"/>
    <x v="1"/>
    <x v="428"/>
  </r>
  <r>
    <x v="11"/>
    <x v="11"/>
    <x v="11"/>
    <x v="219"/>
    <s v="1246"/>
    <x v="219"/>
    <x v="5"/>
    <x v="2"/>
    <x v="1711"/>
  </r>
  <r>
    <x v="11"/>
    <x v="11"/>
    <x v="11"/>
    <x v="219"/>
    <s v="1246"/>
    <x v="219"/>
    <x v="5"/>
    <x v="3"/>
    <x v="256"/>
  </r>
  <r>
    <x v="11"/>
    <x v="11"/>
    <x v="11"/>
    <x v="219"/>
    <s v="1246"/>
    <x v="219"/>
    <x v="5"/>
    <x v="4"/>
    <x v="541"/>
  </r>
  <r>
    <x v="11"/>
    <x v="11"/>
    <x v="11"/>
    <x v="219"/>
    <s v="1246"/>
    <x v="219"/>
    <x v="5"/>
    <x v="5"/>
    <x v="509"/>
  </r>
  <r>
    <x v="11"/>
    <x v="11"/>
    <x v="11"/>
    <x v="219"/>
    <s v="1246"/>
    <x v="219"/>
    <x v="5"/>
    <x v="6"/>
    <x v="970"/>
  </r>
  <r>
    <x v="11"/>
    <x v="11"/>
    <x v="11"/>
    <x v="219"/>
    <s v="1246"/>
    <x v="219"/>
    <x v="5"/>
    <x v="7"/>
    <x v="366"/>
  </r>
  <r>
    <x v="11"/>
    <x v="11"/>
    <x v="11"/>
    <x v="219"/>
    <s v="1246"/>
    <x v="219"/>
    <x v="6"/>
    <x v="0"/>
    <x v="124"/>
  </r>
  <r>
    <x v="11"/>
    <x v="11"/>
    <x v="11"/>
    <x v="219"/>
    <s v="1246"/>
    <x v="219"/>
    <x v="6"/>
    <x v="1"/>
    <x v="299"/>
  </r>
  <r>
    <x v="11"/>
    <x v="11"/>
    <x v="11"/>
    <x v="219"/>
    <s v="1246"/>
    <x v="219"/>
    <x v="6"/>
    <x v="2"/>
    <x v="399"/>
  </r>
  <r>
    <x v="11"/>
    <x v="11"/>
    <x v="11"/>
    <x v="219"/>
    <s v="1246"/>
    <x v="219"/>
    <x v="6"/>
    <x v="3"/>
    <x v="309"/>
  </r>
  <r>
    <x v="11"/>
    <x v="11"/>
    <x v="11"/>
    <x v="219"/>
    <s v="1246"/>
    <x v="219"/>
    <x v="6"/>
    <x v="4"/>
    <x v="201"/>
  </r>
  <r>
    <x v="11"/>
    <x v="11"/>
    <x v="11"/>
    <x v="219"/>
    <s v="1246"/>
    <x v="219"/>
    <x v="6"/>
    <x v="5"/>
    <x v="196"/>
  </r>
  <r>
    <x v="11"/>
    <x v="11"/>
    <x v="11"/>
    <x v="219"/>
    <s v="1246"/>
    <x v="219"/>
    <x v="6"/>
    <x v="6"/>
    <x v="196"/>
  </r>
  <r>
    <x v="11"/>
    <x v="11"/>
    <x v="11"/>
    <x v="219"/>
    <s v="1246"/>
    <x v="219"/>
    <x v="6"/>
    <x v="7"/>
    <x v="51"/>
  </r>
  <r>
    <x v="11"/>
    <x v="11"/>
    <x v="11"/>
    <x v="219"/>
    <s v="1246"/>
    <x v="219"/>
    <x v="7"/>
    <x v="0"/>
    <x v="311"/>
  </r>
  <r>
    <x v="11"/>
    <x v="11"/>
    <x v="11"/>
    <x v="219"/>
    <s v="1246"/>
    <x v="219"/>
    <x v="7"/>
    <x v="1"/>
    <x v="61"/>
  </r>
  <r>
    <x v="11"/>
    <x v="11"/>
    <x v="11"/>
    <x v="219"/>
    <s v="1246"/>
    <x v="219"/>
    <x v="7"/>
    <x v="2"/>
    <x v="449"/>
  </r>
  <r>
    <x v="11"/>
    <x v="11"/>
    <x v="11"/>
    <x v="219"/>
    <s v="1246"/>
    <x v="219"/>
    <x v="7"/>
    <x v="3"/>
    <x v="301"/>
  </r>
  <r>
    <x v="11"/>
    <x v="11"/>
    <x v="11"/>
    <x v="219"/>
    <s v="1246"/>
    <x v="219"/>
    <x v="7"/>
    <x v="4"/>
    <x v="198"/>
  </r>
  <r>
    <x v="11"/>
    <x v="11"/>
    <x v="11"/>
    <x v="219"/>
    <s v="1246"/>
    <x v="219"/>
    <x v="7"/>
    <x v="5"/>
    <x v="198"/>
  </r>
  <r>
    <x v="11"/>
    <x v="11"/>
    <x v="11"/>
    <x v="219"/>
    <s v="1246"/>
    <x v="219"/>
    <x v="7"/>
    <x v="6"/>
    <x v="303"/>
  </r>
  <r>
    <x v="11"/>
    <x v="11"/>
    <x v="11"/>
    <x v="219"/>
    <s v="1246"/>
    <x v="219"/>
    <x v="7"/>
    <x v="7"/>
    <x v="203"/>
  </r>
  <r>
    <x v="11"/>
    <x v="11"/>
    <x v="11"/>
    <x v="219"/>
    <s v="1246"/>
    <x v="219"/>
    <x v="8"/>
    <x v="0"/>
    <x v="305"/>
  </r>
  <r>
    <x v="11"/>
    <x v="11"/>
    <x v="11"/>
    <x v="219"/>
    <s v="1246"/>
    <x v="219"/>
    <x v="8"/>
    <x v="1"/>
    <x v="305"/>
  </r>
  <r>
    <x v="11"/>
    <x v="11"/>
    <x v="11"/>
    <x v="219"/>
    <s v="1246"/>
    <x v="219"/>
    <x v="8"/>
    <x v="2"/>
    <x v="305"/>
  </r>
  <r>
    <x v="11"/>
    <x v="11"/>
    <x v="11"/>
    <x v="219"/>
    <s v="1246"/>
    <x v="219"/>
    <x v="8"/>
    <x v="3"/>
    <x v="304"/>
  </r>
  <r>
    <x v="11"/>
    <x v="11"/>
    <x v="11"/>
    <x v="219"/>
    <s v="1246"/>
    <x v="219"/>
    <x v="8"/>
    <x v="4"/>
    <x v="67"/>
  </r>
  <r>
    <x v="11"/>
    <x v="11"/>
    <x v="11"/>
    <x v="219"/>
    <s v="1246"/>
    <x v="219"/>
    <x v="8"/>
    <x v="5"/>
    <x v="64"/>
  </r>
  <r>
    <x v="11"/>
    <x v="11"/>
    <x v="11"/>
    <x v="219"/>
    <s v="1246"/>
    <x v="219"/>
    <x v="8"/>
    <x v="6"/>
    <x v="132"/>
  </r>
  <r>
    <x v="11"/>
    <x v="11"/>
    <x v="11"/>
    <x v="219"/>
    <s v="1246"/>
    <x v="219"/>
    <x v="8"/>
    <x v="7"/>
    <x v="66"/>
  </r>
  <r>
    <x v="11"/>
    <x v="11"/>
    <x v="11"/>
    <x v="219"/>
    <s v="1246"/>
    <x v="219"/>
    <x v="9"/>
    <x v="0"/>
    <x v="287"/>
  </r>
  <r>
    <x v="11"/>
    <x v="11"/>
    <x v="11"/>
    <x v="219"/>
    <s v="1246"/>
    <x v="219"/>
    <x v="9"/>
    <x v="1"/>
    <x v="334"/>
  </r>
  <r>
    <x v="11"/>
    <x v="11"/>
    <x v="11"/>
    <x v="219"/>
    <s v="1246"/>
    <x v="219"/>
    <x v="9"/>
    <x v="2"/>
    <x v="836"/>
  </r>
  <r>
    <x v="11"/>
    <x v="11"/>
    <x v="11"/>
    <x v="219"/>
    <s v="1246"/>
    <x v="219"/>
    <x v="9"/>
    <x v="3"/>
    <x v="335"/>
  </r>
  <r>
    <x v="11"/>
    <x v="11"/>
    <x v="11"/>
    <x v="219"/>
    <s v="1246"/>
    <x v="219"/>
    <x v="9"/>
    <x v="4"/>
    <x v="338"/>
  </r>
  <r>
    <x v="11"/>
    <x v="11"/>
    <x v="11"/>
    <x v="219"/>
    <s v="1246"/>
    <x v="219"/>
    <x v="9"/>
    <x v="5"/>
    <x v="404"/>
  </r>
  <r>
    <x v="11"/>
    <x v="11"/>
    <x v="11"/>
    <x v="219"/>
    <s v="1246"/>
    <x v="219"/>
    <x v="9"/>
    <x v="6"/>
    <x v="530"/>
  </r>
  <r>
    <x v="11"/>
    <x v="11"/>
    <x v="11"/>
    <x v="219"/>
    <s v="1246"/>
    <x v="219"/>
    <x v="9"/>
    <x v="7"/>
    <x v="319"/>
  </r>
  <r>
    <x v="11"/>
    <x v="11"/>
    <x v="11"/>
    <x v="220"/>
    <s v="1247"/>
    <x v="220"/>
    <x v="0"/>
    <x v="0"/>
    <x v="1596"/>
  </r>
  <r>
    <x v="11"/>
    <x v="11"/>
    <x v="11"/>
    <x v="220"/>
    <s v="1247"/>
    <x v="220"/>
    <x v="0"/>
    <x v="1"/>
    <x v="2508"/>
  </r>
  <r>
    <x v="11"/>
    <x v="11"/>
    <x v="11"/>
    <x v="220"/>
    <s v="1247"/>
    <x v="220"/>
    <x v="0"/>
    <x v="2"/>
    <x v="1811"/>
  </r>
  <r>
    <x v="11"/>
    <x v="11"/>
    <x v="11"/>
    <x v="220"/>
    <s v="1247"/>
    <x v="220"/>
    <x v="0"/>
    <x v="3"/>
    <x v="1874"/>
  </r>
  <r>
    <x v="11"/>
    <x v="11"/>
    <x v="11"/>
    <x v="220"/>
    <s v="1247"/>
    <x v="220"/>
    <x v="0"/>
    <x v="4"/>
    <x v="2180"/>
  </r>
  <r>
    <x v="11"/>
    <x v="11"/>
    <x v="11"/>
    <x v="220"/>
    <s v="1247"/>
    <x v="220"/>
    <x v="0"/>
    <x v="5"/>
    <x v="2073"/>
  </r>
  <r>
    <x v="11"/>
    <x v="11"/>
    <x v="11"/>
    <x v="220"/>
    <s v="1247"/>
    <x v="220"/>
    <x v="0"/>
    <x v="6"/>
    <x v="2717"/>
  </r>
  <r>
    <x v="11"/>
    <x v="11"/>
    <x v="11"/>
    <x v="220"/>
    <s v="1247"/>
    <x v="220"/>
    <x v="0"/>
    <x v="7"/>
    <x v="2718"/>
  </r>
  <r>
    <x v="11"/>
    <x v="11"/>
    <x v="11"/>
    <x v="220"/>
    <s v="1247"/>
    <x v="220"/>
    <x v="1"/>
    <x v="0"/>
    <x v="2719"/>
  </r>
  <r>
    <x v="11"/>
    <x v="11"/>
    <x v="11"/>
    <x v="220"/>
    <s v="1247"/>
    <x v="220"/>
    <x v="1"/>
    <x v="1"/>
    <x v="1118"/>
  </r>
  <r>
    <x v="11"/>
    <x v="11"/>
    <x v="11"/>
    <x v="220"/>
    <s v="1247"/>
    <x v="220"/>
    <x v="1"/>
    <x v="2"/>
    <x v="2720"/>
  </r>
  <r>
    <x v="11"/>
    <x v="11"/>
    <x v="11"/>
    <x v="220"/>
    <s v="1247"/>
    <x v="220"/>
    <x v="1"/>
    <x v="3"/>
    <x v="2721"/>
  </r>
  <r>
    <x v="11"/>
    <x v="11"/>
    <x v="11"/>
    <x v="220"/>
    <s v="1247"/>
    <x v="220"/>
    <x v="1"/>
    <x v="4"/>
    <x v="2151"/>
  </r>
  <r>
    <x v="11"/>
    <x v="11"/>
    <x v="11"/>
    <x v="220"/>
    <s v="1247"/>
    <x v="220"/>
    <x v="1"/>
    <x v="5"/>
    <x v="2364"/>
  </r>
  <r>
    <x v="11"/>
    <x v="11"/>
    <x v="11"/>
    <x v="220"/>
    <s v="1247"/>
    <x v="220"/>
    <x v="1"/>
    <x v="6"/>
    <x v="2722"/>
  </r>
  <r>
    <x v="11"/>
    <x v="11"/>
    <x v="11"/>
    <x v="220"/>
    <s v="1247"/>
    <x v="220"/>
    <x v="1"/>
    <x v="7"/>
    <x v="2093"/>
  </r>
  <r>
    <x v="11"/>
    <x v="11"/>
    <x v="11"/>
    <x v="220"/>
    <s v="1247"/>
    <x v="220"/>
    <x v="2"/>
    <x v="0"/>
    <x v="2260"/>
  </r>
  <r>
    <x v="11"/>
    <x v="11"/>
    <x v="11"/>
    <x v="220"/>
    <s v="1247"/>
    <x v="220"/>
    <x v="2"/>
    <x v="1"/>
    <x v="433"/>
  </r>
  <r>
    <x v="11"/>
    <x v="11"/>
    <x v="11"/>
    <x v="220"/>
    <s v="1247"/>
    <x v="220"/>
    <x v="2"/>
    <x v="2"/>
    <x v="2359"/>
  </r>
  <r>
    <x v="11"/>
    <x v="11"/>
    <x v="11"/>
    <x v="220"/>
    <s v="1247"/>
    <x v="220"/>
    <x v="2"/>
    <x v="3"/>
    <x v="535"/>
  </r>
  <r>
    <x v="11"/>
    <x v="11"/>
    <x v="11"/>
    <x v="220"/>
    <s v="1247"/>
    <x v="220"/>
    <x v="2"/>
    <x v="4"/>
    <x v="1637"/>
  </r>
  <r>
    <x v="11"/>
    <x v="11"/>
    <x v="11"/>
    <x v="220"/>
    <s v="1247"/>
    <x v="220"/>
    <x v="2"/>
    <x v="5"/>
    <x v="1817"/>
  </r>
  <r>
    <x v="11"/>
    <x v="11"/>
    <x v="11"/>
    <x v="220"/>
    <s v="1247"/>
    <x v="220"/>
    <x v="2"/>
    <x v="6"/>
    <x v="386"/>
  </r>
  <r>
    <x v="11"/>
    <x v="11"/>
    <x v="11"/>
    <x v="220"/>
    <s v="1247"/>
    <x v="220"/>
    <x v="2"/>
    <x v="7"/>
    <x v="1005"/>
  </r>
  <r>
    <x v="11"/>
    <x v="11"/>
    <x v="11"/>
    <x v="220"/>
    <s v="1247"/>
    <x v="220"/>
    <x v="3"/>
    <x v="0"/>
    <x v="979"/>
  </r>
  <r>
    <x v="11"/>
    <x v="11"/>
    <x v="11"/>
    <x v="220"/>
    <s v="1247"/>
    <x v="220"/>
    <x v="3"/>
    <x v="1"/>
    <x v="1007"/>
  </r>
  <r>
    <x v="11"/>
    <x v="11"/>
    <x v="11"/>
    <x v="220"/>
    <s v="1247"/>
    <x v="220"/>
    <x v="3"/>
    <x v="2"/>
    <x v="1449"/>
  </r>
  <r>
    <x v="11"/>
    <x v="11"/>
    <x v="11"/>
    <x v="220"/>
    <s v="1247"/>
    <x v="220"/>
    <x v="3"/>
    <x v="3"/>
    <x v="1010"/>
  </r>
  <r>
    <x v="11"/>
    <x v="11"/>
    <x v="11"/>
    <x v="220"/>
    <s v="1247"/>
    <x v="220"/>
    <x v="3"/>
    <x v="4"/>
    <x v="2207"/>
  </r>
  <r>
    <x v="11"/>
    <x v="11"/>
    <x v="11"/>
    <x v="220"/>
    <s v="1247"/>
    <x v="220"/>
    <x v="3"/>
    <x v="5"/>
    <x v="1939"/>
  </r>
  <r>
    <x v="11"/>
    <x v="11"/>
    <x v="11"/>
    <x v="220"/>
    <s v="1247"/>
    <x v="220"/>
    <x v="3"/>
    <x v="6"/>
    <x v="1474"/>
  </r>
  <r>
    <x v="11"/>
    <x v="11"/>
    <x v="11"/>
    <x v="220"/>
    <s v="1247"/>
    <x v="220"/>
    <x v="3"/>
    <x v="7"/>
    <x v="1889"/>
  </r>
  <r>
    <x v="11"/>
    <x v="11"/>
    <x v="11"/>
    <x v="220"/>
    <s v="1247"/>
    <x v="220"/>
    <x v="4"/>
    <x v="0"/>
    <x v="1950"/>
  </r>
  <r>
    <x v="11"/>
    <x v="11"/>
    <x v="11"/>
    <x v="220"/>
    <s v="1247"/>
    <x v="220"/>
    <x v="4"/>
    <x v="1"/>
    <x v="2723"/>
  </r>
  <r>
    <x v="11"/>
    <x v="11"/>
    <x v="11"/>
    <x v="220"/>
    <s v="1247"/>
    <x v="220"/>
    <x v="4"/>
    <x v="2"/>
    <x v="2724"/>
  </r>
  <r>
    <x v="11"/>
    <x v="11"/>
    <x v="11"/>
    <x v="220"/>
    <s v="1247"/>
    <x v="220"/>
    <x v="4"/>
    <x v="3"/>
    <x v="2725"/>
  </r>
  <r>
    <x v="11"/>
    <x v="11"/>
    <x v="11"/>
    <x v="220"/>
    <s v="1247"/>
    <x v="220"/>
    <x v="4"/>
    <x v="4"/>
    <x v="1356"/>
  </r>
  <r>
    <x v="11"/>
    <x v="11"/>
    <x v="11"/>
    <x v="220"/>
    <s v="1247"/>
    <x v="220"/>
    <x v="4"/>
    <x v="5"/>
    <x v="2726"/>
  </r>
  <r>
    <x v="11"/>
    <x v="11"/>
    <x v="11"/>
    <x v="220"/>
    <s v="1247"/>
    <x v="220"/>
    <x v="4"/>
    <x v="6"/>
    <x v="2727"/>
  </r>
  <r>
    <x v="11"/>
    <x v="11"/>
    <x v="11"/>
    <x v="220"/>
    <s v="1247"/>
    <x v="220"/>
    <x v="4"/>
    <x v="7"/>
    <x v="2728"/>
  </r>
  <r>
    <x v="11"/>
    <x v="11"/>
    <x v="11"/>
    <x v="220"/>
    <s v="1247"/>
    <x v="220"/>
    <x v="5"/>
    <x v="0"/>
    <x v="605"/>
  </r>
  <r>
    <x v="11"/>
    <x v="11"/>
    <x v="11"/>
    <x v="220"/>
    <s v="1247"/>
    <x v="220"/>
    <x v="5"/>
    <x v="1"/>
    <x v="345"/>
  </r>
  <r>
    <x v="11"/>
    <x v="11"/>
    <x v="11"/>
    <x v="220"/>
    <s v="1247"/>
    <x v="220"/>
    <x v="5"/>
    <x v="2"/>
    <x v="502"/>
  </r>
  <r>
    <x v="11"/>
    <x v="11"/>
    <x v="11"/>
    <x v="220"/>
    <s v="1247"/>
    <x v="220"/>
    <x v="5"/>
    <x v="3"/>
    <x v="1510"/>
  </r>
  <r>
    <x v="11"/>
    <x v="11"/>
    <x v="11"/>
    <x v="220"/>
    <s v="1247"/>
    <x v="220"/>
    <x v="5"/>
    <x v="4"/>
    <x v="269"/>
  </r>
  <r>
    <x v="11"/>
    <x v="11"/>
    <x v="11"/>
    <x v="220"/>
    <s v="1247"/>
    <x v="220"/>
    <x v="5"/>
    <x v="5"/>
    <x v="267"/>
  </r>
  <r>
    <x v="11"/>
    <x v="11"/>
    <x v="11"/>
    <x v="220"/>
    <s v="1247"/>
    <x v="220"/>
    <x v="5"/>
    <x v="6"/>
    <x v="1605"/>
  </r>
  <r>
    <x v="11"/>
    <x v="11"/>
    <x v="11"/>
    <x v="220"/>
    <s v="1247"/>
    <x v="220"/>
    <x v="5"/>
    <x v="7"/>
    <x v="348"/>
  </r>
  <r>
    <x v="11"/>
    <x v="11"/>
    <x v="11"/>
    <x v="220"/>
    <s v="1247"/>
    <x v="220"/>
    <x v="6"/>
    <x v="0"/>
    <x v="196"/>
  </r>
  <r>
    <x v="11"/>
    <x v="11"/>
    <x v="11"/>
    <x v="220"/>
    <s v="1247"/>
    <x v="220"/>
    <x v="6"/>
    <x v="1"/>
    <x v="196"/>
  </r>
  <r>
    <x v="11"/>
    <x v="11"/>
    <x v="11"/>
    <x v="220"/>
    <s v="1247"/>
    <x v="220"/>
    <x v="6"/>
    <x v="2"/>
    <x v="197"/>
  </r>
  <r>
    <x v="11"/>
    <x v="11"/>
    <x v="11"/>
    <x v="220"/>
    <s v="1247"/>
    <x v="220"/>
    <x v="6"/>
    <x v="3"/>
    <x v="316"/>
  </r>
  <r>
    <x v="11"/>
    <x v="11"/>
    <x v="11"/>
    <x v="220"/>
    <s v="1247"/>
    <x v="220"/>
    <x v="6"/>
    <x v="4"/>
    <x v="197"/>
  </r>
  <r>
    <x v="11"/>
    <x v="11"/>
    <x v="11"/>
    <x v="220"/>
    <s v="1247"/>
    <x v="220"/>
    <x v="6"/>
    <x v="5"/>
    <x v="197"/>
  </r>
  <r>
    <x v="11"/>
    <x v="11"/>
    <x v="11"/>
    <x v="220"/>
    <s v="1247"/>
    <x v="220"/>
    <x v="6"/>
    <x v="6"/>
    <x v="195"/>
  </r>
  <r>
    <x v="11"/>
    <x v="11"/>
    <x v="11"/>
    <x v="220"/>
    <s v="1247"/>
    <x v="220"/>
    <x v="6"/>
    <x v="7"/>
    <x v="125"/>
  </r>
  <r>
    <x v="11"/>
    <x v="11"/>
    <x v="11"/>
    <x v="220"/>
    <s v="1247"/>
    <x v="220"/>
    <x v="7"/>
    <x v="0"/>
    <x v="61"/>
  </r>
  <r>
    <x v="11"/>
    <x v="11"/>
    <x v="11"/>
    <x v="220"/>
    <s v="1247"/>
    <x v="220"/>
    <x v="7"/>
    <x v="1"/>
    <x v="126"/>
  </r>
  <r>
    <x v="11"/>
    <x v="11"/>
    <x v="11"/>
    <x v="220"/>
    <s v="1247"/>
    <x v="220"/>
    <x v="7"/>
    <x v="2"/>
    <x v="309"/>
  </r>
  <r>
    <x v="11"/>
    <x v="11"/>
    <x v="11"/>
    <x v="220"/>
    <s v="1247"/>
    <x v="220"/>
    <x v="7"/>
    <x v="3"/>
    <x v="311"/>
  </r>
  <r>
    <x v="11"/>
    <x v="11"/>
    <x v="11"/>
    <x v="220"/>
    <s v="1247"/>
    <x v="220"/>
    <x v="7"/>
    <x v="4"/>
    <x v="124"/>
  </r>
  <r>
    <x v="11"/>
    <x v="11"/>
    <x v="11"/>
    <x v="220"/>
    <s v="1247"/>
    <x v="220"/>
    <x v="7"/>
    <x v="5"/>
    <x v="307"/>
  </r>
  <r>
    <x v="11"/>
    <x v="11"/>
    <x v="11"/>
    <x v="220"/>
    <s v="1247"/>
    <x v="220"/>
    <x v="7"/>
    <x v="6"/>
    <x v="199"/>
  </r>
  <r>
    <x v="11"/>
    <x v="11"/>
    <x v="11"/>
    <x v="220"/>
    <s v="1247"/>
    <x v="220"/>
    <x v="7"/>
    <x v="7"/>
    <x v="316"/>
  </r>
  <r>
    <x v="11"/>
    <x v="11"/>
    <x v="11"/>
    <x v="220"/>
    <s v="1247"/>
    <x v="220"/>
    <x v="8"/>
    <x v="0"/>
    <x v="133"/>
  </r>
  <r>
    <x v="11"/>
    <x v="11"/>
    <x v="11"/>
    <x v="220"/>
    <s v="1247"/>
    <x v="220"/>
    <x v="8"/>
    <x v="1"/>
    <x v="304"/>
  </r>
  <r>
    <x v="11"/>
    <x v="11"/>
    <x v="11"/>
    <x v="220"/>
    <s v="1247"/>
    <x v="220"/>
    <x v="8"/>
    <x v="2"/>
    <x v="304"/>
  </r>
  <r>
    <x v="11"/>
    <x v="11"/>
    <x v="11"/>
    <x v="220"/>
    <s v="1247"/>
    <x v="220"/>
    <x v="8"/>
    <x v="3"/>
    <x v="67"/>
  </r>
  <r>
    <x v="11"/>
    <x v="11"/>
    <x v="11"/>
    <x v="220"/>
    <s v="1247"/>
    <x v="220"/>
    <x v="8"/>
    <x v="4"/>
    <x v="305"/>
  </r>
  <r>
    <x v="11"/>
    <x v="11"/>
    <x v="11"/>
    <x v="220"/>
    <s v="1247"/>
    <x v="220"/>
    <x v="8"/>
    <x v="5"/>
    <x v="304"/>
  </r>
  <r>
    <x v="11"/>
    <x v="11"/>
    <x v="11"/>
    <x v="220"/>
    <s v="1247"/>
    <x v="220"/>
    <x v="8"/>
    <x v="6"/>
    <x v="305"/>
  </r>
  <r>
    <x v="11"/>
    <x v="11"/>
    <x v="11"/>
    <x v="220"/>
    <s v="1247"/>
    <x v="220"/>
    <x v="8"/>
    <x v="7"/>
    <x v="133"/>
  </r>
  <r>
    <x v="11"/>
    <x v="11"/>
    <x v="11"/>
    <x v="220"/>
    <s v="1247"/>
    <x v="220"/>
    <x v="9"/>
    <x v="0"/>
    <x v="49"/>
  </r>
  <r>
    <x v="11"/>
    <x v="11"/>
    <x v="11"/>
    <x v="220"/>
    <s v="1247"/>
    <x v="220"/>
    <x v="9"/>
    <x v="1"/>
    <x v="354"/>
  </r>
  <r>
    <x v="11"/>
    <x v="11"/>
    <x v="11"/>
    <x v="220"/>
    <s v="1247"/>
    <x v="220"/>
    <x v="9"/>
    <x v="2"/>
    <x v="399"/>
  </r>
  <r>
    <x v="11"/>
    <x v="11"/>
    <x v="11"/>
    <x v="220"/>
    <s v="1247"/>
    <x v="220"/>
    <x v="9"/>
    <x v="3"/>
    <x v="46"/>
  </r>
  <r>
    <x v="11"/>
    <x v="11"/>
    <x v="11"/>
    <x v="220"/>
    <s v="1247"/>
    <x v="220"/>
    <x v="9"/>
    <x v="4"/>
    <x v="121"/>
  </r>
  <r>
    <x v="11"/>
    <x v="11"/>
    <x v="11"/>
    <x v="220"/>
    <s v="1247"/>
    <x v="220"/>
    <x v="9"/>
    <x v="5"/>
    <x v="399"/>
  </r>
  <r>
    <x v="11"/>
    <x v="11"/>
    <x v="11"/>
    <x v="220"/>
    <s v="1247"/>
    <x v="220"/>
    <x v="9"/>
    <x v="6"/>
    <x v="120"/>
  </r>
  <r>
    <x v="11"/>
    <x v="11"/>
    <x v="11"/>
    <x v="220"/>
    <s v="1247"/>
    <x v="220"/>
    <x v="9"/>
    <x v="7"/>
    <x v="51"/>
  </r>
  <r>
    <x v="11"/>
    <x v="11"/>
    <x v="11"/>
    <x v="221"/>
    <s v="1251"/>
    <x v="221"/>
    <x v="0"/>
    <x v="0"/>
    <x v="972"/>
  </r>
  <r>
    <x v="11"/>
    <x v="11"/>
    <x v="11"/>
    <x v="221"/>
    <s v="1251"/>
    <x v="221"/>
    <x v="0"/>
    <x v="1"/>
    <x v="776"/>
  </r>
  <r>
    <x v="11"/>
    <x v="11"/>
    <x v="11"/>
    <x v="221"/>
    <s v="1251"/>
    <x v="221"/>
    <x v="0"/>
    <x v="2"/>
    <x v="1141"/>
  </r>
  <r>
    <x v="11"/>
    <x v="11"/>
    <x v="11"/>
    <x v="221"/>
    <s v="1251"/>
    <x v="221"/>
    <x v="0"/>
    <x v="3"/>
    <x v="1657"/>
  </r>
  <r>
    <x v="11"/>
    <x v="11"/>
    <x v="11"/>
    <x v="221"/>
    <s v="1251"/>
    <x v="221"/>
    <x v="0"/>
    <x v="4"/>
    <x v="408"/>
  </r>
  <r>
    <x v="11"/>
    <x v="11"/>
    <x v="11"/>
    <x v="221"/>
    <s v="1251"/>
    <x v="221"/>
    <x v="0"/>
    <x v="5"/>
    <x v="1666"/>
  </r>
  <r>
    <x v="11"/>
    <x v="11"/>
    <x v="11"/>
    <x v="221"/>
    <s v="1251"/>
    <x v="221"/>
    <x v="0"/>
    <x v="6"/>
    <x v="109"/>
  </r>
  <r>
    <x v="11"/>
    <x v="11"/>
    <x v="11"/>
    <x v="221"/>
    <s v="1251"/>
    <x v="221"/>
    <x v="0"/>
    <x v="7"/>
    <x v="540"/>
  </r>
  <r>
    <x v="11"/>
    <x v="11"/>
    <x v="11"/>
    <x v="221"/>
    <s v="1251"/>
    <x v="221"/>
    <x v="1"/>
    <x v="0"/>
    <x v="1145"/>
  </r>
  <r>
    <x v="11"/>
    <x v="11"/>
    <x v="11"/>
    <x v="221"/>
    <s v="1251"/>
    <x v="221"/>
    <x v="1"/>
    <x v="1"/>
    <x v="294"/>
  </r>
  <r>
    <x v="11"/>
    <x v="11"/>
    <x v="11"/>
    <x v="221"/>
    <s v="1251"/>
    <x v="221"/>
    <x v="1"/>
    <x v="2"/>
    <x v="360"/>
  </r>
  <r>
    <x v="11"/>
    <x v="11"/>
    <x v="11"/>
    <x v="221"/>
    <s v="1251"/>
    <x v="221"/>
    <x v="1"/>
    <x v="3"/>
    <x v="295"/>
  </r>
  <r>
    <x v="11"/>
    <x v="11"/>
    <x v="11"/>
    <x v="221"/>
    <s v="1251"/>
    <x v="221"/>
    <x v="1"/>
    <x v="4"/>
    <x v="541"/>
  </r>
  <r>
    <x v="11"/>
    <x v="11"/>
    <x v="11"/>
    <x v="221"/>
    <s v="1251"/>
    <x v="221"/>
    <x v="1"/>
    <x v="5"/>
    <x v="292"/>
  </r>
  <r>
    <x v="11"/>
    <x v="11"/>
    <x v="11"/>
    <x v="221"/>
    <s v="1251"/>
    <x v="221"/>
    <x v="1"/>
    <x v="6"/>
    <x v="293"/>
  </r>
  <r>
    <x v="11"/>
    <x v="11"/>
    <x v="11"/>
    <x v="221"/>
    <s v="1251"/>
    <x v="221"/>
    <x v="1"/>
    <x v="7"/>
    <x v="541"/>
  </r>
  <r>
    <x v="11"/>
    <x v="11"/>
    <x v="11"/>
    <x v="221"/>
    <s v="1251"/>
    <x v="221"/>
    <x v="2"/>
    <x v="0"/>
    <x v="184"/>
  </r>
  <r>
    <x v="11"/>
    <x v="11"/>
    <x v="11"/>
    <x v="221"/>
    <s v="1251"/>
    <x v="221"/>
    <x v="2"/>
    <x v="1"/>
    <x v="317"/>
  </r>
  <r>
    <x v="11"/>
    <x v="11"/>
    <x v="11"/>
    <x v="221"/>
    <s v="1251"/>
    <x v="221"/>
    <x v="2"/>
    <x v="2"/>
    <x v="314"/>
  </r>
  <r>
    <x v="11"/>
    <x v="11"/>
    <x v="11"/>
    <x v="221"/>
    <s v="1251"/>
    <x v="221"/>
    <x v="2"/>
    <x v="3"/>
    <x v="319"/>
  </r>
  <r>
    <x v="11"/>
    <x v="11"/>
    <x v="11"/>
    <x v="221"/>
    <s v="1251"/>
    <x v="221"/>
    <x v="2"/>
    <x v="4"/>
    <x v="186"/>
  </r>
  <r>
    <x v="11"/>
    <x v="11"/>
    <x v="11"/>
    <x v="221"/>
    <s v="1251"/>
    <x v="221"/>
    <x v="2"/>
    <x v="5"/>
    <x v="289"/>
  </r>
  <r>
    <x v="11"/>
    <x v="11"/>
    <x v="11"/>
    <x v="221"/>
    <s v="1251"/>
    <x v="221"/>
    <x v="2"/>
    <x v="6"/>
    <x v="353"/>
  </r>
  <r>
    <x v="11"/>
    <x v="11"/>
    <x v="11"/>
    <x v="221"/>
    <s v="1251"/>
    <x v="221"/>
    <x v="2"/>
    <x v="7"/>
    <x v="319"/>
  </r>
  <r>
    <x v="11"/>
    <x v="11"/>
    <x v="11"/>
    <x v="221"/>
    <s v="1251"/>
    <x v="221"/>
    <x v="3"/>
    <x v="0"/>
    <x v="529"/>
  </r>
  <r>
    <x v="11"/>
    <x v="11"/>
    <x v="11"/>
    <x v="221"/>
    <s v="1251"/>
    <x v="221"/>
    <x v="3"/>
    <x v="1"/>
    <x v="403"/>
  </r>
  <r>
    <x v="11"/>
    <x v="11"/>
    <x v="11"/>
    <x v="221"/>
    <s v="1251"/>
    <x v="221"/>
    <x v="3"/>
    <x v="2"/>
    <x v="182"/>
  </r>
  <r>
    <x v="11"/>
    <x v="11"/>
    <x v="11"/>
    <x v="221"/>
    <s v="1251"/>
    <x v="221"/>
    <x v="3"/>
    <x v="3"/>
    <x v="315"/>
  </r>
  <r>
    <x v="11"/>
    <x v="11"/>
    <x v="11"/>
    <x v="221"/>
    <s v="1251"/>
    <x v="221"/>
    <x v="3"/>
    <x v="4"/>
    <x v="613"/>
  </r>
  <r>
    <x v="11"/>
    <x v="11"/>
    <x v="11"/>
    <x v="221"/>
    <s v="1251"/>
    <x v="221"/>
    <x v="3"/>
    <x v="5"/>
    <x v="52"/>
  </r>
  <r>
    <x v="11"/>
    <x v="11"/>
    <x v="11"/>
    <x v="221"/>
    <s v="1251"/>
    <x v="221"/>
    <x v="3"/>
    <x v="6"/>
    <x v="353"/>
  </r>
  <r>
    <x v="11"/>
    <x v="11"/>
    <x v="11"/>
    <x v="221"/>
    <s v="1251"/>
    <x v="221"/>
    <x v="3"/>
    <x v="7"/>
    <x v="289"/>
  </r>
  <r>
    <x v="11"/>
    <x v="11"/>
    <x v="11"/>
    <x v="221"/>
    <s v="1251"/>
    <x v="221"/>
    <x v="4"/>
    <x v="0"/>
    <x v="42"/>
  </r>
  <r>
    <x v="11"/>
    <x v="11"/>
    <x v="11"/>
    <x v="221"/>
    <s v="1251"/>
    <x v="221"/>
    <x v="4"/>
    <x v="1"/>
    <x v="109"/>
  </r>
  <r>
    <x v="11"/>
    <x v="11"/>
    <x v="11"/>
    <x v="221"/>
    <s v="1251"/>
    <x v="221"/>
    <x v="4"/>
    <x v="2"/>
    <x v="1523"/>
  </r>
  <r>
    <x v="11"/>
    <x v="11"/>
    <x v="11"/>
    <x v="221"/>
    <s v="1251"/>
    <x v="221"/>
    <x v="4"/>
    <x v="3"/>
    <x v="747"/>
  </r>
  <r>
    <x v="11"/>
    <x v="11"/>
    <x v="11"/>
    <x v="221"/>
    <s v="1251"/>
    <x v="221"/>
    <x v="4"/>
    <x v="4"/>
    <x v="1382"/>
  </r>
  <r>
    <x v="11"/>
    <x v="11"/>
    <x v="11"/>
    <x v="221"/>
    <s v="1251"/>
    <x v="221"/>
    <x v="4"/>
    <x v="5"/>
    <x v="819"/>
  </r>
  <r>
    <x v="11"/>
    <x v="11"/>
    <x v="11"/>
    <x v="221"/>
    <s v="1251"/>
    <x v="221"/>
    <x v="4"/>
    <x v="6"/>
    <x v="45"/>
  </r>
  <r>
    <x v="11"/>
    <x v="11"/>
    <x v="11"/>
    <x v="221"/>
    <s v="1251"/>
    <x v="221"/>
    <x v="4"/>
    <x v="7"/>
    <x v="834"/>
  </r>
  <r>
    <x v="11"/>
    <x v="11"/>
    <x v="11"/>
    <x v="221"/>
    <s v="1251"/>
    <x v="221"/>
    <x v="5"/>
    <x v="0"/>
    <x v="265"/>
  </r>
  <r>
    <x v="11"/>
    <x v="11"/>
    <x v="11"/>
    <x v="221"/>
    <s v="1251"/>
    <x v="221"/>
    <x v="5"/>
    <x v="1"/>
    <x v="302"/>
  </r>
  <r>
    <x v="11"/>
    <x v="11"/>
    <x v="11"/>
    <x v="221"/>
    <s v="1251"/>
    <x v="221"/>
    <x v="5"/>
    <x v="2"/>
    <x v="197"/>
  </r>
  <r>
    <x v="11"/>
    <x v="11"/>
    <x v="11"/>
    <x v="221"/>
    <s v="1251"/>
    <x v="221"/>
    <x v="5"/>
    <x v="3"/>
    <x v="265"/>
  </r>
  <r>
    <x v="11"/>
    <x v="11"/>
    <x v="11"/>
    <x v="221"/>
    <s v="1251"/>
    <x v="221"/>
    <x v="5"/>
    <x v="4"/>
    <x v="262"/>
  </r>
  <r>
    <x v="11"/>
    <x v="11"/>
    <x v="11"/>
    <x v="221"/>
    <s v="1251"/>
    <x v="221"/>
    <x v="5"/>
    <x v="5"/>
    <x v="302"/>
  </r>
  <r>
    <x v="11"/>
    <x v="11"/>
    <x v="11"/>
    <x v="221"/>
    <s v="1251"/>
    <x v="221"/>
    <x v="5"/>
    <x v="6"/>
    <x v="302"/>
  </r>
  <r>
    <x v="11"/>
    <x v="11"/>
    <x v="11"/>
    <x v="221"/>
    <s v="1251"/>
    <x v="221"/>
    <x v="5"/>
    <x v="7"/>
    <x v="262"/>
  </r>
  <r>
    <x v="11"/>
    <x v="11"/>
    <x v="11"/>
    <x v="221"/>
    <s v="1251"/>
    <x v="221"/>
    <x v="6"/>
    <x v="0"/>
    <x v="64"/>
  </r>
  <r>
    <x v="11"/>
    <x v="11"/>
    <x v="11"/>
    <x v="221"/>
    <s v="1251"/>
    <x v="221"/>
    <x v="6"/>
    <x v="1"/>
    <x v="65"/>
  </r>
  <r>
    <x v="11"/>
    <x v="11"/>
    <x v="11"/>
    <x v="221"/>
    <s v="1251"/>
    <x v="221"/>
    <x v="6"/>
    <x v="2"/>
    <x v="127"/>
  </r>
  <r>
    <x v="11"/>
    <x v="11"/>
    <x v="11"/>
    <x v="221"/>
    <s v="1251"/>
    <x v="221"/>
    <x v="6"/>
    <x v="3"/>
    <x v="64"/>
  </r>
  <r>
    <x v="11"/>
    <x v="11"/>
    <x v="11"/>
    <x v="221"/>
    <s v="1251"/>
    <x v="221"/>
    <x v="6"/>
    <x v="4"/>
    <x v="320"/>
  </r>
  <r>
    <x v="11"/>
    <x v="11"/>
    <x v="11"/>
    <x v="221"/>
    <s v="1251"/>
    <x v="221"/>
    <x v="6"/>
    <x v="5"/>
    <x v="131"/>
  </r>
  <r>
    <x v="11"/>
    <x v="11"/>
    <x v="11"/>
    <x v="221"/>
    <s v="1251"/>
    <x v="221"/>
    <x v="6"/>
    <x v="6"/>
    <x v="64"/>
  </r>
  <r>
    <x v="11"/>
    <x v="11"/>
    <x v="11"/>
    <x v="221"/>
    <s v="1251"/>
    <x v="221"/>
    <x v="6"/>
    <x v="7"/>
    <x v="320"/>
  </r>
  <r>
    <x v="11"/>
    <x v="11"/>
    <x v="11"/>
    <x v="221"/>
    <s v="1251"/>
    <x v="221"/>
    <x v="7"/>
    <x v="0"/>
    <x v="281"/>
  </r>
  <r>
    <x v="11"/>
    <x v="11"/>
    <x v="11"/>
    <x v="221"/>
    <s v="1251"/>
    <x v="221"/>
    <x v="7"/>
    <x v="1"/>
    <x v="399"/>
  </r>
  <r>
    <x v="11"/>
    <x v="11"/>
    <x v="11"/>
    <x v="221"/>
    <s v="1251"/>
    <x v="221"/>
    <x v="7"/>
    <x v="2"/>
    <x v="399"/>
  </r>
  <r>
    <x v="11"/>
    <x v="11"/>
    <x v="11"/>
    <x v="221"/>
    <s v="1251"/>
    <x v="221"/>
    <x v="7"/>
    <x v="3"/>
    <x v="62"/>
  </r>
  <r>
    <x v="11"/>
    <x v="11"/>
    <x v="11"/>
    <x v="221"/>
    <s v="1251"/>
    <x v="221"/>
    <x v="7"/>
    <x v="4"/>
    <x v="125"/>
  </r>
  <r>
    <x v="11"/>
    <x v="11"/>
    <x v="11"/>
    <x v="221"/>
    <s v="1251"/>
    <x v="221"/>
    <x v="7"/>
    <x v="5"/>
    <x v="356"/>
  </r>
  <r>
    <x v="11"/>
    <x v="11"/>
    <x v="11"/>
    <x v="221"/>
    <s v="1251"/>
    <x v="221"/>
    <x v="7"/>
    <x v="6"/>
    <x v="308"/>
  </r>
  <r>
    <x v="11"/>
    <x v="11"/>
    <x v="11"/>
    <x v="221"/>
    <s v="1251"/>
    <x v="221"/>
    <x v="7"/>
    <x v="7"/>
    <x v="196"/>
  </r>
  <r>
    <x v="11"/>
    <x v="11"/>
    <x v="11"/>
    <x v="221"/>
    <s v="1251"/>
    <x v="221"/>
    <x v="8"/>
    <x v="0"/>
    <x v="304"/>
  </r>
  <r>
    <x v="11"/>
    <x v="11"/>
    <x v="11"/>
    <x v="221"/>
    <s v="1251"/>
    <x v="221"/>
    <x v="8"/>
    <x v="1"/>
    <x v="304"/>
  </r>
  <r>
    <x v="11"/>
    <x v="11"/>
    <x v="11"/>
    <x v="221"/>
    <s v="1251"/>
    <x v="221"/>
    <x v="8"/>
    <x v="2"/>
    <x v="304"/>
  </r>
  <r>
    <x v="11"/>
    <x v="11"/>
    <x v="11"/>
    <x v="221"/>
    <s v="1251"/>
    <x v="221"/>
    <x v="8"/>
    <x v="3"/>
    <x v="305"/>
  </r>
  <r>
    <x v="11"/>
    <x v="11"/>
    <x v="11"/>
    <x v="221"/>
    <s v="1251"/>
    <x v="221"/>
    <x v="8"/>
    <x v="4"/>
    <x v="305"/>
  </r>
  <r>
    <x v="11"/>
    <x v="11"/>
    <x v="11"/>
    <x v="221"/>
    <s v="1251"/>
    <x v="221"/>
    <x v="8"/>
    <x v="5"/>
    <x v="304"/>
  </r>
  <r>
    <x v="11"/>
    <x v="11"/>
    <x v="11"/>
    <x v="221"/>
    <s v="1251"/>
    <x v="221"/>
    <x v="8"/>
    <x v="6"/>
    <x v="304"/>
  </r>
  <r>
    <x v="11"/>
    <x v="11"/>
    <x v="11"/>
    <x v="221"/>
    <s v="1251"/>
    <x v="221"/>
    <x v="8"/>
    <x v="7"/>
    <x v="304"/>
  </r>
  <r>
    <x v="11"/>
    <x v="11"/>
    <x v="11"/>
    <x v="221"/>
    <s v="1251"/>
    <x v="221"/>
    <x v="9"/>
    <x v="0"/>
    <x v="305"/>
  </r>
  <r>
    <x v="11"/>
    <x v="11"/>
    <x v="11"/>
    <x v="221"/>
    <s v="1251"/>
    <x v="221"/>
    <x v="9"/>
    <x v="1"/>
    <x v="305"/>
  </r>
  <r>
    <x v="11"/>
    <x v="11"/>
    <x v="11"/>
    <x v="221"/>
    <s v="1251"/>
    <x v="221"/>
    <x v="9"/>
    <x v="2"/>
    <x v="305"/>
  </r>
  <r>
    <x v="11"/>
    <x v="11"/>
    <x v="11"/>
    <x v="221"/>
    <s v="1251"/>
    <x v="221"/>
    <x v="9"/>
    <x v="3"/>
    <x v="305"/>
  </r>
  <r>
    <x v="11"/>
    <x v="11"/>
    <x v="11"/>
    <x v="221"/>
    <s v="1251"/>
    <x v="221"/>
    <x v="9"/>
    <x v="4"/>
    <x v="305"/>
  </r>
  <r>
    <x v="11"/>
    <x v="11"/>
    <x v="11"/>
    <x v="221"/>
    <s v="1251"/>
    <x v="221"/>
    <x v="9"/>
    <x v="5"/>
    <x v="66"/>
  </r>
  <r>
    <x v="11"/>
    <x v="11"/>
    <x v="11"/>
    <x v="221"/>
    <s v="1251"/>
    <x v="221"/>
    <x v="9"/>
    <x v="6"/>
    <x v="66"/>
  </r>
  <r>
    <x v="11"/>
    <x v="11"/>
    <x v="11"/>
    <x v="221"/>
    <s v="1251"/>
    <x v="221"/>
    <x v="9"/>
    <x v="7"/>
    <x v="132"/>
  </r>
  <r>
    <x v="11"/>
    <x v="11"/>
    <x v="11"/>
    <x v="222"/>
    <s v="1252"/>
    <x v="222"/>
    <x v="0"/>
    <x v="0"/>
    <x v="300"/>
  </r>
  <r>
    <x v="11"/>
    <x v="11"/>
    <x v="11"/>
    <x v="222"/>
    <s v="1252"/>
    <x v="222"/>
    <x v="0"/>
    <x v="1"/>
    <x v="122"/>
  </r>
  <r>
    <x v="11"/>
    <x v="11"/>
    <x v="11"/>
    <x v="222"/>
    <s v="1252"/>
    <x v="222"/>
    <x v="0"/>
    <x v="2"/>
    <x v="122"/>
  </r>
  <r>
    <x v="11"/>
    <x v="11"/>
    <x v="11"/>
    <x v="222"/>
    <s v="1252"/>
    <x v="222"/>
    <x v="0"/>
    <x v="3"/>
    <x v="299"/>
  </r>
  <r>
    <x v="11"/>
    <x v="11"/>
    <x v="11"/>
    <x v="222"/>
    <s v="1252"/>
    <x v="222"/>
    <x v="0"/>
    <x v="4"/>
    <x v="125"/>
  </r>
  <r>
    <x v="11"/>
    <x v="11"/>
    <x v="11"/>
    <x v="222"/>
    <s v="1252"/>
    <x v="222"/>
    <x v="0"/>
    <x v="5"/>
    <x v="355"/>
  </r>
  <r>
    <x v="11"/>
    <x v="11"/>
    <x v="11"/>
    <x v="222"/>
    <s v="1252"/>
    <x v="222"/>
    <x v="0"/>
    <x v="6"/>
    <x v="126"/>
  </r>
  <r>
    <x v="11"/>
    <x v="11"/>
    <x v="11"/>
    <x v="222"/>
    <s v="1252"/>
    <x v="222"/>
    <x v="0"/>
    <x v="7"/>
    <x v="575"/>
  </r>
  <r>
    <x v="11"/>
    <x v="11"/>
    <x v="11"/>
    <x v="222"/>
    <s v="1252"/>
    <x v="222"/>
    <x v="1"/>
    <x v="0"/>
    <x v="46"/>
  </r>
  <r>
    <x v="11"/>
    <x v="11"/>
    <x v="11"/>
    <x v="222"/>
    <s v="1252"/>
    <x v="222"/>
    <x v="1"/>
    <x v="1"/>
    <x v="285"/>
  </r>
  <r>
    <x v="11"/>
    <x v="11"/>
    <x v="11"/>
    <x v="222"/>
    <s v="1252"/>
    <x v="222"/>
    <x v="1"/>
    <x v="2"/>
    <x v="282"/>
  </r>
  <r>
    <x v="11"/>
    <x v="11"/>
    <x v="11"/>
    <x v="222"/>
    <s v="1252"/>
    <x v="222"/>
    <x v="1"/>
    <x v="3"/>
    <x v="342"/>
  </r>
  <r>
    <x v="11"/>
    <x v="11"/>
    <x v="11"/>
    <x v="222"/>
    <s v="1252"/>
    <x v="222"/>
    <x v="1"/>
    <x v="4"/>
    <x v="341"/>
  </r>
  <r>
    <x v="11"/>
    <x v="11"/>
    <x v="11"/>
    <x v="222"/>
    <s v="1252"/>
    <x v="222"/>
    <x v="1"/>
    <x v="5"/>
    <x v="283"/>
  </r>
  <r>
    <x v="11"/>
    <x v="11"/>
    <x v="11"/>
    <x v="222"/>
    <s v="1252"/>
    <x v="222"/>
    <x v="1"/>
    <x v="6"/>
    <x v="611"/>
  </r>
  <r>
    <x v="11"/>
    <x v="11"/>
    <x v="11"/>
    <x v="222"/>
    <s v="1252"/>
    <x v="222"/>
    <x v="1"/>
    <x v="7"/>
    <x v="48"/>
  </r>
  <r>
    <x v="11"/>
    <x v="11"/>
    <x v="11"/>
    <x v="222"/>
    <s v="1252"/>
    <x v="222"/>
    <x v="2"/>
    <x v="0"/>
    <x v="301"/>
  </r>
  <r>
    <x v="11"/>
    <x v="11"/>
    <x v="11"/>
    <x v="222"/>
    <s v="1252"/>
    <x v="222"/>
    <x v="2"/>
    <x v="1"/>
    <x v="301"/>
  </r>
  <r>
    <x v="11"/>
    <x v="11"/>
    <x v="11"/>
    <x v="222"/>
    <s v="1252"/>
    <x v="222"/>
    <x v="2"/>
    <x v="2"/>
    <x v="303"/>
  </r>
  <r>
    <x v="11"/>
    <x v="11"/>
    <x v="11"/>
    <x v="222"/>
    <s v="1252"/>
    <x v="222"/>
    <x v="2"/>
    <x v="3"/>
    <x v="321"/>
  </r>
  <r>
    <x v="11"/>
    <x v="11"/>
    <x v="11"/>
    <x v="222"/>
    <s v="1252"/>
    <x v="222"/>
    <x v="2"/>
    <x v="4"/>
    <x v="303"/>
  </r>
  <r>
    <x v="11"/>
    <x v="11"/>
    <x v="11"/>
    <x v="222"/>
    <s v="1252"/>
    <x v="222"/>
    <x v="2"/>
    <x v="5"/>
    <x v="303"/>
  </r>
  <r>
    <x v="11"/>
    <x v="11"/>
    <x v="11"/>
    <x v="222"/>
    <s v="1252"/>
    <x v="222"/>
    <x v="2"/>
    <x v="6"/>
    <x v="198"/>
  </r>
  <r>
    <x v="11"/>
    <x v="11"/>
    <x v="11"/>
    <x v="222"/>
    <s v="1252"/>
    <x v="222"/>
    <x v="2"/>
    <x v="7"/>
    <x v="266"/>
  </r>
  <r>
    <x v="11"/>
    <x v="11"/>
    <x v="11"/>
    <x v="222"/>
    <s v="1252"/>
    <x v="222"/>
    <x v="3"/>
    <x v="0"/>
    <x v="262"/>
  </r>
  <r>
    <x v="11"/>
    <x v="11"/>
    <x v="11"/>
    <x v="222"/>
    <s v="1252"/>
    <x v="222"/>
    <x v="3"/>
    <x v="1"/>
    <x v="263"/>
  </r>
  <r>
    <x v="11"/>
    <x v="11"/>
    <x v="11"/>
    <x v="222"/>
    <s v="1252"/>
    <x v="222"/>
    <x v="3"/>
    <x v="2"/>
    <x v="265"/>
  </r>
  <r>
    <x v="11"/>
    <x v="11"/>
    <x v="11"/>
    <x v="222"/>
    <s v="1252"/>
    <x v="222"/>
    <x v="3"/>
    <x v="3"/>
    <x v="262"/>
  </r>
  <r>
    <x v="11"/>
    <x v="11"/>
    <x v="11"/>
    <x v="222"/>
    <s v="1252"/>
    <x v="222"/>
    <x v="3"/>
    <x v="4"/>
    <x v="301"/>
  </r>
  <r>
    <x v="11"/>
    <x v="11"/>
    <x v="11"/>
    <x v="222"/>
    <s v="1252"/>
    <x v="222"/>
    <x v="3"/>
    <x v="5"/>
    <x v="263"/>
  </r>
  <r>
    <x v="11"/>
    <x v="11"/>
    <x v="11"/>
    <x v="222"/>
    <s v="1252"/>
    <x v="222"/>
    <x v="3"/>
    <x v="6"/>
    <x v="266"/>
  </r>
  <r>
    <x v="11"/>
    <x v="11"/>
    <x v="11"/>
    <x v="222"/>
    <s v="1252"/>
    <x v="222"/>
    <x v="3"/>
    <x v="7"/>
    <x v="262"/>
  </r>
  <r>
    <x v="11"/>
    <x v="11"/>
    <x v="11"/>
    <x v="222"/>
    <s v="1252"/>
    <x v="222"/>
    <x v="4"/>
    <x v="0"/>
    <x v="449"/>
  </r>
  <r>
    <x v="11"/>
    <x v="11"/>
    <x v="11"/>
    <x v="222"/>
    <s v="1252"/>
    <x v="222"/>
    <x v="4"/>
    <x v="1"/>
    <x v="62"/>
  </r>
  <r>
    <x v="11"/>
    <x v="11"/>
    <x v="11"/>
    <x v="222"/>
    <s v="1252"/>
    <x v="222"/>
    <x v="4"/>
    <x v="2"/>
    <x v="355"/>
  </r>
  <r>
    <x v="11"/>
    <x v="11"/>
    <x v="11"/>
    <x v="222"/>
    <s v="1252"/>
    <x v="222"/>
    <x v="4"/>
    <x v="3"/>
    <x v="449"/>
  </r>
  <r>
    <x v="11"/>
    <x v="11"/>
    <x v="11"/>
    <x v="222"/>
    <s v="1252"/>
    <x v="222"/>
    <x v="4"/>
    <x v="4"/>
    <x v="60"/>
  </r>
  <r>
    <x v="11"/>
    <x v="11"/>
    <x v="11"/>
    <x v="222"/>
    <s v="1252"/>
    <x v="222"/>
    <x v="4"/>
    <x v="5"/>
    <x v="60"/>
  </r>
  <r>
    <x v="11"/>
    <x v="11"/>
    <x v="11"/>
    <x v="222"/>
    <s v="1252"/>
    <x v="222"/>
    <x v="4"/>
    <x v="6"/>
    <x v="449"/>
  </r>
  <r>
    <x v="11"/>
    <x v="11"/>
    <x v="11"/>
    <x v="222"/>
    <s v="1252"/>
    <x v="222"/>
    <x v="4"/>
    <x v="7"/>
    <x v="355"/>
  </r>
  <r>
    <x v="11"/>
    <x v="11"/>
    <x v="11"/>
    <x v="222"/>
    <s v="1252"/>
    <x v="222"/>
    <x v="5"/>
    <x v="0"/>
    <x v="65"/>
  </r>
  <r>
    <x v="11"/>
    <x v="11"/>
    <x v="11"/>
    <x v="222"/>
    <s v="1252"/>
    <x v="222"/>
    <x v="5"/>
    <x v="1"/>
    <x v="66"/>
  </r>
  <r>
    <x v="11"/>
    <x v="11"/>
    <x v="11"/>
    <x v="222"/>
    <s v="1252"/>
    <x v="222"/>
    <x v="5"/>
    <x v="2"/>
    <x v="65"/>
  </r>
  <r>
    <x v="11"/>
    <x v="11"/>
    <x v="11"/>
    <x v="222"/>
    <s v="1252"/>
    <x v="222"/>
    <x v="5"/>
    <x v="3"/>
    <x v="67"/>
  </r>
  <r>
    <x v="11"/>
    <x v="11"/>
    <x v="11"/>
    <x v="222"/>
    <s v="1252"/>
    <x v="222"/>
    <x v="5"/>
    <x v="4"/>
    <x v="65"/>
  </r>
  <r>
    <x v="11"/>
    <x v="11"/>
    <x v="11"/>
    <x v="222"/>
    <s v="1252"/>
    <x v="222"/>
    <x v="5"/>
    <x v="5"/>
    <x v="65"/>
  </r>
  <r>
    <x v="11"/>
    <x v="11"/>
    <x v="11"/>
    <x v="222"/>
    <s v="1252"/>
    <x v="222"/>
    <x v="5"/>
    <x v="6"/>
    <x v="64"/>
  </r>
  <r>
    <x v="11"/>
    <x v="11"/>
    <x v="11"/>
    <x v="222"/>
    <s v="1252"/>
    <x v="222"/>
    <x v="5"/>
    <x v="7"/>
    <x v="132"/>
  </r>
  <r>
    <x v="11"/>
    <x v="11"/>
    <x v="11"/>
    <x v="222"/>
    <s v="1252"/>
    <x v="222"/>
    <x v="6"/>
    <x v="0"/>
    <x v="304"/>
  </r>
  <r>
    <x v="11"/>
    <x v="11"/>
    <x v="11"/>
    <x v="222"/>
    <s v="1252"/>
    <x v="222"/>
    <x v="6"/>
    <x v="1"/>
    <x v="304"/>
  </r>
  <r>
    <x v="11"/>
    <x v="11"/>
    <x v="11"/>
    <x v="222"/>
    <s v="1252"/>
    <x v="222"/>
    <x v="6"/>
    <x v="2"/>
    <x v="305"/>
  </r>
  <r>
    <x v="11"/>
    <x v="11"/>
    <x v="11"/>
    <x v="222"/>
    <s v="1252"/>
    <x v="222"/>
    <x v="6"/>
    <x v="3"/>
    <x v="305"/>
  </r>
  <r>
    <x v="11"/>
    <x v="11"/>
    <x v="11"/>
    <x v="222"/>
    <s v="1252"/>
    <x v="222"/>
    <x v="6"/>
    <x v="4"/>
    <x v="305"/>
  </r>
  <r>
    <x v="11"/>
    <x v="11"/>
    <x v="11"/>
    <x v="222"/>
    <s v="1252"/>
    <x v="222"/>
    <x v="6"/>
    <x v="5"/>
    <x v="304"/>
  </r>
  <r>
    <x v="11"/>
    <x v="11"/>
    <x v="11"/>
    <x v="222"/>
    <s v="1252"/>
    <x v="222"/>
    <x v="6"/>
    <x v="6"/>
    <x v="304"/>
  </r>
  <r>
    <x v="11"/>
    <x v="11"/>
    <x v="11"/>
    <x v="222"/>
    <s v="1252"/>
    <x v="222"/>
    <x v="6"/>
    <x v="7"/>
    <x v="304"/>
  </r>
  <r>
    <x v="11"/>
    <x v="11"/>
    <x v="11"/>
    <x v="222"/>
    <s v="1252"/>
    <x v="222"/>
    <x v="7"/>
    <x v="0"/>
    <x v="131"/>
  </r>
  <r>
    <x v="11"/>
    <x v="11"/>
    <x v="11"/>
    <x v="222"/>
    <s v="1252"/>
    <x v="222"/>
    <x v="7"/>
    <x v="1"/>
    <x v="127"/>
  </r>
  <r>
    <x v="11"/>
    <x v="11"/>
    <x v="11"/>
    <x v="222"/>
    <s v="1252"/>
    <x v="222"/>
    <x v="7"/>
    <x v="2"/>
    <x v="127"/>
  </r>
  <r>
    <x v="11"/>
    <x v="11"/>
    <x v="11"/>
    <x v="222"/>
    <s v="1252"/>
    <x v="222"/>
    <x v="7"/>
    <x v="3"/>
    <x v="64"/>
  </r>
  <r>
    <x v="11"/>
    <x v="11"/>
    <x v="11"/>
    <x v="222"/>
    <s v="1252"/>
    <x v="222"/>
    <x v="7"/>
    <x v="4"/>
    <x v="66"/>
  </r>
  <r>
    <x v="11"/>
    <x v="11"/>
    <x v="11"/>
    <x v="222"/>
    <s v="1252"/>
    <x v="222"/>
    <x v="7"/>
    <x v="5"/>
    <x v="66"/>
  </r>
  <r>
    <x v="11"/>
    <x v="11"/>
    <x v="11"/>
    <x v="222"/>
    <s v="1252"/>
    <x v="222"/>
    <x v="7"/>
    <x v="6"/>
    <x v="65"/>
  </r>
  <r>
    <x v="11"/>
    <x v="11"/>
    <x v="11"/>
    <x v="222"/>
    <s v="1252"/>
    <x v="222"/>
    <x v="7"/>
    <x v="7"/>
    <x v="305"/>
  </r>
  <r>
    <x v="11"/>
    <x v="11"/>
    <x v="11"/>
    <x v="222"/>
    <s v="1252"/>
    <x v="222"/>
    <x v="8"/>
    <x v="0"/>
    <x v="304"/>
  </r>
  <r>
    <x v="11"/>
    <x v="11"/>
    <x v="11"/>
    <x v="222"/>
    <s v="1252"/>
    <x v="222"/>
    <x v="8"/>
    <x v="1"/>
    <x v="304"/>
  </r>
  <r>
    <x v="11"/>
    <x v="11"/>
    <x v="11"/>
    <x v="222"/>
    <s v="1252"/>
    <x v="222"/>
    <x v="8"/>
    <x v="2"/>
    <x v="304"/>
  </r>
  <r>
    <x v="11"/>
    <x v="11"/>
    <x v="11"/>
    <x v="222"/>
    <s v="1252"/>
    <x v="222"/>
    <x v="8"/>
    <x v="3"/>
    <x v="304"/>
  </r>
  <r>
    <x v="11"/>
    <x v="11"/>
    <x v="11"/>
    <x v="222"/>
    <s v="1252"/>
    <x v="222"/>
    <x v="8"/>
    <x v="4"/>
    <x v="304"/>
  </r>
  <r>
    <x v="11"/>
    <x v="11"/>
    <x v="11"/>
    <x v="222"/>
    <s v="1252"/>
    <x v="222"/>
    <x v="8"/>
    <x v="5"/>
    <x v="304"/>
  </r>
  <r>
    <x v="11"/>
    <x v="11"/>
    <x v="11"/>
    <x v="222"/>
    <s v="1252"/>
    <x v="222"/>
    <x v="8"/>
    <x v="6"/>
    <x v="304"/>
  </r>
  <r>
    <x v="11"/>
    <x v="11"/>
    <x v="11"/>
    <x v="222"/>
    <s v="1252"/>
    <x v="222"/>
    <x v="8"/>
    <x v="7"/>
    <x v="304"/>
  </r>
  <r>
    <x v="11"/>
    <x v="11"/>
    <x v="11"/>
    <x v="222"/>
    <s v="1252"/>
    <x v="222"/>
    <x v="9"/>
    <x v="0"/>
    <x v="304"/>
  </r>
  <r>
    <x v="11"/>
    <x v="11"/>
    <x v="11"/>
    <x v="222"/>
    <s v="1252"/>
    <x v="222"/>
    <x v="9"/>
    <x v="1"/>
    <x v="304"/>
  </r>
  <r>
    <x v="11"/>
    <x v="11"/>
    <x v="11"/>
    <x v="222"/>
    <s v="1252"/>
    <x v="222"/>
    <x v="9"/>
    <x v="2"/>
    <x v="304"/>
  </r>
  <r>
    <x v="11"/>
    <x v="11"/>
    <x v="11"/>
    <x v="222"/>
    <s v="1252"/>
    <x v="222"/>
    <x v="9"/>
    <x v="3"/>
    <x v="304"/>
  </r>
  <r>
    <x v="11"/>
    <x v="11"/>
    <x v="11"/>
    <x v="222"/>
    <s v="1252"/>
    <x v="222"/>
    <x v="9"/>
    <x v="4"/>
    <x v="304"/>
  </r>
  <r>
    <x v="11"/>
    <x v="11"/>
    <x v="11"/>
    <x v="222"/>
    <s v="1252"/>
    <x v="222"/>
    <x v="9"/>
    <x v="5"/>
    <x v="304"/>
  </r>
  <r>
    <x v="11"/>
    <x v="11"/>
    <x v="11"/>
    <x v="222"/>
    <s v="1252"/>
    <x v="222"/>
    <x v="9"/>
    <x v="6"/>
    <x v="304"/>
  </r>
  <r>
    <x v="11"/>
    <x v="11"/>
    <x v="11"/>
    <x v="222"/>
    <s v="1252"/>
    <x v="222"/>
    <x v="9"/>
    <x v="7"/>
    <x v="304"/>
  </r>
  <r>
    <x v="11"/>
    <x v="11"/>
    <x v="11"/>
    <x v="223"/>
    <s v="1253"/>
    <x v="223"/>
    <x v="0"/>
    <x v="0"/>
    <x v="925"/>
  </r>
  <r>
    <x v="11"/>
    <x v="11"/>
    <x v="11"/>
    <x v="223"/>
    <s v="1253"/>
    <x v="223"/>
    <x v="0"/>
    <x v="1"/>
    <x v="800"/>
  </r>
  <r>
    <x v="11"/>
    <x v="11"/>
    <x v="11"/>
    <x v="223"/>
    <s v="1253"/>
    <x v="223"/>
    <x v="0"/>
    <x v="2"/>
    <x v="1904"/>
  </r>
  <r>
    <x v="11"/>
    <x v="11"/>
    <x v="11"/>
    <x v="223"/>
    <s v="1253"/>
    <x v="223"/>
    <x v="0"/>
    <x v="3"/>
    <x v="480"/>
  </r>
  <r>
    <x v="11"/>
    <x v="11"/>
    <x v="11"/>
    <x v="223"/>
    <s v="1253"/>
    <x v="223"/>
    <x v="0"/>
    <x v="4"/>
    <x v="2001"/>
  </r>
  <r>
    <x v="11"/>
    <x v="11"/>
    <x v="11"/>
    <x v="223"/>
    <s v="1253"/>
    <x v="223"/>
    <x v="0"/>
    <x v="5"/>
    <x v="244"/>
  </r>
  <r>
    <x v="11"/>
    <x v="11"/>
    <x v="11"/>
    <x v="223"/>
    <s v="1253"/>
    <x v="223"/>
    <x v="0"/>
    <x v="6"/>
    <x v="1531"/>
  </r>
  <r>
    <x v="11"/>
    <x v="11"/>
    <x v="11"/>
    <x v="223"/>
    <s v="1253"/>
    <x v="223"/>
    <x v="0"/>
    <x v="7"/>
    <x v="956"/>
  </r>
  <r>
    <x v="11"/>
    <x v="11"/>
    <x v="11"/>
    <x v="223"/>
    <s v="1253"/>
    <x v="223"/>
    <x v="1"/>
    <x v="0"/>
    <x v="656"/>
  </r>
  <r>
    <x v="11"/>
    <x v="11"/>
    <x v="11"/>
    <x v="223"/>
    <s v="1253"/>
    <x v="223"/>
    <x v="1"/>
    <x v="1"/>
    <x v="760"/>
  </r>
  <r>
    <x v="11"/>
    <x v="11"/>
    <x v="11"/>
    <x v="223"/>
    <s v="1253"/>
    <x v="223"/>
    <x v="1"/>
    <x v="2"/>
    <x v="762"/>
  </r>
  <r>
    <x v="11"/>
    <x v="11"/>
    <x v="11"/>
    <x v="223"/>
    <s v="1253"/>
    <x v="223"/>
    <x v="1"/>
    <x v="3"/>
    <x v="2199"/>
  </r>
  <r>
    <x v="11"/>
    <x v="11"/>
    <x v="11"/>
    <x v="223"/>
    <s v="1253"/>
    <x v="223"/>
    <x v="1"/>
    <x v="4"/>
    <x v="1640"/>
  </r>
  <r>
    <x v="11"/>
    <x v="11"/>
    <x v="11"/>
    <x v="223"/>
    <s v="1253"/>
    <x v="223"/>
    <x v="1"/>
    <x v="5"/>
    <x v="532"/>
  </r>
  <r>
    <x v="11"/>
    <x v="11"/>
    <x v="11"/>
    <x v="223"/>
    <s v="1253"/>
    <x v="223"/>
    <x v="1"/>
    <x v="6"/>
    <x v="2200"/>
  </r>
  <r>
    <x v="11"/>
    <x v="11"/>
    <x v="11"/>
    <x v="223"/>
    <s v="1253"/>
    <x v="223"/>
    <x v="1"/>
    <x v="7"/>
    <x v="662"/>
  </r>
  <r>
    <x v="11"/>
    <x v="11"/>
    <x v="11"/>
    <x v="223"/>
    <s v="1253"/>
    <x v="223"/>
    <x v="2"/>
    <x v="0"/>
    <x v="334"/>
  </r>
  <r>
    <x v="11"/>
    <x v="11"/>
    <x v="11"/>
    <x v="223"/>
    <s v="1253"/>
    <x v="223"/>
    <x v="2"/>
    <x v="1"/>
    <x v="335"/>
  </r>
  <r>
    <x v="11"/>
    <x v="11"/>
    <x v="11"/>
    <x v="223"/>
    <s v="1253"/>
    <x v="223"/>
    <x v="2"/>
    <x v="2"/>
    <x v="1112"/>
  </r>
  <r>
    <x v="11"/>
    <x v="11"/>
    <x v="11"/>
    <x v="223"/>
    <s v="1253"/>
    <x v="223"/>
    <x v="2"/>
    <x v="3"/>
    <x v="52"/>
  </r>
  <r>
    <x v="11"/>
    <x v="11"/>
    <x v="11"/>
    <x v="223"/>
    <s v="1253"/>
    <x v="223"/>
    <x v="2"/>
    <x v="4"/>
    <x v="119"/>
  </r>
  <r>
    <x v="11"/>
    <x v="11"/>
    <x v="11"/>
    <x v="223"/>
    <s v="1253"/>
    <x v="223"/>
    <x v="2"/>
    <x v="5"/>
    <x v="289"/>
  </r>
  <r>
    <x v="11"/>
    <x v="11"/>
    <x v="11"/>
    <x v="223"/>
    <s v="1253"/>
    <x v="223"/>
    <x v="2"/>
    <x v="6"/>
    <x v="319"/>
  </r>
  <r>
    <x v="11"/>
    <x v="11"/>
    <x v="11"/>
    <x v="223"/>
    <s v="1253"/>
    <x v="223"/>
    <x v="2"/>
    <x v="7"/>
    <x v="289"/>
  </r>
  <r>
    <x v="11"/>
    <x v="11"/>
    <x v="11"/>
    <x v="223"/>
    <s v="1253"/>
    <x v="223"/>
    <x v="3"/>
    <x v="0"/>
    <x v="1628"/>
  </r>
  <r>
    <x v="11"/>
    <x v="11"/>
    <x v="11"/>
    <x v="223"/>
    <s v="1253"/>
    <x v="223"/>
    <x v="3"/>
    <x v="1"/>
    <x v="499"/>
  </r>
  <r>
    <x v="11"/>
    <x v="11"/>
    <x v="11"/>
    <x v="223"/>
    <s v="1253"/>
    <x v="223"/>
    <x v="3"/>
    <x v="2"/>
    <x v="783"/>
  </r>
  <r>
    <x v="11"/>
    <x v="11"/>
    <x v="11"/>
    <x v="223"/>
    <s v="1253"/>
    <x v="223"/>
    <x v="3"/>
    <x v="3"/>
    <x v="1417"/>
  </r>
  <r>
    <x v="11"/>
    <x v="11"/>
    <x v="11"/>
    <x v="223"/>
    <s v="1253"/>
    <x v="223"/>
    <x v="3"/>
    <x v="4"/>
    <x v="255"/>
  </r>
  <r>
    <x v="11"/>
    <x v="11"/>
    <x v="11"/>
    <x v="223"/>
    <s v="1253"/>
    <x v="223"/>
    <x v="3"/>
    <x v="5"/>
    <x v="1604"/>
  </r>
  <r>
    <x v="11"/>
    <x v="11"/>
    <x v="11"/>
    <x v="223"/>
    <s v="1253"/>
    <x v="223"/>
    <x v="3"/>
    <x v="6"/>
    <x v="496"/>
  </r>
  <r>
    <x v="11"/>
    <x v="11"/>
    <x v="11"/>
    <x v="223"/>
    <s v="1253"/>
    <x v="223"/>
    <x v="3"/>
    <x v="7"/>
    <x v="489"/>
  </r>
  <r>
    <x v="11"/>
    <x v="11"/>
    <x v="11"/>
    <x v="223"/>
    <s v="1253"/>
    <x v="223"/>
    <x v="4"/>
    <x v="0"/>
    <x v="659"/>
  </r>
  <r>
    <x v="11"/>
    <x v="11"/>
    <x v="11"/>
    <x v="223"/>
    <s v="1253"/>
    <x v="223"/>
    <x v="4"/>
    <x v="1"/>
    <x v="534"/>
  </r>
  <r>
    <x v="11"/>
    <x v="11"/>
    <x v="11"/>
    <x v="223"/>
    <s v="1253"/>
    <x v="223"/>
    <x v="4"/>
    <x v="2"/>
    <x v="433"/>
  </r>
  <r>
    <x v="11"/>
    <x v="11"/>
    <x v="11"/>
    <x v="223"/>
    <s v="1253"/>
    <x v="223"/>
    <x v="4"/>
    <x v="3"/>
    <x v="383"/>
  </r>
  <r>
    <x v="11"/>
    <x v="11"/>
    <x v="11"/>
    <x v="223"/>
    <s v="1253"/>
    <x v="223"/>
    <x v="4"/>
    <x v="4"/>
    <x v="1818"/>
  </r>
  <r>
    <x v="11"/>
    <x v="11"/>
    <x v="11"/>
    <x v="223"/>
    <s v="1253"/>
    <x v="223"/>
    <x v="4"/>
    <x v="5"/>
    <x v="1651"/>
  </r>
  <r>
    <x v="11"/>
    <x v="11"/>
    <x v="11"/>
    <x v="223"/>
    <s v="1253"/>
    <x v="223"/>
    <x v="4"/>
    <x v="6"/>
    <x v="1609"/>
  </r>
  <r>
    <x v="11"/>
    <x v="11"/>
    <x v="11"/>
    <x v="223"/>
    <s v="1253"/>
    <x v="223"/>
    <x v="4"/>
    <x v="7"/>
    <x v="1608"/>
  </r>
  <r>
    <x v="11"/>
    <x v="11"/>
    <x v="11"/>
    <x v="223"/>
    <s v="1253"/>
    <x v="223"/>
    <x v="5"/>
    <x v="0"/>
    <x v="123"/>
  </r>
  <r>
    <x v="11"/>
    <x v="11"/>
    <x v="11"/>
    <x v="223"/>
    <s v="1253"/>
    <x v="223"/>
    <x v="5"/>
    <x v="1"/>
    <x v="123"/>
  </r>
  <r>
    <x v="11"/>
    <x v="11"/>
    <x v="11"/>
    <x v="223"/>
    <s v="1253"/>
    <x v="223"/>
    <x v="5"/>
    <x v="2"/>
    <x v="123"/>
  </r>
  <r>
    <x v="11"/>
    <x v="11"/>
    <x v="11"/>
    <x v="223"/>
    <s v="1253"/>
    <x v="223"/>
    <x v="5"/>
    <x v="3"/>
    <x v="355"/>
  </r>
  <r>
    <x v="11"/>
    <x v="11"/>
    <x v="11"/>
    <x v="223"/>
    <s v="1253"/>
    <x v="223"/>
    <x v="5"/>
    <x v="4"/>
    <x v="354"/>
  </r>
  <r>
    <x v="11"/>
    <x v="11"/>
    <x v="11"/>
    <x v="223"/>
    <s v="1253"/>
    <x v="223"/>
    <x v="5"/>
    <x v="5"/>
    <x v="61"/>
  </r>
  <r>
    <x v="11"/>
    <x v="11"/>
    <x v="11"/>
    <x v="223"/>
    <s v="1253"/>
    <x v="223"/>
    <x v="5"/>
    <x v="6"/>
    <x v="49"/>
  </r>
  <r>
    <x v="11"/>
    <x v="11"/>
    <x v="11"/>
    <x v="223"/>
    <s v="1253"/>
    <x v="223"/>
    <x v="5"/>
    <x v="7"/>
    <x v="47"/>
  </r>
  <r>
    <x v="11"/>
    <x v="11"/>
    <x v="11"/>
    <x v="223"/>
    <s v="1253"/>
    <x v="223"/>
    <x v="6"/>
    <x v="0"/>
    <x v="131"/>
  </r>
  <r>
    <x v="11"/>
    <x v="11"/>
    <x v="11"/>
    <x v="223"/>
    <s v="1253"/>
    <x v="223"/>
    <x v="6"/>
    <x v="1"/>
    <x v="64"/>
  </r>
  <r>
    <x v="11"/>
    <x v="11"/>
    <x v="11"/>
    <x v="223"/>
    <s v="1253"/>
    <x v="223"/>
    <x v="6"/>
    <x v="2"/>
    <x v="128"/>
  </r>
  <r>
    <x v="11"/>
    <x v="11"/>
    <x v="11"/>
    <x v="223"/>
    <s v="1253"/>
    <x v="223"/>
    <x v="6"/>
    <x v="3"/>
    <x v="203"/>
  </r>
  <r>
    <x v="11"/>
    <x v="11"/>
    <x v="11"/>
    <x v="223"/>
    <s v="1253"/>
    <x v="223"/>
    <x v="6"/>
    <x v="4"/>
    <x v="127"/>
  </r>
  <r>
    <x v="11"/>
    <x v="11"/>
    <x v="11"/>
    <x v="223"/>
    <s v="1253"/>
    <x v="223"/>
    <x v="6"/>
    <x v="5"/>
    <x v="64"/>
  </r>
  <r>
    <x v="11"/>
    <x v="11"/>
    <x v="11"/>
    <x v="223"/>
    <s v="1253"/>
    <x v="223"/>
    <x v="6"/>
    <x v="6"/>
    <x v="127"/>
  </r>
  <r>
    <x v="11"/>
    <x v="11"/>
    <x v="11"/>
    <x v="223"/>
    <s v="1253"/>
    <x v="223"/>
    <x v="6"/>
    <x v="7"/>
    <x v="198"/>
  </r>
  <r>
    <x v="11"/>
    <x v="11"/>
    <x v="11"/>
    <x v="223"/>
    <s v="1253"/>
    <x v="223"/>
    <x v="7"/>
    <x v="0"/>
    <x v="284"/>
  </r>
  <r>
    <x v="11"/>
    <x v="11"/>
    <x v="11"/>
    <x v="223"/>
    <s v="1253"/>
    <x v="223"/>
    <x v="7"/>
    <x v="1"/>
    <x v="287"/>
  </r>
  <r>
    <x v="11"/>
    <x v="11"/>
    <x v="11"/>
    <x v="223"/>
    <s v="1253"/>
    <x v="223"/>
    <x v="7"/>
    <x v="2"/>
    <x v="286"/>
  </r>
  <r>
    <x v="11"/>
    <x v="11"/>
    <x v="11"/>
    <x v="223"/>
    <s v="1253"/>
    <x v="223"/>
    <x v="7"/>
    <x v="3"/>
    <x v="612"/>
  </r>
  <r>
    <x v="11"/>
    <x v="11"/>
    <x v="11"/>
    <x v="223"/>
    <s v="1253"/>
    <x v="223"/>
    <x v="7"/>
    <x v="4"/>
    <x v="117"/>
  </r>
  <r>
    <x v="11"/>
    <x v="11"/>
    <x v="11"/>
    <x v="223"/>
    <s v="1253"/>
    <x v="223"/>
    <x v="7"/>
    <x v="5"/>
    <x v="118"/>
  </r>
  <r>
    <x v="11"/>
    <x v="11"/>
    <x v="11"/>
    <x v="223"/>
    <s v="1253"/>
    <x v="223"/>
    <x v="7"/>
    <x v="6"/>
    <x v="283"/>
  </r>
  <r>
    <x v="11"/>
    <x v="11"/>
    <x v="11"/>
    <x v="223"/>
    <s v="1253"/>
    <x v="223"/>
    <x v="7"/>
    <x v="7"/>
    <x v="63"/>
  </r>
  <r>
    <x v="11"/>
    <x v="11"/>
    <x v="11"/>
    <x v="223"/>
    <s v="1253"/>
    <x v="223"/>
    <x v="8"/>
    <x v="0"/>
    <x v="305"/>
  </r>
  <r>
    <x v="11"/>
    <x v="11"/>
    <x v="11"/>
    <x v="223"/>
    <s v="1253"/>
    <x v="223"/>
    <x v="8"/>
    <x v="1"/>
    <x v="305"/>
  </r>
  <r>
    <x v="11"/>
    <x v="11"/>
    <x v="11"/>
    <x v="223"/>
    <s v="1253"/>
    <x v="223"/>
    <x v="8"/>
    <x v="2"/>
    <x v="305"/>
  </r>
  <r>
    <x v="11"/>
    <x v="11"/>
    <x v="11"/>
    <x v="223"/>
    <s v="1253"/>
    <x v="223"/>
    <x v="8"/>
    <x v="3"/>
    <x v="305"/>
  </r>
  <r>
    <x v="11"/>
    <x v="11"/>
    <x v="11"/>
    <x v="223"/>
    <s v="1253"/>
    <x v="223"/>
    <x v="8"/>
    <x v="4"/>
    <x v="67"/>
  </r>
  <r>
    <x v="11"/>
    <x v="11"/>
    <x v="11"/>
    <x v="223"/>
    <s v="1253"/>
    <x v="223"/>
    <x v="8"/>
    <x v="5"/>
    <x v="133"/>
  </r>
  <r>
    <x v="11"/>
    <x v="11"/>
    <x v="11"/>
    <x v="223"/>
    <s v="1253"/>
    <x v="223"/>
    <x v="8"/>
    <x v="6"/>
    <x v="133"/>
  </r>
  <r>
    <x v="11"/>
    <x v="11"/>
    <x v="11"/>
    <x v="223"/>
    <s v="1253"/>
    <x v="223"/>
    <x v="8"/>
    <x v="7"/>
    <x v="133"/>
  </r>
  <r>
    <x v="11"/>
    <x v="11"/>
    <x v="11"/>
    <x v="223"/>
    <s v="1253"/>
    <x v="223"/>
    <x v="9"/>
    <x v="0"/>
    <x v="202"/>
  </r>
  <r>
    <x v="11"/>
    <x v="11"/>
    <x v="11"/>
    <x v="223"/>
    <s v="1253"/>
    <x v="223"/>
    <x v="9"/>
    <x v="1"/>
    <x v="356"/>
  </r>
  <r>
    <x v="11"/>
    <x v="11"/>
    <x v="11"/>
    <x v="223"/>
    <s v="1253"/>
    <x v="223"/>
    <x v="9"/>
    <x v="2"/>
    <x v="575"/>
  </r>
  <r>
    <x v="11"/>
    <x v="11"/>
    <x v="11"/>
    <x v="223"/>
    <s v="1253"/>
    <x v="223"/>
    <x v="9"/>
    <x v="3"/>
    <x v="47"/>
  </r>
  <r>
    <x v="11"/>
    <x v="11"/>
    <x v="11"/>
    <x v="223"/>
    <s v="1253"/>
    <x v="223"/>
    <x v="9"/>
    <x v="4"/>
    <x v="356"/>
  </r>
  <r>
    <x v="11"/>
    <x v="11"/>
    <x v="11"/>
    <x v="223"/>
    <s v="1253"/>
    <x v="223"/>
    <x v="9"/>
    <x v="5"/>
    <x v="125"/>
  </r>
  <r>
    <x v="11"/>
    <x v="11"/>
    <x v="11"/>
    <x v="223"/>
    <s v="1253"/>
    <x v="223"/>
    <x v="9"/>
    <x v="6"/>
    <x v="123"/>
  </r>
  <r>
    <x v="11"/>
    <x v="11"/>
    <x v="11"/>
    <x v="223"/>
    <s v="1253"/>
    <x v="223"/>
    <x v="9"/>
    <x v="7"/>
    <x v="124"/>
  </r>
  <r>
    <x v="11"/>
    <x v="11"/>
    <x v="11"/>
    <x v="224"/>
    <s v="1256"/>
    <x v="224"/>
    <x v="0"/>
    <x v="0"/>
    <x v="1696"/>
  </r>
  <r>
    <x v="11"/>
    <x v="11"/>
    <x v="11"/>
    <x v="224"/>
    <s v="1256"/>
    <x v="224"/>
    <x v="0"/>
    <x v="1"/>
    <x v="176"/>
  </r>
  <r>
    <x v="11"/>
    <x v="11"/>
    <x v="11"/>
    <x v="224"/>
    <s v="1256"/>
    <x v="224"/>
    <x v="0"/>
    <x v="2"/>
    <x v="2695"/>
  </r>
  <r>
    <x v="11"/>
    <x v="11"/>
    <x v="11"/>
    <x v="224"/>
    <s v="1256"/>
    <x v="224"/>
    <x v="0"/>
    <x v="3"/>
    <x v="1465"/>
  </r>
  <r>
    <x v="11"/>
    <x v="11"/>
    <x v="11"/>
    <x v="224"/>
    <s v="1256"/>
    <x v="224"/>
    <x v="0"/>
    <x v="4"/>
    <x v="1900"/>
  </r>
  <r>
    <x v="11"/>
    <x v="11"/>
    <x v="11"/>
    <x v="224"/>
    <s v="1256"/>
    <x v="224"/>
    <x v="0"/>
    <x v="5"/>
    <x v="551"/>
  </r>
  <r>
    <x v="11"/>
    <x v="11"/>
    <x v="11"/>
    <x v="224"/>
    <s v="1256"/>
    <x v="224"/>
    <x v="0"/>
    <x v="6"/>
    <x v="173"/>
  </r>
  <r>
    <x v="11"/>
    <x v="11"/>
    <x v="11"/>
    <x v="224"/>
    <s v="1256"/>
    <x v="224"/>
    <x v="0"/>
    <x v="7"/>
    <x v="2519"/>
  </r>
  <r>
    <x v="11"/>
    <x v="11"/>
    <x v="11"/>
    <x v="224"/>
    <s v="1256"/>
    <x v="224"/>
    <x v="1"/>
    <x v="0"/>
    <x v="1709"/>
  </r>
  <r>
    <x v="11"/>
    <x v="11"/>
    <x v="11"/>
    <x v="224"/>
    <s v="1256"/>
    <x v="224"/>
    <x v="1"/>
    <x v="1"/>
    <x v="430"/>
  </r>
  <r>
    <x v="11"/>
    <x v="11"/>
    <x v="11"/>
    <x v="224"/>
    <s v="1256"/>
    <x v="224"/>
    <x v="1"/>
    <x v="2"/>
    <x v="324"/>
  </r>
  <r>
    <x v="11"/>
    <x v="11"/>
    <x v="11"/>
    <x v="224"/>
    <s v="1256"/>
    <x v="224"/>
    <x v="1"/>
    <x v="3"/>
    <x v="596"/>
  </r>
  <r>
    <x v="11"/>
    <x v="11"/>
    <x v="11"/>
    <x v="224"/>
    <s v="1256"/>
    <x v="224"/>
    <x v="1"/>
    <x v="4"/>
    <x v="1382"/>
  </r>
  <r>
    <x v="11"/>
    <x v="11"/>
    <x v="11"/>
    <x v="224"/>
    <s v="1256"/>
    <x v="224"/>
    <x v="1"/>
    <x v="5"/>
    <x v="1448"/>
  </r>
  <r>
    <x v="11"/>
    <x v="11"/>
    <x v="11"/>
    <x v="224"/>
    <s v="1256"/>
    <x v="224"/>
    <x v="1"/>
    <x v="6"/>
    <x v="280"/>
  </r>
  <r>
    <x v="11"/>
    <x v="11"/>
    <x v="11"/>
    <x v="224"/>
    <s v="1256"/>
    <x v="224"/>
    <x v="1"/>
    <x v="7"/>
    <x v="731"/>
  </r>
  <r>
    <x v="11"/>
    <x v="11"/>
    <x v="11"/>
    <x v="224"/>
    <s v="1256"/>
    <x v="224"/>
    <x v="2"/>
    <x v="0"/>
    <x v="335"/>
  </r>
  <r>
    <x v="11"/>
    <x v="11"/>
    <x v="11"/>
    <x v="224"/>
    <s v="1256"/>
    <x v="224"/>
    <x v="2"/>
    <x v="1"/>
    <x v="116"/>
  </r>
  <r>
    <x v="11"/>
    <x v="11"/>
    <x v="11"/>
    <x v="224"/>
    <s v="1256"/>
    <x v="224"/>
    <x v="2"/>
    <x v="2"/>
    <x v="312"/>
  </r>
  <r>
    <x v="11"/>
    <x v="11"/>
    <x v="11"/>
    <x v="224"/>
    <s v="1256"/>
    <x v="224"/>
    <x v="2"/>
    <x v="3"/>
    <x v="312"/>
  </r>
  <r>
    <x v="11"/>
    <x v="11"/>
    <x v="11"/>
    <x v="224"/>
    <s v="1256"/>
    <x v="224"/>
    <x v="2"/>
    <x v="4"/>
    <x v="450"/>
  </r>
  <r>
    <x v="11"/>
    <x v="11"/>
    <x v="11"/>
    <x v="224"/>
    <s v="1256"/>
    <x v="224"/>
    <x v="2"/>
    <x v="5"/>
    <x v="410"/>
  </r>
  <r>
    <x v="11"/>
    <x v="11"/>
    <x v="11"/>
    <x v="224"/>
    <s v="1256"/>
    <x v="224"/>
    <x v="2"/>
    <x v="6"/>
    <x v="317"/>
  </r>
  <r>
    <x v="11"/>
    <x v="11"/>
    <x v="11"/>
    <x v="224"/>
    <s v="1256"/>
    <x v="224"/>
    <x v="2"/>
    <x v="7"/>
    <x v="411"/>
  </r>
  <r>
    <x v="11"/>
    <x v="11"/>
    <x v="11"/>
    <x v="224"/>
    <s v="1256"/>
    <x v="224"/>
    <x v="3"/>
    <x v="0"/>
    <x v="939"/>
  </r>
  <r>
    <x v="11"/>
    <x v="11"/>
    <x v="11"/>
    <x v="224"/>
    <s v="1256"/>
    <x v="224"/>
    <x v="3"/>
    <x v="1"/>
    <x v="1537"/>
  </r>
  <r>
    <x v="11"/>
    <x v="11"/>
    <x v="11"/>
    <x v="224"/>
    <s v="1256"/>
    <x v="224"/>
    <x v="3"/>
    <x v="2"/>
    <x v="1475"/>
  </r>
  <r>
    <x v="11"/>
    <x v="11"/>
    <x v="11"/>
    <x v="224"/>
    <s v="1256"/>
    <x v="224"/>
    <x v="3"/>
    <x v="3"/>
    <x v="1537"/>
  </r>
  <r>
    <x v="11"/>
    <x v="11"/>
    <x v="11"/>
    <x v="224"/>
    <s v="1256"/>
    <x v="224"/>
    <x v="3"/>
    <x v="4"/>
    <x v="427"/>
  </r>
  <r>
    <x v="11"/>
    <x v="11"/>
    <x v="11"/>
    <x v="224"/>
    <s v="1256"/>
    <x v="224"/>
    <x v="3"/>
    <x v="5"/>
    <x v="1477"/>
  </r>
  <r>
    <x v="11"/>
    <x v="11"/>
    <x v="11"/>
    <x v="224"/>
    <s v="1256"/>
    <x v="224"/>
    <x v="3"/>
    <x v="6"/>
    <x v="258"/>
  </r>
  <r>
    <x v="11"/>
    <x v="11"/>
    <x v="11"/>
    <x v="224"/>
    <s v="1256"/>
    <x v="224"/>
    <x v="3"/>
    <x v="7"/>
    <x v="1210"/>
  </r>
  <r>
    <x v="11"/>
    <x v="11"/>
    <x v="11"/>
    <x v="224"/>
    <s v="1256"/>
    <x v="224"/>
    <x v="4"/>
    <x v="0"/>
    <x v="1825"/>
  </r>
  <r>
    <x v="11"/>
    <x v="11"/>
    <x v="11"/>
    <x v="224"/>
    <s v="1256"/>
    <x v="224"/>
    <x v="4"/>
    <x v="1"/>
    <x v="1142"/>
  </r>
  <r>
    <x v="11"/>
    <x v="11"/>
    <x v="11"/>
    <x v="224"/>
    <s v="1256"/>
    <x v="224"/>
    <x v="4"/>
    <x v="2"/>
    <x v="776"/>
  </r>
  <r>
    <x v="11"/>
    <x v="11"/>
    <x v="11"/>
    <x v="224"/>
    <s v="1256"/>
    <x v="224"/>
    <x v="4"/>
    <x v="3"/>
    <x v="1055"/>
  </r>
  <r>
    <x v="11"/>
    <x v="11"/>
    <x v="11"/>
    <x v="224"/>
    <s v="1256"/>
    <x v="224"/>
    <x v="4"/>
    <x v="4"/>
    <x v="1822"/>
  </r>
  <r>
    <x v="11"/>
    <x v="11"/>
    <x v="11"/>
    <x v="224"/>
    <s v="1256"/>
    <x v="224"/>
    <x v="4"/>
    <x v="5"/>
    <x v="439"/>
  </r>
  <r>
    <x v="11"/>
    <x v="11"/>
    <x v="11"/>
    <x v="224"/>
    <s v="1256"/>
    <x v="224"/>
    <x v="4"/>
    <x v="6"/>
    <x v="16"/>
  </r>
  <r>
    <x v="11"/>
    <x v="11"/>
    <x v="11"/>
    <x v="224"/>
    <s v="1256"/>
    <x v="224"/>
    <x v="4"/>
    <x v="7"/>
    <x v="1631"/>
  </r>
  <r>
    <x v="11"/>
    <x v="11"/>
    <x v="11"/>
    <x v="224"/>
    <s v="1256"/>
    <x v="224"/>
    <x v="5"/>
    <x v="0"/>
    <x v="120"/>
  </r>
  <r>
    <x v="11"/>
    <x v="11"/>
    <x v="11"/>
    <x v="224"/>
    <s v="1256"/>
    <x v="224"/>
    <x v="5"/>
    <x v="1"/>
    <x v="504"/>
  </r>
  <r>
    <x v="11"/>
    <x v="11"/>
    <x v="11"/>
    <x v="224"/>
    <s v="1256"/>
    <x v="224"/>
    <x v="5"/>
    <x v="2"/>
    <x v="354"/>
  </r>
  <r>
    <x v="11"/>
    <x v="11"/>
    <x v="11"/>
    <x v="224"/>
    <s v="1256"/>
    <x v="224"/>
    <x v="5"/>
    <x v="3"/>
    <x v="339"/>
  </r>
  <r>
    <x v="11"/>
    <x v="11"/>
    <x v="11"/>
    <x v="224"/>
    <s v="1256"/>
    <x v="224"/>
    <x v="5"/>
    <x v="4"/>
    <x v="354"/>
  </r>
  <r>
    <x v="11"/>
    <x v="11"/>
    <x v="11"/>
    <x v="224"/>
    <s v="1256"/>
    <x v="224"/>
    <x v="5"/>
    <x v="5"/>
    <x v="120"/>
  </r>
  <r>
    <x v="11"/>
    <x v="11"/>
    <x v="11"/>
    <x v="224"/>
    <s v="1256"/>
    <x v="224"/>
    <x v="5"/>
    <x v="6"/>
    <x v="115"/>
  </r>
  <r>
    <x v="11"/>
    <x v="11"/>
    <x v="11"/>
    <x v="224"/>
    <s v="1256"/>
    <x v="224"/>
    <x v="5"/>
    <x v="7"/>
    <x v="341"/>
  </r>
  <r>
    <x v="11"/>
    <x v="11"/>
    <x v="11"/>
    <x v="224"/>
    <s v="1256"/>
    <x v="224"/>
    <x v="6"/>
    <x v="0"/>
    <x v="131"/>
  </r>
  <r>
    <x v="11"/>
    <x v="11"/>
    <x v="11"/>
    <x v="224"/>
    <s v="1256"/>
    <x v="224"/>
    <x v="6"/>
    <x v="1"/>
    <x v="198"/>
  </r>
  <r>
    <x v="11"/>
    <x v="11"/>
    <x v="11"/>
    <x v="224"/>
    <s v="1256"/>
    <x v="224"/>
    <x v="6"/>
    <x v="2"/>
    <x v="321"/>
  </r>
  <r>
    <x v="11"/>
    <x v="11"/>
    <x v="11"/>
    <x v="224"/>
    <s v="1256"/>
    <x v="224"/>
    <x v="6"/>
    <x v="3"/>
    <x v="320"/>
  </r>
  <r>
    <x v="11"/>
    <x v="11"/>
    <x v="11"/>
    <x v="224"/>
    <s v="1256"/>
    <x v="224"/>
    <x v="6"/>
    <x v="4"/>
    <x v="127"/>
  </r>
  <r>
    <x v="11"/>
    <x v="11"/>
    <x v="11"/>
    <x v="224"/>
    <s v="1256"/>
    <x v="224"/>
    <x v="6"/>
    <x v="5"/>
    <x v="130"/>
  </r>
  <r>
    <x v="11"/>
    <x v="11"/>
    <x v="11"/>
    <x v="224"/>
    <s v="1256"/>
    <x v="224"/>
    <x v="6"/>
    <x v="6"/>
    <x v="128"/>
  </r>
  <r>
    <x v="11"/>
    <x v="11"/>
    <x v="11"/>
    <x v="224"/>
    <s v="1256"/>
    <x v="224"/>
    <x v="6"/>
    <x v="7"/>
    <x v="301"/>
  </r>
  <r>
    <x v="11"/>
    <x v="11"/>
    <x v="11"/>
    <x v="224"/>
    <s v="1256"/>
    <x v="224"/>
    <x v="7"/>
    <x v="0"/>
    <x v="49"/>
  </r>
  <r>
    <x v="11"/>
    <x v="11"/>
    <x v="11"/>
    <x v="224"/>
    <s v="1256"/>
    <x v="224"/>
    <x v="7"/>
    <x v="1"/>
    <x v="121"/>
  </r>
  <r>
    <x v="11"/>
    <x v="11"/>
    <x v="11"/>
    <x v="224"/>
    <s v="1256"/>
    <x v="224"/>
    <x v="7"/>
    <x v="2"/>
    <x v="311"/>
  </r>
  <r>
    <x v="11"/>
    <x v="11"/>
    <x v="11"/>
    <x v="224"/>
    <s v="1256"/>
    <x v="224"/>
    <x v="7"/>
    <x v="3"/>
    <x v="307"/>
  </r>
  <r>
    <x v="11"/>
    <x v="11"/>
    <x v="11"/>
    <x v="224"/>
    <s v="1256"/>
    <x v="224"/>
    <x v="7"/>
    <x v="4"/>
    <x v="195"/>
  </r>
  <r>
    <x v="11"/>
    <x v="11"/>
    <x v="11"/>
    <x v="224"/>
    <s v="1256"/>
    <x v="224"/>
    <x v="7"/>
    <x v="5"/>
    <x v="200"/>
  </r>
  <r>
    <x v="11"/>
    <x v="11"/>
    <x v="11"/>
    <x v="224"/>
    <s v="1256"/>
    <x v="224"/>
    <x v="7"/>
    <x v="6"/>
    <x v="196"/>
  </r>
  <r>
    <x v="11"/>
    <x v="11"/>
    <x v="11"/>
    <x v="224"/>
    <s v="1256"/>
    <x v="224"/>
    <x v="7"/>
    <x v="7"/>
    <x v="302"/>
  </r>
  <r>
    <x v="11"/>
    <x v="11"/>
    <x v="11"/>
    <x v="224"/>
    <s v="1256"/>
    <x v="224"/>
    <x v="8"/>
    <x v="0"/>
    <x v="304"/>
  </r>
  <r>
    <x v="11"/>
    <x v="11"/>
    <x v="11"/>
    <x v="224"/>
    <s v="1256"/>
    <x v="224"/>
    <x v="8"/>
    <x v="1"/>
    <x v="305"/>
  </r>
  <r>
    <x v="11"/>
    <x v="11"/>
    <x v="11"/>
    <x v="224"/>
    <s v="1256"/>
    <x v="224"/>
    <x v="8"/>
    <x v="2"/>
    <x v="304"/>
  </r>
  <r>
    <x v="11"/>
    <x v="11"/>
    <x v="11"/>
    <x v="224"/>
    <s v="1256"/>
    <x v="224"/>
    <x v="8"/>
    <x v="3"/>
    <x v="305"/>
  </r>
  <r>
    <x v="11"/>
    <x v="11"/>
    <x v="11"/>
    <x v="224"/>
    <s v="1256"/>
    <x v="224"/>
    <x v="8"/>
    <x v="4"/>
    <x v="304"/>
  </r>
  <r>
    <x v="11"/>
    <x v="11"/>
    <x v="11"/>
    <x v="224"/>
    <s v="1256"/>
    <x v="224"/>
    <x v="8"/>
    <x v="5"/>
    <x v="304"/>
  </r>
  <r>
    <x v="11"/>
    <x v="11"/>
    <x v="11"/>
    <x v="224"/>
    <s v="1256"/>
    <x v="224"/>
    <x v="8"/>
    <x v="6"/>
    <x v="304"/>
  </r>
  <r>
    <x v="11"/>
    <x v="11"/>
    <x v="11"/>
    <x v="224"/>
    <s v="1256"/>
    <x v="224"/>
    <x v="8"/>
    <x v="7"/>
    <x v="304"/>
  </r>
  <r>
    <x v="11"/>
    <x v="11"/>
    <x v="11"/>
    <x v="224"/>
    <s v="1256"/>
    <x v="224"/>
    <x v="9"/>
    <x v="0"/>
    <x v="197"/>
  </r>
  <r>
    <x v="11"/>
    <x v="11"/>
    <x v="11"/>
    <x v="224"/>
    <s v="1256"/>
    <x v="224"/>
    <x v="9"/>
    <x v="1"/>
    <x v="263"/>
  </r>
  <r>
    <x v="11"/>
    <x v="11"/>
    <x v="11"/>
    <x v="224"/>
    <s v="1256"/>
    <x v="224"/>
    <x v="9"/>
    <x v="2"/>
    <x v="350"/>
  </r>
  <r>
    <x v="11"/>
    <x v="11"/>
    <x v="11"/>
    <x v="224"/>
    <s v="1256"/>
    <x v="224"/>
    <x v="9"/>
    <x v="3"/>
    <x v="302"/>
  </r>
  <r>
    <x v="11"/>
    <x v="11"/>
    <x v="11"/>
    <x v="224"/>
    <s v="1256"/>
    <x v="224"/>
    <x v="9"/>
    <x v="4"/>
    <x v="262"/>
  </r>
  <r>
    <x v="11"/>
    <x v="11"/>
    <x v="11"/>
    <x v="224"/>
    <s v="1256"/>
    <x v="224"/>
    <x v="9"/>
    <x v="5"/>
    <x v="316"/>
  </r>
  <r>
    <x v="11"/>
    <x v="11"/>
    <x v="11"/>
    <x v="224"/>
    <s v="1256"/>
    <x v="224"/>
    <x v="9"/>
    <x v="6"/>
    <x v="195"/>
  </r>
  <r>
    <x v="11"/>
    <x v="11"/>
    <x v="11"/>
    <x v="224"/>
    <s v="1256"/>
    <x v="224"/>
    <x v="9"/>
    <x v="7"/>
    <x v="302"/>
  </r>
  <r>
    <x v="11"/>
    <x v="11"/>
    <x v="11"/>
    <x v="225"/>
    <s v="1259"/>
    <x v="225"/>
    <x v="0"/>
    <x v="0"/>
    <x v="506"/>
  </r>
  <r>
    <x v="11"/>
    <x v="11"/>
    <x v="11"/>
    <x v="225"/>
    <s v="1259"/>
    <x v="225"/>
    <x v="0"/>
    <x v="1"/>
    <x v="598"/>
  </r>
  <r>
    <x v="11"/>
    <x v="11"/>
    <x v="11"/>
    <x v="225"/>
    <s v="1259"/>
    <x v="225"/>
    <x v="0"/>
    <x v="2"/>
    <x v="40"/>
  </r>
  <r>
    <x v="11"/>
    <x v="11"/>
    <x v="11"/>
    <x v="225"/>
    <s v="1259"/>
    <x v="225"/>
    <x v="0"/>
    <x v="3"/>
    <x v="377"/>
  </r>
  <r>
    <x v="11"/>
    <x v="11"/>
    <x v="11"/>
    <x v="225"/>
    <s v="1259"/>
    <x v="225"/>
    <x v="0"/>
    <x v="4"/>
    <x v="1147"/>
  </r>
  <r>
    <x v="11"/>
    <x v="11"/>
    <x v="11"/>
    <x v="225"/>
    <s v="1259"/>
    <x v="225"/>
    <x v="0"/>
    <x v="5"/>
    <x v="1308"/>
  </r>
  <r>
    <x v="11"/>
    <x v="11"/>
    <x v="11"/>
    <x v="225"/>
    <s v="1259"/>
    <x v="225"/>
    <x v="0"/>
    <x v="6"/>
    <x v="1420"/>
  </r>
  <r>
    <x v="11"/>
    <x v="11"/>
    <x v="11"/>
    <x v="225"/>
    <s v="1259"/>
    <x v="225"/>
    <x v="0"/>
    <x v="7"/>
    <x v="45"/>
  </r>
  <r>
    <x v="11"/>
    <x v="11"/>
    <x v="11"/>
    <x v="225"/>
    <s v="1259"/>
    <x v="225"/>
    <x v="1"/>
    <x v="0"/>
    <x v="324"/>
  </r>
  <r>
    <x v="11"/>
    <x v="11"/>
    <x v="11"/>
    <x v="225"/>
    <s v="1259"/>
    <x v="225"/>
    <x v="1"/>
    <x v="1"/>
    <x v="360"/>
  </r>
  <r>
    <x v="11"/>
    <x v="11"/>
    <x v="11"/>
    <x v="225"/>
    <s v="1259"/>
    <x v="225"/>
    <x v="1"/>
    <x v="2"/>
    <x v="296"/>
  </r>
  <r>
    <x v="11"/>
    <x v="11"/>
    <x v="11"/>
    <x v="225"/>
    <s v="1259"/>
    <x v="225"/>
    <x v="1"/>
    <x v="3"/>
    <x v="331"/>
  </r>
  <r>
    <x v="11"/>
    <x v="11"/>
    <x v="11"/>
    <x v="225"/>
    <s v="1259"/>
    <x v="225"/>
    <x v="1"/>
    <x v="4"/>
    <x v="545"/>
  </r>
  <r>
    <x v="11"/>
    <x v="11"/>
    <x v="11"/>
    <x v="225"/>
    <s v="1259"/>
    <x v="225"/>
    <x v="1"/>
    <x v="5"/>
    <x v="325"/>
  </r>
  <r>
    <x v="11"/>
    <x v="11"/>
    <x v="11"/>
    <x v="225"/>
    <s v="1259"/>
    <x v="225"/>
    <x v="1"/>
    <x v="6"/>
    <x v="1127"/>
  </r>
  <r>
    <x v="11"/>
    <x v="11"/>
    <x v="11"/>
    <x v="225"/>
    <s v="1259"/>
    <x v="225"/>
    <x v="1"/>
    <x v="7"/>
    <x v="506"/>
  </r>
  <r>
    <x v="11"/>
    <x v="11"/>
    <x v="11"/>
    <x v="225"/>
    <s v="1259"/>
    <x v="225"/>
    <x v="2"/>
    <x v="0"/>
    <x v="342"/>
  </r>
  <r>
    <x v="11"/>
    <x v="11"/>
    <x v="11"/>
    <x v="225"/>
    <s v="1259"/>
    <x v="225"/>
    <x v="2"/>
    <x v="1"/>
    <x v="312"/>
  </r>
  <r>
    <x v="11"/>
    <x v="11"/>
    <x v="11"/>
    <x v="225"/>
    <s v="1259"/>
    <x v="225"/>
    <x v="2"/>
    <x v="2"/>
    <x v="611"/>
  </r>
  <r>
    <x v="11"/>
    <x v="11"/>
    <x v="11"/>
    <x v="225"/>
    <s v="1259"/>
    <x v="225"/>
    <x v="2"/>
    <x v="3"/>
    <x v="513"/>
  </r>
  <r>
    <x v="11"/>
    <x v="11"/>
    <x v="11"/>
    <x v="225"/>
    <s v="1259"/>
    <x v="225"/>
    <x v="2"/>
    <x v="4"/>
    <x v="410"/>
  </r>
  <r>
    <x v="11"/>
    <x v="11"/>
    <x v="11"/>
    <x v="225"/>
    <s v="1259"/>
    <x v="225"/>
    <x v="2"/>
    <x v="5"/>
    <x v="287"/>
  </r>
  <r>
    <x v="11"/>
    <x v="11"/>
    <x v="11"/>
    <x v="225"/>
    <s v="1259"/>
    <x v="225"/>
    <x v="2"/>
    <x v="6"/>
    <x v="284"/>
  </r>
  <r>
    <x v="11"/>
    <x v="11"/>
    <x v="11"/>
    <x v="225"/>
    <s v="1259"/>
    <x v="225"/>
    <x v="2"/>
    <x v="7"/>
    <x v="505"/>
  </r>
  <r>
    <x v="11"/>
    <x v="11"/>
    <x v="11"/>
    <x v="225"/>
    <s v="1259"/>
    <x v="225"/>
    <x v="3"/>
    <x v="0"/>
    <x v="404"/>
  </r>
  <r>
    <x v="11"/>
    <x v="11"/>
    <x v="11"/>
    <x v="225"/>
    <s v="1259"/>
    <x v="225"/>
    <x v="3"/>
    <x v="1"/>
    <x v="382"/>
  </r>
  <r>
    <x v="11"/>
    <x v="11"/>
    <x v="11"/>
    <x v="225"/>
    <s v="1259"/>
    <x v="225"/>
    <x v="3"/>
    <x v="2"/>
    <x v="614"/>
  </r>
  <r>
    <x v="11"/>
    <x v="11"/>
    <x v="11"/>
    <x v="225"/>
    <s v="1259"/>
    <x v="225"/>
    <x v="3"/>
    <x v="3"/>
    <x v="352"/>
  </r>
  <r>
    <x v="11"/>
    <x v="11"/>
    <x v="11"/>
    <x v="225"/>
    <s v="1259"/>
    <x v="225"/>
    <x v="3"/>
    <x v="4"/>
    <x v="672"/>
  </r>
  <r>
    <x v="11"/>
    <x v="11"/>
    <x v="11"/>
    <x v="225"/>
    <s v="1259"/>
    <x v="225"/>
    <x v="3"/>
    <x v="5"/>
    <x v="1310"/>
  </r>
  <r>
    <x v="11"/>
    <x v="11"/>
    <x v="11"/>
    <x v="225"/>
    <s v="1259"/>
    <x v="225"/>
    <x v="3"/>
    <x v="6"/>
    <x v="181"/>
  </r>
  <r>
    <x v="11"/>
    <x v="11"/>
    <x v="11"/>
    <x v="225"/>
    <s v="1259"/>
    <x v="225"/>
    <x v="3"/>
    <x v="7"/>
    <x v="530"/>
  </r>
  <r>
    <x v="11"/>
    <x v="11"/>
    <x v="11"/>
    <x v="225"/>
    <s v="1259"/>
    <x v="225"/>
    <x v="4"/>
    <x v="0"/>
    <x v="1247"/>
  </r>
  <r>
    <x v="11"/>
    <x v="11"/>
    <x v="11"/>
    <x v="225"/>
    <s v="1259"/>
    <x v="225"/>
    <x v="4"/>
    <x v="1"/>
    <x v="1625"/>
  </r>
  <r>
    <x v="11"/>
    <x v="11"/>
    <x v="11"/>
    <x v="225"/>
    <s v="1259"/>
    <x v="225"/>
    <x v="4"/>
    <x v="2"/>
    <x v="1140"/>
  </r>
  <r>
    <x v="11"/>
    <x v="11"/>
    <x v="11"/>
    <x v="225"/>
    <s v="1259"/>
    <x v="225"/>
    <x v="4"/>
    <x v="3"/>
    <x v="820"/>
  </r>
  <r>
    <x v="11"/>
    <x v="11"/>
    <x v="11"/>
    <x v="225"/>
    <s v="1259"/>
    <x v="225"/>
    <x v="4"/>
    <x v="4"/>
    <x v="1248"/>
  </r>
  <r>
    <x v="11"/>
    <x v="11"/>
    <x v="11"/>
    <x v="225"/>
    <s v="1259"/>
    <x v="225"/>
    <x v="4"/>
    <x v="5"/>
    <x v="375"/>
  </r>
  <r>
    <x v="11"/>
    <x v="11"/>
    <x v="11"/>
    <x v="225"/>
    <s v="1259"/>
    <x v="225"/>
    <x v="4"/>
    <x v="6"/>
    <x v="1418"/>
  </r>
  <r>
    <x v="11"/>
    <x v="11"/>
    <x v="11"/>
    <x v="225"/>
    <s v="1259"/>
    <x v="225"/>
    <x v="4"/>
    <x v="7"/>
    <x v="365"/>
  </r>
  <r>
    <x v="11"/>
    <x v="11"/>
    <x v="11"/>
    <x v="225"/>
    <s v="1259"/>
    <x v="225"/>
    <x v="5"/>
    <x v="0"/>
    <x v="62"/>
  </r>
  <r>
    <x v="11"/>
    <x v="11"/>
    <x v="11"/>
    <x v="225"/>
    <s v="1259"/>
    <x v="225"/>
    <x v="5"/>
    <x v="1"/>
    <x v="354"/>
  </r>
  <r>
    <x v="11"/>
    <x v="11"/>
    <x v="11"/>
    <x v="225"/>
    <s v="1259"/>
    <x v="225"/>
    <x v="5"/>
    <x v="2"/>
    <x v="51"/>
  </r>
  <r>
    <x v="11"/>
    <x v="11"/>
    <x v="11"/>
    <x v="225"/>
    <s v="1259"/>
    <x v="225"/>
    <x v="5"/>
    <x v="3"/>
    <x v="354"/>
  </r>
  <r>
    <x v="11"/>
    <x v="11"/>
    <x v="11"/>
    <x v="225"/>
    <s v="1259"/>
    <x v="225"/>
    <x v="5"/>
    <x v="4"/>
    <x v="51"/>
  </r>
  <r>
    <x v="11"/>
    <x v="11"/>
    <x v="11"/>
    <x v="225"/>
    <s v="1259"/>
    <x v="225"/>
    <x v="5"/>
    <x v="5"/>
    <x v="286"/>
  </r>
  <r>
    <x v="11"/>
    <x v="11"/>
    <x v="11"/>
    <x v="225"/>
    <s v="1259"/>
    <x v="225"/>
    <x v="5"/>
    <x v="6"/>
    <x v="411"/>
  </r>
  <r>
    <x v="11"/>
    <x v="11"/>
    <x v="11"/>
    <x v="225"/>
    <s v="1259"/>
    <x v="225"/>
    <x v="5"/>
    <x v="7"/>
    <x v="505"/>
  </r>
  <r>
    <x v="11"/>
    <x v="11"/>
    <x v="11"/>
    <x v="225"/>
    <s v="1259"/>
    <x v="225"/>
    <x v="6"/>
    <x v="0"/>
    <x v="133"/>
  </r>
  <r>
    <x v="11"/>
    <x v="11"/>
    <x v="11"/>
    <x v="225"/>
    <s v="1259"/>
    <x v="225"/>
    <x v="6"/>
    <x v="1"/>
    <x v="67"/>
  </r>
  <r>
    <x v="11"/>
    <x v="11"/>
    <x v="11"/>
    <x v="225"/>
    <s v="1259"/>
    <x v="225"/>
    <x v="6"/>
    <x v="2"/>
    <x v="66"/>
  </r>
  <r>
    <x v="11"/>
    <x v="11"/>
    <x v="11"/>
    <x v="225"/>
    <s v="1259"/>
    <x v="225"/>
    <x v="6"/>
    <x v="3"/>
    <x v="132"/>
  </r>
  <r>
    <x v="11"/>
    <x v="11"/>
    <x v="11"/>
    <x v="225"/>
    <s v="1259"/>
    <x v="225"/>
    <x v="6"/>
    <x v="4"/>
    <x v="65"/>
  </r>
  <r>
    <x v="11"/>
    <x v="11"/>
    <x v="11"/>
    <x v="225"/>
    <s v="1259"/>
    <x v="225"/>
    <x v="6"/>
    <x v="5"/>
    <x v="64"/>
  </r>
  <r>
    <x v="11"/>
    <x v="11"/>
    <x v="11"/>
    <x v="225"/>
    <s v="1259"/>
    <x v="225"/>
    <x v="6"/>
    <x v="6"/>
    <x v="131"/>
  </r>
  <r>
    <x v="11"/>
    <x v="11"/>
    <x v="11"/>
    <x v="225"/>
    <s v="1259"/>
    <x v="225"/>
    <x v="6"/>
    <x v="7"/>
    <x v="128"/>
  </r>
  <r>
    <x v="11"/>
    <x v="11"/>
    <x v="11"/>
    <x v="225"/>
    <s v="1259"/>
    <x v="225"/>
    <x v="7"/>
    <x v="0"/>
    <x v="264"/>
  </r>
  <r>
    <x v="11"/>
    <x v="11"/>
    <x v="11"/>
    <x v="225"/>
    <s v="1259"/>
    <x v="225"/>
    <x v="7"/>
    <x v="1"/>
    <x v="320"/>
  </r>
  <r>
    <x v="11"/>
    <x v="11"/>
    <x v="11"/>
    <x v="225"/>
    <s v="1259"/>
    <x v="225"/>
    <x v="7"/>
    <x v="2"/>
    <x v="130"/>
  </r>
  <r>
    <x v="11"/>
    <x v="11"/>
    <x v="11"/>
    <x v="225"/>
    <s v="1259"/>
    <x v="225"/>
    <x v="7"/>
    <x v="3"/>
    <x v="127"/>
  </r>
  <r>
    <x v="11"/>
    <x v="11"/>
    <x v="11"/>
    <x v="225"/>
    <s v="1259"/>
    <x v="225"/>
    <x v="7"/>
    <x v="4"/>
    <x v="128"/>
  </r>
  <r>
    <x v="11"/>
    <x v="11"/>
    <x v="11"/>
    <x v="225"/>
    <s v="1259"/>
    <x v="225"/>
    <x v="7"/>
    <x v="5"/>
    <x v="203"/>
  </r>
  <r>
    <x v="11"/>
    <x v="11"/>
    <x v="11"/>
    <x v="225"/>
    <s v="1259"/>
    <x v="225"/>
    <x v="7"/>
    <x v="6"/>
    <x v="303"/>
  </r>
  <r>
    <x v="11"/>
    <x v="11"/>
    <x v="11"/>
    <x v="225"/>
    <s v="1259"/>
    <x v="225"/>
    <x v="7"/>
    <x v="7"/>
    <x v="131"/>
  </r>
  <r>
    <x v="11"/>
    <x v="11"/>
    <x v="11"/>
    <x v="225"/>
    <s v="1259"/>
    <x v="225"/>
    <x v="8"/>
    <x v="0"/>
    <x v="304"/>
  </r>
  <r>
    <x v="11"/>
    <x v="11"/>
    <x v="11"/>
    <x v="225"/>
    <s v="1259"/>
    <x v="225"/>
    <x v="8"/>
    <x v="1"/>
    <x v="304"/>
  </r>
  <r>
    <x v="11"/>
    <x v="11"/>
    <x v="11"/>
    <x v="225"/>
    <s v="1259"/>
    <x v="225"/>
    <x v="8"/>
    <x v="2"/>
    <x v="304"/>
  </r>
  <r>
    <x v="11"/>
    <x v="11"/>
    <x v="11"/>
    <x v="225"/>
    <s v="1259"/>
    <x v="225"/>
    <x v="8"/>
    <x v="3"/>
    <x v="304"/>
  </r>
  <r>
    <x v="11"/>
    <x v="11"/>
    <x v="11"/>
    <x v="225"/>
    <s v="1259"/>
    <x v="225"/>
    <x v="8"/>
    <x v="4"/>
    <x v="304"/>
  </r>
  <r>
    <x v="11"/>
    <x v="11"/>
    <x v="11"/>
    <x v="225"/>
    <s v="1259"/>
    <x v="225"/>
    <x v="8"/>
    <x v="5"/>
    <x v="304"/>
  </r>
  <r>
    <x v="11"/>
    <x v="11"/>
    <x v="11"/>
    <x v="225"/>
    <s v="1259"/>
    <x v="225"/>
    <x v="8"/>
    <x v="6"/>
    <x v="304"/>
  </r>
  <r>
    <x v="11"/>
    <x v="11"/>
    <x v="11"/>
    <x v="225"/>
    <s v="1259"/>
    <x v="225"/>
    <x v="8"/>
    <x v="7"/>
    <x v="304"/>
  </r>
  <r>
    <x v="11"/>
    <x v="11"/>
    <x v="11"/>
    <x v="225"/>
    <s v="1259"/>
    <x v="225"/>
    <x v="9"/>
    <x v="0"/>
    <x v="46"/>
  </r>
  <r>
    <x v="11"/>
    <x v="11"/>
    <x v="11"/>
    <x v="225"/>
    <s v="1259"/>
    <x v="225"/>
    <x v="9"/>
    <x v="1"/>
    <x v="399"/>
  </r>
  <r>
    <x v="11"/>
    <x v="11"/>
    <x v="11"/>
    <x v="225"/>
    <s v="1259"/>
    <x v="225"/>
    <x v="9"/>
    <x v="2"/>
    <x v="282"/>
  </r>
  <r>
    <x v="11"/>
    <x v="11"/>
    <x v="11"/>
    <x v="225"/>
    <s v="1259"/>
    <x v="225"/>
    <x v="9"/>
    <x v="3"/>
    <x v="513"/>
  </r>
  <r>
    <x v="11"/>
    <x v="11"/>
    <x v="11"/>
    <x v="225"/>
    <s v="1259"/>
    <x v="225"/>
    <x v="9"/>
    <x v="4"/>
    <x v="341"/>
  </r>
  <r>
    <x v="11"/>
    <x v="11"/>
    <x v="11"/>
    <x v="225"/>
    <s v="1259"/>
    <x v="225"/>
    <x v="9"/>
    <x v="5"/>
    <x v="185"/>
  </r>
  <r>
    <x v="11"/>
    <x v="11"/>
    <x v="11"/>
    <x v="225"/>
    <s v="1259"/>
    <x v="225"/>
    <x v="9"/>
    <x v="6"/>
    <x v="314"/>
  </r>
  <r>
    <x v="11"/>
    <x v="11"/>
    <x v="11"/>
    <x v="225"/>
    <s v="1259"/>
    <x v="225"/>
    <x v="9"/>
    <x v="7"/>
    <x v="746"/>
  </r>
  <r>
    <x v="11"/>
    <x v="11"/>
    <x v="11"/>
    <x v="226"/>
    <s v="1260"/>
    <x v="226"/>
    <x v="0"/>
    <x v="0"/>
    <x v="1003"/>
  </r>
  <r>
    <x v="11"/>
    <x v="11"/>
    <x v="11"/>
    <x v="226"/>
    <s v="1260"/>
    <x v="226"/>
    <x v="0"/>
    <x v="1"/>
    <x v="379"/>
  </r>
  <r>
    <x v="11"/>
    <x v="11"/>
    <x v="11"/>
    <x v="226"/>
    <s v="1260"/>
    <x v="226"/>
    <x v="0"/>
    <x v="2"/>
    <x v="1614"/>
  </r>
  <r>
    <x v="11"/>
    <x v="11"/>
    <x v="11"/>
    <x v="226"/>
    <s v="1260"/>
    <x v="226"/>
    <x v="0"/>
    <x v="3"/>
    <x v="1513"/>
  </r>
  <r>
    <x v="11"/>
    <x v="11"/>
    <x v="11"/>
    <x v="226"/>
    <s v="1260"/>
    <x v="226"/>
    <x v="0"/>
    <x v="4"/>
    <x v="971"/>
  </r>
  <r>
    <x v="11"/>
    <x v="11"/>
    <x v="11"/>
    <x v="226"/>
    <s v="1260"/>
    <x v="226"/>
    <x v="0"/>
    <x v="5"/>
    <x v="1614"/>
  </r>
  <r>
    <x v="11"/>
    <x v="11"/>
    <x v="11"/>
    <x v="226"/>
    <s v="1260"/>
    <x v="226"/>
    <x v="0"/>
    <x v="6"/>
    <x v="970"/>
  </r>
  <r>
    <x v="11"/>
    <x v="11"/>
    <x v="11"/>
    <x v="226"/>
    <s v="1260"/>
    <x v="226"/>
    <x v="0"/>
    <x v="7"/>
    <x v="367"/>
  </r>
  <r>
    <x v="11"/>
    <x v="11"/>
    <x v="11"/>
    <x v="226"/>
    <s v="1260"/>
    <x v="226"/>
    <x v="1"/>
    <x v="0"/>
    <x v="113"/>
  </r>
  <r>
    <x v="11"/>
    <x v="11"/>
    <x v="11"/>
    <x v="226"/>
    <s v="1260"/>
    <x v="226"/>
    <x v="1"/>
    <x v="1"/>
    <x v="292"/>
  </r>
  <r>
    <x v="11"/>
    <x v="11"/>
    <x v="11"/>
    <x v="226"/>
    <s v="1260"/>
    <x v="226"/>
    <x v="1"/>
    <x v="2"/>
    <x v="596"/>
  </r>
  <r>
    <x v="11"/>
    <x v="11"/>
    <x v="11"/>
    <x v="226"/>
    <s v="1260"/>
    <x v="226"/>
    <x v="1"/>
    <x v="3"/>
    <x v="296"/>
  </r>
  <r>
    <x v="11"/>
    <x v="11"/>
    <x v="11"/>
    <x v="226"/>
    <s v="1260"/>
    <x v="226"/>
    <x v="1"/>
    <x v="4"/>
    <x v="506"/>
  </r>
  <r>
    <x v="11"/>
    <x v="11"/>
    <x v="11"/>
    <x v="226"/>
    <s v="1260"/>
    <x v="226"/>
    <x v="1"/>
    <x v="5"/>
    <x v="598"/>
  </r>
  <r>
    <x v="11"/>
    <x v="11"/>
    <x v="11"/>
    <x v="226"/>
    <s v="1260"/>
    <x v="226"/>
    <x v="1"/>
    <x v="6"/>
    <x v="508"/>
  </r>
  <r>
    <x v="11"/>
    <x v="11"/>
    <x v="11"/>
    <x v="226"/>
    <s v="1260"/>
    <x v="226"/>
    <x v="1"/>
    <x v="7"/>
    <x v="430"/>
  </r>
  <r>
    <x v="11"/>
    <x v="11"/>
    <x v="11"/>
    <x v="226"/>
    <s v="1260"/>
    <x v="226"/>
    <x v="2"/>
    <x v="0"/>
    <x v="340"/>
  </r>
  <r>
    <x v="11"/>
    <x v="11"/>
    <x v="11"/>
    <x v="226"/>
    <s v="1260"/>
    <x v="226"/>
    <x v="2"/>
    <x v="1"/>
    <x v="115"/>
  </r>
  <r>
    <x v="11"/>
    <x v="11"/>
    <x v="11"/>
    <x v="226"/>
    <s v="1260"/>
    <x v="226"/>
    <x v="2"/>
    <x v="2"/>
    <x v="281"/>
  </r>
  <r>
    <x v="11"/>
    <x v="11"/>
    <x v="11"/>
    <x v="226"/>
    <s v="1260"/>
    <x v="226"/>
    <x v="2"/>
    <x v="3"/>
    <x v="115"/>
  </r>
  <r>
    <x v="11"/>
    <x v="11"/>
    <x v="11"/>
    <x v="226"/>
    <s v="1260"/>
    <x v="226"/>
    <x v="2"/>
    <x v="4"/>
    <x v="51"/>
  </r>
  <r>
    <x v="11"/>
    <x v="11"/>
    <x v="11"/>
    <x v="226"/>
    <s v="1260"/>
    <x v="226"/>
    <x v="2"/>
    <x v="5"/>
    <x v="286"/>
  </r>
  <r>
    <x v="11"/>
    <x v="11"/>
    <x v="11"/>
    <x v="226"/>
    <s v="1260"/>
    <x v="226"/>
    <x v="2"/>
    <x v="6"/>
    <x v="282"/>
  </r>
  <r>
    <x v="11"/>
    <x v="11"/>
    <x v="11"/>
    <x v="226"/>
    <s v="1260"/>
    <x v="226"/>
    <x v="2"/>
    <x v="7"/>
    <x v="342"/>
  </r>
  <r>
    <x v="11"/>
    <x v="11"/>
    <x v="11"/>
    <x v="226"/>
    <s v="1260"/>
    <x v="226"/>
    <x v="3"/>
    <x v="0"/>
    <x v="576"/>
  </r>
  <r>
    <x v="11"/>
    <x v="11"/>
    <x v="11"/>
    <x v="226"/>
    <s v="1260"/>
    <x v="226"/>
    <x v="3"/>
    <x v="1"/>
    <x v="627"/>
  </r>
  <r>
    <x v="11"/>
    <x v="11"/>
    <x v="11"/>
    <x v="226"/>
    <s v="1260"/>
    <x v="226"/>
    <x v="3"/>
    <x v="2"/>
    <x v="531"/>
  </r>
  <r>
    <x v="11"/>
    <x v="11"/>
    <x v="11"/>
    <x v="226"/>
    <s v="1260"/>
    <x v="226"/>
    <x v="3"/>
    <x v="3"/>
    <x v="58"/>
  </r>
  <r>
    <x v="11"/>
    <x v="11"/>
    <x v="11"/>
    <x v="226"/>
    <s v="1260"/>
    <x v="226"/>
    <x v="3"/>
    <x v="4"/>
    <x v="626"/>
  </r>
  <r>
    <x v="11"/>
    <x v="11"/>
    <x v="11"/>
    <x v="226"/>
    <s v="1260"/>
    <x v="226"/>
    <x v="3"/>
    <x v="5"/>
    <x v="374"/>
  </r>
  <r>
    <x v="11"/>
    <x v="11"/>
    <x v="11"/>
    <x v="226"/>
    <s v="1260"/>
    <x v="226"/>
    <x v="3"/>
    <x v="6"/>
    <x v="1309"/>
  </r>
  <r>
    <x v="11"/>
    <x v="11"/>
    <x v="11"/>
    <x v="226"/>
    <s v="1260"/>
    <x v="226"/>
    <x v="3"/>
    <x v="7"/>
    <x v="368"/>
  </r>
  <r>
    <x v="11"/>
    <x v="11"/>
    <x v="11"/>
    <x v="226"/>
    <s v="1260"/>
    <x v="226"/>
    <x v="4"/>
    <x v="0"/>
    <x v="762"/>
  </r>
  <r>
    <x v="11"/>
    <x v="11"/>
    <x v="11"/>
    <x v="226"/>
    <s v="1260"/>
    <x v="226"/>
    <x v="4"/>
    <x v="1"/>
    <x v="469"/>
  </r>
  <r>
    <x v="11"/>
    <x v="11"/>
    <x v="11"/>
    <x v="226"/>
    <s v="1260"/>
    <x v="226"/>
    <x v="4"/>
    <x v="2"/>
    <x v="941"/>
  </r>
  <r>
    <x v="11"/>
    <x v="11"/>
    <x v="11"/>
    <x v="226"/>
    <s v="1260"/>
    <x v="226"/>
    <x v="4"/>
    <x v="3"/>
    <x v="572"/>
  </r>
  <r>
    <x v="11"/>
    <x v="11"/>
    <x v="11"/>
    <x v="226"/>
    <s v="1260"/>
    <x v="226"/>
    <x v="4"/>
    <x v="4"/>
    <x v="762"/>
  </r>
  <r>
    <x v="11"/>
    <x v="11"/>
    <x v="11"/>
    <x v="226"/>
    <s v="1260"/>
    <x v="226"/>
    <x v="4"/>
    <x v="5"/>
    <x v="376"/>
  </r>
  <r>
    <x v="11"/>
    <x v="11"/>
    <x v="11"/>
    <x v="226"/>
    <s v="1260"/>
    <x v="226"/>
    <x v="4"/>
    <x v="6"/>
    <x v="1447"/>
  </r>
  <r>
    <x v="11"/>
    <x v="11"/>
    <x v="11"/>
    <x v="226"/>
    <s v="1260"/>
    <x v="226"/>
    <x v="4"/>
    <x v="7"/>
    <x v="1642"/>
  </r>
  <r>
    <x v="11"/>
    <x v="11"/>
    <x v="11"/>
    <x v="226"/>
    <s v="1260"/>
    <x v="226"/>
    <x v="5"/>
    <x v="0"/>
    <x v="298"/>
  </r>
  <r>
    <x v="11"/>
    <x v="11"/>
    <x v="11"/>
    <x v="226"/>
    <s v="1260"/>
    <x v="226"/>
    <x v="5"/>
    <x v="1"/>
    <x v="123"/>
  </r>
  <r>
    <x v="11"/>
    <x v="11"/>
    <x v="11"/>
    <x v="226"/>
    <s v="1260"/>
    <x v="226"/>
    <x v="5"/>
    <x v="2"/>
    <x v="308"/>
  </r>
  <r>
    <x v="11"/>
    <x v="11"/>
    <x v="11"/>
    <x v="226"/>
    <s v="1260"/>
    <x v="226"/>
    <x v="5"/>
    <x v="3"/>
    <x v="124"/>
  </r>
  <r>
    <x v="11"/>
    <x v="11"/>
    <x v="11"/>
    <x v="226"/>
    <s v="1260"/>
    <x v="226"/>
    <x v="5"/>
    <x v="4"/>
    <x v="124"/>
  </r>
  <r>
    <x v="11"/>
    <x v="11"/>
    <x v="11"/>
    <x v="226"/>
    <s v="1260"/>
    <x v="226"/>
    <x v="5"/>
    <x v="5"/>
    <x v="311"/>
  </r>
  <r>
    <x v="11"/>
    <x v="11"/>
    <x v="11"/>
    <x v="226"/>
    <s v="1260"/>
    <x v="226"/>
    <x v="5"/>
    <x v="6"/>
    <x v="308"/>
  </r>
  <r>
    <x v="11"/>
    <x v="11"/>
    <x v="11"/>
    <x v="226"/>
    <s v="1260"/>
    <x v="226"/>
    <x v="5"/>
    <x v="7"/>
    <x v="122"/>
  </r>
  <r>
    <x v="11"/>
    <x v="11"/>
    <x v="11"/>
    <x v="226"/>
    <s v="1260"/>
    <x v="226"/>
    <x v="6"/>
    <x v="0"/>
    <x v="64"/>
  </r>
  <r>
    <x v="11"/>
    <x v="11"/>
    <x v="11"/>
    <x v="226"/>
    <s v="1260"/>
    <x v="226"/>
    <x v="6"/>
    <x v="1"/>
    <x v="64"/>
  </r>
  <r>
    <x v="11"/>
    <x v="11"/>
    <x v="11"/>
    <x v="226"/>
    <s v="1260"/>
    <x v="226"/>
    <x v="6"/>
    <x v="2"/>
    <x v="129"/>
  </r>
  <r>
    <x v="11"/>
    <x v="11"/>
    <x v="11"/>
    <x v="226"/>
    <s v="1260"/>
    <x v="226"/>
    <x v="6"/>
    <x v="3"/>
    <x v="320"/>
  </r>
  <r>
    <x v="11"/>
    <x v="11"/>
    <x v="11"/>
    <x v="226"/>
    <s v="1260"/>
    <x v="226"/>
    <x v="6"/>
    <x v="4"/>
    <x v="130"/>
  </r>
  <r>
    <x v="11"/>
    <x v="11"/>
    <x v="11"/>
    <x v="226"/>
    <s v="1260"/>
    <x v="226"/>
    <x v="6"/>
    <x v="5"/>
    <x v="127"/>
  </r>
  <r>
    <x v="11"/>
    <x v="11"/>
    <x v="11"/>
    <x v="226"/>
    <s v="1260"/>
    <x v="226"/>
    <x v="6"/>
    <x v="6"/>
    <x v="128"/>
  </r>
  <r>
    <x v="11"/>
    <x v="11"/>
    <x v="11"/>
    <x v="226"/>
    <s v="1260"/>
    <x v="226"/>
    <x v="6"/>
    <x v="7"/>
    <x v="320"/>
  </r>
  <r>
    <x v="11"/>
    <x v="11"/>
    <x v="11"/>
    <x v="226"/>
    <s v="1260"/>
    <x v="226"/>
    <x v="7"/>
    <x v="0"/>
    <x v="335"/>
  </r>
  <r>
    <x v="11"/>
    <x v="11"/>
    <x v="11"/>
    <x v="226"/>
    <s v="1260"/>
    <x v="226"/>
    <x v="7"/>
    <x v="1"/>
    <x v="338"/>
  </r>
  <r>
    <x v="11"/>
    <x v="11"/>
    <x v="11"/>
    <x v="226"/>
    <s v="1260"/>
    <x v="226"/>
    <x v="7"/>
    <x v="2"/>
    <x v="118"/>
  </r>
  <r>
    <x v="11"/>
    <x v="11"/>
    <x v="11"/>
    <x v="226"/>
    <s v="1260"/>
    <x v="226"/>
    <x v="7"/>
    <x v="3"/>
    <x v="51"/>
  </r>
  <r>
    <x v="11"/>
    <x v="11"/>
    <x v="11"/>
    <x v="226"/>
    <s v="1260"/>
    <x v="226"/>
    <x v="7"/>
    <x v="4"/>
    <x v="513"/>
  </r>
  <r>
    <x v="11"/>
    <x v="11"/>
    <x v="11"/>
    <x v="226"/>
    <s v="1260"/>
    <x v="226"/>
    <x v="7"/>
    <x v="5"/>
    <x v="505"/>
  </r>
  <r>
    <x v="11"/>
    <x v="11"/>
    <x v="11"/>
    <x v="226"/>
    <s v="1260"/>
    <x v="226"/>
    <x v="7"/>
    <x v="6"/>
    <x v="611"/>
  </r>
  <r>
    <x v="11"/>
    <x v="11"/>
    <x v="11"/>
    <x v="226"/>
    <s v="1260"/>
    <x v="226"/>
    <x v="7"/>
    <x v="7"/>
    <x v="115"/>
  </r>
  <r>
    <x v="11"/>
    <x v="11"/>
    <x v="11"/>
    <x v="226"/>
    <s v="1260"/>
    <x v="226"/>
    <x v="8"/>
    <x v="0"/>
    <x v="133"/>
  </r>
  <r>
    <x v="11"/>
    <x v="11"/>
    <x v="11"/>
    <x v="226"/>
    <s v="1260"/>
    <x v="226"/>
    <x v="8"/>
    <x v="1"/>
    <x v="133"/>
  </r>
  <r>
    <x v="11"/>
    <x v="11"/>
    <x v="11"/>
    <x v="226"/>
    <s v="1260"/>
    <x v="226"/>
    <x v="8"/>
    <x v="2"/>
    <x v="305"/>
  </r>
  <r>
    <x v="11"/>
    <x v="11"/>
    <x v="11"/>
    <x v="226"/>
    <s v="1260"/>
    <x v="226"/>
    <x v="8"/>
    <x v="3"/>
    <x v="305"/>
  </r>
  <r>
    <x v="11"/>
    <x v="11"/>
    <x v="11"/>
    <x v="226"/>
    <s v="1260"/>
    <x v="226"/>
    <x v="8"/>
    <x v="4"/>
    <x v="305"/>
  </r>
  <r>
    <x v="11"/>
    <x v="11"/>
    <x v="11"/>
    <x v="226"/>
    <s v="1260"/>
    <x v="226"/>
    <x v="8"/>
    <x v="5"/>
    <x v="305"/>
  </r>
  <r>
    <x v="11"/>
    <x v="11"/>
    <x v="11"/>
    <x v="226"/>
    <s v="1260"/>
    <x v="226"/>
    <x v="8"/>
    <x v="6"/>
    <x v="305"/>
  </r>
  <r>
    <x v="11"/>
    <x v="11"/>
    <x v="11"/>
    <x v="226"/>
    <s v="1260"/>
    <x v="226"/>
    <x v="8"/>
    <x v="7"/>
    <x v="133"/>
  </r>
  <r>
    <x v="11"/>
    <x v="11"/>
    <x v="11"/>
    <x v="226"/>
    <s v="1260"/>
    <x v="226"/>
    <x v="9"/>
    <x v="0"/>
    <x v="200"/>
  </r>
  <r>
    <x v="11"/>
    <x v="11"/>
    <x v="11"/>
    <x v="226"/>
    <s v="1260"/>
    <x v="226"/>
    <x v="9"/>
    <x v="1"/>
    <x v="195"/>
  </r>
  <r>
    <x v="11"/>
    <x v="11"/>
    <x v="11"/>
    <x v="226"/>
    <s v="1260"/>
    <x v="226"/>
    <x v="9"/>
    <x v="2"/>
    <x v="200"/>
  </r>
  <r>
    <x v="11"/>
    <x v="11"/>
    <x v="11"/>
    <x v="226"/>
    <s v="1260"/>
    <x v="226"/>
    <x v="9"/>
    <x v="3"/>
    <x v="200"/>
  </r>
  <r>
    <x v="11"/>
    <x v="11"/>
    <x v="11"/>
    <x v="226"/>
    <s v="1260"/>
    <x v="226"/>
    <x v="9"/>
    <x v="4"/>
    <x v="197"/>
  </r>
  <r>
    <x v="11"/>
    <x v="11"/>
    <x v="11"/>
    <x v="226"/>
    <s v="1260"/>
    <x v="226"/>
    <x v="9"/>
    <x v="5"/>
    <x v="350"/>
  </r>
  <r>
    <x v="11"/>
    <x v="11"/>
    <x v="11"/>
    <x v="226"/>
    <s v="1260"/>
    <x v="226"/>
    <x v="9"/>
    <x v="6"/>
    <x v="195"/>
  </r>
  <r>
    <x v="11"/>
    <x v="11"/>
    <x v="11"/>
    <x v="226"/>
    <s v="1260"/>
    <x v="226"/>
    <x v="9"/>
    <x v="7"/>
    <x v="301"/>
  </r>
  <r>
    <x v="11"/>
    <x v="11"/>
    <x v="11"/>
    <x v="227"/>
    <s v="1263"/>
    <x v="227"/>
    <x v="0"/>
    <x v="0"/>
    <x v="420"/>
  </r>
  <r>
    <x v="11"/>
    <x v="11"/>
    <x v="11"/>
    <x v="227"/>
    <s v="1263"/>
    <x v="227"/>
    <x v="0"/>
    <x v="1"/>
    <x v="1346"/>
  </r>
  <r>
    <x v="11"/>
    <x v="11"/>
    <x v="11"/>
    <x v="227"/>
    <s v="1263"/>
    <x v="227"/>
    <x v="0"/>
    <x v="2"/>
    <x v="2729"/>
  </r>
  <r>
    <x v="11"/>
    <x v="11"/>
    <x v="11"/>
    <x v="227"/>
    <s v="1263"/>
    <x v="227"/>
    <x v="0"/>
    <x v="3"/>
    <x v="2730"/>
  </r>
  <r>
    <x v="11"/>
    <x v="11"/>
    <x v="11"/>
    <x v="227"/>
    <s v="1263"/>
    <x v="227"/>
    <x v="0"/>
    <x v="4"/>
    <x v="2731"/>
  </r>
  <r>
    <x v="11"/>
    <x v="11"/>
    <x v="11"/>
    <x v="227"/>
    <s v="1263"/>
    <x v="227"/>
    <x v="0"/>
    <x v="5"/>
    <x v="2732"/>
  </r>
  <r>
    <x v="11"/>
    <x v="11"/>
    <x v="11"/>
    <x v="227"/>
    <s v="1263"/>
    <x v="227"/>
    <x v="0"/>
    <x v="6"/>
    <x v="1683"/>
  </r>
  <r>
    <x v="11"/>
    <x v="11"/>
    <x v="11"/>
    <x v="227"/>
    <s v="1263"/>
    <x v="227"/>
    <x v="0"/>
    <x v="7"/>
    <x v="910"/>
  </r>
  <r>
    <x v="11"/>
    <x v="11"/>
    <x v="11"/>
    <x v="227"/>
    <s v="1263"/>
    <x v="227"/>
    <x v="1"/>
    <x v="0"/>
    <x v="1179"/>
  </r>
  <r>
    <x v="11"/>
    <x v="11"/>
    <x v="11"/>
    <x v="227"/>
    <s v="1263"/>
    <x v="227"/>
    <x v="1"/>
    <x v="1"/>
    <x v="1092"/>
  </r>
  <r>
    <x v="11"/>
    <x v="11"/>
    <x v="11"/>
    <x v="227"/>
    <s v="1263"/>
    <x v="227"/>
    <x v="1"/>
    <x v="2"/>
    <x v="1948"/>
  </r>
  <r>
    <x v="11"/>
    <x v="11"/>
    <x v="11"/>
    <x v="227"/>
    <s v="1263"/>
    <x v="227"/>
    <x v="1"/>
    <x v="3"/>
    <x v="2077"/>
  </r>
  <r>
    <x v="11"/>
    <x v="11"/>
    <x v="11"/>
    <x v="227"/>
    <s v="1263"/>
    <x v="227"/>
    <x v="1"/>
    <x v="4"/>
    <x v="1896"/>
  </r>
  <r>
    <x v="11"/>
    <x v="11"/>
    <x v="11"/>
    <x v="227"/>
    <s v="1263"/>
    <x v="227"/>
    <x v="1"/>
    <x v="5"/>
    <x v="2733"/>
  </r>
  <r>
    <x v="11"/>
    <x v="11"/>
    <x v="11"/>
    <x v="227"/>
    <s v="1263"/>
    <x v="227"/>
    <x v="1"/>
    <x v="6"/>
    <x v="2734"/>
  </r>
  <r>
    <x v="11"/>
    <x v="11"/>
    <x v="11"/>
    <x v="227"/>
    <s v="1263"/>
    <x v="227"/>
    <x v="1"/>
    <x v="7"/>
    <x v="1220"/>
  </r>
  <r>
    <x v="11"/>
    <x v="11"/>
    <x v="11"/>
    <x v="227"/>
    <s v="1263"/>
    <x v="227"/>
    <x v="2"/>
    <x v="0"/>
    <x v="940"/>
  </r>
  <r>
    <x v="11"/>
    <x v="11"/>
    <x v="11"/>
    <x v="227"/>
    <s v="1263"/>
    <x v="227"/>
    <x v="2"/>
    <x v="1"/>
    <x v="493"/>
  </r>
  <r>
    <x v="11"/>
    <x v="11"/>
    <x v="11"/>
    <x v="227"/>
    <s v="1263"/>
    <x v="227"/>
    <x v="2"/>
    <x v="2"/>
    <x v="428"/>
  </r>
  <r>
    <x v="11"/>
    <x v="11"/>
    <x v="11"/>
    <x v="227"/>
    <s v="1263"/>
    <x v="227"/>
    <x v="2"/>
    <x v="3"/>
    <x v="783"/>
  </r>
  <r>
    <x v="11"/>
    <x v="11"/>
    <x v="11"/>
    <x v="227"/>
    <s v="1263"/>
    <x v="227"/>
    <x v="2"/>
    <x v="4"/>
    <x v="1613"/>
  </r>
  <r>
    <x v="11"/>
    <x v="11"/>
    <x v="11"/>
    <x v="227"/>
    <s v="1263"/>
    <x v="227"/>
    <x v="2"/>
    <x v="5"/>
    <x v="1694"/>
  </r>
  <r>
    <x v="11"/>
    <x v="11"/>
    <x v="11"/>
    <x v="227"/>
    <s v="1263"/>
    <x v="227"/>
    <x v="2"/>
    <x v="6"/>
    <x v="255"/>
  </r>
  <r>
    <x v="11"/>
    <x v="11"/>
    <x v="11"/>
    <x v="227"/>
    <s v="1263"/>
    <x v="227"/>
    <x v="2"/>
    <x v="7"/>
    <x v="1210"/>
  </r>
  <r>
    <x v="11"/>
    <x v="11"/>
    <x v="11"/>
    <x v="227"/>
    <s v="1263"/>
    <x v="227"/>
    <x v="3"/>
    <x v="0"/>
    <x v="658"/>
  </r>
  <r>
    <x v="11"/>
    <x v="11"/>
    <x v="11"/>
    <x v="227"/>
    <s v="1263"/>
    <x v="227"/>
    <x v="3"/>
    <x v="1"/>
    <x v="383"/>
  </r>
  <r>
    <x v="11"/>
    <x v="11"/>
    <x v="11"/>
    <x v="227"/>
    <s v="1263"/>
    <x v="227"/>
    <x v="3"/>
    <x v="2"/>
    <x v="824"/>
  </r>
  <r>
    <x v="11"/>
    <x v="11"/>
    <x v="11"/>
    <x v="227"/>
    <s v="1263"/>
    <x v="227"/>
    <x v="3"/>
    <x v="3"/>
    <x v="388"/>
  </r>
  <r>
    <x v="11"/>
    <x v="11"/>
    <x v="11"/>
    <x v="227"/>
    <s v="1263"/>
    <x v="227"/>
    <x v="3"/>
    <x v="4"/>
    <x v="1200"/>
  </r>
  <r>
    <x v="11"/>
    <x v="11"/>
    <x v="11"/>
    <x v="227"/>
    <s v="1263"/>
    <x v="227"/>
    <x v="3"/>
    <x v="5"/>
    <x v="824"/>
  </r>
  <r>
    <x v="11"/>
    <x v="11"/>
    <x v="11"/>
    <x v="227"/>
    <s v="1263"/>
    <x v="227"/>
    <x v="3"/>
    <x v="6"/>
    <x v="1453"/>
  </r>
  <r>
    <x v="11"/>
    <x v="11"/>
    <x v="11"/>
    <x v="227"/>
    <s v="1263"/>
    <x v="227"/>
    <x v="3"/>
    <x v="7"/>
    <x v="1676"/>
  </r>
  <r>
    <x v="11"/>
    <x v="11"/>
    <x v="11"/>
    <x v="227"/>
    <s v="1263"/>
    <x v="227"/>
    <x v="4"/>
    <x v="0"/>
    <x v="767"/>
  </r>
  <r>
    <x v="11"/>
    <x v="11"/>
    <x v="11"/>
    <x v="227"/>
    <s v="1263"/>
    <x v="227"/>
    <x v="4"/>
    <x v="1"/>
    <x v="667"/>
  </r>
  <r>
    <x v="11"/>
    <x v="11"/>
    <x v="11"/>
    <x v="227"/>
    <s v="1263"/>
    <x v="227"/>
    <x v="4"/>
    <x v="2"/>
    <x v="1379"/>
  </r>
  <r>
    <x v="11"/>
    <x v="11"/>
    <x v="11"/>
    <x v="227"/>
    <s v="1263"/>
    <x v="227"/>
    <x v="4"/>
    <x v="3"/>
    <x v="1831"/>
  </r>
  <r>
    <x v="11"/>
    <x v="11"/>
    <x v="11"/>
    <x v="227"/>
    <s v="1263"/>
    <x v="227"/>
    <x v="4"/>
    <x v="4"/>
    <x v="2120"/>
  </r>
  <r>
    <x v="11"/>
    <x v="11"/>
    <x v="11"/>
    <x v="227"/>
    <s v="1263"/>
    <x v="227"/>
    <x v="4"/>
    <x v="5"/>
    <x v="2735"/>
  </r>
  <r>
    <x v="11"/>
    <x v="11"/>
    <x v="11"/>
    <x v="227"/>
    <s v="1263"/>
    <x v="227"/>
    <x v="4"/>
    <x v="6"/>
    <x v="2736"/>
  </r>
  <r>
    <x v="11"/>
    <x v="11"/>
    <x v="11"/>
    <x v="227"/>
    <s v="1263"/>
    <x v="227"/>
    <x v="4"/>
    <x v="7"/>
    <x v="2226"/>
  </r>
  <r>
    <x v="11"/>
    <x v="11"/>
    <x v="11"/>
    <x v="227"/>
    <s v="1263"/>
    <x v="227"/>
    <x v="5"/>
    <x v="0"/>
    <x v="670"/>
  </r>
  <r>
    <x v="11"/>
    <x v="11"/>
    <x v="11"/>
    <x v="227"/>
    <s v="1263"/>
    <x v="227"/>
    <x v="5"/>
    <x v="1"/>
    <x v="486"/>
  </r>
  <r>
    <x v="11"/>
    <x v="11"/>
    <x v="11"/>
    <x v="227"/>
    <s v="1263"/>
    <x v="227"/>
    <x v="5"/>
    <x v="2"/>
    <x v="625"/>
  </r>
  <r>
    <x v="11"/>
    <x v="11"/>
    <x v="11"/>
    <x v="227"/>
    <s v="1263"/>
    <x v="227"/>
    <x v="5"/>
    <x v="3"/>
    <x v="468"/>
  </r>
  <r>
    <x v="11"/>
    <x v="11"/>
    <x v="11"/>
    <x v="227"/>
    <s v="1263"/>
    <x v="227"/>
    <x v="5"/>
    <x v="4"/>
    <x v="503"/>
  </r>
  <r>
    <x v="11"/>
    <x v="11"/>
    <x v="11"/>
    <x v="227"/>
    <s v="1263"/>
    <x v="227"/>
    <x v="5"/>
    <x v="5"/>
    <x v="446"/>
  </r>
  <r>
    <x v="11"/>
    <x v="11"/>
    <x v="11"/>
    <x v="227"/>
    <s v="1263"/>
    <x v="227"/>
    <x v="5"/>
    <x v="6"/>
    <x v="446"/>
  </r>
  <r>
    <x v="11"/>
    <x v="11"/>
    <x v="11"/>
    <x v="227"/>
    <s v="1263"/>
    <x v="227"/>
    <x v="5"/>
    <x v="7"/>
    <x v="1038"/>
  </r>
  <r>
    <x v="11"/>
    <x v="11"/>
    <x v="11"/>
    <x v="227"/>
    <s v="1263"/>
    <x v="227"/>
    <x v="6"/>
    <x v="0"/>
    <x v="302"/>
  </r>
  <r>
    <x v="11"/>
    <x v="11"/>
    <x v="11"/>
    <x v="227"/>
    <s v="1263"/>
    <x v="227"/>
    <x v="6"/>
    <x v="1"/>
    <x v="265"/>
  </r>
  <r>
    <x v="11"/>
    <x v="11"/>
    <x v="11"/>
    <x v="227"/>
    <s v="1263"/>
    <x v="227"/>
    <x v="6"/>
    <x v="2"/>
    <x v="196"/>
  </r>
  <r>
    <x v="11"/>
    <x v="11"/>
    <x v="11"/>
    <x v="227"/>
    <s v="1263"/>
    <x v="227"/>
    <x v="6"/>
    <x v="3"/>
    <x v="301"/>
  </r>
  <r>
    <x v="11"/>
    <x v="11"/>
    <x v="11"/>
    <x v="227"/>
    <s v="1263"/>
    <x v="227"/>
    <x v="6"/>
    <x v="4"/>
    <x v="200"/>
  </r>
  <r>
    <x v="11"/>
    <x v="11"/>
    <x v="11"/>
    <x v="227"/>
    <s v="1263"/>
    <x v="227"/>
    <x v="6"/>
    <x v="5"/>
    <x v="262"/>
  </r>
  <r>
    <x v="11"/>
    <x v="11"/>
    <x v="11"/>
    <x v="227"/>
    <s v="1263"/>
    <x v="227"/>
    <x v="6"/>
    <x v="6"/>
    <x v="264"/>
  </r>
  <r>
    <x v="11"/>
    <x v="11"/>
    <x v="11"/>
    <x v="227"/>
    <s v="1263"/>
    <x v="227"/>
    <x v="6"/>
    <x v="7"/>
    <x v="298"/>
  </r>
  <r>
    <x v="11"/>
    <x v="11"/>
    <x v="11"/>
    <x v="227"/>
    <s v="1263"/>
    <x v="227"/>
    <x v="7"/>
    <x v="0"/>
    <x v="181"/>
  </r>
  <r>
    <x v="11"/>
    <x v="11"/>
    <x v="11"/>
    <x v="227"/>
    <s v="1263"/>
    <x v="227"/>
    <x v="7"/>
    <x v="1"/>
    <x v="181"/>
  </r>
  <r>
    <x v="11"/>
    <x v="11"/>
    <x v="11"/>
    <x v="227"/>
    <s v="1263"/>
    <x v="227"/>
    <x v="7"/>
    <x v="2"/>
    <x v="401"/>
  </r>
  <r>
    <x v="11"/>
    <x v="11"/>
    <x v="11"/>
    <x v="227"/>
    <s v="1263"/>
    <x v="227"/>
    <x v="7"/>
    <x v="3"/>
    <x v="182"/>
  </r>
  <r>
    <x v="11"/>
    <x v="11"/>
    <x v="11"/>
    <x v="227"/>
    <s v="1263"/>
    <x v="227"/>
    <x v="7"/>
    <x v="4"/>
    <x v="613"/>
  </r>
  <r>
    <x v="11"/>
    <x v="11"/>
    <x v="11"/>
    <x v="227"/>
    <s v="1263"/>
    <x v="227"/>
    <x v="7"/>
    <x v="5"/>
    <x v="318"/>
  </r>
  <r>
    <x v="11"/>
    <x v="11"/>
    <x v="11"/>
    <x v="227"/>
    <s v="1263"/>
    <x v="227"/>
    <x v="7"/>
    <x v="6"/>
    <x v="314"/>
  </r>
  <r>
    <x v="11"/>
    <x v="11"/>
    <x v="11"/>
    <x v="227"/>
    <s v="1263"/>
    <x v="227"/>
    <x v="7"/>
    <x v="7"/>
    <x v="560"/>
  </r>
  <r>
    <x v="11"/>
    <x v="11"/>
    <x v="11"/>
    <x v="227"/>
    <s v="1263"/>
    <x v="227"/>
    <x v="8"/>
    <x v="0"/>
    <x v="131"/>
  </r>
  <r>
    <x v="11"/>
    <x v="11"/>
    <x v="11"/>
    <x v="227"/>
    <s v="1263"/>
    <x v="227"/>
    <x v="8"/>
    <x v="1"/>
    <x v="128"/>
  </r>
  <r>
    <x v="11"/>
    <x v="11"/>
    <x v="11"/>
    <x v="227"/>
    <s v="1263"/>
    <x v="227"/>
    <x v="8"/>
    <x v="2"/>
    <x v="127"/>
  </r>
  <r>
    <x v="11"/>
    <x v="11"/>
    <x v="11"/>
    <x v="227"/>
    <s v="1263"/>
    <x v="227"/>
    <x v="8"/>
    <x v="3"/>
    <x v="131"/>
  </r>
  <r>
    <x v="11"/>
    <x v="11"/>
    <x v="11"/>
    <x v="227"/>
    <s v="1263"/>
    <x v="227"/>
    <x v="8"/>
    <x v="4"/>
    <x v="320"/>
  </r>
  <r>
    <x v="11"/>
    <x v="11"/>
    <x v="11"/>
    <x v="227"/>
    <s v="1263"/>
    <x v="227"/>
    <x v="8"/>
    <x v="5"/>
    <x v="65"/>
  </r>
  <r>
    <x v="11"/>
    <x v="11"/>
    <x v="11"/>
    <x v="227"/>
    <s v="1263"/>
    <x v="227"/>
    <x v="8"/>
    <x v="6"/>
    <x v="132"/>
  </r>
  <r>
    <x v="11"/>
    <x v="11"/>
    <x v="11"/>
    <x v="227"/>
    <s v="1263"/>
    <x v="227"/>
    <x v="8"/>
    <x v="7"/>
    <x v="65"/>
  </r>
  <r>
    <x v="11"/>
    <x v="11"/>
    <x v="11"/>
    <x v="227"/>
    <s v="1263"/>
    <x v="227"/>
    <x v="9"/>
    <x v="0"/>
    <x v="316"/>
  </r>
  <r>
    <x v="11"/>
    <x v="11"/>
    <x v="11"/>
    <x v="227"/>
    <s v="1263"/>
    <x v="227"/>
    <x v="9"/>
    <x v="1"/>
    <x v="201"/>
  </r>
  <r>
    <x v="11"/>
    <x v="11"/>
    <x v="11"/>
    <x v="227"/>
    <s v="1263"/>
    <x v="227"/>
    <x v="9"/>
    <x v="2"/>
    <x v="316"/>
  </r>
  <r>
    <x v="11"/>
    <x v="11"/>
    <x v="11"/>
    <x v="227"/>
    <s v="1263"/>
    <x v="227"/>
    <x v="9"/>
    <x v="3"/>
    <x v="311"/>
  </r>
  <r>
    <x v="11"/>
    <x v="11"/>
    <x v="11"/>
    <x v="227"/>
    <s v="1263"/>
    <x v="227"/>
    <x v="9"/>
    <x v="4"/>
    <x v="310"/>
  </r>
  <r>
    <x v="11"/>
    <x v="11"/>
    <x v="11"/>
    <x v="227"/>
    <s v="1263"/>
    <x v="227"/>
    <x v="9"/>
    <x v="5"/>
    <x v="202"/>
  </r>
  <r>
    <x v="11"/>
    <x v="11"/>
    <x v="11"/>
    <x v="227"/>
    <s v="1263"/>
    <x v="227"/>
    <x v="9"/>
    <x v="6"/>
    <x v="309"/>
  </r>
  <r>
    <x v="11"/>
    <x v="11"/>
    <x v="11"/>
    <x v="227"/>
    <s v="1263"/>
    <x v="227"/>
    <x v="9"/>
    <x v="7"/>
    <x v="309"/>
  </r>
  <r>
    <x v="11"/>
    <x v="11"/>
    <x v="11"/>
    <x v="228"/>
    <s v="1264"/>
    <x v="228"/>
    <x v="0"/>
    <x v="0"/>
    <x v="1210"/>
  </r>
  <r>
    <x v="11"/>
    <x v="11"/>
    <x v="11"/>
    <x v="228"/>
    <s v="1264"/>
    <x v="228"/>
    <x v="0"/>
    <x v="1"/>
    <x v="1627"/>
  </r>
  <r>
    <x v="11"/>
    <x v="11"/>
    <x v="11"/>
    <x v="228"/>
    <s v="1264"/>
    <x v="228"/>
    <x v="0"/>
    <x v="2"/>
    <x v="258"/>
  </r>
  <r>
    <x v="11"/>
    <x v="11"/>
    <x v="11"/>
    <x v="228"/>
    <s v="1264"/>
    <x v="228"/>
    <x v="0"/>
    <x v="3"/>
    <x v="1613"/>
  </r>
  <r>
    <x v="11"/>
    <x v="11"/>
    <x v="11"/>
    <x v="228"/>
    <s v="1264"/>
    <x v="228"/>
    <x v="0"/>
    <x v="4"/>
    <x v="1140"/>
  </r>
  <r>
    <x v="11"/>
    <x v="11"/>
    <x v="11"/>
    <x v="228"/>
    <s v="1264"/>
    <x v="228"/>
    <x v="0"/>
    <x v="5"/>
    <x v="1002"/>
  </r>
  <r>
    <x v="11"/>
    <x v="11"/>
    <x v="11"/>
    <x v="228"/>
    <s v="1264"/>
    <x v="228"/>
    <x v="0"/>
    <x v="6"/>
    <x v="277"/>
  </r>
  <r>
    <x v="11"/>
    <x v="11"/>
    <x v="11"/>
    <x v="228"/>
    <s v="1264"/>
    <x v="228"/>
    <x v="0"/>
    <x v="7"/>
    <x v="1139"/>
  </r>
  <r>
    <x v="11"/>
    <x v="11"/>
    <x v="11"/>
    <x v="228"/>
    <s v="1264"/>
    <x v="228"/>
    <x v="1"/>
    <x v="0"/>
    <x v="1139"/>
  </r>
  <r>
    <x v="11"/>
    <x v="11"/>
    <x v="11"/>
    <x v="228"/>
    <s v="1264"/>
    <x v="228"/>
    <x v="1"/>
    <x v="1"/>
    <x v="1147"/>
  </r>
  <r>
    <x v="11"/>
    <x v="11"/>
    <x v="11"/>
    <x v="228"/>
    <s v="1264"/>
    <x v="228"/>
    <x v="1"/>
    <x v="2"/>
    <x v="431"/>
  </r>
  <r>
    <x v="11"/>
    <x v="11"/>
    <x v="11"/>
    <x v="228"/>
    <s v="1264"/>
    <x v="228"/>
    <x v="1"/>
    <x v="3"/>
    <x v="818"/>
  </r>
  <r>
    <x v="11"/>
    <x v="11"/>
    <x v="11"/>
    <x v="228"/>
    <s v="1264"/>
    <x v="228"/>
    <x v="1"/>
    <x v="4"/>
    <x v="1712"/>
  </r>
  <r>
    <x v="11"/>
    <x v="11"/>
    <x v="11"/>
    <x v="228"/>
    <s v="1264"/>
    <x v="228"/>
    <x v="1"/>
    <x v="5"/>
    <x v="1709"/>
  </r>
  <r>
    <x v="11"/>
    <x v="11"/>
    <x v="11"/>
    <x v="228"/>
    <s v="1264"/>
    <x v="228"/>
    <x v="1"/>
    <x v="6"/>
    <x v="429"/>
  </r>
  <r>
    <x v="11"/>
    <x v="11"/>
    <x v="11"/>
    <x v="228"/>
    <s v="1264"/>
    <x v="228"/>
    <x v="1"/>
    <x v="7"/>
    <x v="799"/>
  </r>
  <r>
    <x v="11"/>
    <x v="11"/>
    <x v="11"/>
    <x v="228"/>
    <s v="1264"/>
    <x v="228"/>
    <x v="2"/>
    <x v="0"/>
    <x v="125"/>
  </r>
  <r>
    <x v="11"/>
    <x v="11"/>
    <x v="11"/>
    <x v="228"/>
    <s v="1264"/>
    <x v="228"/>
    <x v="2"/>
    <x v="1"/>
    <x v="61"/>
  </r>
  <r>
    <x v="11"/>
    <x v="11"/>
    <x v="11"/>
    <x v="228"/>
    <s v="1264"/>
    <x v="228"/>
    <x v="2"/>
    <x v="2"/>
    <x v="60"/>
  </r>
  <r>
    <x v="11"/>
    <x v="11"/>
    <x v="11"/>
    <x v="228"/>
    <s v="1264"/>
    <x v="228"/>
    <x v="2"/>
    <x v="3"/>
    <x v="60"/>
  </r>
  <r>
    <x v="11"/>
    <x v="11"/>
    <x v="11"/>
    <x v="228"/>
    <s v="1264"/>
    <x v="228"/>
    <x v="2"/>
    <x v="4"/>
    <x v="575"/>
  </r>
  <r>
    <x v="11"/>
    <x v="11"/>
    <x v="11"/>
    <x v="228"/>
    <s v="1264"/>
    <x v="228"/>
    <x v="2"/>
    <x v="5"/>
    <x v="309"/>
  </r>
  <r>
    <x v="11"/>
    <x v="11"/>
    <x v="11"/>
    <x v="228"/>
    <s v="1264"/>
    <x v="228"/>
    <x v="2"/>
    <x v="6"/>
    <x v="311"/>
  </r>
  <r>
    <x v="11"/>
    <x v="11"/>
    <x v="11"/>
    <x v="228"/>
    <s v="1264"/>
    <x v="228"/>
    <x v="2"/>
    <x v="7"/>
    <x v="298"/>
  </r>
  <r>
    <x v="11"/>
    <x v="11"/>
    <x v="11"/>
    <x v="228"/>
    <s v="1264"/>
    <x v="228"/>
    <x v="3"/>
    <x v="0"/>
    <x v="1310"/>
  </r>
  <r>
    <x v="11"/>
    <x v="11"/>
    <x v="11"/>
    <x v="228"/>
    <s v="1264"/>
    <x v="228"/>
    <x v="3"/>
    <x v="1"/>
    <x v="1309"/>
  </r>
  <r>
    <x v="11"/>
    <x v="11"/>
    <x v="11"/>
    <x v="228"/>
    <s v="1264"/>
    <x v="228"/>
    <x v="3"/>
    <x v="2"/>
    <x v="951"/>
  </r>
  <r>
    <x v="11"/>
    <x v="11"/>
    <x v="11"/>
    <x v="228"/>
    <s v="1264"/>
    <x v="228"/>
    <x v="3"/>
    <x v="3"/>
    <x v="382"/>
  </r>
  <r>
    <x v="11"/>
    <x v="11"/>
    <x v="11"/>
    <x v="228"/>
    <s v="1264"/>
    <x v="228"/>
    <x v="3"/>
    <x v="4"/>
    <x v="1310"/>
  </r>
  <r>
    <x v="11"/>
    <x v="11"/>
    <x v="11"/>
    <x v="228"/>
    <s v="1264"/>
    <x v="228"/>
    <x v="3"/>
    <x v="5"/>
    <x v="615"/>
  </r>
  <r>
    <x v="11"/>
    <x v="11"/>
    <x v="11"/>
    <x v="228"/>
    <s v="1264"/>
    <x v="228"/>
    <x v="3"/>
    <x v="6"/>
    <x v="181"/>
  </r>
  <r>
    <x v="11"/>
    <x v="11"/>
    <x v="11"/>
    <x v="228"/>
    <s v="1264"/>
    <x v="228"/>
    <x v="3"/>
    <x v="7"/>
    <x v="527"/>
  </r>
  <r>
    <x v="11"/>
    <x v="11"/>
    <x v="11"/>
    <x v="228"/>
    <s v="1264"/>
    <x v="228"/>
    <x v="4"/>
    <x v="0"/>
    <x v="566"/>
  </r>
  <r>
    <x v="11"/>
    <x v="11"/>
    <x v="11"/>
    <x v="228"/>
    <s v="1264"/>
    <x v="228"/>
    <x v="4"/>
    <x v="1"/>
    <x v="492"/>
  </r>
  <r>
    <x v="11"/>
    <x v="11"/>
    <x v="11"/>
    <x v="228"/>
    <s v="1264"/>
    <x v="228"/>
    <x v="4"/>
    <x v="2"/>
    <x v="343"/>
  </r>
  <r>
    <x v="11"/>
    <x v="11"/>
    <x v="11"/>
    <x v="228"/>
    <s v="1264"/>
    <x v="228"/>
    <x v="4"/>
    <x v="3"/>
    <x v="1605"/>
  </r>
  <r>
    <x v="11"/>
    <x v="11"/>
    <x v="11"/>
    <x v="228"/>
    <s v="1264"/>
    <x v="228"/>
    <x v="4"/>
    <x v="4"/>
    <x v="1628"/>
  </r>
  <r>
    <x v="11"/>
    <x v="11"/>
    <x v="11"/>
    <x v="228"/>
    <s v="1264"/>
    <x v="228"/>
    <x v="4"/>
    <x v="5"/>
    <x v="498"/>
  </r>
  <r>
    <x v="11"/>
    <x v="11"/>
    <x v="11"/>
    <x v="228"/>
    <s v="1264"/>
    <x v="228"/>
    <x v="4"/>
    <x v="6"/>
    <x v="783"/>
  </r>
  <r>
    <x v="11"/>
    <x v="11"/>
    <x v="11"/>
    <x v="228"/>
    <s v="1264"/>
    <x v="228"/>
    <x v="4"/>
    <x v="7"/>
    <x v="327"/>
  </r>
  <r>
    <x v="11"/>
    <x v="11"/>
    <x v="11"/>
    <x v="228"/>
    <s v="1264"/>
    <x v="228"/>
    <x v="5"/>
    <x v="0"/>
    <x v="123"/>
  </r>
  <r>
    <x v="11"/>
    <x v="11"/>
    <x v="11"/>
    <x v="228"/>
    <s v="1264"/>
    <x v="228"/>
    <x v="5"/>
    <x v="1"/>
    <x v="300"/>
  </r>
  <r>
    <x v="11"/>
    <x v="11"/>
    <x v="11"/>
    <x v="228"/>
    <s v="1264"/>
    <x v="228"/>
    <x v="5"/>
    <x v="2"/>
    <x v="122"/>
  </r>
  <r>
    <x v="11"/>
    <x v="11"/>
    <x v="11"/>
    <x v="228"/>
    <s v="1264"/>
    <x v="228"/>
    <x v="5"/>
    <x v="3"/>
    <x v="300"/>
  </r>
  <r>
    <x v="11"/>
    <x v="11"/>
    <x v="11"/>
    <x v="228"/>
    <s v="1264"/>
    <x v="228"/>
    <x v="5"/>
    <x v="4"/>
    <x v="61"/>
  </r>
  <r>
    <x v="11"/>
    <x v="11"/>
    <x v="11"/>
    <x v="228"/>
    <s v="1264"/>
    <x v="228"/>
    <x v="5"/>
    <x v="5"/>
    <x v="61"/>
  </r>
  <r>
    <x v="11"/>
    <x v="11"/>
    <x v="11"/>
    <x v="228"/>
    <s v="1264"/>
    <x v="228"/>
    <x v="5"/>
    <x v="6"/>
    <x v="449"/>
  </r>
  <r>
    <x v="11"/>
    <x v="11"/>
    <x v="11"/>
    <x v="228"/>
    <s v="1264"/>
    <x v="228"/>
    <x v="5"/>
    <x v="7"/>
    <x v="126"/>
  </r>
  <r>
    <x v="11"/>
    <x v="11"/>
    <x v="11"/>
    <x v="228"/>
    <s v="1264"/>
    <x v="228"/>
    <x v="6"/>
    <x v="0"/>
    <x v="65"/>
  </r>
  <r>
    <x v="11"/>
    <x v="11"/>
    <x v="11"/>
    <x v="228"/>
    <s v="1264"/>
    <x v="228"/>
    <x v="6"/>
    <x v="1"/>
    <x v="65"/>
  </r>
  <r>
    <x v="11"/>
    <x v="11"/>
    <x v="11"/>
    <x v="228"/>
    <s v="1264"/>
    <x v="228"/>
    <x v="6"/>
    <x v="2"/>
    <x v="65"/>
  </r>
  <r>
    <x v="11"/>
    <x v="11"/>
    <x v="11"/>
    <x v="228"/>
    <s v="1264"/>
    <x v="228"/>
    <x v="6"/>
    <x v="3"/>
    <x v="131"/>
  </r>
  <r>
    <x v="11"/>
    <x v="11"/>
    <x v="11"/>
    <x v="228"/>
    <s v="1264"/>
    <x v="228"/>
    <x v="6"/>
    <x v="4"/>
    <x v="64"/>
  </r>
  <r>
    <x v="11"/>
    <x v="11"/>
    <x v="11"/>
    <x v="228"/>
    <s v="1264"/>
    <x v="228"/>
    <x v="6"/>
    <x v="5"/>
    <x v="66"/>
  </r>
  <r>
    <x v="11"/>
    <x v="11"/>
    <x v="11"/>
    <x v="228"/>
    <s v="1264"/>
    <x v="228"/>
    <x v="6"/>
    <x v="6"/>
    <x v="65"/>
  </r>
  <r>
    <x v="11"/>
    <x v="11"/>
    <x v="11"/>
    <x v="228"/>
    <s v="1264"/>
    <x v="228"/>
    <x v="6"/>
    <x v="7"/>
    <x v="65"/>
  </r>
  <r>
    <x v="11"/>
    <x v="11"/>
    <x v="11"/>
    <x v="228"/>
    <s v="1264"/>
    <x v="228"/>
    <x v="7"/>
    <x v="0"/>
    <x v="320"/>
  </r>
  <r>
    <x v="11"/>
    <x v="11"/>
    <x v="11"/>
    <x v="228"/>
    <s v="1264"/>
    <x v="228"/>
    <x v="7"/>
    <x v="1"/>
    <x v="320"/>
  </r>
  <r>
    <x v="11"/>
    <x v="11"/>
    <x v="11"/>
    <x v="228"/>
    <s v="1264"/>
    <x v="228"/>
    <x v="7"/>
    <x v="2"/>
    <x v="129"/>
  </r>
  <r>
    <x v="11"/>
    <x v="11"/>
    <x v="11"/>
    <x v="228"/>
    <s v="1264"/>
    <x v="228"/>
    <x v="7"/>
    <x v="3"/>
    <x v="301"/>
  </r>
  <r>
    <x v="11"/>
    <x v="11"/>
    <x v="11"/>
    <x v="228"/>
    <s v="1264"/>
    <x v="228"/>
    <x v="7"/>
    <x v="4"/>
    <x v="203"/>
  </r>
  <r>
    <x v="11"/>
    <x v="11"/>
    <x v="11"/>
    <x v="228"/>
    <s v="1264"/>
    <x v="228"/>
    <x v="7"/>
    <x v="5"/>
    <x v="130"/>
  </r>
  <r>
    <x v="11"/>
    <x v="11"/>
    <x v="11"/>
    <x v="228"/>
    <s v="1264"/>
    <x v="228"/>
    <x v="7"/>
    <x v="6"/>
    <x v="127"/>
  </r>
  <r>
    <x v="11"/>
    <x v="11"/>
    <x v="11"/>
    <x v="228"/>
    <s v="1264"/>
    <x v="228"/>
    <x v="7"/>
    <x v="7"/>
    <x v="130"/>
  </r>
  <r>
    <x v="11"/>
    <x v="11"/>
    <x v="11"/>
    <x v="228"/>
    <s v="1264"/>
    <x v="228"/>
    <x v="8"/>
    <x v="0"/>
    <x v="133"/>
  </r>
  <r>
    <x v="11"/>
    <x v="11"/>
    <x v="11"/>
    <x v="228"/>
    <s v="1264"/>
    <x v="228"/>
    <x v="8"/>
    <x v="1"/>
    <x v="133"/>
  </r>
  <r>
    <x v="11"/>
    <x v="11"/>
    <x v="11"/>
    <x v="228"/>
    <s v="1264"/>
    <x v="228"/>
    <x v="8"/>
    <x v="2"/>
    <x v="305"/>
  </r>
  <r>
    <x v="11"/>
    <x v="11"/>
    <x v="11"/>
    <x v="228"/>
    <s v="1264"/>
    <x v="228"/>
    <x v="8"/>
    <x v="3"/>
    <x v="305"/>
  </r>
  <r>
    <x v="11"/>
    <x v="11"/>
    <x v="11"/>
    <x v="228"/>
    <s v="1264"/>
    <x v="228"/>
    <x v="8"/>
    <x v="4"/>
    <x v="305"/>
  </r>
  <r>
    <x v="11"/>
    <x v="11"/>
    <x v="11"/>
    <x v="228"/>
    <s v="1264"/>
    <x v="228"/>
    <x v="8"/>
    <x v="5"/>
    <x v="133"/>
  </r>
  <r>
    <x v="11"/>
    <x v="11"/>
    <x v="11"/>
    <x v="228"/>
    <s v="1264"/>
    <x v="228"/>
    <x v="8"/>
    <x v="6"/>
    <x v="66"/>
  </r>
  <r>
    <x v="11"/>
    <x v="11"/>
    <x v="11"/>
    <x v="228"/>
    <s v="1264"/>
    <x v="228"/>
    <x v="8"/>
    <x v="7"/>
    <x v="65"/>
  </r>
  <r>
    <x v="11"/>
    <x v="11"/>
    <x v="11"/>
    <x v="228"/>
    <s v="1264"/>
    <x v="228"/>
    <x v="9"/>
    <x v="0"/>
    <x v="128"/>
  </r>
  <r>
    <x v="11"/>
    <x v="11"/>
    <x v="11"/>
    <x v="228"/>
    <s v="1264"/>
    <x v="228"/>
    <x v="9"/>
    <x v="1"/>
    <x v="320"/>
  </r>
  <r>
    <x v="11"/>
    <x v="11"/>
    <x v="11"/>
    <x v="228"/>
    <s v="1264"/>
    <x v="228"/>
    <x v="9"/>
    <x v="2"/>
    <x v="320"/>
  </r>
  <r>
    <x v="11"/>
    <x v="11"/>
    <x v="11"/>
    <x v="228"/>
    <s v="1264"/>
    <x v="228"/>
    <x v="9"/>
    <x v="3"/>
    <x v="203"/>
  </r>
  <r>
    <x v="11"/>
    <x v="11"/>
    <x v="11"/>
    <x v="228"/>
    <s v="1264"/>
    <x v="228"/>
    <x v="9"/>
    <x v="4"/>
    <x v="203"/>
  </r>
  <r>
    <x v="11"/>
    <x v="11"/>
    <x v="11"/>
    <x v="228"/>
    <s v="1264"/>
    <x v="228"/>
    <x v="9"/>
    <x v="5"/>
    <x v="128"/>
  </r>
  <r>
    <x v="11"/>
    <x v="11"/>
    <x v="11"/>
    <x v="228"/>
    <s v="1264"/>
    <x v="228"/>
    <x v="9"/>
    <x v="6"/>
    <x v="128"/>
  </r>
  <r>
    <x v="11"/>
    <x v="11"/>
    <x v="11"/>
    <x v="228"/>
    <s v="1264"/>
    <x v="228"/>
    <x v="9"/>
    <x v="7"/>
    <x v="203"/>
  </r>
  <r>
    <x v="11"/>
    <x v="11"/>
    <x v="11"/>
    <x v="229"/>
    <s v="1265"/>
    <x v="229"/>
    <x v="0"/>
    <x v="0"/>
    <x v="311"/>
  </r>
  <r>
    <x v="11"/>
    <x v="11"/>
    <x v="11"/>
    <x v="229"/>
    <s v="1265"/>
    <x v="229"/>
    <x v="0"/>
    <x v="1"/>
    <x v="124"/>
  </r>
  <r>
    <x v="11"/>
    <x v="11"/>
    <x v="11"/>
    <x v="229"/>
    <s v="1265"/>
    <x v="229"/>
    <x v="0"/>
    <x v="2"/>
    <x v="298"/>
  </r>
  <r>
    <x v="11"/>
    <x v="11"/>
    <x v="11"/>
    <x v="229"/>
    <s v="1265"/>
    <x v="229"/>
    <x v="0"/>
    <x v="3"/>
    <x v="202"/>
  </r>
  <r>
    <x v="11"/>
    <x v="11"/>
    <x v="11"/>
    <x v="229"/>
    <s v="1265"/>
    <x v="229"/>
    <x v="0"/>
    <x v="4"/>
    <x v="199"/>
  </r>
  <r>
    <x v="11"/>
    <x v="11"/>
    <x v="11"/>
    <x v="229"/>
    <s v="1265"/>
    <x v="229"/>
    <x v="0"/>
    <x v="5"/>
    <x v="195"/>
  </r>
  <r>
    <x v="11"/>
    <x v="11"/>
    <x v="11"/>
    <x v="229"/>
    <s v="1265"/>
    <x v="229"/>
    <x v="0"/>
    <x v="6"/>
    <x v="316"/>
  </r>
  <r>
    <x v="11"/>
    <x v="11"/>
    <x v="11"/>
    <x v="229"/>
    <s v="1265"/>
    <x v="229"/>
    <x v="0"/>
    <x v="7"/>
    <x v="197"/>
  </r>
  <r>
    <x v="11"/>
    <x v="11"/>
    <x v="11"/>
    <x v="229"/>
    <s v="1265"/>
    <x v="229"/>
    <x v="1"/>
    <x v="0"/>
    <x v="400"/>
  </r>
  <r>
    <x v="11"/>
    <x v="11"/>
    <x v="11"/>
    <x v="229"/>
    <s v="1265"/>
    <x v="229"/>
    <x v="1"/>
    <x v="1"/>
    <x v="182"/>
  </r>
  <r>
    <x v="11"/>
    <x v="11"/>
    <x v="11"/>
    <x v="229"/>
    <s v="1265"/>
    <x v="229"/>
    <x v="1"/>
    <x v="2"/>
    <x v="613"/>
  </r>
  <r>
    <x v="11"/>
    <x v="11"/>
    <x v="11"/>
    <x v="229"/>
    <s v="1265"/>
    <x v="229"/>
    <x v="1"/>
    <x v="3"/>
    <x v="950"/>
  </r>
  <r>
    <x v="11"/>
    <x v="11"/>
    <x v="11"/>
    <x v="229"/>
    <s v="1265"/>
    <x v="229"/>
    <x v="1"/>
    <x v="4"/>
    <x v="374"/>
  </r>
  <r>
    <x v="11"/>
    <x v="11"/>
    <x v="11"/>
    <x v="229"/>
    <s v="1265"/>
    <x v="229"/>
    <x v="1"/>
    <x v="5"/>
    <x v="352"/>
  </r>
  <r>
    <x v="11"/>
    <x v="11"/>
    <x v="11"/>
    <x v="229"/>
    <s v="1265"/>
    <x v="229"/>
    <x v="1"/>
    <x v="6"/>
    <x v="614"/>
  </r>
  <r>
    <x v="11"/>
    <x v="11"/>
    <x v="11"/>
    <x v="229"/>
    <s v="1265"/>
    <x v="229"/>
    <x v="1"/>
    <x v="7"/>
    <x v="450"/>
  </r>
  <r>
    <x v="11"/>
    <x v="11"/>
    <x v="11"/>
    <x v="229"/>
    <s v="1265"/>
    <x v="229"/>
    <x v="2"/>
    <x v="0"/>
    <x v="321"/>
  </r>
  <r>
    <x v="11"/>
    <x v="11"/>
    <x v="11"/>
    <x v="229"/>
    <s v="1265"/>
    <x v="229"/>
    <x v="2"/>
    <x v="1"/>
    <x v="130"/>
  </r>
  <r>
    <x v="11"/>
    <x v="11"/>
    <x v="11"/>
    <x v="229"/>
    <s v="1265"/>
    <x v="229"/>
    <x v="2"/>
    <x v="2"/>
    <x v="129"/>
  </r>
  <r>
    <x v="11"/>
    <x v="11"/>
    <x v="11"/>
    <x v="229"/>
    <s v="1265"/>
    <x v="229"/>
    <x v="2"/>
    <x v="3"/>
    <x v="303"/>
  </r>
  <r>
    <x v="11"/>
    <x v="11"/>
    <x v="11"/>
    <x v="229"/>
    <s v="1265"/>
    <x v="229"/>
    <x v="2"/>
    <x v="4"/>
    <x v="321"/>
  </r>
  <r>
    <x v="11"/>
    <x v="11"/>
    <x v="11"/>
    <x v="229"/>
    <s v="1265"/>
    <x v="229"/>
    <x v="2"/>
    <x v="5"/>
    <x v="320"/>
  </r>
  <r>
    <x v="11"/>
    <x v="11"/>
    <x v="11"/>
    <x v="229"/>
    <s v="1265"/>
    <x v="229"/>
    <x v="2"/>
    <x v="6"/>
    <x v="303"/>
  </r>
  <r>
    <x v="11"/>
    <x v="11"/>
    <x v="11"/>
    <x v="229"/>
    <s v="1265"/>
    <x v="229"/>
    <x v="2"/>
    <x v="7"/>
    <x v="128"/>
  </r>
  <r>
    <x v="11"/>
    <x v="11"/>
    <x v="11"/>
    <x v="229"/>
    <s v="1265"/>
    <x v="229"/>
    <x v="3"/>
    <x v="0"/>
    <x v="265"/>
  </r>
  <r>
    <x v="11"/>
    <x v="11"/>
    <x v="11"/>
    <x v="229"/>
    <s v="1265"/>
    <x v="229"/>
    <x v="3"/>
    <x v="1"/>
    <x v="302"/>
  </r>
  <r>
    <x v="11"/>
    <x v="11"/>
    <x v="11"/>
    <x v="229"/>
    <s v="1265"/>
    <x v="229"/>
    <x v="3"/>
    <x v="2"/>
    <x v="262"/>
  </r>
  <r>
    <x v="11"/>
    <x v="11"/>
    <x v="11"/>
    <x v="229"/>
    <s v="1265"/>
    <x v="229"/>
    <x v="3"/>
    <x v="3"/>
    <x v="302"/>
  </r>
  <r>
    <x v="11"/>
    <x v="11"/>
    <x v="11"/>
    <x v="229"/>
    <s v="1265"/>
    <x v="229"/>
    <x v="3"/>
    <x v="4"/>
    <x v="350"/>
  </r>
  <r>
    <x v="11"/>
    <x v="11"/>
    <x v="11"/>
    <x v="229"/>
    <s v="1265"/>
    <x v="229"/>
    <x v="3"/>
    <x v="5"/>
    <x v="195"/>
  </r>
  <r>
    <x v="11"/>
    <x v="11"/>
    <x v="11"/>
    <x v="229"/>
    <s v="1265"/>
    <x v="229"/>
    <x v="3"/>
    <x v="6"/>
    <x v="350"/>
  </r>
  <r>
    <x v="11"/>
    <x v="11"/>
    <x v="11"/>
    <x v="229"/>
    <s v="1265"/>
    <x v="229"/>
    <x v="3"/>
    <x v="7"/>
    <x v="265"/>
  </r>
  <r>
    <x v="11"/>
    <x v="11"/>
    <x v="11"/>
    <x v="229"/>
    <s v="1265"/>
    <x v="229"/>
    <x v="4"/>
    <x v="0"/>
    <x v="836"/>
  </r>
  <r>
    <x v="11"/>
    <x v="11"/>
    <x v="11"/>
    <x v="229"/>
    <s v="1265"/>
    <x v="229"/>
    <x v="4"/>
    <x v="1"/>
    <x v="399"/>
  </r>
  <r>
    <x v="11"/>
    <x v="11"/>
    <x v="11"/>
    <x v="229"/>
    <s v="1265"/>
    <x v="229"/>
    <x v="4"/>
    <x v="2"/>
    <x v="49"/>
  </r>
  <r>
    <x v="11"/>
    <x v="11"/>
    <x v="11"/>
    <x v="229"/>
    <s v="1265"/>
    <x v="229"/>
    <x v="4"/>
    <x v="3"/>
    <x v="49"/>
  </r>
  <r>
    <x v="11"/>
    <x v="11"/>
    <x v="11"/>
    <x v="229"/>
    <s v="1265"/>
    <x v="229"/>
    <x v="4"/>
    <x v="4"/>
    <x v="354"/>
  </r>
  <r>
    <x v="11"/>
    <x v="11"/>
    <x v="11"/>
    <x v="229"/>
    <s v="1265"/>
    <x v="229"/>
    <x v="4"/>
    <x v="5"/>
    <x v="47"/>
  </r>
  <r>
    <x v="11"/>
    <x v="11"/>
    <x v="11"/>
    <x v="229"/>
    <s v="1265"/>
    <x v="229"/>
    <x v="4"/>
    <x v="6"/>
    <x v="121"/>
  </r>
  <r>
    <x v="11"/>
    <x v="11"/>
    <x v="11"/>
    <x v="229"/>
    <s v="1265"/>
    <x v="229"/>
    <x v="4"/>
    <x v="7"/>
    <x v="115"/>
  </r>
  <r>
    <x v="11"/>
    <x v="11"/>
    <x v="11"/>
    <x v="229"/>
    <s v="1265"/>
    <x v="229"/>
    <x v="5"/>
    <x v="0"/>
    <x v="67"/>
  </r>
  <r>
    <x v="11"/>
    <x v="11"/>
    <x v="11"/>
    <x v="229"/>
    <s v="1265"/>
    <x v="229"/>
    <x v="5"/>
    <x v="1"/>
    <x v="133"/>
  </r>
  <r>
    <x v="11"/>
    <x v="11"/>
    <x v="11"/>
    <x v="229"/>
    <s v="1265"/>
    <x v="229"/>
    <x v="5"/>
    <x v="2"/>
    <x v="133"/>
  </r>
  <r>
    <x v="11"/>
    <x v="11"/>
    <x v="11"/>
    <x v="229"/>
    <s v="1265"/>
    <x v="229"/>
    <x v="5"/>
    <x v="3"/>
    <x v="66"/>
  </r>
  <r>
    <x v="11"/>
    <x v="11"/>
    <x v="11"/>
    <x v="229"/>
    <s v="1265"/>
    <x v="229"/>
    <x v="5"/>
    <x v="4"/>
    <x v="66"/>
  </r>
  <r>
    <x v="11"/>
    <x v="11"/>
    <x v="11"/>
    <x v="229"/>
    <s v="1265"/>
    <x v="229"/>
    <x v="5"/>
    <x v="5"/>
    <x v="67"/>
  </r>
  <r>
    <x v="11"/>
    <x v="11"/>
    <x v="11"/>
    <x v="229"/>
    <s v="1265"/>
    <x v="229"/>
    <x v="5"/>
    <x v="6"/>
    <x v="67"/>
  </r>
  <r>
    <x v="11"/>
    <x v="11"/>
    <x v="11"/>
    <x v="229"/>
    <s v="1265"/>
    <x v="229"/>
    <x v="5"/>
    <x v="7"/>
    <x v="133"/>
  </r>
  <r>
    <x v="11"/>
    <x v="11"/>
    <x v="11"/>
    <x v="229"/>
    <s v="1265"/>
    <x v="229"/>
    <x v="6"/>
    <x v="0"/>
    <x v="304"/>
  </r>
  <r>
    <x v="11"/>
    <x v="11"/>
    <x v="11"/>
    <x v="229"/>
    <s v="1265"/>
    <x v="229"/>
    <x v="6"/>
    <x v="1"/>
    <x v="133"/>
  </r>
  <r>
    <x v="11"/>
    <x v="11"/>
    <x v="11"/>
    <x v="229"/>
    <s v="1265"/>
    <x v="229"/>
    <x v="6"/>
    <x v="2"/>
    <x v="305"/>
  </r>
  <r>
    <x v="11"/>
    <x v="11"/>
    <x v="11"/>
    <x v="229"/>
    <s v="1265"/>
    <x v="229"/>
    <x v="6"/>
    <x v="3"/>
    <x v="304"/>
  </r>
  <r>
    <x v="11"/>
    <x v="11"/>
    <x v="11"/>
    <x v="229"/>
    <s v="1265"/>
    <x v="229"/>
    <x v="6"/>
    <x v="4"/>
    <x v="304"/>
  </r>
  <r>
    <x v="11"/>
    <x v="11"/>
    <x v="11"/>
    <x v="229"/>
    <s v="1265"/>
    <x v="229"/>
    <x v="6"/>
    <x v="5"/>
    <x v="304"/>
  </r>
  <r>
    <x v="11"/>
    <x v="11"/>
    <x v="11"/>
    <x v="229"/>
    <s v="1265"/>
    <x v="229"/>
    <x v="6"/>
    <x v="6"/>
    <x v="304"/>
  </r>
  <r>
    <x v="11"/>
    <x v="11"/>
    <x v="11"/>
    <x v="229"/>
    <s v="1265"/>
    <x v="229"/>
    <x v="6"/>
    <x v="7"/>
    <x v="304"/>
  </r>
  <r>
    <x v="11"/>
    <x v="11"/>
    <x v="11"/>
    <x v="229"/>
    <s v="1265"/>
    <x v="229"/>
    <x v="7"/>
    <x v="0"/>
    <x v="133"/>
  </r>
  <r>
    <x v="11"/>
    <x v="11"/>
    <x v="11"/>
    <x v="229"/>
    <s v="1265"/>
    <x v="229"/>
    <x v="7"/>
    <x v="1"/>
    <x v="305"/>
  </r>
  <r>
    <x v="11"/>
    <x v="11"/>
    <x v="11"/>
    <x v="229"/>
    <s v="1265"/>
    <x v="229"/>
    <x v="7"/>
    <x v="2"/>
    <x v="133"/>
  </r>
  <r>
    <x v="11"/>
    <x v="11"/>
    <x v="11"/>
    <x v="229"/>
    <s v="1265"/>
    <x v="229"/>
    <x v="7"/>
    <x v="3"/>
    <x v="133"/>
  </r>
  <r>
    <x v="11"/>
    <x v="11"/>
    <x v="11"/>
    <x v="229"/>
    <s v="1265"/>
    <x v="229"/>
    <x v="7"/>
    <x v="4"/>
    <x v="133"/>
  </r>
  <r>
    <x v="11"/>
    <x v="11"/>
    <x v="11"/>
    <x v="229"/>
    <s v="1265"/>
    <x v="229"/>
    <x v="7"/>
    <x v="5"/>
    <x v="133"/>
  </r>
  <r>
    <x v="11"/>
    <x v="11"/>
    <x v="11"/>
    <x v="229"/>
    <s v="1265"/>
    <x v="229"/>
    <x v="7"/>
    <x v="6"/>
    <x v="133"/>
  </r>
  <r>
    <x v="11"/>
    <x v="11"/>
    <x v="11"/>
    <x v="229"/>
    <s v="1265"/>
    <x v="229"/>
    <x v="7"/>
    <x v="7"/>
    <x v="133"/>
  </r>
  <r>
    <x v="11"/>
    <x v="11"/>
    <x v="11"/>
    <x v="229"/>
    <s v="1265"/>
    <x v="229"/>
    <x v="8"/>
    <x v="0"/>
    <x v="304"/>
  </r>
  <r>
    <x v="11"/>
    <x v="11"/>
    <x v="11"/>
    <x v="229"/>
    <s v="1265"/>
    <x v="229"/>
    <x v="8"/>
    <x v="1"/>
    <x v="304"/>
  </r>
  <r>
    <x v="11"/>
    <x v="11"/>
    <x v="11"/>
    <x v="229"/>
    <s v="1265"/>
    <x v="229"/>
    <x v="8"/>
    <x v="2"/>
    <x v="304"/>
  </r>
  <r>
    <x v="11"/>
    <x v="11"/>
    <x v="11"/>
    <x v="229"/>
    <s v="1265"/>
    <x v="229"/>
    <x v="8"/>
    <x v="3"/>
    <x v="304"/>
  </r>
  <r>
    <x v="11"/>
    <x v="11"/>
    <x v="11"/>
    <x v="229"/>
    <s v="1265"/>
    <x v="229"/>
    <x v="8"/>
    <x v="4"/>
    <x v="304"/>
  </r>
  <r>
    <x v="11"/>
    <x v="11"/>
    <x v="11"/>
    <x v="229"/>
    <s v="1265"/>
    <x v="229"/>
    <x v="8"/>
    <x v="5"/>
    <x v="304"/>
  </r>
  <r>
    <x v="11"/>
    <x v="11"/>
    <x v="11"/>
    <x v="229"/>
    <s v="1265"/>
    <x v="229"/>
    <x v="8"/>
    <x v="6"/>
    <x v="304"/>
  </r>
  <r>
    <x v="11"/>
    <x v="11"/>
    <x v="11"/>
    <x v="229"/>
    <s v="1265"/>
    <x v="229"/>
    <x v="8"/>
    <x v="7"/>
    <x v="304"/>
  </r>
  <r>
    <x v="11"/>
    <x v="11"/>
    <x v="11"/>
    <x v="229"/>
    <s v="1265"/>
    <x v="229"/>
    <x v="9"/>
    <x v="0"/>
    <x v="64"/>
  </r>
  <r>
    <x v="11"/>
    <x v="11"/>
    <x v="11"/>
    <x v="229"/>
    <s v="1265"/>
    <x v="229"/>
    <x v="9"/>
    <x v="1"/>
    <x v="132"/>
  </r>
  <r>
    <x v="11"/>
    <x v="11"/>
    <x v="11"/>
    <x v="229"/>
    <s v="1265"/>
    <x v="229"/>
    <x v="9"/>
    <x v="2"/>
    <x v="132"/>
  </r>
  <r>
    <x v="11"/>
    <x v="11"/>
    <x v="11"/>
    <x v="229"/>
    <s v="1265"/>
    <x v="229"/>
    <x v="9"/>
    <x v="3"/>
    <x v="66"/>
  </r>
  <r>
    <x v="11"/>
    <x v="11"/>
    <x v="11"/>
    <x v="229"/>
    <s v="1265"/>
    <x v="229"/>
    <x v="9"/>
    <x v="4"/>
    <x v="66"/>
  </r>
  <r>
    <x v="11"/>
    <x v="11"/>
    <x v="11"/>
    <x v="229"/>
    <s v="1265"/>
    <x v="229"/>
    <x v="9"/>
    <x v="5"/>
    <x v="132"/>
  </r>
  <r>
    <x v="11"/>
    <x v="11"/>
    <x v="11"/>
    <x v="229"/>
    <s v="1265"/>
    <x v="229"/>
    <x v="9"/>
    <x v="6"/>
    <x v="133"/>
  </r>
  <r>
    <x v="11"/>
    <x v="11"/>
    <x v="11"/>
    <x v="229"/>
    <s v="1265"/>
    <x v="229"/>
    <x v="9"/>
    <x v="7"/>
    <x v="67"/>
  </r>
  <r>
    <x v="11"/>
    <x v="11"/>
    <x v="11"/>
    <x v="230"/>
    <s v="1266"/>
    <x v="230"/>
    <x v="0"/>
    <x v="0"/>
    <x v="411"/>
  </r>
  <r>
    <x v="11"/>
    <x v="11"/>
    <x v="11"/>
    <x v="230"/>
    <s v="1266"/>
    <x v="230"/>
    <x v="0"/>
    <x v="1"/>
    <x v="505"/>
  </r>
  <r>
    <x v="11"/>
    <x v="11"/>
    <x v="11"/>
    <x v="230"/>
    <s v="1266"/>
    <x v="230"/>
    <x v="0"/>
    <x v="2"/>
    <x v="317"/>
  </r>
  <r>
    <x v="11"/>
    <x v="11"/>
    <x v="11"/>
    <x v="230"/>
    <s v="1266"/>
    <x v="230"/>
    <x v="0"/>
    <x v="3"/>
    <x v="334"/>
  </r>
  <r>
    <x v="11"/>
    <x v="11"/>
    <x v="11"/>
    <x v="230"/>
    <s v="1266"/>
    <x v="230"/>
    <x v="0"/>
    <x v="4"/>
    <x v="317"/>
  </r>
  <r>
    <x v="11"/>
    <x v="11"/>
    <x v="11"/>
    <x v="230"/>
    <s v="1266"/>
    <x v="230"/>
    <x v="0"/>
    <x v="5"/>
    <x v="315"/>
  </r>
  <r>
    <x v="11"/>
    <x v="11"/>
    <x v="11"/>
    <x v="230"/>
    <s v="1266"/>
    <x v="230"/>
    <x v="0"/>
    <x v="6"/>
    <x v="182"/>
  </r>
  <r>
    <x v="11"/>
    <x v="11"/>
    <x v="11"/>
    <x v="230"/>
    <s v="1266"/>
    <x v="230"/>
    <x v="0"/>
    <x v="7"/>
    <x v="336"/>
  </r>
  <r>
    <x v="11"/>
    <x v="11"/>
    <x v="11"/>
    <x v="230"/>
    <s v="1266"/>
    <x v="230"/>
    <x v="1"/>
    <x v="0"/>
    <x v="373"/>
  </r>
  <r>
    <x v="11"/>
    <x v="11"/>
    <x v="11"/>
    <x v="230"/>
    <s v="1266"/>
    <x v="230"/>
    <x v="1"/>
    <x v="1"/>
    <x v="370"/>
  </r>
  <r>
    <x v="11"/>
    <x v="11"/>
    <x v="11"/>
    <x v="230"/>
    <s v="1266"/>
    <x v="230"/>
    <x v="1"/>
    <x v="2"/>
    <x v="370"/>
  </r>
  <r>
    <x v="11"/>
    <x v="11"/>
    <x v="11"/>
    <x v="230"/>
    <s v="1266"/>
    <x v="230"/>
    <x v="1"/>
    <x v="3"/>
    <x v="626"/>
  </r>
  <r>
    <x v="11"/>
    <x v="11"/>
    <x v="11"/>
    <x v="230"/>
    <s v="1266"/>
    <x v="230"/>
    <x v="1"/>
    <x v="4"/>
    <x v="485"/>
  </r>
  <r>
    <x v="11"/>
    <x v="11"/>
    <x v="11"/>
    <x v="230"/>
    <s v="1266"/>
    <x v="230"/>
    <x v="1"/>
    <x v="5"/>
    <x v="952"/>
  </r>
  <r>
    <x v="11"/>
    <x v="11"/>
    <x v="11"/>
    <x v="230"/>
    <s v="1266"/>
    <x v="230"/>
    <x v="1"/>
    <x v="6"/>
    <x v="615"/>
  </r>
  <r>
    <x v="11"/>
    <x v="11"/>
    <x v="11"/>
    <x v="230"/>
    <s v="1266"/>
    <x v="230"/>
    <x v="1"/>
    <x v="7"/>
    <x v="183"/>
  </r>
  <r>
    <x v="11"/>
    <x v="11"/>
    <x v="11"/>
    <x v="230"/>
    <s v="1266"/>
    <x v="230"/>
    <x v="2"/>
    <x v="0"/>
    <x v="308"/>
  </r>
  <r>
    <x v="11"/>
    <x v="11"/>
    <x v="11"/>
    <x v="230"/>
    <s v="1266"/>
    <x v="230"/>
    <x v="2"/>
    <x v="1"/>
    <x v="299"/>
  </r>
  <r>
    <x v="11"/>
    <x v="11"/>
    <x v="11"/>
    <x v="230"/>
    <s v="1266"/>
    <x v="230"/>
    <x v="2"/>
    <x v="2"/>
    <x v="300"/>
  </r>
  <r>
    <x v="11"/>
    <x v="11"/>
    <x v="11"/>
    <x v="230"/>
    <s v="1266"/>
    <x v="230"/>
    <x v="2"/>
    <x v="3"/>
    <x v="124"/>
  </r>
  <r>
    <x v="11"/>
    <x v="11"/>
    <x v="11"/>
    <x v="230"/>
    <s v="1266"/>
    <x v="230"/>
    <x v="2"/>
    <x v="4"/>
    <x v="123"/>
  </r>
  <r>
    <x v="11"/>
    <x v="11"/>
    <x v="11"/>
    <x v="230"/>
    <s v="1266"/>
    <x v="230"/>
    <x v="2"/>
    <x v="5"/>
    <x v="47"/>
  </r>
  <r>
    <x v="11"/>
    <x v="11"/>
    <x v="11"/>
    <x v="230"/>
    <s v="1266"/>
    <x v="230"/>
    <x v="2"/>
    <x v="6"/>
    <x v="60"/>
  </r>
  <r>
    <x v="11"/>
    <x v="11"/>
    <x v="11"/>
    <x v="230"/>
    <s v="1266"/>
    <x v="230"/>
    <x v="2"/>
    <x v="7"/>
    <x v="63"/>
  </r>
  <r>
    <x v="11"/>
    <x v="11"/>
    <x v="11"/>
    <x v="230"/>
    <s v="1266"/>
    <x v="230"/>
    <x v="3"/>
    <x v="0"/>
    <x v="339"/>
  </r>
  <r>
    <x v="11"/>
    <x v="11"/>
    <x v="11"/>
    <x v="230"/>
    <s v="1266"/>
    <x v="230"/>
    <x v="3"/>
    <x v="1"/>
    <x v="48"/>
  </r>
  <r>
    <x v="11"/>
    <x v="11"/>
    <x v="11"/>
    <x v="230"/>
    <s v="1266"/>
    <x v="230"/>
    <x v="3"/>
    <x v="2"/>
    <x v="281"/>
  </r>
  <r>
    <x v="11"/>
    <x v="11"/>
    <x v="11"/>
    <x v="230"/>
    <s v="1266"/>
    <x v="230"/>
    <x v="3"/>
    <x v="3"/>
    <x v="51"/>
  </r>
  <r>
    <x v="11"/>
    <x v="11"/>
    <x v="11"/>
    <x v="230"/>
    <s v="1266"/>
    <x v="230"/>
    <x v="3"/>
    <x v="4"/>
    <x v="513"/>
  </r>
  <r>
    <x v="11"/>
    <x v="11"/>
    <x v="11"/>
    <x v="230"/>
    <s v="1266"/>
    <x v="230"/>
    <x v="3"/>
    <x v="5"/>
    <x v="48"/>
  </r>
  <r>
    <x v="11"/>
    <x v="11"/>
    <x v="11"/>
    <x v="230"/>
    <s v="1266"/>
    <x v="230"/>
    <x v="3"/>
    <x v="6"/>
    <x v="117"/>
  </r>
  <r>
    <x v="11"/>
    <x v="11"/>
    <x v="11"/>
    <x v="230"/>
    <s v="1266"/>
    <x v="230"/>
    <x v="3"/>
    <x v="7"/>
    <x v="50"/>
  </r>
  <r>
    <x v="11"/>
    <x v="11"/>
    <x v="11"/>
    <x v="230"/>
    <s v="1266"/>
    <x v="230"/>
    <x v="4"/>
    <x v="0"/>
    <x v="487"/>
  </r>
  <r>
    <x v="11"/>
    <x v="11"/>
    <x v="11"/>
    <x v="230"/>
    <s v="1266"/>
    <x v="230"/>
    <x v="4"/>
    <x v="1"/>
    <x v="372"/>
  </r>
  <r>
    <x v="11"/>
    <x v="11"/>
    <x v="11"/>
    <x v="230"/>
    <s v="1266"/>
    <x v="230"/>
    <x v="4"/>
    <x v="2"/>
    <x v="53"/>
  </r>
  <r>
    <x v="11"/>
    <x v="11"/>
    <x v="11"/>
    <x v="230"/>
    <s v="1266"/>
    <x v="230"/>
    <x v="4"/>
    <x v="3"/>
    <x v="502"/>
  </r>
  <r>
    <x v="11"/>
    <x v="11"/>
    <x v="11"/>
    <x v="230"/>
    <s v="1266"/>
    <x v="230"/>
    <x v="4"/>
    <x v="4"/>
    <x v="54"/>
  </r>
  <r>
    <x v="11"/>
    <x v="11"/>
    <x v="11"/>
    <x v="230"/>
    <s v="1266"/>
    <x v="230"/>
    <x v="4"/>
    <x v="5"/>
    <x v="252"/>
  </r>
  <r>
    <x v="11"/>
    <x v="11"/>
    <x v="11"/>
    <x v="230"/>
    <s v="1266"/>
    <x v="230"/>
    <x v="4"/>
    <x v="6"/>
    <x v="1037"/>
  </r>
  <r>
    <x v="11"/>
    <x v="11"/>
    <x v="11"/>
    <x v="230"/>
    <s v="1266"/>
    <x v="230"/>
    <x v="4"/>
    <x v="7"/>
    <x v="605"/>
  </r>
  <r>
    <x v="11"/>
    <x v="11"/>
    <x v="11"/>
    <x v="230"/>
    <s v="1266"/>
    <x v="230"/>
    <x v="5"/>
    <x v="0"/>
    <x v="128"/>
  </r>
  <r>
    <x v="11"/>
    <x v="11"/>
    <x v="11"/>
    <x v="230"/>
    <s v="1266"/>
    <x v="230"/>
    <x v="5"/>
    <x v="1"/>
    <x v="129"/>
  </r>
  <r>
    <x v="11"/>
    <x v="11"/>
    <x v="11"/>
    <x v="230"/>
    <s v="1266"/>
    <x v="230"/>
    <x v="5"/>
    <x v="2"/>
    <x v="321"/>
  </r>
  <r>
    <x v="11"/>
    <x v="11"/>
    <x v="11"/>
    <x v="230"/>
    <s v="1266"/>
    <x v="230"/>
    <x v="5"/>
    <x v="3"/>
    <x v="320"/>
  </r>
  <r>
    <x v="11"/>
    <x v="11"/>
    <x v="11"/>
    <x v="230"/>
    <s v="1266"/>
    <x v="230"/>
    <x v="5"/>
    <x v="4"/>
    <x v="320"/>
  </r>
  <r>
    <x v="11"/>
    <x v="11"/>
    <x v="11"/>
    <x v="230"/>
    <s v="1266"/>
    <x v="230"/>
    <x v="5"/>
    <x v="5"/>
    <x v="128"/>
  </r>
  <r>
    <x v="11"/>
    <x v="11"/>
    <x v="11"/>
    <x v="230"/>
    <s v="1266"/>
    <x v="230"/>
    <x v="5"/>
    <x v="6"/>
    <x v="127"/>
  </r>
  <r>
    <x v="11"/>
    <x v="11"/>
    <x v="11"/>
    <x v="230"/>
    <s v="1266"/>
    <x v="230"/>
    <x v="5"/>
    <x v="7"/>
    <x v="128"/>
  </r>
  <r>
    <x v="11"/>
    <x v="11"/>
    <x v="11"/>
    <x v="230"/>
    <s v="1266"/>
    <x v="230"/>
    <x v="6"/>
    <x v="0"/>
    <x v="305"/>
  </r>
  <r>
    <x v="11"/>
    <x v="11"/>
    <x v="11"/>
    <x v="230"/>
    <s v="1266"/>
    <x v="230"/>
    <x v="6"/>
    <x v="1"/>
    <x v="67"/>
  </r>
  <r>
    <x v="11"/>
    <x v="11"/>
    <x v="11"/>
    <x v="230"/>
    <s v="1266"/>
    <x v="230"/>
    <x v="6"/>
    <x v="2"/>
    <x v="65"/>
  </r>
  <r>
    <x v="11"/>
    <x v="11"/>
    <x v="11"/>
    <x v="230"/>
    <s v="1266"/>
    <x v="230"/>
    <x v="6"/>
    <x v="3"/>
    <x v="66"/>
  </r>
  <r>
    <x v="11"/>
    <x v="11"/>
    <x v="11"/>
    <x v="230"/>
    <s v="1266"/>
    <x v="230"/>
    <x v="6"/>
    <x v="4"/>
    <x v="67"/>
  </r>
  <r>
    <x v="11"/>
    <x v="11"/>
    <x v="11"/>
    <x v="230"/>
    <s v="1266"/>
    <x v="230"/>
    <x v="6"/>
    <x v="5"/>
    <x v="67"/>
  </r>
  <r>
    <x v="11"/>
    <x v="11"/>
    <x v="11"/>
    <x v="230"/>
    <s v="1266"/>
    <x v="230"/>
    <x v="6"/>
    <x v="6"/>
    <x v="65"/>
  </r>
  <r>
    <x v="11"/>
    <x v="11"/>
    <x v="11"/>
    <x v="230"/>
    <s v="1266"/>
    <x v="230"/>
    <x v="6"/>
    <x v="7"/>
    <x v="67"/>
  </r>
  <r>
    <x v="11"/>
    <x v="11"/>
    <x v="11"/>
    <x v="230"/>
    <s v="1266"/>
    <x v="230"/>
    <x v="7"/>
    <x v="0"/>
    <x v="310"/>
  </r>
  <r>
    <x v="11"/>
    <x v="11"/>
    <x v="11"/>
    <x v="230"/>
    <s v="1266"/>
    <x v="230"/>
    <x v="7"/>
    <x v="1"/>
    <x v="310"/>
  </r>
  <r>
    <x v="11"/>
    <x v="11"/>
    <x v="11"/>
    <x v="230"/>
    <s v="1266"/>
    <x v="230"/>
    <x v="7"/>
    <x v="2"/>
    <x v="196"/>
  </r>
  <r>
    <x v="11"/>
    <x v="11"/>
    <x v="11"/>
    <x v="230"/>
    <s v="1266"/>
    <x v="230"/>
    <x v="7"/>
    <x v="3"/>
    <x v="316"/>
  </r>
  <r>
    <x v="11"/>
    <x v="11"/>
    <x v="11"/>
    <x v="230"/>
    <s v="1266"/>
    <x v="230"/>
    <x v="7"/>
    <x v="4"/>
    <x v="316"/>
  </r>
  <r>
    <x v="11"/>
    <x v="11"/>
    <x v="11"/>
    <x v="230"/>
    <s v="1266"/>
    <x v="230"/>
    <x v="7"/>
    <x v="5"/>
    <x v="316"/>
  </r>
  <r>
    <x v="11"/>
    <x v="11"/>
    <x v="11"/>
    <x v="230"/>
    <s v="1266"/>
    <x v="230"/>
    <x v="7"/>
    <x v="6"/>
    <x v="195"/>
  </r>
  <r>
    <x v="11"/>
    <x v="11"/>
    <x v="11"/>
    <x v="230"/>
    <s v="1266"/>
    <x v="230"/>
    <x v="7"/>
    <x v="7"/>
    <x v="350"/>
  </r>
  <r>
    <x v="11"/>
    <x v="11"/>
    <x v="11"/>
    <x v="230"/>
    <s v="1266"/>
    <x v="230"/>
    <x v="8"/>
    <x v="0"/>
    <x v="305"/>
  </r>
  <r>
    <x v="11"/>
    <x v="11"/>
    <x v="11"/>
    <x v="230"/>
    <s v="1266"/>
    <x v="230"/>
    <x v="8"/>
    <x v="1"/>
    <x v="305"/>
  </r>
  <r>
    <x v="11"/>
    <x v="11"/>
    <x v="11"/>
    <x v="230"/>
    <s v="1266"/>
    <x v="230"/>
    <x v="8"/>
    <x v="2"/>
    <x v="304"/>
  </r>
  <r>
    <x v="11"/>
    <x v="11"/>
    <x v="11"/>
    <x v="230"/>
    <s v="1266"/>
    <x v="230"/>
    <x v="8"/>
    <x v="3"/>
    <x v="304"/>
  </r>
  <r>
    <x v="11"/>
    <x v="11"/>
    <x v="11"/>
    <x v="230"/>
    <s v="1266"/>
    <x v="230"/>
    <x v="8"/>
    <x v="4"/>
    <x v="304"/>
  </r>
  <r>
    <x v="11"/>
    <x v="11"/>
    <x v="11"/>
    <x v="230"/>
    <s v="1266"/>
    <x v="230"/>
    <x v="8"/>
    <x v="5"/>
    <x v="304"/>
  </r>
  <r>
    <x v="11"/>
    <x v="11"/>
    <x v="11"/>
    <x v="230"/>
    <s v="1266"/>
    <x v="230"/>
    <x v="8"/>
    <x v="6"/>
    <x v="304"/>
  </r>
  <r>
    <x v="11"/>
    <x v="11"/>
    <x v="11"/>
    <x v="230"/>
    <s v="1266"/>
    <x v="230"/>
    <x v="8"/>
    <x v="7"/>
    <x v="304"/>
  </r>
  <r>
    <x v="11"/>
    <x v="11"/>
    <x v="11"/>
    <x v="230"/>
    <s v="1266"/>
    <x v="230"/>
    <x v="9"/>
    <x v="0"/>
    <x v="264"/>
  </r>
  <r>
    <x v="11"/>
    <x v="11"/>
    <x v="11"/>
    <x v="230"/>
    <s v="1266"/>
    <x v="230"/>
    <x v="9"/>
    <x v="1"/>
    <x v="301"/>
  </r>
  <r>
    <x v="11"/>
    <x v="11"/>
    <x v="11"/>
    <x v="230"/>
    <s v="1266"/>
    <x v="230"/>
    <x v="9"/>
    <x v="2"/>
    <x v="301"/>
  </r>
  <r>
    <x v="11"/>
    <x v="11"/>
    <x v="11"/>
    <x v="230"/>
    <s v="1266"/>
    <x v="230"/>
    <x v="9"/>
    <x v="3"/>
    <x v="198"/>
  </r>
  <r>
    <x v="11"/>
    <x v="11"/>
    <x v="11"/>
    <x v="230"/>
    <s v="1266"/>
    <x v="230"/>
    <x v="9"/>
    <x v="4"/>
    <x v="265"/>
  </r>
  <r>
    <x v="11"/>
    <x v="11"/>
    <x v="11"/>
    <x v="230"/>
    <s v="1266"/>
    <x v="230"/>
    <x v="9"/>
    <x v="5"/>
    <x v="262"/>
  </r>
  <r>
    <x v="11"/>
    <x v="11"/>
    <x v="11"/>
    <x v="230"/>
    <s v="1266"/>
    <x v="230"/>
    <x v="9"/>
    <x v="6"/>
    <x v="197"/>
  </r>
  <r>
    <x v="11"/>
    <x v="11"/>
    <x v="11"/>
    <x v="230"/>
    <s v="1266"/>
    <x v="230"/>
    <x v="9"/>
    <x v="7"/>
    <x v="265"/>
  </r>
  <r>
    <x v="12"/>
    <x v="12"/>
    <x v="12"/>
    <x v="231"/>
    <s v="1401"/>
    <x v="231"/>
    <x v="0"/>
    <x v="0"/>
    <x v="2071"/>
  </r>
  <r>
    <x v="12"/>
    <x v="12"/>
    <x v="12"/>
    <x v="231"/>
    <s v="1401"/>
    <x v="231"/>
    <x v="0"/>
    <x v="1"/>
    <x v="150"/>
  </r>
  <r>
    <x v="12"/>
    <x v="12"/>
    <x v="12"/>
    <x v="231"/>
    <s v="1401"/>
    <x v="231"/>
    <x v="0"/>
    <x v="2"/>
    <x v="1912"/>
  </r>
  <r>
    <x v="12"/>
    <x v="12"/>
    <x v="12"/>
    <x v="231"/>
    <s v="1401"/>
    <x v="231"/>
    <x v="0"/>
    <x v="3"/>
    <x v="458"/>
  </r>
  <r>
    <x v="12"/>
    <x v="12"/>
    <x v="12"/>
    <x v="231"/>
    <s v="1401"/>
    <x v="231"/>
    <x v="0"/>
    <x v="4"/>
    <x v="2737"/>
  </r>
  <r>
    <x v="12"/>
    <x v="12"/>
    <x v="12"/>
    <x v="231"/>
    <s v="1401"/>
    <x v="231"/>
    <x v="0"/>
    <x v="5"/>
    <x v="2738"/>
  </r>
  <r>
    <x v="12"/>
    <x v="12"/>
    <x v="12"/>
    <x v="231"/>
    <s v="1401"/>
    <x v="231"/>
    <x v="0"/>
    <x v="6"/>
    <x v="2739"/>
  </r>
  <r>
    <x v="12"/>
    <x v="12"/>
    <x v="12"/>
    <x v="231"/>
    <s v="1401"/>
    <x v="231"/>
    <x v="0"/>
    <x v="7"/>
    <x v="1206"/>
  </r>
  <r>
    <x v="12"/>
    <x v="12"/>
    <x v="12"/>
    <x v="231"/>
    <s v="1401"/>
    <x v="231"/>
    <x v="1"/>
    <x v="0"/>
    <x v="2080"/>
  </r>
  <r>
    <x v="12"/>
    <x v="12"/>
    <x v="12"/>
    <x v="231"/>
    <s v="1401"/>
    <x v="231"/>
    <x v="1"/>
    <x v="1"/>
    <x v="2740"/>
  </r>
  <r>
    <x v="12"/>
    <x v="12"/>
    <x v="12"/>
    <x v="231"/>
    <s v="1401"/>
    <x v="231"/>
    <x v="1"/>
    <x v="2"/>
    <x v="1184"/>
  </r>
  <r>
    <x v="12"/>
    <x v="12"/>
    <x v="12"/>
    <x v="231"/>
    <s v="1401"/>
    <x v="231"/>
    <x v="1"/>
    <x v="3"/>
    <x v="2396"/>
  </r>
  <r>
    <x v="12"/>
    <x v="12"/>
    <x v="12"/>
    <x v="231"/>
    <s v="1401"/>
    <x v="231"/>
    <x v="1"/>
    <x v="4"/>
    <x v="2741"/>
  </r>
  <r>
    <x v="12"/>
    <x v="12"/>
    <x v="12"/>
    <x v="231"/>
    <s v="1401"/>
    <x v="231"/>
    <x v="1"/>
    <x v="5"/>
    <x v="2742"/>
  </r>
  <r>
    <x v="12"/>
    <x v="12"/>
    <x v="12"/>
    <x v="231"/>
    <s v="1401"/>
    <x v="231"/>
    <x v="1"/>
    <x v="6"/>
    <x v="2743"/>
  </r>
  <r>
    <x v="12"/>
    <x v="12"/>
    <x v="12"/>
    <x v="231"/>
    <s v="1401"/>
    <x v="231"/>
    <x v="1"/>
    <x v="7"/>
    <x v="2074"/>
  </r>
  <r>
    <x v="12"/>
    <x v="12"/>
    <x v="12"/>
    <x v="231"/>
    <s v="1401"/>
    <x v="231"/>
    <x v="2"/>
    <x v="0"/>
    <x v="1672"/>
  </r>
  <r>
    <x v="12"/>
    <x v="12"/>
    <x v="12"/>
    <x v="231"/>
    <s v="1401"/>
    <x v="231"/>
    <x v="2"/>
    <x v="1"/>
    <x v="628"/>
  </r>
  <r>
    <x v="12"/>
    <x v="12"/>
    <x v="12"/>
    <x v="231"/>
    <s v="1401"/>
    <x v="231"/>
    <x v="2"/>
    <x v="2"/>
    <x v="498"/>
  </r>
  <r>
    <x v="12"/>
    <x v="12"/>
    <x v="12"/>
    <x v="231"/>
    <s v="1401"/>
    <x v="231"/>
    <x v="2"/>
    <x v="3"/>
    <x v="497"/>
  </r>
  <r>
    <x v="12"/>
    <x v="12"/>
    <x v="12"/>
    <x v="231"/>
    <s v="1401"/>
    <x v="231"/>
    <x v="2"/>
    <x v="4"/>
    <x v="730"/>
  </r>
  <r>
    <x v="12"/>
    <x v="12"/>
    <x v="12"/>
    <x v="231"/>
    <s v="1401"/>
    <x v="231"/>
    <x v="2"/>
    <x v="5"/>
    <x v="255"/>
  </r>
  <r>
    <x v="12"/>
    <x v="12"/>
    <x v="12"/>
    <x v="231"/>
    <s v="1401"/>
    <x v="231"/>
    <x v="2"/>
    <x v="6"/>
    <x v="292"/>
  </r>
  <r>
    <x v="12"/>
    <x v="12"/>
    <x v="12"/>
    <x v="231"/>
    <s v="1401"/>
    <x v="231"/>
    <x v="2"/>
    <x v="7"/>
    <x v="745"/>
  </r>
  <r>
    <x v="12"/>
    <x v="12"/>
    <x v="12"/>
    <x v="231"/>
    <s v="1401"/>
    <x v="231"/>
    <x v="3"/>
    <x v="0"/>
    <x v="1002"/>
  </r>
  <r>
    <x v="12"/>
    <x v="12"/>
    <x v="12"/>
    <x v="231"/>
    <s v="1401"/>
    <x v="231"/>
    <x v="3"/>
    <x v="1"/>
    <x v="1447"/>
  </r>
  <r>
    <x v="12"/>
    <x v="12"/>
    <x v="12"/>
    <x v="231"/>
    <s v="1401"/>
    <x v="231"/>
    <x v="3"/>
    <x v="2"/>
    <x v="999"/>
  </r>
  <r>
    <x v="12"/>
    <x v="12"/>
    <x v="12"/>
    <x v="231"/>
    <s v="1401"/>
    <x v="231"/>
    <x v="3"/>
    <x v="3"/>
    <x v="594"/>
  </r>
  <r>
    <x v="12"/>
    <x v="12"/>
    <x v="12"/>
    <x v="231"/>
    <s v="1401"/>
    <x v="231"/>
    <x v="3"/>
    <x v="4"/>
    <x v="363"/>
  </r>
  <r>
    <x v="12"/>
    <x v="12"/>
    <x v="12"/>
    <x v="231"/>
    <s v="1401"/>
    <x v="231"/>
    <x v="3"/>
    <x v="5"/>
    <x v="1614"/>
  </r>
  <r>
    <x v="12"/>
    <x v="12"/>
    <x v="12"/>
    <x v="231"/>
    <s v="1401"/>
    <x v="231"/>
    <x v="3"/>
    <x v="6"/>
    <x v="1419"/>
  </r>
  <r>
    <x v="12"/>
    <x v="12"/>
    <x v="12"/>
    <x v="231"/>
    <s v="1401"/>
    <x v="231"/>
    <x v="3"/>
    <x v="7"/>
    <x v="1614"/>
  </r>
  <r>
    <x v="12"/>
    <x v="12"/>
    <x v="12"/>
    <x v="231"/>
    <s v="1401"/>
    <x v="231"/>
    <x v="4"/>
    <x v="0"/>
    <x v="599"/>
  </r>
  <r>
    <x v="12"/>
    <x v="12"/>
    <x v="12"/>
    <x v="231"/>
    <s v="1401"/>
    <x v="231"/>
    <x v="4"/>
    <x v="1"/>
    <x v="1327"/>
  </r>
  <r>
    <x v="12"/>
    <x v="12"/>
    <x v="12"/>
    <x v="231"/>
    <s v="1401"/>
    <x v="231"/>
    <x v="4"/>
    <x v="2"/>
    <x v="800"/>
  </r>
  <r>
    <x v="12"/>
    <x v="12"/>
    <x v="12"/>
    <x v="231"/>
    <s v="1401"/>
    <x v="231"/>
    <x v="4"/>
    <x v="3"/>
    <x v="719"/>
  </r>
  <r>
    <x v="12"/>
    <x v="12"/>
    <x v="12"/>
    <x v="231"/>
    <s v="1401"/>
    <x v="231"/>
    <x v="4"/>
    <x v="4"/>
    <x v="2344"/>
  </r>
  <r>
    <x v="12"/>
    <x v="12"/>
    <x v="12"/>
    <x v="231"/>
    <s v="1401"/>
    <x v="231"/>
    <x v="4"/>
    <x v="5"/>
    <x v="954"/>
  </r>
  <r>
    <x v="12"/>
    <x v="12"/>
    <x v="12"/>
    <x v="231"/>
    <s v="1401"/>
    <x v="231"/>
    <x v="4"/>
    <x v="6"/>
    <x v="2189"/>
  </r>
  <r>
    <x v="12"/>
    <x v="12"/>
    <x v="12"/>
    <x v="231"/>
    <s v="1401"/>
    <x v="231"/>
    <x v="4"/>
    <x v="7"/>
    <x v="2209"/>
  </r>
  <r>
    <x v="12"/>
    <x v="12"/>
    <x v="12"/>
    <x v="231"/>
    <s v="1401"/>
    <x v="231"/>
    <x v="5"/>
    <x v="0"/>
    <x v="468"/>
  </r>
  <r>
    <x v="12"/>
    <x v="12"/>
    <x v="12"/>
    <x v="231"/>
    <s v="1401"/>
    <x v="231"/>
    <x v="5"/>
    <x v="1"/>
    <x v="446"/>
  </r>
  <r>
    <x v="12"/>
    <x v="12"/>
    <x v="12"/>
    <x v="231"/>
    <s v="1401"/>
    <x v="231"/>
    <x v="5"/>
    <x v="2"/>
    <x v="499"/>
  </r>
  <r>
    <x v="12"/>
    <x v="12"/>
    <x v="12"/>
    <x v="231"/>
    <s v="1401"/>
    <x v="231"/>
    <x v="5"/>
    <x v="3"/>
    <x v="539"/>
  </r>
  <r>
    <x v="12"/>
    <x v="12"/>
    <x v="12"/>
    <x v="231"/>
    <s v="1401"/>
    <x v="231"/>
    <x v="5"/>
    <x v="4"/>
    <x v="1510"/>
  </r>
  <r>
    <x v="12"/>
    <x v="12"/>
    <x v="12"/>
    <x v="231"/>
    <s v="1401"/>
    <x v="231"/>
    <x v="5"/>
    <x v="5"/>
    <x v="251"/>
  </r>
  <r>
    <x v="12"/>
    <x v="12"/>
    <x v="12"/>
    <x v="231"/>
    <s v="1401"/>
    <x v="231"/>
    <x v="5"/>
    <x v="6"/>
    <x v="1510"/>
  </r>
  <r>
    <x v="12"/>
    <x v="12"/>
    <x v="12"/>
    <x v="231"/>
    <s v="1401"/>
    <x v="231"/>
    <x v="5"/>
    <x v="7"/>
    <x v="467"/>
  </r>
  <r>
    <x v="12"/>
    <x v="12"/>
    <x v="12"/>
    <x v="231"/>
    <s v="1401"/>
    <x v="231"/>
    <x v="6"/>
    <x v="0"/>
    <x v="263"/>
  </r>
  <r>
    <x v="12"/>
    <x v="12"/>
    <x v="12"/>
    <x v="231"/>
    <s v="1401"/>
    <x v="231"/>
    <x v="6"/>
    <x v="1"/>
    <x v="321"/>
  </r>
  <r>
    <x v="12"/>
    <x v="12"/>
    <x v="12"/>
    <x v="231"/>
    <s v="1401"/>
    <x v="231"/>
    <x v="6"/>
    <x v="2"/>
    <x v="266"/>
  </r>
  <r>
    <x v="12"/>
    <x v="12"/>
    <x v="12"/>
    <x v="231"/>
    <s v="1401"/>
    <x v="231"/>
    <x v="6"/>
    <x v="3"/>
    <x v="301"/>
  </r>
  <r>
    <x v="12"/>
    <x v="12"/>
    <x v="12"/>
    <x v="231"/>
    <s v="1401"/>
    <x v="231"/>
    <x v="6"/>
    <x v="4"/>
    <x v="266"/>
  </r>
  <r>
    <x v="12"/>
    <x v="12"/>
    <x v="12"/>
    <x v="231"/>
    <s v="1401"/>
    <x v="231"/>
    <x v="6"/>
    <x v="5"/>
    <x v="198"/>
  </r>
  <r>
    <x v="12"/>
    <x v="12"/>
    <x v="12"/>
    <x v="231"/>
    <s v="1401"/>
    <x v="231"/>
    <x v="6"/>
    <x v="6"/>
    <x v="321"/>
  </r>
  <r>
    <x v="12"/>
    <x v="12"/>
    <x v="12"/>
    <x v="231"/>
    <s v="1401"/>
    <x v="231"/>
    <x v="6"/>
    <x v="7"/>
    <x v="196"/>
  </r>
  <r>
    <x v="12"/>
    <x v="12"/>
    <x v="12"/>
    <x v="231"/>
    <s v="1401"/>
    <x v="231"/>
    <x v="7"/>
    <x v="0"/>
    <x v="402"/>
  </r>
  <r>
    <x v="12"/>
    <x v="12"/>
    <x v="12"/>
    <x v="231"/>
    <s v="1401"/>
    <x v="231"/>
    <x v="7"/>
    <x v="1"/>
    <x v="404"/>
  </r>
  <r>
    <x v="12"/>
    <x v="12"/>
    <x v="12"/>
    <x v="231"/>
    <s v="1401"/>
    <x v="231"/>
    <x v="7"/>
    <x v="2"/>
    <x v="402"/>
  </r>
  <r>
    <x v="12"/>
    <x v="12"/>
    <x v="12"/>
    <x v="231"/>
    <s v="1401"/>
    <x v="231"/>
    <x v="7"/>
    <x v="3"/>
    <x v="336"/>
  </r>
  <r>
    <x v="12"/>
    <x v="12"/>
    <x v="12"/>
    <x v="231"/>
    <s v="1401"/>
    <x v="231"/>
    <x v="7"/>
    <x v="4"/>
    <x v="186"/>
  </r>
  <r>
    <x v="12"/>
    <x v="12"/>
    <x v="12"/>
    <x v="231"/>
    <s v="1401"/>
    <x v="231"/>
    <x v="7"/>
    <x v="5"/>
    <x v="338"/>
  </r>
  <r>
    <x v="12"/>
    <x v="12"/>
    <x v="12"/>
    <x v="231"/>
    <s v="1401"/>
    <x v="231"/>
    <x v="7"/>
    <x v="6"/>
    <x v="287"/>
  </r>
  <r>
    <x v="12"/>
    <x v="12"/>
    <x v="12"/>
    <x v="231"/>
    <s v="1401"/>
    <x v="231"/>
    <x v="7"/>
    <x v="7"/>
    <x v="335"/>
  </r>
  <r>
    <x v="12"/>
    <x v="12"/>
    <x v="12"/>
    <x v="231"/>
    <s v="1401"/>
    <x v="231"/>
    <x v="8"/>
    <x v="0"/>
    <x v="305"/>
  </r>
  <r>
    <x v="12"/>
    <x v="12"/>
    <x v="12"/>
    <x v="231"/>
    <s v="1401"/>
    <x v="231"/>
    <x v="8"/>
    <x v="1"/>
    <x v="305"/>
  </r>
  <r>
    <x v="12"/>
    <x v="12"/>
    <x v="12"/>
    <x v="231"/>
    <s v="1401"/>
    <x v="231"/>
    <x v="8"/>
    <x v="2"/>
    <x v="305"/>
  </r>
  <r>
    <x v="12"/>
    <x v="12"/>
    <x v="12"/>
    <x v="231"/>
    <s v="1401"/>
    <x v="231"/>
    <x v="8"/>
    <x v="3"/>
    <x v="305"/>
  </r>
  <r>
    <x v="12"/>
    <x v="12"/>
    <x v="12"/>
    <x v="231"/>
    <s v="1401"/>
    <x v="231"/>
    <x v="8"/>
    <x v="4"/>
    <x v="305"/>
  </r>
  <r>
    <x v="12"/>
    <x v="12"/>
    <x v="12"/>
    <x v="231"/>
    <s v="1401"/>
    <x v="231"/>
    <x v="8"/>
    <x v="5"/>
    <x v="133"/>
  </r>
  <r>
    <x v="12"/>
    <x v="12"/>
    <x v="12"/>
    <x v="231"/>
    <s v="1401"/>
    <x v="231"/>
    <x v="8"/>
    <x v="6"/>
    <x v="67"/>
  </r>
  <r>
    <x v="12"/>
    <x v="12"/>
    <x v="12"/>
    <x v="231"/>
    <s v="1401"/>
    <x v="231"/>
    <x v="8"/>
    <x v="7"/>
    <x v="305"/>
  </r>
  <r>
    <x v="12"/>
    <x v="12"/>
    <x v="12"/>
    <x v="231"/>
    <s v="1401"/>
    <x v="231"/>
    <x v="9"/>
    <x v="0"/>
    <x v="560"/>
  </r>
  <r>
    <x v="12"/>
    <x v="12"/>
    <x v="12"/>
    <x v="231"/>
    <s v="1401"/>
    <x v="231"/>
    <x v="9"/>
    <x v="1"/>
    <x v="671"/>
  </r>
  <r>
    <x v="12"/>
    <x v="12"/>
    <x v="12"/>
    <x v="231"/>
    <s v="1401"/>
    <x v="231"/>
    <x v="9"/>
    <x v="2"/>
    <x v="1038"/>
  </r>
  <r>
    <x v="12"/>
    <x v="12"/>
    <x v="12"/>
    <x v="231"/>
    <s v="1401"/>
    <x v="231"/>
    <x v="9"/>
    <x v="3"/>
    <x v="561"/>
  </r>
  <r>
    <x v="12"/>
    <x v="12"/>
    <x v="12"/>
    <x v="231"/>
    <s v="1401"/>
    <x v="231"/>
    <x v="9"/>
    <x v="4"/>
    <x v="627"/>
  </r>
  <r>
    <x v="12"/>
    <x v="12"/>
    <x v="12"/>
    <x v="231"/>
    <s v="1401"/>
    <x v="231"/>
    <x v="9"/>
    <x v="5"/>
    <x v="371"/>
  </r>
  <r>
    <x v="12"/>
    <x v="12"/>
    <x v="12"/>
    <x v="231"/>
    <s v="1401"/>
    <x v="231"/>
    <x v="9"/>
    <x v="6"/>
    <x v="625"/>
  </r>
  <r>
    <x v="12"/>
    <x v="12"/>
    <x v="12"/>
    <x v="231"/>
    <s v="1401"/>
    <x v="231"/>
    <x v="9"/>
    <x v="7"/>
    <x v="252"/>
  </r>
  <r>
    <x v="12"/>
    <x v="12"/>
    <x v="12"/>
    <x v="232"/>
    <s v="1411"/>
    <x v="232"/>
    <x v="0"/>
    <x v="0"/>
    <x v="1146"/>
  </r>
  <r>
    <x v="12"/>
    <x v="12"/>
    <x v="12"/>
    <x v="232"/>
    <s v="1411"/>
    <x v="232"/>
    <x v="0"/>
    <x v="1"/>
    <x v="256"/>
  </r>
  <r>
    <x v="12"/>
    <x v="12"/>
    <x v="12"/>
    <x v="232"/>
    <s v="1411"/>
    <x v="232"/>
    <x v="0"/>
    <x v="2"/>
    <x v="1147"/>
  </r>
  <r>
    <x v="12"/>
    <x v="12"/>
    <x v="12"/>
    <x v="232"/>
    <s v="1411"/>
    <x v="232"/>
    <x v="0"/>
    <x v="3"/>
    <x v="1247"/>
  </r>
  <r>
    <x v="12"/>
    <x v="12"/>
    <x v="12"/>
    <x v="232"/>
    <s v="1411"/>
    <x v="232"/>
    <x v="0"/>
    <x v="4"/>
    <x v="820"/>
  </r>
  <r>
    <x v="12"/>
    <x v="12"/>
    <x v="12"/>
    <x v="232"/>
    <s v="1411"/>
    <x v="232"/>
    <x v="0"/>
    <x v="5"/>
    <x v="42"/>
  </r>
  <r>
    <x v="12"/>
    <x v="12"/>
    <x v="12"/>
    <x v="232"/>
    <s v="1411"/>
    <x v="232"/>
    <x v="0"/>
    <x v="6"/>
    <x v="1382"/>
  </r>
  <r>
    <x v="12"/>
    <x v="12"/>
    <x v="12"/>
    <x v="232"/>
    <s v="1411"/>
    <x v="232"/>
    <x v="0"/>
    <x v="7"/>
    <x v="1148"/>
  </r>
  <r>
    <x v="12"/>
    <x v="12"/>
    <x v="12"/>
    <x v="232"/>
    <s v="1411"/>
    <x v="232"/>
    <x v="1"/>
    <x v="0"/>
    <x v="609"/>
  </r>
  <r>
    <x v="12"/>
    <x v="12"/>
    <x v="12"/>
    <x v="232"/>
    <s v="1411"/>
    <x v="232"/>
    <x v="1"/>
    <x v="1"/>
    <x v="596"/>
  </r>
  <r>
    <x v="12"/>
    <x v="12"/>
    <x v="12"/>
    <x v="232"/>
    <s v="1411"/>
    <x v="232"/>
    <x v="1"/>
    <x v="2"/>
    <x v="540"/>
  </r>
  <r>
    <x v="12"/>
    <x v="12"/>
    <x v="12"/>
    <x v="232"/>
    <s v="1411"/>
    <x v="232"/>
    <x v="1"/>
    <x v="3"/>
    <x v="40"/>
  </r>
  <r>
    <x v="12"/>
    <x v="12"/>
    <x v="12"/>
    <x v="232"/>
    <s v="1411"/>
    <x v="232"/>
    <x v="1"/>
    <x v="4"/>
    <x v="758"/>
  </r>
  <r>
    <x v="12"/>
    <x v="12"/>
    <x v="12"/>
    <x v="232"/>
    <s v="1411"/>
    <x v="232"/>
    <x v="1"/>
    <x v="5"/>
    <x v="618"/>
  </r>
  <r>
    <x v="12"/>
    <x v="12"/>
    <x v="12"/>
    <x v="232"/>
    <s v="1411"/>
    <x v="232"/>
    <x v="1"/>
    <x v="6"/>
    <x v="969"/>
  </r>
  <r>
    <x v="12"/>
    <x v="12"/>
    <x v="12"/>
    <x v="232"/>
    <s v="1411"/>
    <x v="232"/>
    <x v="1"/>
    <x v="7"/>
    <x v="1148"/>
  </r>
  <r>
    <x v="12"/>
    <x v="12"/>
    <x v="12"/>
    <x v="232"/>
    <s v="1411"/>
    <x v="232"/>
    <x v="2"/>
    <x v="0"/>
    <x v="122"/>
  </r>
  <r>
    <x v="12"/>
    <x v="12"/>
    <x v="12"/>
    <x v="232"/>
    <s v="1411"/>
    <x v="232"/>
    <x v="2"/>
    <x v="1"/>
    <x v="125"/>
  </r>
  <r>
    <x v="12"/>
    <x v="12"/>
    <x v="12"/>
    <x v="232"/>
    <s v="1411"/>
    <x v="232"/>
    <x v="2"/>
    <x v="2"/>
    <x v="47"/>
  </r>
  <r>
    <x v="12"/>
    <x v="12"/>
    <x v="12"/>
    <x v="232"/>
    <s v="1411"/>
    <x v="232"/>
    <x v="2"/>
    <x v="3"/>
    <x v="125"/>
  </r>
  <r>
    <x v="12"/>
    <x v="12"/>
    <x v="12"/>
    <x v="232"/>
    <s v="1411"/>
    <x v="232"/>
    <x v="2"/>
    <x v="4"/>
    <x v="306"/>
  </r>
  <r>
    <x v="12"/>
    <x v="12"/>
    <x v="12"/>
    <x v="232"/>
    <s v="1411"/>
    <x v="232"/>
    <x v="2"/>
    <x v="5"/>
    <x v="126"/>
  </r>
  <r>
    <x v="12"/>
    <x v="12"/>
    <x v="12"/>
    <x v="232"/>
    <s v="1411"/>
    <x v="232"/>
    <x v="2"/>
    <x v="6"/>
    <x v="449"/>
  </r>
  <r>
    <x v="12"/>
    <x v="12"/>
    <x v="12"/>
    <x v="232"/>
    <s v="1411"/>
    <x v="232"/>
    <x v="2"/>
    <x v="7"/>
    <x v="449"/>
  </r>
  <r>
    <x v="12"/>
    <x v="12"/>
    <x v="12"/>
    <x v="232"/>
    <s v="1411"/>
    <x v="232"/>
    <x v="3"/>
    <x v="0"/>
    <x v="51"/>
  </r>
  <r>
    <x v="12"/>
    <x v="12"/>
    <x v="12"/>
    <x v="232"/>
    <s v="1411"/>
    <x v="232"/>
    <x v="3"/>
    <x v="1"/>
    <x v="340"/>
  </r>
  <r>
    <x v="12"/>
    <x v="12"/>
    <x v="12"/>
    <x v="232"/>
    <s v="1411"/>
    <x v="232"/>
    <x v="3"/>
    <x v="2"/>
    <x v="612"/>
  </r>
  <r>
    <x v="12"/>
    <x v="12"/>
    <x v="12"/>
    <x v="232"/>
    <s v="1411"/>
    <x v="232"/>
    <x v="3"/>
    <x v="3"/>
    <x v="50"/>
  </r>
  <r>
    <x v="12"/>
    <x v="12"/>
    <x v="12"/>
    <x v="232"/>
    <s v="1411"/>
    <x v="232"/>
    <x v="3"/>
    <x v="4"/>
    <x v="285"/>
  </r>
  <r>
    <x v="12"/>
    <x v="12"/>
    <x v="12"/>
    <x v="232"/>
    <s v="1411"/>
    <x v="232"/>
    <x v="3"/>
    <x v="5"/>
    <x v="48"/>
  </r>
  <r>
    <x v="12"/>
    <x v="12"/>
    <x v="12"/>
    <x v="232"/>
    <s v="1411"/>
    <x v="232"/>
    <x v="3"/>
    <x v="6"/>
    <x v="612"/>
  </r>
  <r>
    <x v="12"/>
    <x v="12"/>
    <x v="12"/>
    <x v="232"/>
    <s v="1411"/>
    <x v="232"/>
    <x v="3"/>
    <x v="7"/>
    <x v="286"/>
  </r>
  <r>
    <x v="12"/>
    <x v="12"/>
    <x v="12"/>
    <x v="232"/>
    <s v="1411"/>
    <x v="232"/>
    <x v="4"/>
    <x v="0"/>
    <x v="499"/>
  </r>
  <r>
    <x v="12"/>
    <x v="12"/>
    <x v="12"/>
    <x v="232"/>
    <s v="1411"/>
    <x v="232"/>
    <x v="4"/>
    <x v="1"/>
    <x v="343"/>
  </r>
  <r>
    <x v="12"/>
    <x v="12"/>
    <x v="12"/>
    <x v="232"/>
    <s v="1411"/>
    <x v="232"/>
    <x v="4"/>
    <x v="2"/>
    <x v="1628"/>
  </r>
  <r>
    <x v="12"/>
    <x v="12"/>
    <x v="12"/>
    <x v="232"/>
    <s v="1411"/>
    <x v="232"/>
    <x v="4"/>
    <x v="3"/>
    <x v="1672"/>
  </r>
  <r>
    <x v="12"/>
    <x v="12"/>
    <x v="12"/>
    <x v="232"/>
    <s v="1411"/>
    <x v="232"/>
    <x v="4"/>
    <x v="4"/>
    <x v="1605"/>
  </r>
  <r>
    <x v="12"/>
    <x v="12"/>
    <x v="12"/>
    <x v="232"/>
    <s v="1411"/>
    <x v="232"/>
    <x v="4"/>
    <x v="5"/>
    <x v="357"/>
  </r>
  <r>
    <x v="12"/>
    <x v="12"/>
    <x v="12"/>
    <x v="232"/>
    <s v="1411"/>
    <x v="232"/>
    <x v="4"/>
    <x v="6"/>
    <x v="489"/>
  </r>
  <r>
    <x v="12"/>
    <x v="12"/>
    <x v="12"/>
    <x v="232"/>
    <s v="1411"/>
    <x v="232"/>
    <x v="4"/>
    <x v="7"/>
    <x v="1613"/>
  </r>
  <r>
    <x v="12"/>
    <x v="12"/>
    <x v="12"/>
    <x v="232"/>
    <s v="1411"/>
    <x v="232"/>
    <x v="5"/>
    <x v="0"/>
    <x v="64"/>
  </r>
  <r>
    <x v="12"/>
    <x v="12"/>
    <x v="12"/>
    <x v="232"/>
    <s v="1411"/>
    <x v="232"/>
    <x v="5"/>
    <x v="1"/>
    <x v="128"/>
  </r>
  <r>
    <x v="12"/>
    <x v="12"/>
    <x v="12"/>
    <x v="232"/>
    <s v="1411"/>
    <x v="232"/>
    <x v="5"/>
    <x v="2"/>
    <x v="127"/>
  </r>
  <r>
    <x v="12"/>
    <x v="12"/>
    <x v="12"/>
    <x v="232"/>
    <s v="1411"/>
    <x v="232"/>
    <x v="5"/>
    <x v="3"/>
    <x v="203"/>
  </r>
  <r>
    <x v="12"/>
    <x v="12"/>
    <x v="12"/>
    <x v="232"/>
    <s v="1411"/>
    <x v="232"/>
    <x v="5"/>
    <x v="4"/>
    <x v="203"/>
  </r>
  <r>
    <x v="12"/>
    <x v="12"/>
    <x v="12"/>
    <x v="232"/>
    <s v="1411"/>
    <x v="232"/>
    <x v="5"/>
    <x v="5"/>
    <x v="321"/>
  </r>
  <r>
    <x v="12"/>
    <x v="12"/>
    <x v="12"/>
    <x v="232"/>
    <s v="1411"/>
    <x v="232"/>
    <x v="5"/>
    <x v="6"/>
    <x v="263"/>
  </r>
  <r>
    <x v="12"/>
    <x v="12"/>
    <x v="12"/>
    <x v="232"/>
    <s v="1411"/>
    <x v="232"/>
    <x v="5"/>
    <x v="7"/>
    <x v="302"/>
  </r>
  <r>
    <x v="12"/>
    <x v="12"/>
    <x v="12"/>
    <x v="232"/>
    <s v="1411"/>
    <x v="232"/>
    <x v="6"/>
    <x v="0"/>
    <x v="65"/>
  </r>
  <r>
    <x v="12"/>
    <x v="12"/>
    <x v="12"/>
    <x v="232"/>
    <s v="1411"/>
    <x v="232"/>
    <x v="6"/>
    <x v="1"/>
    <x v="67"/>
  </r>
  <r>
    <x v="12"/>
    <x v="12"/>
    <x v="12"/>
    <x v="232"/>
    <s v="1411"/>
    <x v="232"/>
    <x v="6"/>
    <x v="2"/>
    <x v="64"/>
  </r>
  <r>
    <x v="12"/>
    <x v="12"/>
    <x v="12"/>
    <x v="232"/>
    <s v="1411"/>
    <x v="232"/>
    <x v="6"/>
    <x v="3"/>
    <x v="131"/>
  </r>
  <r>
    <x v="12"/>
    <x v="12"/>
    <x v="12"/>
    <x v="232"/>
    <s v="1411"/>
    <x v="232"/>
    <x v="6"/>
    <x v="4"/>
    <x v="132"/>
  </r>
  <r>
    <x v="12"/>
    <x v="12"/>
    <x v="12"/>
    <x v="232"/>
    <s v="1411"/>
    <x v="232"/>
    <x v="6"/>
    <x v="5"/>
    <x v="64"/>
  </r>
  <r>
    <x v="12"/>
    <x v="12"/>
    <x v="12"/>
    <x v="232"/>
    <s v="1411"/>
    <x v="232"/>
    <x v="6"/>
    <x v="6"/>
    <x v="64"/>
  </r>
  <r>
    <x v="12"/>
    <x v="12"/>
    <x v="12"/>
    <x v="232"/>
    <s v="1411"/>
    <x v="232"/>
    <x v="6"/>
    <x v="7"/>
    <x v="320"/>
  </r>
  <r>
    <x v="12"/>
    <x v="12"/>
    <x v="12"/>
    <x v="232"/>
    <s v="1411"/>
    <x v="232"/>
    <x v="7"/>
    <x v="0"/>
    <x v="317"/>
  </r>
  <r>
    <x v="12"/>
    <x v="12"/>
    <x v="12"/>
    <x v="232"/>
    <s v="1411"/>
    <x v="232"/>
    <x v="7"/>
    <x v="1"/>
    <x v="715"/>
  </r>
  <r>
    <x v="12"/>
    <x v="12"/>
    <x v="12"/>
    <x v="232"/>
    <s v="1411"/>
    <x v="232"/>
    <x v="7"/>
    <x v="2"/>
    <x v="284"/>
  </r>
  <r>
    <x v="12"/>
    <x v="12"/>
    <x v="12"/>
    <x v="232"/>
    <s v="1411"/>
    <x v="232"/>
    <x v="7"/>
    <x v="3"/>
    <x v="513"/>
  </r>
  <r>
    <x v="12"/>
    <x v="12"/>
    <x v="12"/>
    <x v="232"/>
    <s v="1411"/>
    <x v="232"/>
    <x v="7"/>
    <x v="4"/>
    <x v="612"/>
  </r>
  <r>
    <x v="12"/>
    <x v="12"/>
    <x v="12"/>
    <x v="232"/>
    <s v="1411"/>
    <x v="232"/>
    <x v="7"/>
    <x v="5"/>
    <x v="117"/>
  </r>
  <r>
    <x v="12"/>
    <x v="12"/>
    <x v="12"/>
    <x v="232"/>
    <s v="1411"/>
    <x v="232"/>
    <x v="7"/>
    <x v="6"/>
    <x v="612"/>
  </r>
  <r>
    <x v="12"/>
    <x v="12"/>
    <x v="12"/>
    <x v="232"/>
    <s v="1411"/>
    <x v="232"/>
    <x v="7"/>
    <x v="7"/>
    <x v="399"/>
  </r>
  <r>
    <x v="12"/>
    <x v="12"/>
    <x v="12"/>
    <x v="232"/>
    <s v="1411"/>
    <x v="232"/>
    <x v="8"/>
    <x v="0"/>
    <x v="304"/>
  </r>
  <r>
    <x v="12"/>
    <x v="12"/>
    <x v="12"/>
    <x v="232"/>
    <s v="1411"/>
    <x v="232"/>
    <x v="8"/>
    <x v="1"/>
    <x v="304"/>
  </r>
  <r>
    <x v="12"/>
    <x v="12"/>
    <x v="12"/>
    <x v="232"/>
    <s v="1411"/>
    <x v="232"/>
    <x v="8"/>
    <x v="2"/>
    <x v="304"/>
  </r>
  <r>
    <x v="12"/>
    <x v="12"/>
    <x v="12"/>
    <x v="232"/>
    <s v="1411"/>
    <x v="232"/>
    <x v="8"/>
    <x v="3"/>
    <x v="304"/>
  </r>
  <r>
    <x v="12"/>
    <x v="12"/>
    <x v="12"/>
    <x v="232"/>
    <s v="1411"/>
    <x v="232"/>
    <x v="8"/>
    <x v="4"/>
    <x v="305"/>
  </r>
  <r>
    <x v="12"/>
    <x v="12"/>
    <x v="12"/>
    <x v="232"/>
    <s v="1411"/>
    <x v="232"/>
    <x v="8"/>
    <x v="5"/>
    <x v="304"/>
  </r>
  <r>
    <x v="12"/>
    <x v="12"/>
    <x v="12"/>
    <x v="232"/>
    <s v="1411"/>
    <x v="232"/>
    <x v="8"/>
    <x v="6"/>
    <x v="304"/>
  </r>
  <r>
    <x v="12"/>
    <x v="12"/>
    <x v="12"/>
    <x v="232"/>
    <s v="1411"/>
    <x v="232"/>
    <x v="8"/>
    <x v="7"/>
    <x v="305"/>
  </r>
  <r>
    <x v="12"/>
    <x v="12"/>
    <x v="12"/>
    <x v="232"/>
    <s v="1411"/>
    <x v="232"/>
    <x v="9"/>
    <x v="0"/>
    <x v="836"/>
  </r>
  <r>
    <x v="12"/>
    <x v="12"/>
    <x v="12"/>
    <x v="232"/>
    <s v="1411"/>
    <x v="232"/>
    <x v="9"/>
    <x v="1"/>
    <x v="283"/>
  </r>
  <r>
    <x v="12"/>
    <x v="12"/>
    <x v="12"/>
    <x v="232"/>
    <s v="1411"/>
    <x v="232"/>
    <x v="9"/>
    <x v="2"/>
    <x v="48"/>
  </r>
  <r>
    <x v="12"/>
    <x v="12"/>
    <x v="12"/>
    <x v="232"/>
    <s v="1411"/>
    <x v="232"/>
    <x v="9"/>
    <x v="3"/>
    <x v="117"/>
  </r>
  <r>
    <x v="12"/>
    <x v="12"/>
    <x v="12"/>
    <x v="232"/>
    <s v="1411"/>
    <x v="232"/>
    <x v="9"/>
    <x v="4"/>
    <x v="836"/>
  </r>
  <r>
    <x v="12"/>
    <x v="12"/>
    <x v="12"/>
    <x v="232"/>
    <s v="1411"/>
    <x v="232"/>
    <x v="9"/>
    <x v="5"/>
    <x v="63"/>
  </r>
  <r>
    <x v="12"/>
    <x v="12"/>
    <x v="12"/>
    <x v="232"/>
    <s v="1411"/>
    <x v="232"/>
    <x v="9"/>
    <x v="6"/>
    <x v="836"/>
  </r>
  <r>
    <x v="12"/>
    <x v="12"/>
    <x v="12"/>
    <x v="232"/>
    <s v="1411"/>
    <x v="232"/>
    <x v="9"/>
    <x v="7"/>
    <x v="399"/>
  </r>
  <r>
    <x v="12"/>
    <x v="12"/>
    <x v="12"/>
    <x v="233"/>
    <s v="1412"/>
    <x v="233"/>
    <x v="0"/>
    <x v="0"/>
    <x v="612"/>
  </r>
  <r>
    <x v="12"/>
    <x v="12"/>
    <x v="12"/>
    <x v="233"/>
    <s v="1412"/>
    <x v="233"/>
    <x v="0"/>
    <x v="1"/>
    <x v="51"/>
  </r>
  <r>
    <x v="12"/>
    <x v="12"/>
    <x v="12"/>
    <x v="233"/>
    <s v="1412"/>
    <x v="233"/>
    <x v="0"/>
    <x v="2"/>
    <x v="120"/>
  </r>
  <r>
    <x v="12"/>
    <x v="12"/>
    <x v="12"/>
    <x v="233"/>
    <s v="1412"/>
    <x v="233"/>
    <x v="0"/>
    <x v="3"/>
    <x v="399"/>
  </r>
  <r>
    <x v="12"/>
    <x v="12"/>
    <x v="12"/>
    <x v="233"/>
    <s v="1412"/>
    <x v="233"/>
    <x v="0"/>
    <x v="4"/>
    <x v="399"/>
  </r>
  <r>
    <x v="12"/>
    <x v="12"/>
    <x v="12"/>
    <x v="233"/>
    <s v="1412"/>
    <x v="233"/>
    <x v="0"/>
    <x v="5"/>
    <x v="399"/>
  </r>
  <r>
    <x v="12"/>
    <x v="12"/>
    <x v="12"/>
    <x v="233"/>
    <s v="1412"/>
    <x v="233"/>
    <x v="0"/>
    <x v="6"/>
    <x v="612"/>
  </r>
  <r>
    <x v="12"/>
    <x v="12"/>
    <x v="12"/>
    <x v="233"/>
    <s v="1412"/>
    <x v="233"/>
    <x v="0"/>
    <x v="7"/>
    <x v="51"/>
  </r>
  <r>
    <x v="12"/>
    <x v="12"/>
    <x v="12"/>
    <x v="233"/>
    <s v="1412"/>
    <x v="233"/>
    <x v="1"/>
    <x v="0"/>
    <x v="342"/>
  </r>
  <r>
    <x v="12"/>
    <x v="12"/>
    <x v="12"/>
    <x v="233"/>
    <s v="1412"/>
    <x v="233"/>
    <x v="1"/>
    <x v="1"/>
    <x v="612"/>
  </r>
  <r>
    <x v="12"/>
    <x v="12"/>
    <x v="12"/>
    <x v="233"/>
    <s v="1412"/>
    <x v="233"/>
    <x v="1"/>
    <x v="2"/>
    <x v="341"/>
  </r>
  <r>
    <x v="12"/>
    <x v="12"/>
    <x v="12"/>
    <x v="233"/>
    <s v="1412"/>
    <x v="233"/>
    <x v="1"/>
    <x v="3"/>
    <x v="513"/>
  </r>
  <r>
    <x v="12"/>
    <x v="12"/>
    <x v="12"/>
    <x v="233"/>
    <s v="1412"/>
    <x v="233"/>
    <x v="1"/>
    <x v="4"/>
    <x v="285"/>
  </r>
  <r>
    <x v="12"/>
    <x v="12"/>
    <x v="12"/>
    <x v="233"/>
    <s v="1412"/>
    <x v="233"/>
    <x v="1"/>
    <x v="5"/>
    <x v="118"/>
  </r>
  <r>
    <x v="12"/>
    <x v="12"/>
    <x v="12"/>
    <x v="233"/>
    <s v="1412"/>
    <x v="233"/>
    <x v="1"/>
    <x v="6"/>
    <x v="282"/>
  </r>
  <r>
    <x v="12"/>
    <x v="12"/>
    <x v="12"/>
    <x v="233"/>
    <s v="1412"/>
    <x v="233"/>
    <x v="1"/>
    <x v="7"/>
    <x v="399"/>
  </r>
  <r>
    <x v="12"/>
    <x v="12"/>
    <x v="12"/>
    <x v="233"/>
    <s v="1412"/>
    <x v="233"/>
    <x v="2"/>
    <x v="0"/>
    <x v="350"/>
  </r>
  <r>
    <x v="12"/>
    <x v="12"/>
    <x v="12"/>
    <x v="233"/>
    <s v="1412"/>
    <x v="233"/>
    <x v="2"/>
    <x v="1"/>
    <x v="264"/>
  </r>
  <r>
    <x v="12"/>
    <x v="12"/>
    <x v="12"/>
    <x v="233"/>
    <s v="1412"/>
    <x v="233"/>
    <x v="2"/>
    <x v="2"/>
    <x v="195"/>
  </r>
  <r>
    <x v="12"/>
    <x v="12"/>
    <x v="12"/>
    <x v="233"/>
    <s v="1412"/>
    <x v="233"/>
    <x v="2"/>
    <x v="3"/>
    <x v="307"/>
  </r>
  <r>
    <x v="12"/>
    <x v="12"/>
    <x v="12"/>
    <x v="233"/>
    <s v="1412"/>
    <x v="233"/>
    <x v="2"/>
    <x v="4"/>
    <x v="195"/>
  </r>
  <r>
    <x v="12"/>
    <x v="12"/>
    <x v="12"/>
    <x v="233"/>
    <s v="1412"/>
    <x v="233"/>
    <x v="2"/>
    <x v="5"/>
    <x v="316"/>
  </r>
  <r>
    <x v="12"/>
    <x v="12"/>
    <x v="12"/>
    <x v="233"/>
    <s v="1412"/>
    <x v="233"/>
    <x v="2"/>
    <x v="6"/>
    <x v="196"/>
  </r>
  <r>
    <x v="12"/>
    <x v="12"/>
    <x v="12"/>
    <x v="233"/>
    <s v="1412"/>
    <x v="233"/>
    <x v="2"/>
    <x v="7"/>
    <x v="350"/>
  </r>
  <r>
    <x v="12"/>
    <x v="12"/>
    <x v="12"/>
    <x v="233"/>
    <s v="1412"/>
    <x v="233"/>
    <x v="3"/>
    <x v="0"/>
    <x v="316"/>
  </r>
  <r>
    <x v="12"/>
    <x v="12"/>
    <x v="12"/>
    <x v="233"/>
    <s v="1412"/>
    <x v="233"/>
    <x v="3"/>
    <x v="1"/>
    <x v="195"/>
  </r>
  <r>
    <x v="12"/>
    <x v="12"/>
    <x v="12"/>
    <x v="233"/>
    <s v="1412"/>
    <x v="233"/>
    <x v="3"/>
    <x v="2"/>
    <x v="200"/>
  </r>
  <r>
    <x v="12"/>
    <x v="12"/>
    <x v="12"/>
    <x v="233"/>
    <s v="1412"/>
    <x v="233"/>
    <x v="3"/>
    <x v="3"/>
    <x v="265"/>
  </r>
  <r>
    <x v="12"/>
    <x v="12"/>
    <x v="12"/>
    <x v="233"/>
    <s v="1412"/>
    <x v="233"/>
    <x v="3"/>
    <x v="4"/>
    <x v="195"/>
  </r>
  <r>
    <x v="12"/>
    <x v="12"/>
    <x v="12"/>
    <x v="233"/>
    <s v="1412"/>
    <x v="233"/>
    <x v="3"/>
    <x v="5"/>
    <x v="195"/>
  </r>
  <r>
    <x v="12"/>
    <x v="12"/>
    <x v="12"/>
    <x v="233"/>
    <s v="1412"/>
    <x v="233"/>
    <x v="3"/>
    <x v="6"/>
    <x v="197"/>
  </r>
  <r>
    <x v="12"/>
    <x v="12"/>
    <x v="12"/>
    <x v="233"/>
    <s v="1412"/>
    <x v="233"/>
    <x v="3"/>
    <x v="7"/>
    <x v="197"/>
  </r>
  <r>
    <x v="12"/>
    <x v="12"/>
    <x v="12"/>
    <x v="233"/>
    <s v="1412"/>
    <x v="233"/>
    <x v="4"/>
    <x v="0"/>
    <x v="411"/>
  </r>
  <r>
    <x v="12"/>
    <x v="12"/>
    <x v="12"/>
    <x v="233"/>
    <s v="1412"/>
    <x v="233"/>
    <x v="4"/>
    <x v="1"/>
    <x v="287"/>
  </r>
  <r>
    <x v="12"/>
    <x v="12"/>
    <x v="12"/>
    <x v="233"/>
    <s v="1412"/>
    <x v="233"/>
    <x v="4"/>
    <x v="2"/>
    <x v="283"/>
  </r>
  <r>
    <x v="12"/>
    <x v="12"/>
    <x v="12"/>
    <x v="233"/>
    <s v="1412"/>
    <x v="233"/>
    <x v="4"/>
    <x v="3"/>
    <x v="505"/>
  </r>
  <r>
    <x v="12"/>
    <x v="12"/>
    <x v="12"/>
    <x v="233"/>
    <s v="1412"/>
    <x v="233"/>
    <x v="4"/>
    <x v="4"/>
    <x v="334"/>
  </r>
  <r>
    <x v="12"/>
    <x v="12"/>
    <x v="12"/>
    <x v="233"/>
    <s v="1412"/>
    <x v="233"/>
    <x v="4"/>
    <x v="5"/>
    <x v="285"/>
  </r>
  <r>
    <x v="12"/>
    <x v="12"/>
    <x v="12"/>
    <x v="233"/>
    <s v="1412"/>
    <x v="233"/>
    <x v="4"/>
    <x v="6"/>
    <x v="513"/>
  </r>
  <r>
    <x v="12"/>
    <x v="12"/>
    <x v="12"/>
    <x v="233"/>
    <s v="1412"/>
    <x v="233"/>
    <x v="4"/>
    <x v="7"/>
    <x v="341"/>
  </r>
  <r>
    <x v="12"/>
    <x v="12"/>
    <x v="12"/>
    <x v="233"/>
    <s v="1412"/>
    <x v="233"/>
    <x v="5"/>
    <x v="0"/>
    <x v="320"/>
  </r>
  <r>
    <x v="12"/>
    <x v="12"/>
    <x v="12"/>
    <x v="233"/>
    <s v="1412"/>
    <x v="233"/>
    <x v="5"/>
    <x v="1"/>
    <x v="320"/>
  </r>
  <r>
    <x v="12"/>
    <x v="12"/>
    <x v="12"/>
    <x v="233"/>
    <s v="1412"/>
    <x v="233"/>
    <x v="5"/>
    <x v="2"/>
    <x v="320"/>
  </r>
  <r>
    <x v="12"/>
    <x v="12"/>
    <x v="12"/>
    <x v="233"/>
    <s v="1412"/>
    <x v="233"/>
    <x v="5"/>
    <x v="3"/>
    <x v="129"/>
  </r>
  <r>
    <x v="12"/>
    <x v="12"/>
    <x v="12"/>
    <x v="233"/>
    <s v="1412"/>
    <x v="233"/>
    <x v="5"/>
    <x v="4"/>
    <x v="131"/>
  </r>
  <r>
    <x v="12"/>
    <x v="12"/>
    <x v="12"/>
    <x v="233"/>
    <s v="1412"/>
    <x v="233"/>
    <x v="5"/>
    <x v="5"/>
    <x v="132"/>
  </r>
  <r>
    <x v="12"/>
    <x v="12"/>
    <x v="12"/>
    <x v="233"/>
    <s v="1412"/>
    <x v="233"/>
    <x v="5"/>
    <x v="6"/>
    <x v="64"/>
  </r>
  <r>
    <x v="12"/>
    <x v="12"/>
    <x v="12"/>
    <x v="233"/>
    <s v="1412"/>
    <x v="233"/>
    <x v="5"/>
    <x v="7"/>
    <x v="64"/>
  </r>
  <r>
    <x v="12"/>
    <x v="12"/>
    <x v="12"/>
    <x v="233"/>
    <s v="1412"/>
    <x v="233"/>
    <x v="6"/>
    <x v="0"/>
    <x v="65"/>
  </r>
  <r>
    <x v="12"/>
    <x v="12"/>
    <x v="12"/>
    <x v="233"/>
    <s v="1412"/>
    <x v="233"/>
    <x v="6"/>
    <x v="1"/>
    <x v="67"/>
  </r>
  <r>
    <x v="12"/>
    <x v="12"/>
    <x v="12"/>
    <x v="233"/>
    <s v="1412"/>
    <x v="233"/>
    <x v="6"/>
    <x v="2"/>
    <x v="67"/>
  </r>
  <r>
    <x v="12"/>
    <x v="12"/>
    <x v="12"/>
    <x v="233"/>
    <s v="1412"/>
    <x v="233"/>
    <x v="6"/>
    <x v="3"/>
    <x v="67"/>
  </r>
  <r>
    <x v="12"/>
    <x v="12"/>
    <x v="12"/>
    <x v="233"/>
    <s v="1412"/>
    <x v="233"/>
    <x v="6"/>
    <x v="4"/>
    <x v="67"/>
  </r>
  <r>
    <x v="12"/>
    <x v="12"/>
    <x v="12"/>
    <x v="233"/>
    <s v="1412"/>
    <x v="233"/>
    <x v="6"/>
    <x v="5"/>
    <x v="132"/>
  </r>
  <r>
    <x v="12"/>
    <x v="12"/>
    <x v="12"/>
    <x v="233"/>
    <s v="1412"/>
    <x v="233"/>
    <x v="6"/>
    <x v="6"/>
    <x v="66"/>
  </r>
  <r>
    <x v="12"/>
    <x v="12"/>
    <x v="12"/>
    <x v="233"/>
    <s v="1412"/>
    <x v="233"/>
    <x v="6"/>
    <x v="7"/>
    <x v="131"/>
  </r>
  <r>
    <x v="12"/>
    <x v="12"/>
    <x v="12"/>
    <x v="233"/>
    <s v="1412"/>
    <x v="233"/>
    <x v="7"/>
    <x v="0"/>
    <x v="302"/>
  </r>
  <r>
    <x v="12"/>
    <x v="12"/>
    <x v="12"/>
    <x v="233"/>
    <s v="1412"/>
    <x v="233"/>
    <x v="7"/>
    <x v="1"/>
    <x v="200"/>
  </r>
  <r>
    <x v="12"/>
    <x v="12"/>
    <x v="12"/>
    <x v="233"/>
    <s v="1412"/>
    <x v="233"/>
    <x v="7"/>
    <x v="2"/>
    <x v="302"/>
  </r>
  <r>
    <x v="12"/>
    <x v="12"/>
    <x v="12"/>
    <x v="233"/>
    <s v="1412"/>
    <x v="233"/>
    <x v="7"/>
    <x v="3"/>
    <x v="302"/>
  </r>
  <r>
    <x v="12"/>
    <x v="12"/>
    <x v="12"/>
    <x v="233"/>
    <s v="1412"/>
    <x v="233"/>
    <x v="7"/>
    <x v="4"/>
    <x v="198"/>
  </r>
  <r>
    <x v="12"/>
    <x v="12"/>
    <x v="12"/>
    <x v="233"/>
    <s v="1412"/>
    <x v="233"/>
    <x v="7"/>
    <x v="5"/>
    <x v="301"/>
  </r>
  <r>
    <x v="12"/>
    <x v="12"/>
    <x v="12"/>
    <x v="233"/>
    <s v="1412"/>
    <x v="233"/>
    <x v="7"/>
    <x v="6"/>
    <x v="264"/>
  </r>
  <r>
    <x v="12"/>
    <x v="12"/>
    <x v="12"/>
    <x v="233"/>
    <s v="1412"/>
    <x v="233"/>
    <x v="7"/>
    <x v="7"/>
    <x v="301"/>
  </r>
  <r>
    <x v="12"/>
    <x v="12"/>
    <x v="12"/>
    <x v="233"/>
    <s v="1412"/>
    <x v="233"/>
    <x v="8"/>
    <x v="0"/>
    <x v="304"/>
  </r>
  <r>
    <x v="12"/>
    <x v="12"/>
    <x v="12"/>
    <x v="233"/>
    <s v="1412"/>
    <x v="233"/>
    <x v="8"/>
    <x v="1"/>
    <x v="304"/>
  </r>
  <r>
    <x v="12"/>
    <x v="12"/>
    <x v="12"/>
    <x v="233"/>
    <s v="1412"/>
    <x v="233"/>
    <x v="8"/>
    <x v="2"/>
    <x v="304"/>
  </r>
  <r>
    <x v="12"/>
    <x v="12"/>
    <x v="12"/>
    <x v="233"/>
    <s v="1412"/>
    <x v="233"/>
    <x v="8"/>
    <x v="3"/>
    <x v="304"/>
  </r>
  <r>
    <x v="12"/>
    <x v="12"/>
    <x v="12"/>
    <x v="233"/>
    <s v="1412"/>
    <x v="233"/>
    <x v="8"/>
    <x v="4"/>
    <x v="304"/>
  </r>
  <r>
    <x v="12"/>
    <x v="12"/>
    <x v="12"/>
    <x v="233"/>
    <s v="1412"/>
    <x v="233"/>
    <x v="8"/>
    <x v="5"/>
    <x v="304"/>
  </r>
  <r>
    <x v="12"/>
    <x v="12"/>
    <x v="12"/>
    <x v="233"/>
    <s v="1412"/>
    <x v="233"/>
    <x v="8"/>
    <x v="6"/>
    <x v="304"/>
  </r>
  <r>
    <x v="12"/>
    <x v="12"/>
    <x v="12"/>
    <x v="233"/>
    <s v="1412"/>
    <x v="233"/>
    <x v="8"/>
    <x v="7"/>
    <x v="304"/>
  </r>
  <r>
    <x v="12"/>
    <x v="12"/>
    <x v="12"/>
    <x v="233"/>
    <s v="1412"/>
    <x v="233"/>
    <x v="9"/>
    <x v="0"/>
    <x v="505"/>
  </r>
  <r>
    <x v="12"/>
    <x v="12"/>
    <x v="12"/>
    <x v="233"/>
    <s v="1412"/>
    <x v="233"/>
    <x v="9"/>
    <x v="1"/>
    <x v="341"/>
  </r>
  <r>
    <x v="12"/>
    <x v="12"/>
    <x v="12"/>
    <x v="233"/>
    <s v="1412"/>
    <x v="233"/>
    <x v="9"/>
    <x v="2"/>
    <x v="185"/>
  </r>
  <r>
    <x v="12"/>
    <x v="12"/>
    <x v="12"/>
    <x v="233"/>
    <s v="1412"/>
    <x v="233"/>
    <x v="9"/>
    <x v="3"/>
    <x v="410"/>
  </r>
  <r>
    <x v="12"/>
    <x v="12"/>
    <x v="12"/>
    <x v="233"/>
    <s v="1412"/>
    <x v="233"/>
    <x v="9"/>
    <x v="4"/>
    <x v="342"/>
  </r>
  <r>
    <x v="12"/>
    <x v="12"/>
    <x v="12"/>
    <x v="233"/>
    <s v="1412"/>
    <x v="233"/>
    <x v="9"/>
    <x v="5"/>
    <x v="836"/>
  </r>
  <r>
    <x v="12"/>
    <x v="12"/>
    <x v="12"/>
    <x v="233"/>
    <s v="1412"/>
    <x v="233"/>
    <x v="9"/>
    <x v="6"/>
    <x v="51"/>
  </r>
  <r>
    <x v="12"/>
    <x v="12"/>
    <x v="12"/>
    <x v="233"/>
    <s v="1412"/>
    <x v="233"/>
    <x v="9"/>
    <x v="7"/>
    <x v="355"/>
  </r>
  <r>
    <x v="12"/>
    <x v="12"/>
    <x v="12"/>
    <x v="234"/>
    <s v="1413"/>
    <x v="234"/>
    <x v="0"/>
    <x v="0"/>
    <x v="323"/>
  </r>
  <r>
    <x v="12"/>
    <x v="12"/>
    <x v="12"/>
    <x v="234"/>
    <s v="1413"/>
    <x v="234"/>
    <x v="0"/>
    <x v="1"/>
    <x v="292"/>
  </r>
  <r>
    <x v="12"/>
    <x v="12"/>
    <x v="12"/>
    <x v="234"/>
    <s v="1413"/>
    <x v="234"/>
    <x v="0"/>
    <x v="2"/>
    <x v="1694"/>
  </r>
  <r>
    <x v="12"/>
    <x v="12"/>
    <x v="12"/>
    <x v="234"/>
    <s v="1413"/>
    <x v="234"/>
    <x v="0"/>
    <x v="3"/>
    <x v="493"/>
  </r>
  <r>
    <x v="12"/>
    <x v="12"/>
    <x v="12"/>
    <x v="234"/>
    <s v="1413"/>
    <x v="234"/>
    <x v="0"/>
    <x v="4"/>
    <x v="359"/>
  </r>
  <r>
    <x v="12"/>
    <x v="12"/>
    <x v="12"/>
    <x v="234"/>
    <s v="1413"/>
    <x v="234"/>
    <x v="0"/>
    <x v="5"/>
    <x v="1417"/>
  </r>
  <r>
    <x v="12"/>
    <x v="12"/>
    <x v="12"/>
    <x v="234"/>
    <s v="1413"/>
    <x v="234"/>
    <x v="0"/>
    <x v="6"/>
    <x v="834"/>
  </r>
  <r>
    <x v="12"/>
    <x v="12"/>
    <x v="12"/>
    <x v="234"/>
    <s v="1413"/>
    <x v="234"/>
    <x v="0"/>
    <x v="7"/>
    <x v="1435"/>
  </r>
  <r>
    <x v="12"/>
    <x v="12"/>
    <x v="12"/>
    <x v="234"/>
    <s v="1413"/>
    <x v="234"/>
    <x v="1"/>
    <x v="0"/>
    <x v="314"/>
  </r>
  <r>
    <x v="12"/>
    <x v="12"/>
    <x v="12"/>
    <x v="234"/>
    <s v="1413"/>
    <x v="234"/>
    <x v="1"/>
    <x v="1"/>
    <x v="616"/>
  </r>
  <r>
    <x v="12"/>
    <x v="12"/>
    <x v="12"/>
    <x v="234"/>
    <s v="1413"/>
    <x v="234"/>
    <x v="1"/>
    <x v="2"/>
    <x v="527"/>
  </r>
  <r>
    <x v="12"/>
    <x v="12"/>
    <x v="12"/>
    <x v="234"/>
    <s v="1413"/>
    <x v="234"/>
    <x v="1"/>
    <x v="3"/>
    <x v="351"/>
  </r>
  <r>
    <x v="12"/>
    <x v="12"/>
    <x v="12"/>
    <x v="234"/>
    <s v="1413"/>
    <x v="234"/>
    <x v="1"/>
    <x v="4"/>
    <x v="351"/>
  </r>
  <r>
    <x v="12"/>
    <x v="12"/>
    <x v="12"/>
    <x v="234"/>
    <s v="1413"/>
    <x v="234"/>
    <x v="1"/>
    <x v="5"/>
    <x v="950"/>
  </r>
  <r>
    <x v="12"/>
    <x v="12"/>
    <x v="12"/>
    <x v="234"/>
    <s v="1413"/>
    <x v="234"/>
    <x v="1"/>
    <x v="6"/>
    <x v="373"/>
  </r>
  <r>
    <x v="12"/>
    <x v="12"/>
    <x v="12"/>
    <x v="234"/>
    <s v="1413"/>
    <x v="234"/>
    <x v="1"/>
    <x v="7"/>
    <x v="527"/>
  </r>
  <r>
    <x v="12"/>
    <x v="12"/>
    <x v="12"/>
    <x v="234"/>
    <s v="1413"/>
    <x v="234"/>
    <x v="2"/>
    <x v="0"/>
    <x v="202"/>
  </r>
  <r>
    <x v="12"/>
    <x v="12"/>
    <x v="12"/>
    <x v="234"/>
    <s v="1413"/>
    <x v="234"/>
    <x v="2"/>
    <x v="1"/>
    <x v="307"/>
  </r>
  <r>
    <x v="12"/>
    <x v="12"/>
    <x v="12"/>
    <x v="234"/>
    <s v="1413"/>
    <x v="234"/>
    <x v="2"/>
    <x v="2"/>
    <x v="310"/>
  </r>
  <r>
    <x v="12"/>
    <x v="12"/>
    <x v="12"/>
    <x v="234"/>
    <s v="1413"/>
    <x v="234"/>
    <x v="2"/>
    <x v="3"/>
    <x v="310"/>
  </r>
  <r>
    <x v="12"/>
    <x v="12"/>
    <x v="12"/>
    <x v="234"/>
    <s v="1413"/>
    <x v="234"/>
    <x v="2"/>
    <x v="4"/>
    <x v="124"/>
  </r>
  <r>
    <x v="12"/>
    <x v="12"/>
    <x v="12"/>
    <x v="234"/>
    <s v="1413"/>
    <x v="234"/>
    <x v="2"/>
    <x v="5"/>
    <x v="202"/>
  </r>
  <r>
    <x v="12"/>
    <x v="12"/>
    <x v="12"/>
    <x v="234"/>
    <s v="1413"/>
    <x v="234"/>
    <x v="2"/>
    <x v="6"/>
    <x v="298"/>
  </r>
  <r>
    <x v="12"/>
    <x v="12"/>
    <x v="12"/>
    <x v="234"/>
    <s v="1413"/>
    <x v="234"/>
    <x v="2"/>
    <x v="7"/>
    <x v="196"/>
  </r>
  <r>
    <x v="12"/>
    <x v="12"/>
    <x v="12"/>
    <x v="234"/>
    <s v="1413"/>
    <x v="234"/>
    <x v="3"/>
    <x v="0"/>
    <x v="125"/>
  </r>
  <r>
    <x v="12"/>
    <x v="12"/>
    <x v="12"/>
    <x v="234"/>
    <s v="1413"/>
    <x v="234"/>
    <x v="3"/>
    <x v="1"/>
    <x v="120"/>
  </r>
  <r>
    <x v="12"/>
    <x v="12"/>
    <x v="12"/>
    <x v="234"/>
    <s v="1413"/>
    <x v="234"/>
    <x v="3"/>
    <x v="2"/>
    <x v="60"/>
  </r>
  <r>
    <x v="12"/>
    <x v="12"/>
    <x v="12"/>
    <x v="234"/>
    <s v="1413"/>
    <x v="234"/>
    <x v="3"/>
    <x v="3"/>
    <x v="47"/>
  </r>
  <r>
    <x v="12"/>
    <x v="12"/>
    <x v="12"/>
    <x v="234"/>
    <s v="1413"/>
    <x v="234"/>
    <x v="3"/>
    <x v="4"/>
    <x v="47"/>
  </r>
  <r>
    <x v="12"/>
    <x v="12"/>
    <x v="12"/>
    <x v="234"/>
    <s v="1413"/>
    <x v="234"/>
    <x v="3"/>
    <x v="5"/>
    <x v="47"/>
  </r>
  <r>
    <x v="12"/>
    <x v="12"/>
    <x v="12"/>
    <x v="234"/>
    <s v="1413"/>
    <x v="234"/>
    <x v="3"/>
    <x v="6"/>
    <x v="126"/>
  </r>
  <r>
    <x v="12"/>
    <x v="12"/>
    <x v="12"/>
    <x v="234"/>
    <s v="1413"/>
    <x v="234"/>
    <x v="3"/>
    <x v="7"/>
    <x v="449"/>
  </r>
  <r>
    <x v="12"/>
    <x v="12"/>
    <x v="12"/>
    <x v="234"/>
    <s v="1413"/>
    <x v="234"/>
    <x v="4"/>
    <x v="0"/>
    <x v="403"/>
  </r>
  <r>
    <x v="12"/>
    <x v="12"/>
    <x v="12"/>
    <x v="234"/>
    <s v="1413"/>
    <x v="234"/>
    <x v="4"/>
    <x v="1"/>
    <x v="404"/>
  </r>
  <r>
    <x v="12"/>
    <x v="12"/>
    <x v="12"/>
    <x v="234"/>
    <s v="1413"/>
    <x v="234"/>
    <x v="4"/>
    <x v="2"/>
    <x v="382"/>
  </r>
  <r>
    <x v="12"/>
    <x v="12"/>
    <x v="12"/>
    <x v="234"/>
    <s v="1413"/>
    <x v="234"/>
    <x v="4"/>
    <x v="3"/>
    <x v="950"/>
  </r>
  <r>
    <x v="12"/>
    <x v="12"/>
    <x v="12"/>
    <x v="234"/>
    <s v="1413"/>
    <x v="234"/>
    <x v="4"/>
    <x v="4"/>
    <x v="382"/>
  </r>
  <r>
    <x v="12"/>
    <x v="12"/>
    <x v="12"/>
    <x v="234"/>
    <s v="1413"/>
    <x v="234"/>
    <x v="4"/>
    <x v="5"/>
    <x v="615"/>
  </r>
  <r>
    <x v="12"/>
    <x v="12"/>
    <x v="12"/>
    <x v="234"/>
    <s v="1413"/>
    <x v="234"/>
    <x v="4"/>
    <x v="6"/>
    <x v="404"/>
  </r>
  <r>
    <x v="12"/>
    <x v="12"/>
    <x v="12"/>
    <x v="234"/>
    <s v="1413"/>
    <x v="234"/>
    <x v="4"/>
    <x v="7"/>
    <x v="633"/>
  </r>
  <r>
    <x v="12"/>
    <x v="12"/>
    <x v="12"/>
    <x v="234"/>
    <s v="1413"/>
    <x v="234"/>
    <x v="5"/>
    <x v="0"/>
    <x v="203"/>
  </r>
  <r>
    <x v="12"/>
    <x v="12"/>
    <x v="12"/>
    <x v="234"/>
    <s v="1413"/>
    <x v="234"/>
    <x v="5"/>
    <x v="1"/>
    <x v="320"/>
  </r>
  <r>
    <x v="12"/>
    <x v="12"/>
    <x v="12"/>
    <x v="234"/>
    <s v="1413"/>
    <x v="234"/>
    <x v="5"/>
    <x v="2"/>
    <x v="203"/>
  </r>
  <r>
    <x v="12"/>
    <x v="12"/>
    <x v="12"/>
    <x v="234"/>
    <s v="1413"/>
    <x v="234"/>
    <x v="5"/>
    <x v="3"/>
    <x v="321"/>
  </r>
  <r>
    <x v="12"/>
    <x v="12"/>
    <x v="12"/>
    <x v="234"/>
    <s v="1413"/>
    <x v="234"/>
    <x v="5"/>
    <x v="4"/>
    <x v="129"/>
  </r>
  <r>
    <x v="12"/>
    <x v="12"/>
    <x v="12"/>
    <x v="234"/>
    <s v="1413"/>
    <x v="234"/>
    <x v="5"/>
    <x v="5"/>
    <x v="198"/>
  </r>
  <r>
    <x v="12"/>
    <x v="12"/>
    <x v="12"/>
    <x v="234"/>
    <s v="1413"/>
    <x v="234"/>
    <x v="5"/>
    <x v="6"/>
    <x v="129"/>
  </r>
  <r>
    <x v="12"/>
    <x v="12"/>
    <x v="12"/>
    <x v="234"/>
    <s v="1413"/>
    <x v="234"/>
    <x v="5"/>
    <x v="7"/>
    <x v="321"/>
  </r>
  <r>
    <x v="12"/>
    <x v="12"/>
    <x v="12"/>
    <x v="234"/>
    <s v="1413"/>
    <x v="234"/>
    <x v="6"/>
    <x v="0"/>
    <x v="65"/>
  </r>
  <r>
    <x v="12"/>
    <x v="12"/>
    <x v="12"/>
    <x v="234"/>
    <s v="1413"/>
    <x v="234"/>
    <x v="6"/>
    <x v="1"/>
    <x v="67"/>
  </r>
  <r>
    <x v="12"/>
    <x v="12"/>
    <x v="12"/>
    <x v="234"/>
    <s v="1413"/>
    <x v="234"/>
    <x v="6"/>
    <x v="2"/>
    <x v="65"/>
  </r>
  <r>
    <x v="12"/>
    <x v="12"/>
    <x v="12"/>
    <x v="234"/>
    <s v="1413"/>
    <x v="234"/>
    <x v="6"/>
    <x v="3"/>
    <x v="64"/>
  </r>
  <r>
    <x v="12"/>
    <x v="12"/>
    <x v="12"/>
    <x v="234"/>
    <s v="1413"/>
    <x v="234"/>
    <x v="6"/>
    <x v="4"/>
    <x v="65"/>
  </r>
  <r>
    <x v="12"/>
    <x v="12"/>
    <x v="12"/>
    <x v="234"/>
    <s v="1413"/>
    <x v="234"/>
    <x v="6"/>
    <x v="5"/>
    <x v="65"/>
  </r>
  <r>
    <x v="12"/>
    <x v="12"/>
    <x v="12"/>
    <x v="234"/>
    <s v="1413"/>
    <x v="234"/>
    <x v="6"/>
    <x v="6"/>
    <x v="67"/>
  </r>
  <r>
    <x v="12"/>
    <x v="12"/>
    <x v="12"/>
    <x v="234"/>
    <s v="1413"/>
    <x v="234"/>
    <x v="6"/>
    <x v="7"/>
    <x v="133"/>
  </r>
  <r>
    <x v="12"/>
    <x v="12"/>
    <x v="12"/>
    <x v="234"/>
    <s v="1413"/>
    <x v="234"/>
    <x v="7"/>
    <x v="0"/>
    <x v="61"/>
  </r>
  <r>
    <x v="12"/>
    <x v="12"/>
    <x v="12"/>
    <x v="234"/>
    <s v="1413"/>
    <x v="234"/>
    <x v="7"/>
    <x v="1"/>
    <x v="311"/>
  </r>
  <r>
    <x v="12"/>
    <x v="12"/>
    <x v="12"/>
    <x v="234"/>
    <s v="1413"/>
    <x v="234"/>
    <x v="7"/>
    <x v="2"/>
    <x v="124"/>
  </r>
  <r>
    <x v="12"/>
    <x v="12"/>
    <x v="12"/>
    <x v="234"/>
    <s v="1413"/>
    <x v="234"/>
    <x v="7"/>
    <x v="3"/>
    <x v="307"/>
  </r>
  <r>
    <x v="12"/>
    <x v="12"/>
    <x v="12"/>
    <x v="234"/>
    <s v="1413"/>
    <x v="234"/>
    <x v="7"/>
    <x v="4"/>
    <x v="310"/>
  </r>
  <r>
    <x v="12"/>
    <x v="12"/>
    <x v="12"/>
    <x v="234"/>
    <s v="1413"/>
    <x v="234"/>
    <x v="7"/>
    <x v="5"/>
    <x v="201"/>
  </r>
  <r>
    <x v="12"/>
    <x v="12"/>
    <x v="12"/>
    <x v="234"/>
    <s v="1413"/>
    <x v="234"/>
    <x v="7"/>
    <x v="6"/>
    <x v="200"/>
  </r>
  <r>
    <x v="12"/>
    <x v="12"/>
    <x v="12"/>
    <x v="234"/>
    <s v="1413"/>
    <x v="234"/>
    <x v="7"/>
    <x v="7"/>
    <x v="265"/>
  </r>
  <r>
    <x v="12"/>
    <x v="12"/>
    <x v="12"/>
    <x v="234"/>
    <s v="1413"/>
    <x v="234"/>
    <x v="8"/>
    <x v="0"/>
    <x v="304"/>
  </r>
  <r>
    <x v="12"/>
    <x v="12"/>
    <x v="12"/>
    <x v="234"/>
    <s v="1413"/>
    <x v="234"/>
    <x v="8"/>
    <x v="1"/>
    <x v="305"/>
  </r>
  <r>
    <x v="12"/>
    <x v="12"/>
    <x v="12"/>
    <x v="234"/>
    <s v="1413"/>
    <x v="234"/>
    <x v="8"/>
    <x v="2"/>
    <x v="304"/>
  </r>
  <r>
    <x v="12"/>
    <x v="12"/>
    <x v="12"/>
    <x v="234"/>
    <s v="1413"/>
    <x v="234"/>
    <x v="8"/>
    <x v="3"/>
    <x v="304"/>
  </r>
  <r>
    <x v="12"/>
    <x v="12"/>
    <x v="12"/>
    <x v="234"/>
    <s v="1413"/>
    <x v="234"/>
    <x v="8"/>
    <x v="4"/>
    <x v="304"/>
  </r>
  <r>
    <x v="12"/>
    <x v="12"/>
    <x v="12"/>
    <x v="234"/>
    <s v="1413"/>
    <x v="234"/>
    <x v="8"/>
    <x v="5"/>
    <x v="305"/>
  </r>
  <r>
    <x v="12"/>
    <x v="12"/>
    <x v="12"/>
    <x v="234"/>
    <s v="1413"/>
    <x v="234"/>
    <x v="8"/>
    <x v="6"/>
    <x v="133"/>
  </r>
  <r>
    <x v="12"/>
    <x v="12"/>
    <x v="12"/>
    <x v="234"/>
    <s v="1413"/>
    <x v="234"/>
    <x v="8"/>
    <x v="7"/>
    <x v="305"/>
  </r>
  <r>
    <x v="12"/>
    <x v="12"/>
    <x v="12"/>
    <x v="234"/>
    <s v="1413"/>
    <x v="234"/>
    <x v="9"/>
    <x v="0"/>
    <x v="263"/>
  </r>
  <r>
    <x v="12"/>
    <x v="12"/>
    <x v="12"/>
    <x v="234"/>
    <s v="1413"/>
    <x v="234"/>
    <x v="9"/>
    <x v="1"/>
    <x v="265"/>
  </r>
  <r>
    <x v="12"/>
    <x v="12"/>
    <x v="12"/>
    <x v="234"/>
    <s v="1413"/>
    <x v="234"/>
    <x v="9"/>
    <x v="2"/>
    <x v="263"/>
  </r>
  <r>
    <x v="12"/>
    <x v="12"/>
    <x v="12"/>
    <x v="234"/>
    <s v="1413"/>
    <x v="234"/>
    <x v="9"/>
    <x v="3"/>
    <x v="263"/>
  </r>
  <r>
    <x v="12"/>
    <x v="12"/>
    <x v="12"/>
    <x v="234"/>
    <s v="1413"/>
    <x v="234"/>
    <x v="9"/>
    <x v="4"/>
    <x v="199"/>
  </r>
  <r>
    <x v="12"/>
    <x v="12"/>
    <x v="12"/>
    <x v="234"/>
    <s v="1413"/>
    <x v="234"/>
    <x v="9"/>
    <x v="5"/>
    <x v="316"/>
  </r>
  <r>
    <x v="12"/>
    <x v="12"/>
    <x v="12"/>
    <x v="234"/>
    <s v="1413"/>
    <x v="234"/>
    <x v="9"/>
    <x v="6"/>
    <x v="350"/>
  </r>
  <r>
    <x v="12"/>
    <x v="12"/>
    <x v="12"/>
    <x v="234"/>
    <s v="1413"/>
    <x v="234"/>
    <x v="9"/>
    <x v="7"/>
    <x v="307"/>
  </r>
  <r>
    <x v="12"/>
    <x v="12"/>
    <x v="12"/>
    <x v="235"/>
    <s v="1416"/>
    <x v="235"/>
    <x v="0"/>
    <x v="0"/>
    <x v="2084"/>
  </r>
  <r>
    <x v="12"/>
    <x v="12"/>
    <x v="12"/>
    <x v="235"/>
    <s v="1416"/>
    <x v="235"/>
    <x v="0"/>
    <x v="1"/>
    <x v="532"/>
  </r>
  <r>
    <x v="12"/>
    <x v="12"/>
    <x v="12"/>
    <x v="235"/>
    <s v="1416"/>
    <x v="235"/>
    <x v="0"/>
    <x v="2"/>
    <x v="713"/>
  </r>
  <r>
    <x v="12"/>
    <x v="12"/>
    <x v="12"/>
    <x v="235"/>
    <s v="1416"/>
    <x v="235"/>
    <x v="0"/>
    <x v="3"/>
    <x v="1633"/>
  </r>
  <r>
    <x v="12"/>
    <x v="12"/>
    <x v="12"/>
    <x v="235"/>
    <s v="1416"/>
    <x v="235"/>
    <x v="0"/>
    <x v="4"/>
    <x v="1226"/>
  </r>
  <r>
    <x v="12"/>
    <x v="12"/>
    <x v="12"/>
    <x v="235"/>
    <s v="1416"/>
    <x v="235"/>
    <x v="0"/>
    <x v="5"/>
    <x v="1871"/>
  </r>
  <r>
    <x v="12"/>
    <x v="12"/>
    <x v="12"/>
    <x v="235"/>
    <s v="1416"/>
    <x v="235"/>
    <x v="0"/>
    <x v="6"/>
    <x v="573"/>
  </r>
  <r>
    <x v="12"/>
    <x v="12"/>
    <x v="12"/>
    <x v="235"/>
    <s v="1416"/>
    <x v="235"/>
    <x v="0"/>
    <x v="7"/>
    <x v="274"/>
  </r>
  <r>
    <x v="12"/>
    <x v="12"/>
    <x v="12"/>
    <x v="235"/>
    <s v="1416"/>
    <x v="235"/>
    <x v="1"/>
    <x v="0"/>
    <x v="376"/>
  </r>
  <r>
    <x v="12"/>
    <x v="12"/>
    <x v="12"/>
    <x v="235"/>
    <s v="1416"/>
    <x v="235"/>
    <x v="1"/>
    <x v="1"/>
    <x v="363"/>
  </r>
  <r>
    <x v="12"/>
    <x v="12"/>
    <x v="12"/>
    <x v="235"/>
    <s v="1416"/>
    <x v="235"/>
    <x v="1"/>
    <x v="2"/>
    <x v="1000"/>
  </r>
  <r>
    <x v="12"/>
    <x v="12"/>
    <x v="12"/>
    <x v="235"/>
    <s v="1416"/>
    <x v="235"/>
    <x v="1"/>
    <x v="3"/>
    <x v="109"/>
  </r>
  <r>
    <x v="12"/>
    <x v="12"/>
    <x v="12"/>
    <x v="235"/>
    <s v="1416"/>
    <x v="235"/>
    <x v="1"/>
    <x v="4"/>
    <x v="188"/>
  </r>
  <r>
    <x v="12"/>
    <x v="12"/>
    <x v="12"/>
    <x v="235"/>
    <s v="1416"/>
    <x v="235"/>
    <x v="1"/>
    <x v="5"/>
    <x v="1382"/>
  </r>
  <r>
    <x v="12"/>
    <x v="12"/>
    <x v="12"/>
    <x v="235"/>
    <s v="1416"/>
    <x v="235"/>
    <x v="1"/>
    <x v="6"/>
    <x v="45"/>
  </r>
  <r>
    <x v="12"/>
    <x v="12"/>
    <x v="12"/>
    <x v="235"/>
    <s v="1416"/>
    <x v="235"/>
    <x v="1"/>
    <x v="7"/>
    <x v="362"/>
  </r>
  <r>
    <x v="12"/>
    <x v="12"/>
    <x v="12"/>
    <x v="235"/>
    <s v="1416"/>
    <x v="235"/>
    <x v="2"/>
    <x v="0"/>
    <x v="48"/>
  </r>
  <r>
    <x v="12"/>
    <x v="12"/>
    <x v="12"/>
    <x v="235"/>
    <s v="1416"/>
    <x v="235"/>
    <x v="2"/>
    <x v="1"/>
    <x v="282"/>
  </r>
  <r>
    <x v="12"/>
    <x v="12"/>
    <x v="12"/>
    <x v="235"/>
    <s v="1416"/>
    <x v="235"/>
    <x v="2"/>
    <x v="2"/>
    <x v="342"/>
  </r>
  <r>
    <x v="12"/>
    <x v="12"/>
    <x v="12"/>
    <x v="235"/>
    <s v="1416"/>
    <x v="235"/>
    <x v="2"/>
    <x v="3"/>
    <x v="48"/>
  </r>
  <r>
    <x v="12"/>
    <x v="12"/>
    <x v="12"/>
    <x v="235"/>
    <s v="1416"/>
    <x v="235"/>
    <x v="2"/>
    <x v="4"/>
    <x v="118"/>
  </r>
  <r>
    <x v="12"/>
    <x v="12"/>
    <x v="12"/>
    <x v="235"/>
    <s v="1416"/>
    <x v="235"/>
    <x v="2"/>
    <x v="5"/>
    <x v="115"/>
  </r>
  <r>
    <x v="12"/>
    <x v="12"/>
    <x v="12"/>
    <x v="235"/>
    <s v="1416"/>
    <x v="235"/>
    <x v="2"/>
    <x v="6"/>
    <x v="612"/>
  </r>
  <r>
    <x v="12"/>
    <x v="12"/>
    <x v="12"/>
    <x v="235"/>
    <s v="1416"/>
    <x v="235"/>
    <x v="2"/>
    <x v="7"/>
    <x v="63"/>
  </r>
  <r>
    <x v="12"/>
    <x v="12"/>
    <x v="12"/>
    <x v="235"/>
    <s v="1416"/>
    <x v="235"/>
    <x v="3"/>
    <x v="0"/>
    <x v="372"/>
  </r>
  <r>
    <x v="12"/>
    <x v="12"/>
    <x v="12"/>
    <x v="235"/>
    <s v="1416"/>
    <x v="235"/>
    <x v="3"/>
    <x v="1"/>
    <x v="54"/>
  </r>
  <r>
    <x v="12"/>
    <x v="12"/>
    <x v="12"/>
    <x v="235"/>
    <s v="1416"/>
    <x v="235"/>
    <x v="3"/>
    <x v="2"/>
    <x v="627"/>
  </r>
  <r>
    <x v="12"/>
    <x v="12"/>
    <x v="12"/>
    <x v="235"/>
    <s v="1416"/>
    <x v="235"/>
    <x v="3"/>
    <x v="3"/>
    <x v="671"/>
  </r>
  <r>
    <x v="12"/>
    <x v="12"/>
    <x v="12"/>
    <x v="235"/>
    <s v="1416"/>
    <x v="235"/>
    <x v="3"/>
    <x v="4"/>
    <x v="194"/>
  </r>
  <r>
    <x v="12"/>
    <x v="12"/>
    <x v="12"/>
    <x v="235"/>
    <s v="1416"/>
    <x v="235"/>
    <x v="3"/>
    <x v="5"/>
    <x v="797"/>
  </r>
  <r>
    <x v="12"/>
    <x v="12"/>
    <x v="12"/>
    <x v="235"/>
    <s v="1416"/>
    <x v="235"/>
    <x v="3"/>
    <x v="6"/>
    <x v="55"/>
  </r>
  <r>
    <x v="12"/>
    <x v="12"/>
    <x v="12"/>
    <x v="235"/>
    <s v="1416"/>
    <x v="235"/>
    <x v="3"/>
    <x v="7"/>
    <x v="625"/>
  </r>
  <r>
    <x v="12"/>
    <x v="12"/>
    <x v="12"/>
    <x v="235"/>
    <s v="1416"/>
    <x v="235"/>
    <x v="4"/>
    <x v="0"/>
    <x v="405"/>
  </r>
  <r>
    <x v="12"/>
    <x v="12"/>
    <x v="12"/>
    <x v="235"/>
    <s v="1416"/>
    <x v="235"/>
    <x v="4"/>
    <x v="1"/>
    <x v="1144"/>
  </r>
  <r>
    <x v="12"/>
    <x v="12"/>
    <x v="12"/>
    <x v="235"/>
    <s v="1416"/>
    <x v="235"/>
    <x v="4"/>
    <x v="2"/>
    <x v="573"/>
  </r>
  <r>
    <x v="12"/>
    <x v="12"/>
    <x v="12"/>
    <x v="235"/>
    <s v="1416"/>
    <x v="235"/>
    <x v="4"/>
    <x v="3"/>
    <x v="475"/>
  </r>
  <r>
    <x v="12"/>
    <x v="12"/>
    <x v="12"/>
    <x v="235"/>
    <s v="1416"/>
    <x v="235"/>
    <x v="4"/>
    <x v="4"/>
    <x v="1822"/>
  </r>
  <r>
    <x v="12"/>
    <x v="12"/>
    <x v="12"/>
    <x v="235"/>
    <s v="1416"/>
    <x v="235"/>
    <x v="4"/>
    <x v="5"/>
    <x v="438"/>
  </r>
  <r>
    <x v="12"/>
    <x v="12"/>
    <x v="12"/>
    <x v="235"/>
    <s v="1416"/>
    <x v="235"/>
    <x v="4"/>
    <x v="6"/>
    <x v="776"/>
  </r>
  <r>
    <x v="12"/>
    <x v="12"/>
    <x v="12"/>
    <x v="235"/>
    <s v="1416"/>
    <x v="235"/>
    <x v="4"/>
    <x v="7"/>
    <x v="942"/>
  </r>
  <r>
    <x v="12"/>
    <x v="12"/>
    <x v="12"/>
    <x v="235"/>
    <s v="1416"/>
    <x v="235"/>
    <x v="5"/>
    <x v="0"/>
    <x v="575"/>
  </r>
  <r>
    <x v="12"/>
    <x v="12"/>
    <x v="12"/>
    <x v="235"/>
    <s v="1416"/>
    <x v="235"/>
    <x v="5"/>
    <x v="1"/>
    <x v="308"/>
  </r>
  <r>
    <x v="12"/>
    <x v="12"/>
    <x v="12"/>
    <x v="235"/>
    <s v="1416"/>
    <x v="235"/>
    <x v="5"/>
    <x v="2"/>
    <x v="122"/>
  </r>
  <r>
    <x v="12"/>
    <x v="12"/>
    <x v="12"/>
    <x v="235"/>
    <s v="1416"/>
    <x v="235"/>
    <x v="5"/>
    <x v="3"/>
    <x v="355"/>
  </r>
  <r>
    <x v="12"/>
    <x v="12"/>
    <x v="12"/>
    <x v="235"/>
    <s v="1416"/>
    <x v="235"/>
    <x v="5"/>
    <x v="4"/>
    <x v="62"/>
  </r>
  <r>
    <x v="12"/>
    <x v="12"/>
    <x v="12"/>
    <x v="235"/>
    <s v="1416"/>
    <x v="235"/>
    <x v="5"/>
    <x v="5"/>
    <x v="449"/>
  </r>
  <r>
    <x v="12"/>
    <x v="12"/>
    <x v="12"/>
    <x v="235"/>
    <s v="1416"/>
    <x v="235"/>
    <x v="5"/>
    <x v="6"/>
    <x v="49"/>
  </r>
  <r>
    <x v="12"/>
    <x v="12"/>
    <x v="12"/>
    <x v="235"/>
    <s v="1416"/>
    <x v="235"/>
    <x v="5"/>
    <x v="7"/>
    <x v="449"/>
  </r>
  <r>
    <x v="12"/>
    <x v="12"/>
    <x v="12"/>
    <x v="235"/>
    <s v="1416"/>
    <x v="235"/>
    <x v="6"/>
    <x v="0"/>
    <x v="320"/>
  </r>
  <r>
    <x v="12"/>
    <x v="12"/>
    <x v="12"/>
    <x v="235"/>
    <s v="1416"/>
    <x v="235"/>
    <x v="6"/>
    <x v="1"/>
    <x v="203"/>
  </r>
  <r>
    <x v="12"/>
    <x v="12"/>
    <x v="12"/>
    <x v="235"/>
    <s v="1416"/>
    <x v="235"/>
    <x v="6"/>
    <x v="2"/>
    <x v="128"/>
  </r>
  <r>
    <x v="12"/>
    <x v="12"/>
    <x v="12"/>
    <x v="235"/>
    <s v="1416"/>
    <x v="235"/>
    <x v="6"/>
    <x v="3"/>
    <x v="131"/>
  </r>
  <r>
    <x v="12"/>
    <x v="12"/>
    <x v="12"/>
    <x v="235"/>
    <s v="1416"/>
    <x v="235"/>
    <x v="6"/>
    <x v="4"/>
    <x v="130"/>
  </r>
  <r>
    <x v="12"/>
    <x v="12"/>
    <x v="12"/>
    <x v="235"/>
    <s v="1416"/>
    <x v="235"/>
    <x v="6"/>
    <x v="5"/>
    <x v="131"/>
  </r>
  <r>
    <x v="12"/>
    <x v="12"/>
    <x v="12"/>
    <x v="235"/>
    <s v="1416"/>
    <x v="235"/>
    <x v="6"/>
    <x v="6"/>
    <x v="132"/>
  </r>
  <r>
    <x v="12"/>
    <x v="12"/>
    <x v="12"/>
    <x v="235"/>
    <s v="1416"/>
    <x v="235"/>
    <x v="6"/>
    <x v="7"/>
    <x v="64"/>
  </r>
  <r>
    <x v="12"/>
    <x v="12"/>
    <x v="12"/>
    <x v="235"/>
    <s v="1416"/>
    <x v="235"/>
    <x v="7"/>
    <x v="0"/>
    <x v="118"/>
  </r>
  <r>
    <x v="12"/>
    <x v="12"/>
    <x v="12"/>
    <x v="235"/>
    <s v="1416"/>
    <x v="235"/>
    <x v="7"/>
    <x v="1"/>
    <x v="50"/>
  </r>
  <r>
    <x v="12"/>
    <x v="12"/>
    <x v="12"/>
    <x v="235"/>
    <s v="1416"/>
    <x v="235"/>
    <x v="7"/>
    <x v="2"/>
    <x v="115"/>
  </r>
  <r>
    <x v="12"/>
    <x v="12"/>
    <x v="12"/>
    <x v="235"/>
    <s v="1416"/>
    <x v="235"/>
    <x v="7"/>
    <x v="3"/>
    <x v="63"/>
  </r>
  <r>
    <x v="12"/>
    <x v="12"/>
    <x v="12"/>
    <x v="235"/>
    <s v="1416"/>
    <x v="235"/>
    <x v="7"/>
    <x v="4"/>
    <x v="47"/>
  </r>
  <r>
    <x v="12"/>
    <x v="12"/>
    <x v="12"/>
    <x v="235"/>
    <s v="1416"/>
    <x v="235"/>
    <x v="7"/>
    <x v="5"/>
    <x v="125"/>
  </r>
  <r>
    <x v="12"/>
    <x v="12"/>
    <x v="12"/>
    <x v="235"/>
    <s v="1416"/>
    <x v="235"/>
    <x v="7"/>
    <x v="6"/>
    <x v="308"/>
  </r>
  <r>
    <x v="12"/>
    <x v="12"/>
    <x v="12"/>
    <x v="235"/>
    <s v="1416"/>
    <x v="235"/>
    <x v="7"/>
    <x v="7"/>
    <x v="309"/>
  </r>
  <r>
    <x v="12"/>
    <x v="12"/>
    <x v="12"/>
    <x v="235"/>
    <s v="1416"/>
    <x v="235"/>
    <x v="8"/>
    <x v="0"/>
    <x v="305"/>
  </r>
  <r>
    <x v="12"/>
    <x v="12"/>
    <x v="12"/>
    <x v="235"/>
    <s v="1416"/>
    <x v="235"/>
    <x v="8"/>
    <x v="1"/>
    <x v="305"/>
  </r>
  <r>
    <x v="12"/>
    <x v="12"/>
    <x v="12"/>
    <x v="235"/>
    <s v="1416"/>
    <x v="235"/>
    <x v="8"/>
    <x v="2"/>
    <x v="133"/>
  </r>
  <r>
    <x v="12"/>
    <x v="12"/>
    <x v="12"/>
    <x v="235"/>
    <s v="1416"/>
    <x v="235"/>
    <x v="8"/>
    <x v="3"/>
    <x v="305"/>
  </r>
  <r>
    <x v="12"/>
    <x v="12"/>
    <x v="12"/>
    <x v="235"/>
    <s v="1416"/>
    <x v="235"/>
    <x v="8"/>
    <x v="4"/>
    <x v="304"/>
  </r>
  <r>
    <x v="12"/>
    <x v="12"/>
    <x v="12"/>
    <x v="235"/>
    <s v="1416"/>
    <x v="235"/>
    <x v="8"/>
    <x v="5"/>
    <x v="304"/>
  </r>
  <r>
    <x v="12"/>
    <x v="12"/>
    <x v="12"/>
    <x v="235"/>
    <s v="1416"/>
    <x v="235"/>
    <x v="8"/>
    <x v="6"/>
    <x v="304"/>
  </r>
  <r>
    <x v="12"/>
    <x v="12"/>
    <x v="12"/>
    <x v="235"/>
    <s v="1416"/>
    <x v="235"/>
    <x v="8"/>
    <x v="7"/>
    <x v="305"/>
  </r>
  <r>
    <x v="12"/>
    <x v="12"/>
    <x v="12"/>
    <x v="235"/>
    <s v="1416"/>
    <x v="235"/>
    <x v="9"/>
    <x v="0"/>
    <x v="198"/>
  </r>
  <r>
    <x v="12"/>
    <x v="12"/>
    <x v="12"/>
    <x v="235"/>
    <s v="1416"/>
    <x v="235"/>
    <x v="9"/>
    <x v="1"/>
    <x v="262"/>
  </r>
  <r>
    <x v="12"/>
    <x v="12"/>
    <x v="12"/>
    <x v="235"/>
    <s v="1416"/>
    <x v="235"/>
    <x v="9"/>
    <x v="2"/>
    <x v="316"/>
  </r>
  <r>
    <x v="12"/>
    <x v="12"/>
    <x v="12"/>
    <x v="235"/>
    <s v="1416"/>
    <x v="235"/>
    <x v="9"/>
    <x v="3"/>
    <x v="195"/>
  </r>
  <r>
    <x v="12"/>
    <x v="12"/>
    <x v="12"/>
    <x v="235"/>
    <s v="1416"/>
    <x v="235"/>
    <x v="9"/>
    <x v="4"/>
    <x v="196"/>
  </r>
  <r>
    <x v="12"/>
    <x v="12"/>
    <x v="12"/>
    <x v="235"/>
    <s v="1416"/>
    <x v="235"/>
    <x v="9"/>
    <x v="5"/>
    <x v="300"/>
  </r>
  <r>
    <x v="12"/>
    <x v="12"/>
    <x v="12"/>
    <x v="235"/>
    <s v="1416"/>
    <x v="235"/>
    <x v="9"/>
    <x v="6"/>
    <x v="124"/>
  </r>
  <r>
    <x v="12"/>
    <x v="12"/>
    <x v="12"/>
    <x v="235"/>
    <s v="1416"/>
    <x v="235"/>
    <x v="9"/>
    <x v="7"/>
    <x v="309"/>
  </r>
  <r>
    <x v="12"/>
    <x v="12"/>
    <x v="12"/>
    <x v="236"/>
    <s v="1417"/>
    <x v="236"/>
    <x v="0"/>
    <x v="0"/>
    <x v="108"/>
  </r>
  <r>
    <x v="12"/>
    <x v="12"/>
    <x v="12"/>
    <x v="236"/>
    <s v="1417"/>
    <x v="236"/>
    <x v="0"/>
    <x v="1"/>
    <x v="114"/>
  </r>
  <r>
    <x v="12"/>
    <x v="12"/>
    <x v="12"/>
    <x v="236"/>
    <s v="1417"/>
    <x v="236"/>
    <x v="0"/>
    <x v="2"/>
    <x v="364"/>
  </r>
  <r>
    <x v="12"/>
    <x v="12"/>
    <x v="12"/>
    <x v="236"/>
    <s v="1417"/>
    <x v="236"/>
    <x v="0"/>
    <x v="3"/>
    <x v="1001"/>
  </r>
  <r>
    <x v="12"/>
    <x v="12"/>
    <x v="12"/>
    <x v="236"/>
    <s v="1417"/>
    <x v="236"/>
    <x v="0"/>
    <x v="4"/>
    <x v="1247"/>
  </r>
  <r>
    <x v="12"/>
    <x v="12"/>
    <x v="12"/>
    <x v="236"/>
    <s v="1417"/>
    <x v="236"/>
    <x v="0"/>
    <x v="5"/>
    <x v="1418"/>
  </r>
  <r>
    <x v="12"/>
    <x v="12"/>
    <x v="12"/>
    <x v="236"/>
    <s v="1417"/>
    <x v="236"/>
    <x v="0"/>
    <x v="6"/>
    <x v="44"/>
  </r>
  <r>
    <x v="12"/>
    <x v="12"/>
    <x v="12"/>
    <x v="236"/>
    <s v="1417"/>
    <x v="236"/>
    <x v="0"/>
    <x v="7"/>
    <x v="598"/>
  </r>
  <r>
    <x v="12"/>
    <x v="12"/>
    <x v="12"/>
    <x v="236"/>
    <s v="1417"/>
    <x v="236"/>
    <x v="1"/>
    <x v="0"/>
    <x v="1709"/>
  </r>
  <r>
    <x v="12"/>
    <x v="12"/>
    <x v="12"/>
    <x v="236"/>
    <s v="1417"/>
    <x v="236"/>
    <x v="1"/>
    <x v="1"/>
    <x v="323"/>
  </r>
  <r>
    <x v="12"/>
    <x v="12"/>
    <x v="12"/>
    <x v="236"/>
    <s v="1417"/>
    <x v="236"/>
    <x v="1"/>
    <x v="2"/>
    <x v="296"/>
  </r>
  <r>
    <x v="12"/>
    <x v="12"/>
    <x v="12"/>
    <x v="236"/>
    <s v="1417"/>
    <x v="236"/>
    <x v="1"/>
    <x v="3"/>
    <x v="296"/>
  </r>
  <r>
    <x v="12"/>
    <x v="12"/>
    <x v="12"/>
    <x v="236"/>
    <s v="1417"/>
    <x v="236"/>
    <x v="1"/>
    <x v="4"/>
    <x v="730"/>
  </r>
  <r>
    <x v="12"/>
    <x v="12"/>
    <x v="12"/>
    <x v="236"/>
    <s v="1417"/>
    <x v="236"/>
    <x v="1"/>
    <x v="5"/>
    <x v="432"/>
  </r>
  <r>
    <x v="12"/>
    <x v="12"/>
    <x v="12"/>
    <x v="236"/>
    <s v="1417"/>
    <x v="236"/>
    <x v="1"/>
    <x v="6"/>
    <x v="1709"/>
  </r>
  <r>
    <x v="12"/>
    <x v="12"/>
    <x v="12"/>
    <x v="236"/>
    <s v="1417"/>
    <x v="236"/>
    <x v="1"/>
    <x v="7"/>
    <x v="256"/>
  </r>
  <r>
    <x v="12"/>
    <x v="12"/>
    <x v="12"/>
    <x v="236"/>
    <s v="1417"/>
    <x v="236"/>
    <x v="2"/>
    <x v="0"/>
    <x v="282"/>
  </r>
  <r>
    <x v="12"/>
    <x v="12"/>
    <x v="12"/>
    <x v="236"/>
    <s v="1417"/>
    <x v="236"/>
    <x v="2"/>
    <x v="1"/>
    <x v="286"/>
  </r>
  <r>
    <x v="12"/>
    <x v="12"/>
    <x v="12"/>
    <x v="236"/>
    <s v="1417"/>
    <x v="236"/>
    <x v="2"/>
    <x v="2"/>
    <x v="116"/>
  </r>
  <r>
    <x v="12"/>
    <x v="12"/>
    <x v="12"/>
    <x v="236"/>
    <s v="1417"/>
    <x v="236"/>
    <x v="2"/>
    <x v="3"/>
    <x v="411"/>
  </r>
  <r>
    <x v="12"/>
    <x v="12"/>
    <x v="12"/>
    <x v="236"/>
    <s v="1417"/>
    <x v="236"/>
    <x v="2"/>
    <x v="4"/>
    <x v="611"/>
  </r>
  <r>
    <x v="12"/>
    <x v="12"/>
    <x v="12"/>
    <x v="236"/>
    <s v="1417"/>
    <x v="236"/>
    <x v="2"/>
    <x v="5"/>
    <x v="312"/>
  </r>
  <r>
    <x v="12"/>
    <x v="12"/>
    <x v="12"/>
    <x v="236"/>
    <s v="1417"/>
    <x v="236"/>
    <x v="2"/>
    <x v="6"/>
    <x v="284"/>
  </r>
  <r>
    <x v="12"/>
    <x v="12"/>
    <x v="12"/>
    <x v="236"/>
    <s v="1417"/>
    <x v="236"/>
    <x v="2"/>
    <x v="7"/>
    <x v="186"/>
  </r>
  <r>
    <x v="12"/>
    <x v="12"/>
    <x v="12"/>
    <x v="236"/>
    <s v="1417"/>
    <x v="236"/>
    <x v="3"/>
    <x v="0"/>
    <x v="354"/>
  </r>
  <r>
    <x v="12"/>
    <x v="12"/>
    <x v="12"/>
    <x v="236"/>
    <s v="1417"/>
    <x v="236"/>
    <x v="3"/>
    <x v="1"/>
    <x v="340"/>
  </r>
  <r>
    <x v="12"/>
    <x v="12"/>
    <x v="12"/>
    <x v="236"/>
    <s v="1417"/>
    <x v="236"/>
    <x v="3"/>
    <x v="2"/>
    <x v="283"/>
  </r>
  <r>
    <x v="12"/>
    <x v="12"/>
    <x v="12"/>
    <x v="236"/>
    <s v="1417"/>
    <x v="236"/>
    <x v="3"/>
    <x v="3"/>
    <x v="281"/>
  </r>
  <r>
    <x v="12"/>
    <x v="12"/>
    <x v="12"/>
    <x v="236"/>
    <s v="1417"/>
    <x v="236"/>
    <x v="3"/>
    <x v="4"/>
    <x v="51"/>
  </r>
  <r>
    <x v="12"/>
    <x v="12"/>
    <x v="12"/>
    <x v="236"/>
    <s v="1417"/>
    <x v="236"/>
    <x v="3"/>
    <x v="5"/>
    <x v="50"/>
  </r>
  <r>
    <x v="12"/>
    <x v="12"/>
    <x v="12"/>
    <x v="236"/>
    <s v="1417"/>
    <x v="236"/>
    <x v="3"/>
    <x v="6"/>
    <x v="115"/>
  </r>
  <r>
    <x v="12"/>
    <x v="12"/>
    <x v="12"/>
    <x v="236"/>
    <s v="1417"/>
    <x v="236"/>
    <x v="3"/>
    <x v="7"/>
    <x v="115"/>
  </r>
  <r>
    <x v="12"/>
    <x v="12"/>
    <x v="12"/>
    <x v="236"/>
    <s v="1417"/>
    <x v="236"/>
    <x v="4"/>
    <x v="0"/>
    <x v="257"/>
  </r>
  <r>
    <x v="12"/>
    <x v="12"/>
    <x v="12"/>
    <x v="236"/>
    <s v="1417"/>
    <x v="236"/>
    <x v="4"/>
    <x v="1"/>
    <x v="1627"/>
  </r>
  <r>
    <x v="12"/>
    <x v="12"/>
    <x v="12"/>
    <x v="236"/>
    <s v="1417"/>
    <x v="236"/>
    <x v="4"/>
    <x v="2"/>
    <x v="1627"/>
  </r>
  <r>
    <x v="12"/>
    <x v="12"/>
    <x v="12"/>
    <x v="236"/>
    <s v="1417"/>
    <x v="236"/>
    <x v="4"/>
    <x v="3"/>
    <x v="629"/>
  </r>
  <r>
    <x v="12"/>
    <x v="12"/>
    <x v="12"/>
    <x v="236"/>
    <s v="1417"/>
    <x v="236"/>
    <x v="4"/>
    <x v="4"/>
    <x v="1197"/>
  </r>
  <r>
    <x v="12"/>
    <x v="12"/>
    <x v="12"/>
    <x v="236"/>
    <s v="1417"/>
    <x v="236"/>
    <x v="4"/>
    <x v="5"/>
    <x v="39"/>
  </r>
  <r>
    <x v="12"/>
    <x v="12"/>
    <x v="12"/>
    <x v="236"/>
    <s v="1417"/>
    <x v="236"/>
    <x v="4"/>
    <x v="6"/>
    <x v="359"/>
  </r>
  <r>
    <x v="12"/>
    <x v="12"/>
    <x v="12"/>
    <x v="236"/>
    <s v="1417"/>
    <x v="236"/>
    <x v="4"/>
    <x v="7"/>
    <x v="295"/>
  </r>
  <r>
    <x v="12"/>
    <x v="12"/>
    <x v="12"/>
    <x v="236"/>
    <s v="1417"/>
    <x v="236"/>
    <x v="5"/>
    <x v="0"/>
    <x v="262"/>
  </r>
  <r>
    <x v="12"/>
    <x v="12"/>
    <x v="12"/>
    <x v="236"/>
    <s v="1417"/>
    <x v="236"/>
    <x v="5"/>
    <x v="1"/>
    <x v="350"/>
  </r>
  <r>
    <x v="12"/>
    <x v="12"/>
    <x v="12"/>
    <x v="236"/>
    <s v="1417"/>
    <x v="236"/>
    <x v="5"/>
    <x v="2"/>
    <x v="264"/>
  </r>
  <r>
    <x v="12"/>
    <x v="12"/>
    <x v="12"/>
    <x v="236"/>
    <s v="1417"/>
    <x v="236"/>
    <x v="5"/>
    <x v="3"/>
    <x v="262"/>
  </r>
  <r>
    <x v="12"/>
    <x v="12"/>
    <x v="12"/>
    <x v="236"/>
    <s v="1417"/>
    <x v="236"/>
    <x v="5"/>
    <x v="4"/>
    <x v="266"/>
  </r>
  <r>
    <x v="12"/>
    <x v="12"/>
    <x v="12"/>
    <x v="236"/>
    <s v="1417"/>
    <x v="236"/>
    <x v="5"/>
    <x v="5"/>
    <x v="266"/>
  </r>
  <r>
    <x v="12"/>
    <x v="12"/>
    <x v="12"/>
    <x v="236"/>
    <s v="1417"/>
    <x v="236"/>
    <x v="5"/>
    <x v="6"/>
    <x v="266"/>
  </r>
  <r>
    <x v="12"/>
    <x v="12"/>
    <x v="12"/>
    <x v="236"/>
    <s v="1417"/>
    <x v="236"/>
    <x v="5"/>
    <x v="7"/>
    <x v="198"/>
  </r>
  <r>
    <x v="12"/>
    <x v="12"/>
    <x v="12"/>
    <x v="236"/>
    <s v="1417"/>
    <x v="236"/>
    <x v="6"/>
    <x v="0"/>
    <x v="320"/>
  </r>
  <r>
    <x v="12"/>
    <x v="12"/>
    <x v="12"/>
    <x v="236"/>
    <s v="1417"/>
    <x v="236"/>
    <x v="6"/>
    <x v="1"/>
    <x v="303"/>
  </r>
  <r>
    <x v="12"/>
    <x v="12"/>
    <x v="12"/>
    <x v="236"/>
    <s v="1417"/>
    <x v="236"/>
    <x v="6"/>
    <x v="2"/>
    <x v="321"/>
  </r>
  <r>
    <x v="12"/>
    <x v="12"/>
    <x v="12"/>
    <x v="236"/>
    <s v="1417"/>
    <x v="236"/>
    <x v="6"/>
    <x v="3"/>
    <x v="128"/>
  </r>
  <r>
    <x v="12"/>
    <x v="12"/>
    <x v="12"/>
    <x v="236"/>
    <s v="1417"/>
    <x v="236"/>
    <x v="6"/>
    <x v="4"/>
    <x v="131"/>
  </r>
  <r>
    <x v="12"/>
    <x v="12"/>
    <x v="12"/>
    <x v="236"/>
    <s v="1417"/>
    <x v="236"/>
    <x v="6"/>
    <x v="5"/>
    <x v="132"/>
  </r>
  <r>
    <x v="12"/>
    <x v="12"/>
    <x v="12"/>
    <x v="236"/>
    <s v="1417"/>
    <x v="236"/>
    <x v="6"/>
    <x v="6"/>
    <x v="66"/>
  </r>
  <r>
    <x v="12"/>
    <x v="12"/>
    <x v="12"/>
    <x v="236"/>
    <s v="1417"/>
    <x v="236"/>
    <x v="6"/>
    <x v="7"/>
    <x v="203"/>
  </r>
  <r>
    <x v="12"/>
    <x v="12"/>
    <x v="12"/>
    <x v="236"/>
    <s v="1417"/>
    <x v="236"/>
    <x v="7"/>
    <x v="0"/>
    <x v="372"/>
  </r>
  <r>
    <x v="12"/>
    <x v="12"/>
    <x v="12"/>
    <x v="236"/>
    <s v="1417"/>
    <x v="236"/>
    <x v="7"/>
    <x v="1"/>
    <x v="615"/>
  </r>
  <r>
    <x v="12"/>
    <x v="12"/>
    <x v="12"/>
    <x v="236"/>
    <s v="1417"/>
    <x v="236"/>
    <x v="7"/>
    <x v="2"/>
    <x v="614"/>
  </r>
  <r>
    <x v="12"/>
    <x v="12"/>
    <x v="12"/>
    <x v="236"/>
    <s v="1417"/>
    <x v="236"/>
    <x v="7"/>
    <x v="3"/>
    <x v="352"/>
  </r>
  <r>
    <x v="12"/>
    <x v="12"/>
    <x v="12"/>
    <x v="236"/>
    <s v="1417"/>
    <x v="236"/>
    <x v="7"/>
    <x v="4"/>
    <x v="315"/>
  </r>
  <r>
    <x v="12"/>
    <x v="12"/>
    <x v="12"/>
    <x v="236"/>
    <s v="1417"/>
    <x v="236"/>
    <x v="7"/>
    <x v="5"/>
    <x v="313"/>
  </r>
  <r>
    <x v="12"/>
    <x v="12"/>
    <x v="12"/>
    <x v="236"/>
    <s v="1417"/>
    <x v="236"/>
    <x v="7"/>
    <x v="6"/>
    <x v="400"/>
  </r>
  <r>
    <x v="12"/>
    <x v="12"/>
    <x v="12"/>
    <x v="236"/>
    <s v="1417"/>
    <x v="236"/>
    <x v="7"/>
    <x v="7"/>
    <x v="318"/>
  </r>
  <r>
    <x v="12"/>
    <x v="12"/>
    <x v="12"/>
    <x v="236"/>
    <s v="1417"/>
    <x v="236"/>
    <x v="8"/>
    <x v="0"/>
    <x v="67"/>
  </r>
  <r>
    <x v="12"/>
    <x v="12"/>
    <x v="12"/>
    <x v="236"/>
    <s v="1417"/>
    <x v="236"/>
    <x v="8"/>
    <x v="1"/>
    <x v="132"/>
  </r>
  <r>
    <x v="12"/>
    <x v="12"/>
    <x v="12"/>
    <x v="236"/>
    <s v="1417"/>
    <x v="236"/>
    <x v="8"/>
    <x v="2"/>
    <x v="321"/>
  </r>
  <r>
    <x v="12"/>
    <x v="12"/>
    <x v="12"/>
    <x v="236"/>
    <s v="1417"/>
    <x v="236"/>
    <x v="8"/>
    <x v="3"/>
    <x v="129"/>
  </r>
  <r>
    <x v="12"/>
    <x v="12"/>
    <x v="12"/>
    <x v="236"/>
    <s v="1417"/>
    <x v="236"/>
    <x v="8"/>
    <x v="4"/>
    <x v="129"/>
  </r>
  <r>
    <x v="12"/>
    <x v="12"/>
    <x v="12"/>
    <x v="236"/>
    <s v="1417"/>
    <x v="236"/>
    <x v="8"/>
    <x v="5"/>
    <x v="203"/>
  </r>
  <r>
    <x v="12"/>
    <x v="12"/>
    <x v="12"/>
    <x v="236"/>
    <s v="1417"/>
    <x v="236"/>
    <x v="8"/>
    <x v="6"/>
    <x v="203"/>
  </r>
  <r>
    <x v="12"/>
    <x v="12"/>
    <x v="12"/>
    <x v="236"/>
    <s v="1417"/>
    <x v="236"/>
    <x v="8"/>
    <x v="7"/>
    <x v="320"/>
  </r>
  <r>
    <x v="12"/>
    <x v="12"/>
    <x v="12"/>
    <x v="236"/>
    <s v="1417"/>
    <x v="236"/>
    <x v="9"/>
    <x v="0"/>
    <x v="305"/>
  </r>
  <r>
    <x v="12"/>
    <x v="12"/>
    <x v="12"/>
    <x v="236"/>
    <s v="1417"/>
    <x v="236"/>
    <x v="9"/>
    <x v="1"/>
    <x v="133"/>
  </r>
  <r>
    <x v="12"/>
    <x v="12"/>
    <x v="12"/>
    <x v="236"/>
    <s v="1417"/>
    <x v="236"/>
    <x v="9"/>
    <x v="2"/>
    <x v="133"/>
  </r>
  <r>
    <x v="12"/>
    <x v="12"/>
    <x v="12"/>
    <x v="236"/>
    <s v="1417"/>
    <x v="236"/>
    <x v="9"/>
    <x v="3"/>
    <x v="133"/>
  </r>
  <r>
    <x v="12"/>
    <x v="12"/>
    <x v="12"/>
    <x v="236"/>
    <s v="1417"/>
    <x v="236"/>
    <x v="9"/>
    <x v="4"/>
    <x v="67"/>
  </r>
  <r>
    <x v="12"/>
    <x v="12"/>
    <x v="12"/>
    <x v="236"/>
    <s v="1417"/>
    <x v="236"/>
    <x v="9"/>
    <x v="5"/>
    <x v="67"/>
  </r>
  <r>
    <x v="12"/>
    <x v="12"/>
    <x v="12"/>
    <x v="236"/>
    <s v="1417"/>
    <x v="236"/>
    <x v="9"/>
    <x v="6"/>
    <x v="304"/>
  </r>
  <r>
    <x v="12"/>
    <x v="12"/>
    <x v="12"/>
    <x v="236"/>
    <s v="1417"/>
    <x v="236"/>
    <x v="9"/>
    <x v="7"/>
    <x v="304"/>
  </r>
  <r>
    <x v="12"/>
    <x v="12"/>
    <x v="12"/>
    <x v="237"/>
    <s v="1418"/>
    <x v="237"/>
    <x v="0"/>
    <x v="0"/>
    <x v="289"/>
  </r>
  <r>
    <x v="12"/>
    <x v="12"/>
    <x v="12"/>
    <x v="237"/>
    <s v="1418"/>
    <x v="237"/>
    <x v="0"/>
    <x v="1"/>
    <x v="404"/>
  </r>
  <r>
    <x v="12"/>
    <x v="12"/>
    <x v="12"/>
    <x v="237"/>
    <s v="1418"/>
    <x v="237"/>
    <x v="0"/>
    <x v="2"/>
    <x v="52"/>
  </r>
  <r>
    <x v="12"/>
    <x v="12"/>
    <x v="12"/>
    <x v="237"/>
    <s v="1418"/>
    <x v="237"/>
    <x v="0"/>
    <x v="3"/>
    <x v="1112"/>
  </r>
  <r>
    <x v="12"/>
    <x v="12"/>
    <x v="12"/>
    <x v="237"/>
    <s v="1418"/>
    <x v="237"/>
    <x v="0"/>
    <x v="4"/>
    <x v="404"/>
  </r>
  <r>
    <x v="12"/>
    <x v="12"/>
    <x v="12"/>
    <x v="237"/>
    <s v="1418"/>
    <x v="237"/>
    <x v="0"/>
    <x v="5"/>
    <x v="613"/>
  </r>
  <r>
    <x v="12"/>
    <x v="12"/>
    <x v="12"/>
    <x v="237"/>
    <s v="1418"/>
    <x v="237"/>
    <x v="0"/>
    <x v="6"/>
    <x v="401"/>
  </r>
  <r>
    <x v="12"/>
    <x v="12"/>
    <x v="12"/>
    <x v="237"/>
    <s v="1418"/>
    <x v="237"/>
    <x v="0"/>
    <x v="7"/>
    <x v="184"/>
  </r>
  <r>
    <x v="12"/>
    <x v="12"/>
    <x v="12"/>
    <x v="237"/>
    <s v="1418"/>
    <x v="237"/>
    <x v="1"/>
    <x v="0"/>
    <x v="530"/>
  </r>
  <r>
    <x v="12"/>
    <x v="12"/>
    <x v="12"/>
    <x v="237"/>
    <s v="1418"/>
    <x v="237"/>
    <x v="1"/>
    <x v="1"/>
    <x v="404"/>
  </r>
  <r>
    <x v="12"/>
    <x v="12"/>
    <x v="12"/>
    <x v="237"/>
    <s v="1418"/>
    <x v="237"/>
    <x v="1"/>
    <x v="2"/>
    <x v="950"/>
  </r>
  <r>
    <x v="12"/>
    <x v="12"/>
    <x v="12"/>
    <x v="237"/>
    <s v="1418"/>
    <x v="237"/>
    <x v="1"/>
    <x v="3"/>
    <x v="487"/>
  </r>
  <r>
    <x v="12"/>
    <x v="12"/>
    <x v="12"/>
    <x v="237"/>
    <s v="1418"/>
    <x v="237"/>
    <x v="1"/>
    <x v="4"/>
    <x v="55"/>
  </r>
  <r>
    <x v="12"/>
    <x v="12"/>
    <x v="12"/>
    <x v="237"/>
    <s v="1418"/>
    <x v="237"/>
    <x v="1"/>
    <x v="5"/>
    <x v="351"/>
  </r>
  <r>
    <x v="12"/>
    <x v="12"/>
    <x v="12"/>
    <x v="237"/>
    <s v="1418"/>
    <x v="237"/>
    <x v="1"/>
    <x v="6"/>
    <x v="527"/>
  </r>
  <r>
    <x v="12"/>
    <x v="12"/>
    <x v="12"/>
    <x v="237"/>
    <s v="1418"/>
    <x v="237"/>
    <x v="1"/>
    <x v="7"/>
    <x v="335"/>
  </r>
  <r>
    <x v="12"/>
    <x v="12"/>
    <x v="12"/>
    <x v="237"/>
    <s v="1418"/>
    <x v="237"/>
    <x v="2"/>
    <x v="0"/>
    <x v="202"/>
  </r>
  <r>
    <x v="12"/>
    <x v="12"/>
    <x v="12"/>
    <x v="237"/>
    <s v="1418"/>
    <x v="237"/>
    <x v="2"/>
    <x v="1"/>
    <x v="196"/>
  </r>
  <r>
    <x v="12"/>
    <x v="12"/>
    <x v="12"/>
    <x v="237"/>
    <s v="1418"/>
    <x v="237"/>
    <x v="2"/>
    <x v="2"/>
    <x v="316"/>
  </r>
  <r>
    <x v="12"/>
    <x v="12"/>
    <x v="12"/>
    <x v="237"/>
    <s v="1418"/>
    <x v="237"/>
    <x v="2"/>
    <x v="3"/>
    <x v="316"/>
  </r>
  <r>
    <x v="12"/>
    <x v="12"/>
    <x v="12"/>
    <x v="237"/>
    <s v="1418"/>
    <x v="237"/>
    <x v="2"/>
    <x v="4"/>
    <x v="200"/>
  </r>
  <r>
    <x v="12"/>
    <x v="12"/>
    <x v="12"/>
    <x v="237"/>
    <s v="1418"/>
    <x v="237"/>
    <x v="2"/>
    <x v="5"/>
    <x v="316"/>
  </r>
  <r>
    <x v="12"/>
    <x v="12"/>
    <x v="12"/>
    <x v="237"/>
    <s v="1418"/>
    <x v="237"/>
    <x v="2"/>
    <x v="6"/>
    <x v="350"/>
  </r>
  <r>
    <x v="12"/>
    <x v="12"/>
    <x v="12"/>
    <x v="237"/>
    <s v="1418"/>
    <x v="237"/>
    <x v="2"/>
    <x v="7"/>
    <x v="200"/>
  </r>
  <r>
    <x v="12"/>
    <x v="12"/>
    <x v="12"/>
    <x v="237"/>
    <s v="1418"/>
    <x v="237"/>
    <x v="3"/>
    <x v="0"/>
    <x v="317"/>
  </r>
  <r>
    <x v="12"/>
    <x v="12"/>
    <x v="12"/>
    <x v="237"/>
    <s v="1418"/>
    <x v="237"/>
    <x v="3"/>
    <x v="1"/>
    <x v="289"/>
  </r>
  <r>
    <x v="12"/>
    <x v="12"/>
    <x v="12"/>
    <x v="237"/>
    <s v="1418"/>
    <x v="237"/>
    <x v="3"/>
    <x v="2"/>
    <x v="52"/>
  </r>
  <r>
    <x v="12"/>
    <x v="12"/>
    <x v="12"/>
    <x v="237"/>
    <s v="1418"/>
    <x v="237"/>
    <x v="3"/>
    <x v="3"/>
    <x v="1112"/>
  </r>
  <r>
    <x v="12"/>
    <x v="12"/>
    <x v="12"/>
    <x v="237"/>
    <s v="1418"/>
    <x v="237"/>
    <x v="3"/>
    <x v="4"/>
    <x v="317"/>
  </r>
  <r>
    <x v="12"/>
    <x v="12"/>
    <x v="12"/>
    <x v="237"/>
    <s v="1418"/>
    <x v="237"/>
    <x v="3"/>
    <x v="5"/>
    <x v="284"/>
  </r>
  <r>
    <x v="12"/>
    <x v="12"/>
    <x v="12"/>
    <x v="237"/>
    <s v="1418"/>
    <x v="237"/>
    <x v="3"/>
    <x v="6"/>
    <x v="312"/>
  </r>
  <r>
    <x v="12"/>
    <x v="12"/>
    <x v="12"/>
    <x v="237"/>
    <s v="1418"/>
    <x v="237"/>
    <x v="3"/>
    <x v="7"/>
    <x v="184"/>
  </r>
  <r>
    <x v="12"/>
    <x v="12"/>
    <x v="12"/>
    <x v="237"/>
    <s v="1418"/>
    <x v="237"/>
    <x v="4"/>
    <x v="0"/>
    <x v="349"/>
  </r>
  <r>
    <x v="12"/>
    <x v="12"/>
    <x v="12"/>
    <x v="237"/>
    <s v="1418"/>
    <x v="237"/>
    <x v="4"/>
    <x v="1"/>
    <x v="503"/>
  </r>
  <r>
    <x v="12"/>
    <x v="12"/>
    <x v="12"/>
    <x v="237"/>
    <s v="1418"/>
    <x v="237"/>
    <x v="4"/>
    <x v="2"/>
    <x v="1239"/>
  </r>
  <r>
    <x v="12"/>
    <x v="12"/>
    <x v="12"/>
    <x v="237"/>
    <s v="1418"/>
    <x v="237"/>
    <x v="4"/>
    <x v="3"/>
    <x v="261"/>
  </r>
  <r>
    <x v="12"/>
    <x v="12"/>
    <x v="12"/>
    <x v="237"/>
    <s v="1418"/>
    <x v="237"/>
    <x v="4"/>
    <x v="4"/>
    <x v="605"/>
  </r>
  <r>
    <x v="12"/>
    <x v="12"/>
    <x v="12"/>
    <x v="237"/>
    <s v="1418"/>
    <x v="237"/>
    <x v="4"/>
    <x v="5"/>
    <x v="254"/>
  </r>
  <r>
    <x v="12"/>
    <x v="12"/>
    <x v="12"/>
    <x v="237"/>
    <s v="1418"/>
    <x v="237"/>
    <x v="4"/>
    <x v="6"/>
    <x v="53"/>
  </r>
  <r>
    <x v="12"/>
    <x v="12"/>
    <x v="12"/>
    <x v="237"/>
    <s v="1418"/>
    <x v="237"/>
    <x v="4"/>
    <x v="7"/>
    <x v="1038"/>
  </r>
  <r>
    <x v="12"/>
    <x v="12"/>
    <x v="12"/>
    <x v="237"/>
    <s v="1418"/>
    <x v="237"/>
    <x v="5"/>
    <x v="0"/>
    <x v="130"/>
  </r>
  <r>
    <x v="12"/>
    <x v="12"/>
    <x v="12"/>
    <x v="237"/>
    <s v="1418"/>
    <x v="237"/>
    <x v="5"/>
    <x v="1"/>
    <x v="127"/>
  </r>
  <r>
    <x v="12"/>
    <x v="12"/>
    <x v="12"/>
    <x v="237"/>
    <s v="1418"/>
    <x v="237"/>
    <x v="5"/>
    <x v="2"/>
    <x v="203"/>
  </r>
  <r>
    <x v="12"/>
    <x v="12"/>
    <x v="12"/>
    <x v="237"/>
    <s v="1418"/>
    <x v="237"/>
    <x v="5"/>
    <x v="3"/>
    <x v="129"/>
  </r>
  <r>
    <x v="12"/>
    <x v="12"/>
    <x v="12"/>
    <x v="237"/>
    <s v="1418"/>
    <x v="237"/>
    <x v="5"/>
    <x v="4"/>
    <x v="130"/>
  </r>
  <r>
    <x v="12"/>
    <x v="12"/>
    <x v="12"/>
    <x v="237"/>
    <s v="1418"/>
    <x v="237"/>
    <x v="5"/>
    <x v="5"/>
    <x v="198"/>
  </r>
  <r>
    <x v="12"/>
    <x v="12"/>
    <x v="12"/>
    <x v="237"/>
    <s v="1418"/>
    <x v="237"/>
    <x v="5"/>
    <x v="6"/>
    <x v="203"/>
  </r>
  <r>
    <x v="12"/>
    <x v="12"/>
    <x v="12"/>
    <x v="237"/>
    <s v="1418"/>
    <x v="237"/>
    <x v="5"/>
    <x v="7"/>
    <x v="203"/>
  </r>
  <r>
    <x v="12"/>
    <x v="12"/>
    <x v="12"/>
    <x v="237"/>
    <s v="1418"/>
    <x v="237"/>
    <x v="6"/>
    <x v="0"/>
    <x v="133"/>
  </r>
  <r>
    <x v="12"/>
    <x v="12"/>
    <x v="12"/>
    <x v="237"/>
    <s v="1418"/>
    <x v="237"/>
    <x v="6"/>
    <x v="1"/>
    <x v="67"/>
  </r>
  <r>
    <x v="12"/>
    <x v="12"/>
    <x v="12"/>
    <x v="237"/>
    <s v="1418"/>
    <x v="237"/>
    <x v="6"/>
    <x v="2"/>
    <x v="64"/>
  </r>
  <r>
    <x v="12"/>
    <x v="12"/>
    <x v="12"/>
    <x v="237"/>
    <s v="1418"/>
    <x v="237"/>
    <x v="6"/>
    <x v="3"/>
    <x v="66"/>
  </r>
  <r>
    <x v="12"/>
    <x v="12"/>
    <x v="12"/>
    <x v="237"/>
    <s v="1418"/>
    <x v="237"/>
    <x v="6"/>
    <x v="4"/>
    <x v="65"/>
  </r>
  <r>
    <x v="12"/>
    <x v="12"/>
    <x v="12"/>
    <x v="237"/>
    <s v="1418"/>
    <x v="237"/>
    <x v="6"/>
    <x v="5"/>
    <x v="66"/>
  </r>
  <r>
    <x v="12"/>
    <x v="12"/>
    <x v="12"/>
    <x v="237"/>
    <s v="1418"/>
    <x v="237"/>
    <x v="6"/>
    <x v="6"/>
    <x v="66"/>
  </r>
  <r>
    <x v="12"/>
    <x v="12"/>
    <x v="12"/>
    <x v="237"/>
    <s v="1418"/>
    <x v="237"/>
    <x v="6"/>
    <x v="7"/>
    <x v="127"/>
  </r>
  <r>
    <x v="12"/>
    <x v="12"/>
    <x v="12"/>
    <x v="237"/>
    <s v="1418"/>
    <x v="237"/>
    <x v="7"/>
    <x v="0"/>
    <x v="201"/>
  </r>
  <r>
    <x v="12"/>
    <x v="12"/>
    <x v="12"/>
    <x v="237"/>
    <s v="1418"/>
    <x v="237"/>
    <x v="7"/>
    <x v="1"/>
    <x v="202"/>
  </r>
  <r>
    <x v="12"/>
    <x v="12"/>
    <x v="12"/>
    <x v="237"/>
    <s v="1418"/>
    <x v="237"/>
    <x v="7"/>
    <x v="2"/>
    <x v="195"/>
  </r>
  <r>
    <x v="12"/>
    <x v="12"/>
    <x v="12"/>
    <x v="237"/>
    <s v="1418"/>
    <x v="237"/>
    <x v="7"/>
    <x v="3"/>
    <x v="262"/>
  </r>
  <r>
    <x v="12"/>
    <x v="12"/>
    <x v="12"/>
    <x v="237"/>
    <s v="1418"/>
    <x v="237"/>
    <x v="7"/>
    <x v="4"/>
    <x v="199"/>
  </r>
  <r>
    <x v="12"/>
    <x v="12"/>
    <x v="12"/>
    <x v="237"/>
    <s v="1418"/>
    <x v="237"/>
    <x v="7"/>
    <x v="5"/>
    <x v="200"/>
  </r>
  <r>
    <x v="12"/>
    <x v="12"/>
    <x v="12"/>
    <x v="237"/>
    <s v="1418"/>
    <x v="237"/>
    <x v="7"/>
    <x v="6"/>
    <x v="265"/>
  </r>
  <r>
    <x v="12"/>
    <x v="12"/>
    <x v="12"/>
    <x v="237"/>
    <s v="1418"/>
    <x v="237"/>
    <x v="7"/>
    <x v="7"/>
    <x v="263"/>
  </r>
  <r>
    <x v="12"/>
    <x v="12"/>
    <x v="12"/>
    <x v="237"/>
    <s v="1418"/>
    <x v="237"/>
    <x v="8"/>
    <x v="0"/>
    <x v="133"/>
  </r>
  <r>
    <x v="12"/>
    <x v="12"/>
    <x v="12"/>
    <x v="237"/>
    <s v="1418"/>
    <x v="237"/>
    <x v="8"/>
    <x v="1"/>
    <x v="67"/>
  </r>
  <r>
    <x v="12"/>
    <x v="12"/>
    <x v="12"/>
    <x v="237"/>
    <s v="1418"/>
    <x v="237"/>
    <x v="8"/>
    <x v="2"/>
    <x v="67"/>
  </r>
  <r>
    <x v="12"/>
    <x v="12"/>
    <x v="12"/>
    <x v="237"/>
    <s v="1418"/>
    <x v="237"/>
    <x v="8"/>
    <x v="3"/>
    <x v="67"/>
  </r>
  <r>
    <x v="12"/>
    <x v="12"/>
    <x v="12"/>
    <x v="237"/>
    <s v="1418"/>
    <x v="237"/>
    <x v="8"/>
    <x v="4"/>
    <x v="133"/>
  </r>
  <r>
    <x v="12"/>
    <x v="12"/>
    <x v="12"/>
    <x v="237"/>
    <s v="1418"/>
    <x v="237"/>
    <x v="8"/>
    <x v="5"/>
    <x v="132"/>
  </r>
  <r>
    <x v="12"/>
    <x v="12"/>
    <x v="12"/>
    <x v="237"/>
    <s v="1418"/>
    <x v="237"/>
    <x v="8"/>
    <x v="6"/>
    <x v="133"/>
  </r>
  <r>
    <x v="12"/>
    <x v="12"/>
    <x v="12"/>
    <x v="237"/>
    <s v="1418"/>
    <x v="237"/>
    <x v="8"/>
    <x v="7"/>
    <x v="66"/>
  </r>
  <r>
    <x v="12"/>
    <x v="12"/>
    <x v="12"/>
    <x v="237"/>
    <s v="1418"/>
    <x v="237"/>
    <x v="9"/>
    <x v="0"/>
    <x v="305"/>
  </r>
  <r>
    <x v="12"/>
    <x v="12"/>
    <x v="12"/>
    <x v="237"/>
    <s v="1418"/>
    <x v="237"/>
    <x v="9"/>
    <x v="1"/>
    <x v="304"/>
  </r>
  <r>
    <x v="12"/>
    <x v="12"/>
    <x v="12"/>
    <x v="237"/>
    <s v="1418"/>
    <x v="237"/>
    <x v="9"/>
    <x v="2"/>
    <x v="304"/>
  </r>
  <r>
    <x v="12"/>
    <x v="12"/>
    <x v="12"/>
    <x v="237"/>
    <s v="1418"/>
    <x v="237"/>
    <x v="9"/>
    <x v="3"/>
    <x v="133"/>
  </r>
  <r>
    <x v="12"/>
    <x v="12"/>
    <x v="12"/>
    <x v="237"/>
    <s v="1418"/>
    <x v="237"/>
    <x v="9"/>
    <x v="4"/>
    <x v="305"/>
  </r>
  <r>
    <x v="12"/>
    <x v="12"/>
    <x v="12"/>
    <x v="237"/>
    <s v="1418"/>
    <x v="237"/>
    <x v="9"/>
    <x v="5"/>
    <x v="67"/>
  </r>
  <r>
    <x v="12"/>
    <x v="12"/>
    <x v="12"/>
    <x v="237"/>
    <s v="1418"/>
    <x v="237"/>
    <x v="9"/>
    <x v="6"/>
    <x v="67"/>
  </r>
  <r>
    <x v="12"/>
    <x v="12"/>
    <x v="12"/>
    <x v="237"/>
    <s v="1418"/>
    <x v="237"/>
    <x v="9"/>
    <x v="7"/>
    <x v="305"/>
  </r>
  <r>
    <x v="12"/>
    <x v="12"/>
    <x v="12"/>
    <x v="238"/>
    <s v="1419"/>
    <x v="238"/>
    <x v="0"/>
    <x v="0"/>
    <x v="950"/>
  </r>
  <r>
    <x v="12"/>
    <x v="12"/>
    <x v="12"/>
    <x v="238"/>
    <s v="1419"/>
    <x v="238"/>
    <x v="0"/>
    <x v="1"/>
    <x v="672"/>
  </r>
  <r>
    <x v="12"/>
    <x v="12"/>
    <x v="12"/>
    <x v="238"/>
    <s v="1419"/>
    <x v="238"/>
    <x v="0"/>
    <x v="2"/>
    <x v="373"/>
  </r>
  <r>
    <x v="12"/>
    <x v="12"/>
    <x v="12"/>
    <x v="238"/>
    <s v="1419"/>
    <x v="238"/>
    <x v="0"/>
    <x v="3"/>
    <x v="374"/>
  </r>
  <r>
    <x v="12"/>
    <x v="12"/>
    <x v="12"/>
    <x v="238"/>
    <s v="1419"/>
    <x v="238"/>
    <x v="0"/>
    <x v="4"/>
    <x v="1028"/>
  </r>
  <r>
    <x v="12"/>
    <x v="12"/>
    <x v="12"/>
    <x v="238"/>
    <s v="1419"/>
    <x v="238"/>
    <x v="0"/>
    <x v="5"/>
    <x v="539"/>
  </r>
  <r>
    <x v="12"/>
    <x v="12"/>
    <x v="12"/>
    <x v="238"/>
    <s v="1419"/>
    <x v="238"/>
    <x v="0"/>
    <x v="6"/>
    <x v="797"/>
  </r>
  <r>
    <x v="12"/>
    <x v="12"/>
    <x v="12"/>
    <x v="238"/>
    <s v="1419"/>
    <x v="238"/>
    <x v="0"/>
    <x v="7"/>
    <x v="344"/>
  </r>
  <r>
    <x v="12"/>
    <x v="12"/>
    <x v="12"/>
    <x v="238"/>
    <s v="1419"/>
    <x v="238"/>
    <x v="1"/>
    <x v="0"/>
    <x v="1613"/>
  </r>
  <r>
    <x v="12"/>
    <x v="12"/>
    <x v="12"/>
    <x v="238"/>
    <s v="1419"/>
    <x v="238"/>
    <x v="1"/>
    <x v="1"/>
    <x v="357"/>
  </r>
  <r>
    <x v="12"/>
    <x v="12"/>
    <x v="12"/>
    <x v="238"/>
    <s v="1419"/>
    <x v="238"/>
    <x v="1"/>
    <x v="2"/>
    <x v="609"/>
  </r>
  <r>
    <x v="12"/>
    <x v="12"/>
    <x v="12"/>
    <x v="238"/>
    <s v="1419"/>
    <x v="238"/>
    <x v="1"/>
    <x v="3"/>
    <x v="544"/>
  </r>
  <r>
    <x v="12"/>
    <x v="12"/>
    <x v="12"/>
    <x v="238"/>
    <s v="1419"/>
    <x v="238"/>
    <x v="1"/>
    <x v="4"/>
    <x v="1186"/>
  </r>
  <r>
    <x v="12"/>
    <x v="12"/>
    <x v="12"/>
    <x v="238"/>
    <s v="1419"/>
    <x v="238"/>
    <x v="1"/>
    <x v="5"/>
    <x v="499"/>
  </r>
  <r>
    <x v="12"/>
    <x v="12"/>
    <x v="12"/>
    <x v="238"/>
    <s v="1419"/>
    <x v="238"/>
    <x v="1"/>
    <x v="6"/>
    <x v="1253"/>
  </r>
  <r>
    <x v="12"/>
    <x v="12"/>
    <x v="12"/>
    <x v="238"/>
    <s v="1419"/>
    <x v="238"/>
    <x v="1"/>
    <x v="7"/>
    <x v="348"/>
  </r>
  <r>
    <x v="12"/>
    <x v="12"/>
    <x v="12"/>
    <x v="238"/>
    <s v="1419"/>
    <x v="238"/>
    <x v="2"/>
    <x v="0"/>
    <x v="1436"/>
  </r>
  <r>
    <x v="12"/>
    <x v="12"/>
    <x v="12"/>
    <x v="238"/>
    <s v="1419"/>
    <x v="238"/>
    <x v="2"/>
    <x v="1"/>
    <x v="988"/>
  </r>
  <r>
    <x v="12"/>
    <x v="12"/>
    <x v="12"/>
    <x v="238"/>
    <s v="1419"/>
    <x v="238"/>
    <x v="2"/>
    <x v="2"/>
    <x v="1899"/>
  </r>
  <r>
    <x v="12"/>
    <x v="12"/>
    <x v="12"/>
    <x v="238"/>
    <s v="1419"/>
    <x v="238"/>
    <x v="2"/>
    <x v="3"/>
    <x v="2744"/>
  </r>
  <r>
    <x v="12"/>
    <x v="12"/>
    <x v="12"/>
    <x v="238"/>
    <s v="1419"/>
    <x v="238"/>
    <x v="2"/>
    <x v="4"/>
    <x v="2210"/>
  </r>
  <r>
    <x v="12"/>
    <x v="12"/>
    <x v="12"/>
    <x v="238"/>
    <s v="1419"/>
    <x v="238"/>
    <x v="2"/>
    <x v="5"/>
    <x v="905"/>
  </r>
  <r>
    <x v="12"/>
    <x v="12"/>
    <x v="12"/>
    <x v="238"/>
    <s v="1419"/>
    <x v="238"/>
    <x v="2"/>
    <x v="6"/>
    <x v="484"/>
  </r>
  <r>
    <x v="12"/>
    <x v="12"/>
    <x v="12"/>
    <x v="238"/>
    <s v="1419"/>
    <x v="238"/>
    <x v="2"/>
    <x v="7"/>
    <x v="559"/>
  </r>
  <r>
    <x v="12"/>
    <x v="12"/>
    <x v="12"/>
    <x v="238"/>
    <s v="1419"/>
    <x v="238"/>
    <x v="3"/>
    <x v="0"/>
    <x v="612"/>
  </r>
  <r>
    <x v="12"/>
    <x v="12"/>
    <x v="12"/>
    <x v="238"/>
    <s v="1419"/>
    <x v="238"/>
    <x v="3"/>
    <x v="1"/>
    <x v="50"/>
  </r>
  <r>
    <x v="12"/>
    <x v="12"/>
    <x v="12"/>
    <x v="238"/>
    <s v="1419"/>
    <x v="238"/>
    <x v="3"/>
    <x v="2"/>
    <x v="836"/>
  </r>
  <r>
    <x v="12"/>
    <x v="12"/>
    <x v="12"/>
    <x v="238"/>
    <s v="1419"/>
    <x v="238"/>
    <x v="3"/>
    <x v="3"/>
    <x v="117"/>
  </r>
  <r>
    <x v="12"/>
    <x v="12"/>
    <x v="12"/>
    <x v="238"/>
    <s v="1419"/>
    <x v="238"/>
    <x v="3"/>
    <x v="4"/>
    <x v="51"/>
  </r>
  <r>
    <x v="12"/>
    <x v="12"/>
    <x v="12"/>
    <x v="238"/>
    <s v="1419"/>
    <x v="238"/>
    <x v="3"/>
    <x v="5"/>
    <x v="63"/>
  </r>
  <r>
    <x v="12"/>
    <x v="12"/>
    <x v="12"/>
    <x v="238"/>
    <s v="1419"/>
    <x v="238"/>
    <x v="3"/>
    <x v="6"/>
    <x v="50"/>
  </r>
  <r>
    <x v="12"/>
    <x v="12"/>
    <x v="12"/>
    <x v="238"/>
    <s v="1419"/>
    <x v="238"/>
    <x v="3"/>
    <x v="7"/>
    <x v="612"/>
  </r>
  <r>
    <x v="12"/>
    <x v="12"/>
    <x v="12"/>
    <x v="238"/>
    <s v="1419"/>
    <x v="238"/>
    <x v="4"/>
    <x v="0"/>
    <x v="503"/>
  </r>
  <r>
    <x v="12"/>
    <x v="12"/>
    <x v="12"/>
    <x v="238"/>
    <s v="1419"/>
    <x v="238"/>
    <x v="4"/>
    <x v="1"/>
    <x v="561"/>
  </r>
  <r>
    <x v="12"/>
    <x v="12"/>
    <x v="12"/>
    <x v="238"/>
    <s v="1419"/>
    <x v="238"/>
    <x v="4"/>
    <x v="2"/>
    <x v="371"/>
  </r>
  <r>
    <x v="12"/>
    <x v="12"/>
    <x v="12"/>
    <x v="238"/>
    <s v="1419"/>
    <x v="238"/>
    <x v="4"/>
    <x v="3"/>
    <x v="486"/>
  </r>
  <r>
    <x v="12"/>
    <x v="12"/>
    <x v="12"/>
    <x v="238"/>
    <s v="1419"/>
    <x v="238"/>
    <x v="4"/>
    <x v="4"/>
    <x v="560"/>
  </r>
  <r>
    <x v="12"/>
    <x v="12"/>
    <x v="12"/>
    <x v="238"/>
    <s v="1419"/>
    <x v="238"/>
    <x v="4"/>
    <x v="5"/>
    <x v="348"/>
  </r>
  <r>
    <x v="12"/>
    <x v="12"/>
    <x v="12"/>
    <x v="238"/>
    <s v="1419"/>
    <x v="238"/>
    <x v="4"/>
    <x v="6"/>
    <x v="261"/>
  </r>
  <r>
    <x v="12"/>
    <x v="12"/>
    <x v="12"/>
    <x v="238"/>
    <s v="1419"/>
    <x v="238"/>
    <x v="4"/>
    <x v="7"/>
    <x v="468"/>
  </r>
  <r>
    <x v="12"/>
    <x v="12"/>
    <x v="12"/>
    <x v="238"/>
    <s v="1419"/>
    <x v="238"/>
    <x v="5"/>
    <x v="0"/>
    <x v="266"/>
  </r>
  <r>
    <x v="12"/>
    <x v="12"/>
    <x v="12"/>
    <x v="238"/>
    <s v="1419"/>
    <x v="238"/>
    <x v="5"/>
    <x v="1"/>
    <x v="350"/>
  </r>
  <r>
    <x v="12"/>
    <x v="12"/>
    <x v="12"/>
    <x v="238"/>
    <s v="1419"/>
    <x v="238"/>
    <x v="5"/>
    <x v="2"/>
    <x v="197"/>
  </r>
  <r>
    <x v="12"/>
    <x v="12"/>
    <x v="12"/>
    <x v="238"/>
    <s v="1419"/>
    <x v="238"/>
    <x v="5"/>
    <x v="3"/>
    <x v="266"/>
  </r>
  <r>
    <x v="12"/>
    <x v="12"/>
    <x v="12"/>
    <x v="238"/>
    <s v="1419"/>
    <x v="238"/>
    <x v="5"/>
    <x v="4"/>
    <x v="264"/>
  </r>
  <r>
    <x v="12"/>
    <x v="12"/>
    <x v="12"/>
    <x v="238"/>
    <s v="1419"/>
    <x v="238"/>
    <x v="5"/>
    <x v="5"/>
    <x v="199"/>
  </r>
  <r>
    <x v="12"/>
    <x v="12"/>
    <x v="12"/>
    <x v="238"/>
    <s v="1419"/>
    <x v="238"/>
    <x v="5"/>
    <x v="6"/>
    <x v="200"/>
  </r>
  <r>
    <x v="12"/>
    <x v="12"/>
    <x v="12"/>
    <x v="238"/>
    <s v="1419"/>
    <x v="238"/>
    <x v="5"/>
    <x v="7"/>
    <x v="196"/>
  </r>
  <r>
    <x v="12"/>
    <x v="12"/>
    <x v="12"/>
    <x v="238"/>
    <s v="1419"/>
    <x v="238"/>
    <x v="6"/>
    <x v="0"/>
    <x v="66"/>
  </r>
  <r>
    <x v="12"/>
    <x v="12"/>
    <x v="12"/>
    <x v="238"/>
    <s v="1419"/>
    <x v="238"/>
    <x v="6"/>
    <x v="1"/>
    <x v="65"/>
  </r>
  <r>
    <x v="12"/>
    <x v="12"/>
    <x v="12"/>
    <x v="238"/>
    <s v="1419"/>
    <x v="238"/>
    <x v="6"/>
    <x v="2"/>
    <x v="65"/>
  </r>
  <r>
    <x v="12"/>
    <x v="12"/>
    <x v="12"/>
    <x v="238"/>
    <s v="1419"/>
    <x v="238"/>
    <x v="6"/>
    <x v="3"/>
    <x v="67"/>
  </r>
  <r>
    <x v="12"/>
    <x v="12"/>
    <x v="12"/>
    <x v="238"/>
    <s v="1419"/>
    <x v="238"/>
    <x v="6"/>
    <x v="4"/>
    <x v="67"/>
  </r>
  <r>
    <x v="12"/>
    <x v="12"/>
    <x v="12"/>
    <x v="238"/>
    <s v="1419"/>
    <x v="238"/>
    <x v="6"/>
    <x v="5"/>
    <x v="67"/>
  </r>
  <r>
    <x v="12"/>
    <x v="12"/>
    <x v="12"/>
    <x v="238"/>
    <s v="1419"/>
    <x v="238"/>
    <x v="6"/>
    <x v="6"/>
    <x v="64"/>
  </r>
  <r>
    <x v="12"/>
    <x v="12"/>
    <x v="12"/>
    <x v="238"/>
    <s v="1419"/>
    <x v="238"/>
    <x v="6"/>
    <x v="7"/>
    <x v="320"/>
  </r>
  <r>
    <x v="12"/>
    <x v="12"/>
    <x v="12"/>
    <x v="238"/>
    <s v="1419"/>
    <x v="238"/>
    <x v="7"/>
    <x v="0"/>
    <x v="356"/>
  </r>
  <r>
    <x v="12"/>
    <x v="12"/>
    <x v="12"/>
    <x v="238"/>
    <s v="1419"/>
    <x v="238"/>
    <x v="7"/>
    <x v="1"/>
    <x v="309"/>
  </r>
  <r>
    <x v="12"/>
    <x v="12"/>
    <x v="12"/>
    <x v="238"/>
    <s v="1419"/>
    <x v="238"/>
    <x v="7"/>
    <x v="2"/>
    <x v="306"/>
  </r>
  <r>
    <x v="12"/>
    <x v="12"/>
    <x v="12"/>
    <x v="238"/>
    <s v="1419"/>
    <x v="238"/>
    <x v="7"/>
    <x v="3"/>
    <x v="356"/>
  </r>
  <r>
    <x v="12"/>
    <x v="12"/>
    <x v="12"/>
    <x v="238"/>
    <s v="1419"/>
    <x v="238"/>
    <x v="7"/>
    <x v="4"/>
    <x v="310"/>
  </r>
  <r>
    <x v="12"/>
    <x v="12"/>
    <x v="12"/>
    <x v="238"/>
    <s v="1419"/>
    <x v="238"/>
    <x v="7"/>
    <x v="5"/>
    <x v="196"/>
  </r>
  <r>
    <x v="12"/>
    <x v="12"/>
    <x v="12"/>
    <x v="238"/>
    <s v="1419"/>
    <x v="238"/>
    <x v="7"/>
    <x v="6"/>
    <x v="196"/>
  </r>
  <r>
    <x v="12"/>
    <x v="12"/>
    <x v="12"/>
    <x v="238"/>
    <s v="1419"/>
    <x v="238"/>
    <x v="7"/>
    <x v="7"/>
    <x v="197"/>
  </r>
  <r>
    <x v="12"/>
    <x v="12"/>
    <x v="12"/>
    <x v="238"/>
    <s v="1419"/>
    <x v="238"/>
    <x v="8"/>
    <x v="0"/>
    <x v="304"/>
  </r>
  <r>
    <x v="12"/>
    <x v="12"/>
    <x v="12"/>
    <x v="238"/>
    <s v="1419"/>
    <x v="238"/>
    <x v="8"/>
    <x v="1"/>
    <x v="304"/>
  </r>
  <r>
    <x v="12"/>
    <x v="12"/>
    <x v="12"/>
    <x v="238"/>
    <s v="1419"/>
    <x v="238"/>
    <x v="8"/>
    <x v="2"/>
    <x v="304"/>
  </r>
  <r>
    <x v="12"/>
    <x v="12"/>
    <x v="12"/>
    <x v="238"/>
    <s v="1419"/>
    <x v="238"/>
    <x v="8"/>
    <x v="3"/>
    <x v="304"/>
  </r>
  <r>
    <x v="12"/>
    <x v="12"/>
    <x v="12"/>
    <x v="238"/>
    <s v="1419"/>
    <x v="238"/>
    <x v="8"/>
    <x v="4"/>
    <x v="304"/>
  </r>
  <r>
    <x v="12"/>
    <x v="12"/>
    <x v="12"/>
    <x v="238"/>
    <s v="1419"/>
    <x v="238"/>
    <x v="8"/>
    <x v="5"/>
    <x v="304"/>
  </r>
  <r>
    <x v="12"/>
    <x v="12"/>
    <x v="12"/>
    <x v="238"/>
    <s v="1419"/>
    <x v="238"/>
    <x v="8"/>
    <x v="6"/>
    <x v="304"/>
  </r>
  <r>
    <x v="12"/>
    <x v="12"/>
    <x v="12"/>
    <x v="238"/>
    <s v="1419"/>
    <x v="238"/>
    <x v="8"/>
    <x v="7"/>
    <x v="304"/>
  </r>
  <r>
    <x v="12"/>
    <x v="12"/>
    <x v="12"/>
    <x v="238"/>
    <s v="1419"/>
    <x v="238"/>
    <x v="9"/>
    <x v="0"/>
    <x v="65"/>
  </r>
  <r>
    <x v="12"/>
    <x v="12"/>
    <x v="12"/>
    <x v="238"/>
    <s v="1419"/>
    <x v="238"/>
    <x v="9"/>
    <x v="1"/>
    <x v="67"/>
  </r>
  <r>
    <x v="12"/>
    <x v="12"/>
    <x v="12"/>
    <x v="238"/>
    <s v="1419"/>
    <x v="238"/>
    <x v="9"/>
    <x v="2"/>
    <x v="65"/>
  </r>
  <r>
    <x v="12"/>
    <x v="12"/>
    <x v="12"/>
    <x v="238"/>
    <s v="1419"/>
    <x v="238"/>
    <x v="9"/>
    <x v="3"/>
    <x v="132"/>
  </r>
  <r>
    <x v="12"/>
    <x v="12"/>
    <x v="12"/>
    <x v="238"/>
    <s v="1419"/>
    <x v="238"/>
    <x v="9"/>
    <x v="4"/>
    <x v="65"/>
  </r>
  <r>
    <x v="12"/>
    <x v="12"/>
    <x v="12"/>
    <x v="238"/>
    <s v="1419"/>
    <x v="238"/>
    <x v="9"/>
    <x v="5"/>
    <x v="132"/>
  </r>
  <r>
    <x v="12"/>
    <x v="12"/>
    <x v="12"/>
    <x v="238"/>
    <s v="1419"/>
    <x v="238"/>
    <x v="9"/>
    <x v="6"/>
    <x v="131"/>
  </r>
  <r>
    <x v="12"/>
    <x v="12"/>
    <x v="12"/>
    <x v="238"/>
    <s v="1419"/>
    <x v="238"/>
    <x v="9"/>
    <x v="7"/>
    <x v="131"/>
  </r>
  <r>
    <x v="12"/>
    <x v="12"/>
    <x v="12"/>
    <x v="239"/>
    <s v="1420"/>
    <x v="239"/>
    <x v="0"/>
    <x v="0"/>
    <x v="2205"/>
  </r>
  <r>
    <x v="12"/>
    <x v="12"/>
    <x v="12"/>
    <x v="239"/>
    <s v="1420"/>
    <x v="239"/>
    <x v="0"/>
    <x v="1"/>
    <x v="642"/>
  </r>
  <r>
    <x v="12"/>
    <x v="12"/>
    <x v="12"/>
    <x v="239"/>
    <s v="1420"/>
    <x v="239"/>
    <x v="0"/>
    <x v="2"/>
    <x v="1941"/>
  </r>
  <r>
    <x v="12"/>
    <x v="12"/>
    <x v="12"/>
    <x v="239"/>
    <s v="1420"/>
    <x v="239"/>
    <x v="0"/>
    <x v="3"/>
    <x v="2745"/>
  </r>
  <r>
    <x v="12"/>
    <x v="12"/>
    <x v="12"/>
    <x v="239"/>
    <s v="1420"/>
    <x v="239"/>
    <x v="0"/>
    <x v="4"/>
    <x v="178"/>
  </r>
  <r>
    <x v="12"/>
    <x v="12"/>
    <x v="12"/>
    <x v="239"/>
    <s v="1420"/>
    <x v="239"/>
    <x v="0"/>
    <x v="5"/>
    <x v="2746"/>
  </r>
  <r>
    <x v="12"/>
    <x v="12"/>
    <x v="12"/>
    <x v="239"/>
    <s v="1420"/>
    <x v="239"/>
    <x v="0"/>
    <x v="6"/>
    <x v="1495"/>
  </r>
  <r>
    <x v="12"/>
    <x v="12"/>
    <x v="12"/>
    <x v="239"/>
    <s v="1420"/>
    <x v="239"/>
    <x v="0"/>
    <x v="7"/>
    <x v="921"/>
  </r>
  <r>
    <x v="12"/>
    <x v="12"/>
    <x v="12"/>
    <x v="239"/>
    <s v="1420"/>
    <x v="239"/>
    <x v="1"/>
    <x v="0"/>
    <x v="2375"/>
  </r>
  <r>
    <x v="12"/>
    <x v="12"/>
    <x v="12"/>
    <x v="239"/>
    <s v="1420"/>
    <x v="239"/>
    <x v="1"/>
    <x v="1"/>
    <x v="2174"/>
  </r>
  <r>
    <x v="12"/>
    <x v="12"/>
    <x v="12"/>
    <x v="239"/>
    <s v="1420"/>
    <x v="239"/>
    <x v="1"/>
    <x v="2"/>
    <x v="1595"/>
  </r>
  <r>
    <x v="12"/>
    <x v="12"/>
    <x v="12"/>
    <x v="239"/>
    <s v="1420"/>
    <x v="239"/>
    <x v="1"/>
    <x v="3"/>
    <x v="2747"/>
  </r>
  <r>
    <x v="12"/>
    <x v="12"/>
    <x v="12"/>
    <x v="239"/>
    <s v="1420"/>
    <x v="239"/>
    <x v="1"/>
    <x v="4"/>
    <x v="153"/>
  </r>
  <r>
    <x v="12"/>
    <x v="12"/>
    <x v="12"/>
    <x v="239"/>
    <s v="1420"/>
    <x v="239"/>
    <x v="1"/>
    <x v="5"/>
    <x v="2748"/>
  </r>
  <r>
    <x v="12"/>
    <x v="12"/>
    <x v="12"/>
    <x v="239"/>
    <s v="1420"/>
    <x v="239"/>
    <x v="1"/>
    <x v="6"/>
    <x v="936"/>
  </r>
  <r>
    <x v="12"/>
    <x v="12"/>
    <x v="12"/>
    <x v="239"/>
    <s v="1420"/>
    <x v="239"/>
    <x v="1"/>
    <x v="7"/>
    <x v="2749"/>
  </r>
  <r>
    <x v="12"/>
    <x v="12"/>
    <x v="12"/>
    <x v="239"/>
    <s v="1420"/>
    <x v="239"/>
    <x v="2"/>
    <x v="0"/>
    <x v="672"/>
  </r>
  <r>
    <x v="12"/>
    <x v="12"/>
    <x v="12"/>
    <x v="239"/>
    <s v="1420"/>
    <x v="239"/>
    <x v="2"/>
    <x v="1"/>
    <x v="487"/>
  </r>
  <r>
    <x v="12"/>
    <x v="12"/>
    <x v="12"/>
    <x v="239"/>
    <s v="1420"/>
    <x v="239"/>
    <x v="2"/>
    <x v="2"/>
    <x v="951"/>
  </r>
  <r>
    <x v="12"/>
    <x v="12"/>
    <x v="12"/>
    <x v="239"/>
    <s v="1420"/>
    <x v="239"/>
    <x v="2"/>
    <x v="3"/>
    <x v="58"/>
  </r>
  <r>
    <x v="12"/>
    <x v="12"/>
    <x v="12"/>
    <x v="239"/>
    <s v="1420"/>
    <x v="239"/>
    <x v="2"/>
    <x v="4"/>
    <x v="54"/>
  </r>
  <r>
    <x v="12"/>
    <x v="12"/>
    <x v="12"/>
    <x v="239"/>
    <s v="1420"/>
    <x v="239"/>
    <x v="2"/>
    <x v="5"/>
    <x v="1478"/>
  </r>
  <r>
    <x v="12"/>
    <x v="12"/>
    <x v="12"/>
    <x v="239"/>
    <s v="1420"/>
    <x v="239"/>
    <x v="2"/>
    <x v="6"/>
    <x v="54"/>
  </r>
  <r>
    <x v="12"/>
    <x v="12"/>
    <x v="12"/>
    <x v="239"/>
    <s v="1420"/>
    <x v="239"/>
    <x v="2"/>
    <x v="7"/>
    <x v="625"/>
  </r>
  <r>
    <x v="12"/>
    <x v="12"/>
    <x v="12"/>
    <x v="239"/>
    <s v="1420"/>
    <x v="239"/>
    <x v="3"/>
    <x v="0"/>
    <x v="397"/>
  </r>
  <r>
    <x v="12"/>
    <x v="12"/>
    <x v="12"/>
    <x v="239"/>
    <s v="1420"/>
    <x v="239"/>
    <x v="3"/>
    <x v="1"/>
    <x v="384"/>
  </r>
  <r>
    <x v="12"/>
    <x v="12"/>
    <x v="12"/>
    <x v="239"/>
    <s v="1420"/>
    <x v="239"/>
    <x v="3"/>
    <x v="2"/>
    <x v="825"/>
  </r>
  <r>
    <x v="12"/>
    <x v="12"/>
    <x v="12"/>
    <x v="239"/>
    <s v="1420"/>
    <x v="239"/>
    <x v="3"/>
    <x v="3"/>
    <x v="391"/>
  </r>
  <r>
    <x v="12"/>
    <x v="12"/>
    <x v="12"/>
    <x v="239"/>
    <s v="1420"/>
    <x v="239"/>
    <x v="3"/>
    <x v="4"/>
    <x v="1702"/>
  </r>
  <r>
    <x v="12"/>
    <x v="12"/>
    <x v="12"/>
    <x v="239"/>
    <s v="1420"/>
    <x v="239"/>
    <x v="3"/>
    <x v="5"/>
    <x v="1818"/>
  </r>
  <r>
    <x v="12"/>
    <x v="12"/>
    <x v="12"/>
    <x v="239"/>
    <s v="1420"/>
    <x v="239"/>
    <x v="3"/>
    <x v="6"/>
    <x v="1413"/>
  </r>
  <r>
    <x v="12"/>
    <x v="12"/>
    <x v="12"/>
    <x v="239"/>
    <s v="1420"/>
    <x v="239"/>
    <x v="3"/>
    <x v="7"/>
    <x v="2204"/>
  </r>
  <r>
    <x v="12"/>
    <x v="12"/>
    <x v="12"/>
    <x v="239"/>
    <s v="1420"/>
    <x v="239"/>
    <x v="4"/>
    <x v="0"/>
    <x v="821"/>
  </r>
  <r>
    <x v="12"/>
    <x v="12"/>
    <x v="12"/>
    <x v="239"/>
    <s v="1420"/>
    <x v="239"/>
    <x v="4"/>
    <x v="1"/>
    <x v="1252"/>
  </r>
  <r>
    <x v="12"/>
    <x v="12"/>
    <x v="12"/>
    <x v="239"/>
    <s v="1420"/>
    <x v="239"/>
    <x v="4"/>
    <x v="2"/>
    <x v="1699"/>
  </r>
  <r>
    <x v="12"/>
    <x v="12"/>
    <x v="12"/>
    <x v="239"/>
    <s v="1420"/>
    <x v="239"/>
    <x v="4"/>
    <x v="3"/>
    <x v="883"/>
  </r>
  <r>
    <x v="12"/>
    <x v="12"/>
    <x v="12"/>
    <x v="239"/>
    <s v="1420"/>
    <x v="239"/>
    <x v="4"/>
    <x v="4"/>
    <x v="2556"/>
  </r>
  <r>
    <x v="12"/>
    <x v="12"/>
    <x v="12"/>
    <x v="239"/>
    <s v="1420"/>
    <x v="239"/>
    <x v="4"/>
    <x v="5"/>
    <x v="2207"/>
  </r>
  <r>
    <x v="12"/>
    <x v="12"/>
    <x v="12"/>
    <x v="239"/>
    <s v="1420"/>
    <x v="239"/>
    <x v="4"/>
    <x v="6"/>
    <x v="1469"/>
  </r>
  <r>
    <x v="12"/>
    <x v="12"/>
    <x v="12"/>
    <x v="239"/>
    <s v="1420"/>
    <x v="239"/>
    <x v="4"/>
    <x v="7"/>
    <x v="18"/>
  </r>
  <r>
    <x v="12"/>
    <x v="12"/>
    <x v="12"/>
    <x v="239"/>
    <s v="1420"/>
    <x v="239"/>
    <x v="5"/>
    <x v="0"/>
    <x v="501"/>
  </r>
  <r>
    <x v="12"/>
    <x v="12"/>
    <x v="12"/>
    <x v="239"/>
    <s v="1420"/>
    <x v="239"/>
    <x v="5"/>
    <x v="1"/>
    <x v="604"/>
  </r>
  <r>
    <x v="12"/>
    <x v="12"/>
    <x v="12"/>
    <x v="239"/>
    <s v="1420"/>
    <x v="239"/>
    <x v="5"/>
    <x v="2"/>
    <x v="251"/>
  </r>
  <r>
    <x v="12"/>
    <x v="12"/>
    <x v="12"/>
    <x v="239"/>
    <s v="1420"/>
    <x v="239"/>
    <x v="5"/>
    <x v="3"/>
    <x v="563"/>
  </r>
  <r>
    <x v="12"/>
    <x v="12"/>
    <x v="12"/>
    <x v="239"/>
    <s v="1420"/>
    <x v="239"/>
    <x v="5"/>
    <x v="4"/>
    <x v="797"/>
  </r>
  <r>
    <x v="12"/>
    <x v="12"/>
    <x v="12"/>
    <x v="239"/>
    <s v="1420"/>
    <x v="239"/>
    <x v="5"/>
    <x v="5"/>
    <x v="1520"/>
  </r>
  <r>
    <x v="12"/>
    <x v="12"/>
    <x v="12"/>
    <x v="239"/>
    <s v="1420"/>
    <x v="239"/>
    <x v="5"/>
    <x v="6"/>
    <x v="348"/>
  </r>
  <r>
    <x v="12"/>
    <x v="12"/>
    <x v="12"/>
    <x v="239"/>
    <s v="1420"/>
    <x v="239"/>
    <x v="5"/>
    <x v="7"/>
    <x v="268"/>
  </r>
  <r>
    <x v="12"/>
    <x v="12"/>
    <x v="12"/>
    <x v="239"/>
    <s v="1420"/>
    <x v="239"/>
    <x v="6"/>
    <x v="0"/>
    <x v="302"/>
  </r>
  <r>
    <x v="12"/>
    <x v="12"/>
    <x v="12"/>
    <x v="239"/>
    <s v="1420"/>
    <x v="239"/>
    <x v="6"/>
    <x v="1"/>
    <x v="263"/>
  </r>
  <r>
    <x v="12"/>
    <x v="12"/>
    <x v="12"/>
    <x v="239"/>
    <s v="1420"/>
    <x v="239"/>
    <x v="6"/>
    <x v="2"/>
    <x v="265"/>
  </r>
  <r>
    <x v="12"/>
    <x v="12"/>
    <x v="12"/>
    <x v="239"/>
    <s v="1420"/>
    <x v="239"/>
    <x v="6"/>
    <x v="3"/>
    <x v="303"/>
  </r>
  <r>
    <x v="12"/>
    <x v="12"/>
    <x v="12"/>
    <x v="239"/>
    <s v="1420"/>
    <x v="239"/>
    <x v="6"/>
    <x v="4"/>
    <x v="301"/>
  </r>
  <r>
    <x v="12"/>
    <x v="12"/>
    <x v="12"/>
    <x v="239"/>
    <s v="1420"/>
    <x v="239"/>
    <x v="6"/>
    <x v="5"/>
    <x v="303"/>
  </r>
  <r>
    <x v="12"/>
    <x v="12"/>
    <x v="12"/>
    <x v="239"/>
    <s v="1420"/>
    <x v="239"/>
    <x v="6"/>
    <x v="6"/>
    <x v="321"/>
  </r>
  <r>
    <x v="12"/>
    <x v="12"/>
    <x v="12"/>
    <x v="239"/>
    <s v="1420"/>
    <x v="239"/>
    <x v="6"/>
    <x v="7"/>
    <x v="316"/>
  </r>
  <r>
    <x v="12"/>
    <x v="12"/>
    <x v="12"/>
    <x v="239"/>
    <s v="1420"/>
    <x v="239"/>
    <x v="7"/>
    <x v="0"/>
    <x v="58"/>
  </r>
  <r>
    <x v="12"/>
    <x v="12"/>
    <x v="12"/>
    <x v="239"/>
    <s v="1420"/>
    <x v="239"/>
    <x v="7"/>
    <x v="1"/>
    <x v="486"/>
  </r>
  <r>
    <x v="12"/>
    <x v="12"/>
    <x v="12"/>
    <x v="239"/>
    <s v="1420"/>
    <x v="239"/>
    <x v="7"/>
    <x v="2"/>
    <x v="672"/>
  </r>
  <r>
    <x v="12"/>
    <x v="12"/>
    <x v="12"/>
    <x v="239"/>
    <s v="1420"/>
    <x v="239"/>
    <x v="7"/>
    <x v="3"/>
    <x v="183"/>
  </r>
  <r>
    <x v="12"/>
    <x v="12"/>
    <x v="12"/>
    <x v="239"/>
    <s v="1420"/>
    <x v="239"/>
    <x v="7"/>
    <x v="4"/>
    <x v="1310"/>
  </r>
  <r>
    <x v="12"/>
    <x v="12"/>
    <x v="12"/>
    <x v="239"/>
    <s v="1420"/>
    <x v="239"/>
    <x v="7"/>
    <x v="5"/>
    <x v="370"/>
  </r>
  <r>
    <x v="12"/>
    <x v="12"/>
    <x v="12"/>
    <x v="239"/>
    <s v="1420"/>
    <x v="239"/>
    <x v="7"/>
    <x v="6"/>
    <x v="529"/>
  </r>
  <r>
    <x v="12"/>
    <x v="12"/>
    <x v="12"/>
    <x v="239"/>
    <s v="1420"/>
    <x v="239"/>
    <x v="7"/>
    <x v="7"/>
    <x v="715"/>
  </r>
  <r>
    <x v="12"/>
    <x v="12"/>
    <x v="12"/>
    <x v="239"/>
    <s v="1420"/>
    <x v="239"/>
    <x v="8"/>
    <x v="0"/>
    <x v="127"/>
  </r>
  <r>
    <x v="12"/>
    <x v="12"/>
    <x v="12"/>
    <x v="239"/>
    <s v="1420"/>
    <x v="239"/>
    <x v="8"/>
    <x v="1"/>
    <x v="131"/>
  </r>
  <r>
    <x v="12"/>
    <x v="12"/>
    <x v="12"/>
    <x v="239"/>
    <s v="1420"/>
    <x v="239"/>
    <x v="8"/>
    <x v="2"/>
    <x v="132"/>
  </r>
  <r>
    <x v="12"/>
    <x v="12"/>
    <x v="12"/>
    <x v="239"/>
    <s v="1420"/>
    <x v="239"/>
    <x v="8"/>
    <x v="3"/>
    <x v="131"/>
  </r>
  <r>
    <x v="12"/>
    <x v="12"/>
    <x v="12"/>
    <x v="239"/>
    <s v="1420"/>
    <x v="239"/>
    <x v="8"/>
    <x v="4"/>
    <x v="127"/>
  </r>
  <r>
    <x v="12"/>
    <x v="12"/>
    <x v="12"/>
    <x v="239"/>
    <s v="1420"/>
    <x v="239"/>
    <x v="8"/>
    <x v="5"/>
    <x v="131"/>
  </r>
  <r>
    <x v="12"/>
    <x v="12"/>
    <x v="12"/>
    <x v="239"/>
    <s v="1420"/>
    <x v="239"/>
    <x v="8"/>
    <x v="6"/>
    <x v="65"/>
  </r>
  <r>
    <x v="12"/>
    <x v="12"/>
    <x v="12"/>
    <x v="239"/>
    <s v="1420"/>
    <x v="239"/>
    <x v="8"/>
    <x v="7"/>
    <x v="305"/>
  </r>
  <r>
    <x v="12"/>
    <x v="12"/>
    <x v="12"/>
    <x v="239"/>
    <s v="1420"/>
    <x v="239"/>
    <x v="9"/>
    <x v="0"/>
    <x v="67"/>
  </r>
  <r>
    <x v="12"/>
    <x v="12"/>
    <x v="12"/>
    <x v="239"/>
    <s v="1420"/>
    <x v="239"/>
    <x v="9"/>
    <x v="1"/>
    <x v="67"/>
  </r>
  <r>
    <x v="12"/>
    <x v="12"/>
    <x v="12"/>
    <x v="239"/>
    <s v="1420"/>
    <x v="239"/>
    <x v="9"/>
    <x v="2"/>
    <x v="305"/>
  </r>
  <r>
    <x v="12"/>
    <x v="12"/>
    <x v="12"/>
    <x v="239"/>
    <s v="1420"/>
    <x v="239"/>
    <x v="9"/>
    <x v="3"/>
    <x v="66"/>
  </r>
  <r>
    <x v="12"/>
    <x v="12"/>
    <x v="12"/>
    <x v="239"/>
    <s v="1420"/>
    <x v="239"/>
    <x v="9"/>
    <x v="4"/>
    <x v="66"/>
  </r>
  <r>
    <x v="12"/>
    <x v="12"/>
    <x v="12"/>
    <x v="239"/>
    <s v="1420"/>
    <x v="239"/>
    <x v="9"/>
    <x v="5"/>
    <x v="66"/>
  </r>
  <r>
    <x v="12"/>
    <x v="12"/>
    <x v="12"/>
    <x v="239"/>
    <s v="1420"/>
    <x v="239"/>
    <x v="9"/>
    <x v="6"/>
    <x v="64"/>
  </r>
  <r>
    <x v="12"/>
    <x v="12"/>
    <x v="12"/>
    <x v="239"/>
    <s v="1420"/>
    <x v="239"/>
    <x v="9"/>
    <x v="7"/>
    <x v="130"/>
  </r>
  <r>
    <x v="12"/>
    <x v="12"/>
    <x v="12"/>
    <x v="240"/>
    <s v="1421"/>
    <x v="240"/>
    <x v="0"/>
    <x v="0"/>
    <x v="561"/>
  </r>
  <r>
    <x v="12"/>
    <x v="12"/>
    <x v="12"/>
    <x v="240"/>
    <s v="1421"/>
    <x v="240"/>
    <x v="0"/>
    <x v="1"/>
    <x v="1510"/>
  </r>
  <r>
    <x v="12"/>
    <x v="12"/>
    <x v="12"/>
    <x v="240"/>
    <s v="1421"/>
    <x v="240"/>
    <x v="0"/>
    <x v="2"/>
    <x v="261"/>
  </r>
  <r>
    <x v="12"/>
    <x v="12"/>
    <x v="12"/>
    <x v="240"/>
    <s v="1421"/>
    <x v="240"/>
    <x v="0"/>
    <x v="3"/>
    <x v="253"/>
  </r>
  <r>
    <x v="12"/>
    <x v="12"/>
    <x v="12"/>
    <x v="240"/>
    <s v="1421"/>
    <x v="240"/>
    <x v="0"/>
    <x v="4"/>
    <x v="468"/>
  </r>
  <r>
    <x v="12"/>
    <x v="12"/>
    <x v="12"/>
    <x v="240"/>
    <s v="1421"/>
    <x v="240"/>
    <x v="0"/>
    <x v="5"/>
    <x v="194"/>
  </r>
  <r>
    <x v="12"/>
    <x v="12"/>
    <x v="12"/>
    <x v="240"/>
    <s v="1421"/>
    <x v="240"/>
    <x v="0"/>
    <x v="6"/>
    <x v="468"/>
  </r>
  <r>
    <x v="12"/>
    <x v="12"/>
    <x v="12"/>
    <x v="240"/>
    <s v="1421"/>
    <x v="240"/>
    <x v="0"/>
    <x v="7"/>
    <x v="604"/>
  </r>
  <r>
    <x v="12"/>
    <x v="12"/>
    <x v="12"/>
    <x v="240"/>
    <s v="1421"/>
    <x v="240"/>
    <x v="1"/>
    <x v="0"/>
    <x v="1626"/>
  </r>
  <r>
    <x v="12"/>
    <x v="12"/>
    <x v="12"/>
    <x v="240"/>
    <s v="1421"/>
    <x v="240"/>
    <x v="1"/>
    <x v="1"/>
    <x v="1197"/>
  </r>
  <r>
    <x v="12"/>
    <x v="12"/>
    <x v="12"/>
    <x v="240"/>
    <s v="1421"/>
    <x v="240"/>
    <x v="1"/>
    <x v="2"/>
    <x v="488"/>
  </r>
  <r>
    <x v="12"/>
    <x v="12"/>
    <x v="12"/>
    <x v="240"/>
    <s v="1421"/>
    <x v="240"/>
    <x v="1"/>
    <x v="3"/>
    <x v="293"/>
  </r>
  <r>
    <x v="12"/>
    <x v="12"/>
    <x v="12"/>
    <x v="240"/>
    <s v="1421"/>
    <x v="240"/>
    <x v="1"/>
    <x v="4"/>
    <x v="629"/>
  </r>
  <r>
    <x v="12"/>
    <x v="12"/>
    <x v="12"/>
    <x v="240"/>
    <s v="1421"/>
    <x v="240"/>
    <x v="1"/>
    <x v="5"/>
    <x v="361"/>
  </r>
  <r>
    <x v="12"/>
    <x v="12"/>
    <x v="12"/>
    <x v="240"/>
    <s v="1421"/>
    <x v="240"/>
    <x v="1"/>
    <x v="6"/>
    <x v="324"/>
  </r>
  <r>
    <x v="12"/>
    <x v="12"/>
    <x v="12"/>
    <x v="240"/>
    <s v="1421"/>
    <x v="240"/>
    <x v="1"/>
    <x v="7"/>
    <x v="256"/>
  </r>
  <r>
    <x v="12"/>
    <x v="12"/>
    <x v="12"/>
    <x v="240"/>
    <s v="1421"/>
    <x v="240"/>
    <x v="2"/>
    <x v="0"/>
    <x v="60"/>
  </r>
  <r>
    <x v="12"/>
    <x v="12"/>
    <x v="12"/>
    <x v="240"/>
    <s v="1421"/>
    <x v="240"/>
    <x v="2"/>
    <x v="1"/>
    <x v="49"/>
  </r>
  <r>
    <x v="12"/>
    <x v="12"/>
    <x v="12"/>
    <x v="240"/>
    <s v="1421"/>
    <x v="240"/>
    <x v="2"/>
    <x v="2"/>
    <x v="46"/>
  </r>
  <r>
    <x v="12"/>
    <x v="12"/>
    <x v="12"/>
    <x v="240"/>
    <s v="1421"/>
    <x v="240"/>
    <x v="2"/>
    <x v="3"/>
    <x v="575"/>
  </r>
  <r>
    <x v="12"/>
    <x v="12"/>
    <x v="12"/>
    <x v="240"/>
    <s v="1421"/>
    <x v="240"/>
    <x v="2"/>
    <x v="4"/>
    <x v="575"/>
  </r>
  <r>
    <x v="12"/>
    <x v="12"/>
    <x v="12"/>
    <x v="240"/>
    <s v="1421"/>
    <x v="240"/>
    <x v="2"/>
    <x v="5"/>
    <x v="308"/>
  </r>
  <r>
    <x v="12"/>
    <x v="12"/>
    <x v="12"/>
    <x v="240"/>
    <s v="1421"/>
    <x v="240"/>
    <x v="2"/>
    <x v="6"/>
    <x v="123"/>
  </r>
  <r>
    <x v="12"/>
    <x v="12"/>
    <x v="12"/>
    <x v="240"/>
    <s v="1421"/>
    <x v="240"/>
    <x v="2"/>
    <x v="7"/>
    <x v="309"/>
  </r>
  <r>
    <x v="12"/>
    <x v="12"/>
    <x v="12"/>
    <x v="240"/>
    <s v="1421"/>
    <x v="240"/>
    <x v="3"/>
    <x v="0"/>
    <x v="285"/>
  </r>
  <r>
    <x v="12"/>
    <x v="12"/>
    <x v="12"/>
    <x v="240"/>
    <s v="1421"/>
    <x v="240"/>
    <x v="3"/>
    <x v="1"/>
    <x v="513"/>
  </r>
  <r>
    <x v="12"/>
    <x v="12"/>
    <x v="12"/>
    <x v="240"/>
    <s v="1421"/>
    <x v="240"/>
    <x v="3"/>
    <x v="2"/>
    <x v="342"/>
  </r>
  <r>
    <x v="12"/>
    <x v="12"/>
    <x v="12"/>
    <x v="240"/>
    <s v="1421"/>
    <x v="240"/>
    <x v="3"/>
    <x v="3"/>
    <x v="334"/>
  </r>
  <r>
    <x v="12"/>
    <x v="12"/>
    <x v="12"/>
    <x v="240"/>
    <s v="1421"/>
    <x v="240"/>
    <x v="3"/>
    <x v="4"/>
    <x v="287"/>
  </r>
  <r>
    <x v="12"/>
    <x v="12"/>
    <x v="12"/>
    <x v="240"/>
    <s v="1421"/>
    <x v="240"/>
    <x v="3"/>
    <x v="5"/>
    <x v="287"/>
  </r>
  <r>
    <x v="12"/>
    <x v="12"/>
    <x v="12"/>
    <x v="240"/>
    <s v="1421"/>
    <x v="240"/>
    <x v="3"/>
    <x v="6"/>
    <x v="411"/>
  </r>
  <r>
    <x v="12"/>
    <x v="12"/>
    <x v="12"/>
    <x v="240"/>
    <s v="1421"/>
    <x v="240"/>
    <x v="3"/>
    <x v="7"/>
    <x v="287"/>
  </r>
  <r>
    <x v="12"/>
    <x v="12"/>
    <x v="12"/>
    <x v="240"/>
    <s v="1421"/>
    <x v="240"/>
    <x v="4"/>
    <x v="0"/>
    <x v="254"/>
  </r>
  <r>
    <x v="12"/>
    <x v="12"/>
    <x v="12"/>
    <x v="240"/>
    <s v="1421"/>
    <x v="240"/>
    <x v="4"/>
    <x v="1"/>
    <x v="55"/>
  </r>
  <r>
    <x v="12"/>
    <x v="12"/>
    <x v="12"/>
    <x v="240"/>
    <s v="1421"/>
    <x v="240"/>
    <x v="4"/>
    <x v="2"/>
    <x v="671"/>
  </r>
  <r>
    <x v="12"/>
    <x v="12"/>
    <x v="12"/>
    <x v="240"/>
    <s v="1421"/>
    <x v="240"/>
    <x v="4"/>
    <x v="3"/>
    <x v="1037"/>
  </r>
  <r>
    <x v="12"/>
    <x v="12"/>
    <x v="12"/>
    <x v="240"/>
    <s v="1421"/>
    <x v="240"/>
    <x v="4"/>
    <x v="4"/>
    <x v="1510"/>
  </r>
  <r>
    <x v="12"/>
    <x v="12"/>
    <x v="12"/>
    <x v="240"/>
    <s v="1421"/>
    <x v="240"/>
    <x v="4"/>
    <x v="5"/>
    <x v="604"/>
  </r>
  <r>
    <x v="12"/>
    <x v="12"/>
    <x v="12"/>
    <x v="240"/>
    <s v="1421"/>
    <x v="240"/>
    <x v="4"/>
    <x v="6"/>
    <x v="269"/>
  </r>
  <r>
    <x v="12"/>
    <x v="12"/>
    <x v="12"/>
    <x v="240"/>
    <s v="1421"/>
    <x v="240"/>
    <x v="4"/>
    <x v="7"/>
    <x v="502"/>
  </r>
  <r>
    <x v="12"/>
    <x v="12"/>
    <x v="12"/>
    <x v="240"/>
    <s v="1421"/>
    <x v="240"/>
    <x v="5"/>
    <x v="0"/>
    <x v="266"/>
  </r>
  <r>
    <x v="12"/>
    <x v="12"/>
    <x v="12"/>
    <x v="240"/>
    <s v="1421"/>
    <x v="240"/>
    <x v="5"/>
    <x v="1"/>
    <x v="316"/>
  </r>
  <r>
    <x v="12"/>
    <x v="12"/>
    <x v="12"/>
    <x v="240"/>
    <s v="1421"/>
    <x v="240"/>
    <x v="5"/>
    <x v="2"/>
    <x v="262"/>
  </r>
  <r>
    <x v="12"/>
    <x v="12"/>
    <x v="12"/>
    <x v="240"/>
    <s v="1421"/>
    <x v="240"/>
    <x v="5"/>
    <x v="3"/>
    <x v="196"/>
  </r>
  <r>
    <x v="12"/>
    <x v="12"/>
    <x v="12"/>
    <x v="240"/>
    <s v="1421"/>
    <x v="240"/>
    <x v="5"/>
    <x v="4"/>
    <x v="302"/>
  </r>
  <r>
    <x v="12"/>
    <x v="12"/>
    <x v="12"/>
    <x v="240"/>
    <s v="1421"/>
    <x v="240"/>
    <x v="5"/>
    <x v="5"/>
    <x v="350"/>
  </r>
  <r>
    <x v="12"/>
    <x v="12"/>
    <x v="12"/>
    <x v="240"/>
    <s v="1421"/>
    <x v="240"/>
    <x v="5"/>
    <x v="6"/>
    <x v="263"/>
  </r>
  <r>
    <x v="12"/>
    <x v="12"/>
    <x v="12"/>
    <x v="240"/>
    <s v="1421"/>
    <x v="240"/>
    <x v="5"/>
    <x v="7"/>
    <x v="262"/>
  </r>
  <r>
    <x v="12"/>
    <x v="12"/>
    <x v="12"/>
    <x v="240"/>
    <s v="1421"/>
    <x v="240"/>
    <x v="6"/>
    <x v="0"/>
    <x v="65"/>
  </r>
  <r>
    <x v="12"/>
    <x v="12"/>
    <x v="12"/>
    <x v="240"/>
    <s v="1421"/>
    <x v="240"/>
    <x v="6"/>
    <x v="1"/>
    <x v="132"/>
  </r>
  <r>
    <x v="12"/>
    <x v="12"/>
    <x v="12"/>
    <x v="240"/>
    <s v="1421"/>
    <x v="240"/>
    <x v="6"/>
    <x v="2"/>
    <x v="132"/>
  </r>
  <r>
    <x v="12"/>
    <x v="12"/>
    <x v="12"/>
    <x v="240"/>
    <s v="1421"/>
    <x v="240"/>
    <x v="6"/>
    <x v="3"/>
    <x v="133"/>
  </r>
  <r>
    <x v="12"/>
    <x v="12"/>
    <x v="12"/>
    <x v="240"/>
    <s v="1421"/>
    <x v="240"/>
    <x v="6"/>
    <x v="4"/>
    <x v="67"/>
  </r>
  <r>
    <x v="12"/>
    <x v="12"/>
    <x v="12"/>
    <x v="240"/>
    <s v="1421"/>
    <x v="240"/>
    <x v="6"/>
    <x v="5"/>
    <x v="305"/>
  </r>
  <r>
    <x v="12"/>
    <x v="12"/>
    <x v="12"/>
    <x v="240"/>
    <s v="1421"/>
    <x v="240"/>
    <x v="6"/>
    <x v="6"/>
    <x v="66"/>
  </r>
  <r>
    <x v="12"/>
    <x v="12"/>
    <x v="12"/>
    <x v="240"/>
    <s v="1421"/>
    <x v="240"/>
    <x v="6"/>
    <x v="7"/>
    <x v="203"/>
  </r>
  <r>
    <x v="12"/>
    <x v="12"/>
    <x v="12"/>
    <x v="240"/>
    <s v="1421"/>
    <x v="240"/>
    <x v="7"/>
    <x v="0"/>
    <x v="50"/>
  </r>
  <r>
    <x v="12"/>
    <x v="12"/>
    <x v="12"/>
    <x v="240"/>
    <s v="1421"/>
    <x v="240"/>
    <x v="7"/>
    <x v="1"/>
    <x v="63"/>
  </r>
  <r>
    <x v="12"/>
    <x v="12"/>
    <x v="12"/>
    <x v="240"/>
    <s v="1421"/>
    <x v="240"/>
    <x v="7"/>
    <x v="2"/>
    <x v="399"/>
  </r>
  <r>
    <x v="12"/>
    <x v="12"/>
    <x v="12"/>
    <x v="240"/>
    <s v="1421"/>
    <x v="240"/>
    <x v="7"/>
    <x v="3"/>
    <x v="46"/>
  </r>
  <r>
    <x v="12"/>
    <x v="12"/>
    <x v="12"/>
    <x v="240"/>
    <s v="1421"/>
    <x v="240"/>
    <x v="7"/>
    <x v="4"/>
    <x v="62"/>
  </r>
  <r>
    <x v="12"/>
    <x v="12"/>
    <x v="12"/>
    <x v="240"/>
    <s v="1421"/>
    <x v="240"/>
    <x v="7"/>
    <x v="5"/>
    <x v="125"/>
  </r>
  <r>
    <x v="12"/>
    <x v="12"/>
    <x v="12"/>
    <x v="240"/>
    <s v="1421"/>
    <x v="240"/>
    <x v="7"/>
    <x v="6"/>
    <x v="308"/>
  </r>
  <r>
    <x v="12"/>
    <x v="12"/>
    <x v="12"/>
    <x v="240"/>
    <s v="1421"/>
    <x v="240"/>
    <x v="7"/>
    <x v="7"/>
    <x v="309"/>
  </r>
  <r>
    <x v="12"/>
    <x v="12"/>
    <x v="12"/>
    <x v="240"/>
    <s v="1421"/>
    <x v="240"/>
    <x v="8"/>
    <x v="0"/>
    <x v="304"/>
  </r>
  <r>
    <x v="12"/>
    <x v="12"/>
    <x v="12"/>
    <x v="240"/>
    <s v="1421"/>
    <x v="240"/>
    <x v="8"/>
    <x v="1"/>
    <x v="304"/>
  </r>
  <r>
    <x v="12"/>
    <x v="12"/>
    <x v="12"/>
    <x v="240"/>
    <s v="1421"/>
    <x v="240"/>
    <x v="8"/>
    <x v="2"/>
    <x v="304"/>
  </r>
  <r>
    <x v="12"/>
    <x v="12"/>
    <x v="12"/>
    <x v="240"/>
    <s v="1421"/>
    <x v="240"/>
    <x v="8"/>
    <x v="3"/>
    <x v="304"/>
  </r>
  <r>
    <x v="12"/>
    <x v="12"/>
    <x v="12"/>
    <x v="240"/>
    <s v="1421"/>
    <x v="240"/>
    <x v="8"/>
    <x v="4"/>
    <x v="304"/>
  </r>
  <r>
    <x v="12"/>
    <x v="12"/>
    <x v="12"/>
    <x v="240"/>
    <s v="1421"/>
    <x v="240"/>
    <x v="8"/>
    <x v="5"/>
    <x v="304"/>
  </r>
  <r>
    <x v="12"/>
    <x v="12"/>
    <x v="12"/>
    <x v="240"/>
    <s v="1421"/>
    <x v="240"/>
    <x v="8"/>
    <x v="6"/>
    <x v="304"/>
  </r>
  <r>
    <x v="12"/>
    <x v="12"/>
    <x v="12"/>
    <x v="240"/>
    <s v="1421"/>
    <x v="240"/>
    <x v="8"/>
    <x v="7"/>
    <x v="304"/>
  </r>
  <r>
    <x v="12"/>
    <x v="12"/>
    <x v="12"/>
    <x v="240"/>
    <s v="1421"/>
    <x v="240"/>
    <x v="9"/>
    <x v="0"/>
    <x v="304"/>
  </r>
  <r>
    <x v="12"/>
    <x v="12"/>
    <x v="12"/>
    <x v="240"/>
    <s v="1421"/>
    <x v="240"/>
    <x v="9"/>
    <x v="1"/>
    <x v="304"/>
  </r>
  <r>
    <x v="12"/>
    <x v="12"/>
    <x v="12"/>
    <x v="240"/>
    <s v="1421"/>
    <x v="240"/>
    <x v="9"/>
    <x v="2"/>
    <x v="304"/>
  </r>
  <r>
    <x v="12"/>
    <x v="12"/>
    <x v="12"/>
    <x v="240"/>
    <s v="1421"/>
    <x v="240"/>
    <x v="9"/>
    <x v="3"/>
    <x v="304"/>
  </r>
  <r>
    <x v="12"/>
    <x v="12"/>
    <x v="12"/>
    <x v="240"/>
    <s v="1421"/>
    <x v="240"/>
    <x v="9"/>
    <x v="4"/>
    <x v="305"/>
  </r>
  <r>
    <x v="12"/>
    <x v="12"/>
    <x v="12"/>
    <x v="240"/>
    <s v="1421"/>
    <x v="240"/>
    <x v="9"/>
    <x v="5"/>
    <x v="304"/>
  </r>
  <r>
    <x v="12"/>
    <x v="12"/>
    <x v="12"/>
    <x v="240"/>
    <s v="1421"/>
    <x v="240"/>
    <x v="9"/>
    <x v="6"/>
    <x v="304"/>
  </r>
  <r>
    <x v="12"/>
    <x v="12"/>
    <x v="12"/>
    <x v="240"/>
    <s v="1421"/>
    <x v="240"/>
    <x v="9"/>
    <x v="7"/>
    <x v="304"/>
  </r>
  <r>
    <x v="12"/>
    <x v="12"/>
    <x v="12"/>
    <x v="241"/>
    <s v="1422"/>
    <x v="241"/>
    <x v="0"/>
    <x v="0"/>
    <x v="501"/>
  </r>
  <r>
    <x v="12"/>
    <x v="12"/>
    <x v="12"/>
    <x v="241"/>
    <s v="1422"/>
    <x v="241"/>
    <x v="0"/>
    <x v="1"/>
    <x v="560"/>
  </r>
  <r>
    <x v="12"/>
    <x v="12"/>
    <x v="12"/>
    <x v="241"/>
    <s v="1422"/>
    <x v="241"/>
    <x v="0"/>
    <x v="2"/>
    <x v="349"/>
  </r>
  <r>
    <x v="12"/>
    <x v="12"/>
    <x v="12"/>
    <x v="241"/>
    <s v="1422"/>
    <x v="241"/>
    <x v="0"/>
    <x v="3"/>
    <x v="349"/>
  </r>
  <r>
    <x v="12"/>
    <x v="12"/>
    <x v="12"/>
    <x v="241"/>
    <s v="1422"/>
    <x v="241"/>
    <x v="0"/>
    <x v="4"/>
    <x v="448"/>
  </r>
  <r>
    <x v="12"/>
    <x v="12"/>
    <x v="12"/>
    <x v="241"/>
    <s v="1422"/>
    <x v="241"/>
    <x v="0"/>
    <x v="5"/>
    <x v="253"/>
  </r>
  <r>
    <x v="12"/>
    <x v="12"/>
    <x v="12"/>
    <x v="241"/>
    <s v="1422"/>
    <x v="241"/>
    <x v="0"/>
    <x v="6"/>
    <x v="566"/>
  </r>
  <r>
    <x v="12"/>
    <x v="12"/>
    <x v="12"/>
    <x v="241"/>
    <s v="1422"/>
    <x v="241"/>
    <x v="0"/>
    <x v="7"/>
    <x v="628"/>
  </r>
  <r>
    <x v="12"/>
    <x v="12"/>
    <x v="12"/>
    <x v="241"/>
    <s v="1422"/>
    <x v="241"/>
    <x v="1"/>
    <x v="0"/>
    <x v="360"/>
  </r>
  <r>
    <x v="12"/>
    <x v="12"/>
    <x v="12"/>
    <x v="241"/>
    <s v="1422"/>
    <x v="241"/>
    <x v="1"/>
    <x v="1"/>
    <x v="331"/>
  </r>
  <r>
    <x v="12"/>
    <x v="12"/>
    <x v="12"/>
    <x v="241"/>
    <s v="1422"/>
    <x v="241"/>
    <x v="1"/>
    <x v="2"/>
    <x v="1417"/>
  </r>
  <r>
    <x v="12"/>
    <x v="12"/>
    <x v="12"/>
    <x v="241"/>
    <s v="1422"/>
    <x v="241"/>
    <x v="1"/>
    <x v="3"/>
    <x v="495"/>
  </r>
  <r>
    <x v="12"/>
    <x v="12"/>
    <x v="12"/>
    <x v="241"/>
    <s v="1422"/>
    <x v="241"/>
    <x v="1"/>
    <x v="4"/>
    <x v="270"/>
  </r>
  <r>
    <x v="12"/>
    <x v="12"/>
    <x v="12"/>
    <x v="241"/>
    <s v="1422"/>
    <x v="241"/>
    <x v="1"/>
    <x v="5"/>
    <x v="798"/>
  </r>
  <r>
    <x v="12"/>
    <x v="12"/>
    <x v="12"/>
    <x v="241"/>
    <s v="1422"/>
    <x v="241"/>
    <x v="1"/>
    <x v="6"/>
    <x v="630"/>
  </r>
  <r>
    <x v="12"/>
    <x v="12"/>
    <x v="12"/>
    <x v="241"/>
    <s v="1422"/>
    <x v="241"/>
    <x v="1"/>
    <x v="7"/>
    <x v="492"/>
  </r>
  <r>
    <x v="12"/>
    <x v="12"/>
    <x v="12"/>
    <x v="241"/>
    <s v="1422"/>
    <x v="241"/>
    <x v="2"/>
    <x v="0"/>
    <x v="310"/>
  </r>
  <r>
    <x v="12"/>
    <x v="12"/>
    <x v="12"/>
    <x v="241"/>
    <s v="1422"/>
    <x v="241"/>
    <x v="2"/>
    <x v="1"/>
    <x v="124"/>
  </r>
  <r>
    <x v="12"/>
    <x v="12"/>
    <x v="12"/>
    <x v="241"/>
    <s v="1422"/>
    <x v="241"/>
    <x v="2"/>
    <x v="2"/>
    <x v="299"/>
  </r>
  <r>
    <x v="12"/>
    <x v="12"/>
    <x v="12"/>
    <x v="241"/>
    <s v="1422"/>
    <x v="241"/>
    <x v="2"/>
    <x v="3"/>
    <x v="311"/>
  </r>
  <r>
    <x v="12"/>
    <x v="12"/>
    <x v="12"/>
    <x v="241"/>
    <s v="1422"/>
    <x v="241"/>
    <x v="2"/>
    <x v="4"/>
    <x v="310"/>
  </r>
  <r>
    <x v="12"/>
    <x v="12"/>
    <x v="12"/>
    <x v="241"/>
    <s v="1422"/>
    <x v="241"/>
    <x v="2"/>
    <x v="5"/>
    <x v="61"/>
  </r>
  <r>
    <x v="12"/>
    <x v="12"/>
    <x v="12"/>
    <x v="241"/>
    <s v="1422"/>
    <x v="241"/>
    <x v="2"/>
    <x v="6"/>
    <x v="308"/>
  </r>
  <r>
    <x v="12"/>
    <x v="12"/>
    <x v="12"/>
    <x v="241"/>
    <s v="1422"/>
    <x v="241"/>
    <x v="2"/>
    <x v="7"/>
    <x v="298"/>
  </r>
  <r>
    <x v="12"/>
    <x v="12"/>
    <x v="12"/>
    <x v="241"/>
    <s v="1422"/>
    <x v="241"/>
    <x v="3"/>
    <x v="0"/>
    <x v="355"/>
  </r>
  <r>
    <x v="12"/>
    <x v="12"/>
    <x v="12"/>
    <x v="241"/>
    <s v="1422"/>
    <x v="241"/>
    <x v="3"/>
    <x v="1"/>
    <x v="504"/>
  </r>
  <r>
    <x v="12"/>
    <x v="12"/>
    <x v="12"/>
    <x v="241"/>
    <s v="1422"/>
    <x v="241"/>
    <x v="3"/>
    <x v="2"/>
    <x v="46"/>
  </r>
  <r>
    <x v="12"/>
    <x v="12"/>
    <x v="12"/>
    <x v="241"/>
    <s v="1422"/>
    <x v="241"/>
    <x v="3"/>
    <x v="3"/>
    <x v="339"/>
  </r>
  <r>
    <x v="12"/>
    <x v="12"/>
    <x v="12"/>
    <x v="241"/>
    <s v="1422"/>
    <x v="241"/>
    <x v="3"/>
    <x v="4"/>
    <x v="46"/>
  </r>
  <r>
    <x v="12"/>
    <x v="12"/>
    <x v="12"/>
    <x v="241"/>
    <s v="1422"/>
    <x v="241"/>
    <x v="3"/>
    <x v="5"/>
    <x v="449"/>
  </r>
  <r>
    <x v="12"/>
    <x v="12"/>
    <x v="12"/>
    <x v="241"/>
    <s v="1422"/>
    <x v="241"/>
    <x v="3"/>
    <x v="6"/>
    <x v="300"/>
  </r>
  <r>
    <x v="12"/>
    <x v="12"/>
    <x v="12"/>
    <x v="241"/>
    <s v="1422"/>
    <x v="241"/>
    <x v="3"/>
    <x v="7"/>
    <x v="575"/>
  </r>
  <r>
    <x v="12"/>
    <x v="12"/>
    <x v="12"/>
    <x v="241"/>
    <s v="1422"/>
    <x v="241"/>
    <x v="4"/>
    <x v="0"/>
    <x v="474"/>
  </r>
  <r>
    <x v="12"/>
    <x v="12"/>
    <x v="12"/>
    <x v="241"/>
    <s v="1422"/>
    <x v="241"/>
    <x v="4"/>
    <x v="1"/>
    <x v="1019"/>
  </r>
  <r>
    <x v="12"/>
    <x v="12"/>
    <x v="12"/>
    <x v="241"/>
    <s v="1422"/>
    <x v="241"/>
    <x v="4"/>
    <x v="2"/>
    <x v="111"/>
  </r>
  <r>
    <x v="12"/>
    <x v="12"/>
    <x v="12"/>
    <x v="241"/>
    <s v="1422"/>
    <x v="241"/>
    <x v="4"/>
    <x v="3"/>
    <x v="280"/>
  </r>
  <r>
    <x v="12"/>
    <x v="12"/>
    <x v="12"/>
    <x v="241"/>
    <s v="1422"/>
    <x v="241"/>
    <x v="4"/>
    <x v="4"/>
    <x v="114"/>
  </r>
  <r>
    <x v="12"/>
    <x v="12"/>
    <x v="12"/>
    <x v="241"/>
    <s v="1422"/>
    <x v="241"/>
    <x v="4"/>
    <x v="5"/>
    <x v="110"/>
  </r>
  <r>
    <x v="12"/>
    <x v="12"/>
    <x v="12"/>
    <x v="241"/>
    <s v="1422"/>
    <x v="241"/>
    <x v="4"/>
    <x v="6"/>
    <x v="1448"/>
  </r>
  <r>
    <x v="12"/>
    <x v="12"/>
    <x v="12"/>
    <x v="241"/>
    <s v="1422"/>
    <x v="241"/>
    <x v="4"/>
    <x v="7"/>
    <x v="363"/>
  </r>
  <r>
    <x v="12"/>
    <x v="12"/>
    <x v="12"/>
    <x v="241"/>
    <s v="1422"/>
    <x v="241"/>
    <x v="5"/>
    <x v="0"/>
    <x v="316"/>
  </r>
  <r>
    <x v="12"/>
    <x v="12"/>
    <x v="12"/>
    <x v="241"/>
    <s v="1422"/>
    <x v="241"/>
    <x v="5"/>
    <x v="1"/>
    <x v="307"/>
  </r>
  <r>
    <x v="12"/>
    <x v="12"/>
    <x v="12"/>
    <x v="241"/>
    <s v="1422"/>
    <x v="241"/>
    <x v="5"/>
    <x v="2"/>
    <x v="298"/>
  </r>
  <r>
    <x v="12"/>
    <x v="12"/>
    <x v="12"/>
    <x v="241"/>
    <s v="1422"/>
    <x v="241"/>
    <x v="5"/>
    <x v="3"/>
    <x v="316"/>
  </r>
  <r>
    <x v="12"/>
    <x v="12"/>
    <x v="12"/>
    <x v="241"/>
    <s v="1422"/>
    <x v="241"/>
    <x v="5"/>
    <x v="4"/>
    <x v="316"/>
  </r>
  <r>
    <x v="12"/>
    <x v="12"/>
    <x v="12"/>
    <x v="241"/>
    <s v="1422"/>
    <x v="241"/>
    <x v="5"/>
    <x v="5"/>
    <x v="316"/>
  </r>
  <r>
    <x v="12"/>
    <x v="12"/>
    <x v="12"/>
    <x v="241"/>
    <s v="1422"/>
    <x v="241"/>
    <x v="5"/>
    <x v="6"/>
    <x v="197"/>
  </r>
  <r>
    <x v="12"/>
    <x v="12"/>
    <x v="12"/>
    <x v="241"/>
    <s v="1422"/>
    <x v="241"/>
    <x v="5"/>
    <x v="7"/>
    <x v="316"/>
  </r>
  <r>
    <x v="12"/>
    <x v="12"/>
    <x v="12"/>
    <x v="241"/>
    <s v="1422"/>
    <x v="241"/>
    <x v="6"/>
    <x v="0"/>
    <x v="67"/>
  </r>
  <r>
    <x v="12"/>
    <x v="12"/>
    <x v="12"/>
    <x v="241"/>
    <s v="1422"/>
    <x v="241"/>
    <x v="6"/>
    <x v="1"/>
    <x v="67"/>
  </r>
  <r>
    <x v="12"/>
    <x v="12"/>
    <x v="12"/>
    <x v="241"/>
    <s v="1422"/>
    <x v="241"/>
    <x v="6"/>
    <x v="2"/>
    <x v="65"/>
  </r>
  <r>
    <x v="12"/>
    <x v="12"/>
    <x v="12"/>
    <x v="241"/>
    <s v="1422"/>
    <x v="241"/>
    <x v="6"/>
    <x v="3"/>
    <x v="66"/>
  </r>
  <r>
    <x v="12"/>
    <x v="12"/>
    <x v="12"/>
    <x v="241"/>
    <s v="1422"/>
    <x v="241"/>
    <x v="6"/>
    <x v="4"/>
    <x v="133"/>
  </r>
  <r>
    <x v="12"/>
    <x v="12"/>
    <x v="12"/>
    <x v="241"/>
    <s v="1422"/>
    <x v="241"/>
    <x v="6"/>
    <x v="5"/>
    <x v="67"/>
  </r>
  <r>
    <x v="12"/>
    <x v="12"/>
    <x v="12"/>
    <x v="241"/>
    <s v="1422"/>
    <x v="241"/>
    <x v="6"/>
    <x v="6"/>
    <x v="66"/>
  </r>
  <r>
    <x v="12"/>
    <x v="12"/>
    <x v="12"/>
    <x v="241"/>
    <s v="1422"/>
    <x v="241"/>
    <x v="6"/>
    <x v="7"/>
    <x v="127"/>
  </r>
  <r>
    <x v="12"/>
    <x v="12"/>
    <x v="12"/>
    <x v="241"/>
    <s v="1422"/>
    <x v="241"/>
    <x v="7"/>
    <x v="0"/>
    <x v="410"/>
  </r>
  <r>
    <x v="12"/>
    <x v="12"/>
    <x v="12"/>
    <x v="241"/>
    <s v="1422"/>
    <x v="241"/>
    <x v="7"/>
    <x v="1"/>
    <x v="505"/>
  </r>
  <r>
    <x v="12"/>
    <x v="12"/>
    <x v="12"/>
    <x v="241"/>
    <s v="1422"/>
    <x v="241"/>
    <x v="7"/>
    <x v="2"/>
    <x v="184"/>
  </r>
  <r>
    <x v="12"/>
    <x v="12"/>
    <x v="12"/>
    <x v="241"/>
    <s v="1422"/>
    <x v="241"/>
    <x v="7"/>
    <x v="3"/>
    <x v="286"/>
  </r>
  <r>
    <x v="12"/>
    <x v="12"/>
    <x v="12"/>
    <x v="241"/>
    <s v="1422"/>
    <x v="241"/>
    <x v="7"/>
    <x v="4"/>
    <x v="341"/>
  </r>
  <r>
    <x v="12"/>
    <x v="12"/>
    <x v="12"/>
    <x v="241"/>
    <s v="1422"/>
    <x v="241"/>
    <x v="7"/>
    <x v="5"/>
    <x v="282"/>
  </r>
  <r>
    <x v="12"/>
    <x v="12"/>
    <x v="12"/>
    <x v="241"/>
    <s v="1422"/>
    <x v="241"/>
    <x v="7"/>
    <x v="6"/>
    <x v="334"/>
  </r>
  <r>
    <x v="12"/>
    <x v="12"/>
    <x v="12"/>
    <x v="241"/>
    <s v="1422"/>
    <x v="241"/>
    <x v="7"/>
    <x v="7"/>
    <x v="612"/>
  </r>
  <r>
    <x v="12"/>
    <x v="12"/>
    <x v="12"/>
    <x v="241"/>
    <s v="1422"/>
    <x v="241"/>
    <x v="8"/>
    <x v="0"/>
    <x v="305"/>
  </r>
  <r>
    <x v="12"/>
    <x v="12"/>
    <x v="12"/>
    <x v="241"/>
    <s v="1422"/>
    <x v="241"/>
    <x v="8"/>
    <x v="1"/>
    <x v="305"/>
  </r>
  <r>
    <x v="12"/>
    <x v="12"/>
    <x v="12"/>
    <x v="241"/>
    <s v="1422"/>
    <x v="241"/>
    <x v="8"/>
    <x v="2"/>
    <x v="305"/>
  </r>
  <r>
    <x v="12"/>
    <x v="12"/>
    <x v="12"/>
    <x v="241"/>
    <s v="1422"/>
    <x v="241"/>
    <x v="8"/>
    <x v="3"/>
    <x v="304"/>
  </r>
  <r>
    <x v="12"/>
    <x v="12"/>
    <x v="12"/>
    <x v="241"/>
    <s v="1422"/>
    <x v="241"/>
    <x v="8"/>
    <x v="4"/>
    <x v="304"/>
  </r>
  <r>
    <x v="12"/>
    <x v="12"/>
    <x v="12"/>
    <x v="241"/>
    <s v="1422"/>
    <x v="241"/>
    <x v="8"/>
    <x v="5"/>
    <x v="304"/>
  </r>
  <r>
    <x v="12"/>
    <x v="12"/>
    <x v="12"/>
    <x v="241"/>
    <s v="1422"/>
    <x v="241"/>
    <x v="8"/>
    <x v="6"/>
    <x v="304"/>
  </r>
  <r>
    <x v="12"/>
    <x v="12"/>
    <x v="12"/>
    <x v="241"/>
    <s v="1422"/>
    <x v="241"/>
    <x v="8"/>
    <x v="7"/>
    <x v="304"/>
  </r>
  <r>
    <x v="12"/>
    <x v="12"/>
    <x v="12"/>
    <x v="241"/>
    <s v="1422"/>
    <x v="241"/>
    <x v="9"/>
    <x v="0"/>
    <x v="133"/>
  </r>
  <r>
    <x v="12"/>
    <x v="12"/>
    <x v="12"/>
    <x v="241"/>
    <s v="1422"/>
    <x v="241"/>
    <x v="9"/>
    <x v="1"/>
    <x v="133"/>
  </r>
  <r>
    <x v="12"/>
    <x v="12"/>
    <x v="12"/>
    <x v="241"/>
    <s v="1422"/>
    <x v="241"/>
    <x v="9"/>
    <x v="2"/>
    <x v="66"/>
  </r>
  <r>
    <x v="12"/>
    <x v="12"/>
    <x v="12"/>
    <x v="241"/>
    <s v="1422"/>
    <x v="241"/>
    <x v="9"/>
    <x v="3"/>
    <x v="133"/>
  </r>
  <r>
    <x v="12"/>
    <x v="12"/>
    <x v="12"/>
    <x v="241"/>
    <s v="1422"/>
    <x v="241"/>
    <x v="9"/>
    <x v="4"/>
    <x v="133"/>
  </r>
  <r>
    <x v="12"/>
    <x v="12"/>
    <x v="12"/>
    <x v="241"/>
    <s v="1422"/>
    <x v="241"/>
    <x v="9"/>
    <x v="5"/>
    <x v="67"/>
  </r>
  <r>
    <x v="12"/>
    <x v="12"/>
    <x v="12"/>
    <x v="241"/>
    <s v="1422"/>
    <x v="241"/>
    <x v="9"/>
    <x v="6"/>
    <x v="67"/>
  </r>
  <r>
    <x v="12"/>
    <x v="12"/>
    <x v="12"/>
    <x v="241"/>
    <s v="1422"/>
    <x v="241"/>
    <x v="9"/>
    <x v="7"/>
    <x v="133"/>
  </r>
  <r>
    <x v="12"/>
    <x v="12"/>
    <x v="12"/>
    <x v="242"/>
    <s v="1424"/>
    <x v="242"/>
    <x v="0"/>
    <x v="0"/>
    <x v="2739"/>
  </r>
  <r>
    <x v="12"/>
    <x v="12"/>
    <x v="12"/>
    <x v="242"/>
    <s v="1424"/>
    <x v="242"/>
    <x v="0"/>
    <x v="1"/>
    <x v="2021"/>
  </r>
  <r>
    <x v="12"/>
    <x v="12"/>
    <x v="12"/>
    <x v="242"/>
    <s v="1424"/>
    <x v="242"/>
    <x v="0"/>
    <x v="2"/>
    <x v="2565"/>
  </r>
  <r>
    <x v="12"/>
    <x v="12"/>
    <x v="12"/>
    <x v="242"/>
    <s v="1424"/>
    <x v="242"/>
    <x v="0"/>
    <x v="3"/>
    <x v="677"/>
  </r>
  <r>
    <x v="12"/>
    <x v="12"/>
    <x v="12"/>
    <x v="242"/>
    <s v="1424"/>
    <x v="242"/>
    <x v="0"/>
    <x v="4"/>
    <x v="2492"/>
  </r>
  <r>
    <x v="12"/>
    <x v="12"/>
    <x v="12"/>
    <x v="242"/>
    <s v="1424"/>
    <x v="242"/>
    <x v="0"/>
    <x v="5"/>
    <x v="2750"/>
  </r>
  <r>
    <x v="12"/>
    <x v="12"/>
    <x v="12"/>
    <x v="242"/>
    <s v="1424"/>
    <x v="242"/>
    <x v="0"/>
    <x v="6"/>
    <x v="1852"/>
  </r>
  <r>
    <x v="12"/>
    <x v="12"/>
    <x v="12"/>
    <x v="242"/>
    <s v="1424"/>
    <x v="242"/>
    <x v="0"/>
    <x v="7"/>
    <x v="1211"/>
  </r>
  <r>
    <x v="12"/>
    <x v="12"/>
    <x v="12"/>
    <x v="242"/>
    <s v="1424"/>
    <x v="242"/>
    <x v="1"/>
    <x v="0"/>
    <x v="1616"/>
  </r>
  <r>
    <x v="12"/>
    <x v="12"/>
    <x v="12"/>
    <x v="242"/>
    <s v="1424"/>
    <x v="242"/>
    <x v="1"/>
    <x v="1"/>
    <x v="1449"/>
  </r>
  <r>
    <x v="12"/>
    <x v="12"/>
    <x v="12"/>
    <x v="242"/>
    <s v="1424"/>
    <x v="242"/>
    <x v="1"/>
    <x v="2"/>
    <x v="1251"/>
  </r>
  <r>
    <x v="12"/>
    <x v="12"/>
    <x v="12"/>
    <x v="242"/>
    <s v="1424"/>
    <x v="242"/>
    <x v="1"/>
    <x v="3"/>
    <x v="17"/>
  </r>
  <r>
    <x v="12"/>
    <x v="12"/>
    <x v="12"/>
    <x v="242"/>
    <s v="1424"/>
    <x v="242"/>
    <x v="1"/>
    <x v="4"/>
    <x v="535"/>
  </r>
  <r>
    <x v="12"/>
    <x v="12"/>
    <x v="12"/>
    <x v="242"/>
    <s v="1424"/>
    <x v="242"/>
    <x v="1"/>
    <x v="5"/>
    <x v="1871"/>
  </r>
  <r>
    <x v="12"/>
    <x v="12"/>
    <x v="12"/>
    <x v="242"/>
    <s v="1424"/>
    <x v="242"/>
    <x v="1"/>
    <x v="6"/>
    <x v="618"/>
  </r>
  <r>
    <x v="12"/>
    <x v="12"/>
    <x v="12"/>
    <x v="242"/>
    <s v="1424"/>
    <x v="242"/>
    <x v="1"/>
    <x v="7"/>
    <x v="569"/>
  </r>
  <r>
    <x v="12"/>
    <x v="12"/>
    <x v="12"/>
    <x v="242"/>
    <s v="1424"/>
    <x v="242"/>
    <x v="2"/>
    <x v="0"/>
    <x v="341"/>
  </r>
  <r>
    <x v="12"/>
    <x v="12"/>
    <x v="12"/>
    <x v="242"/>
    <s v="1424"/>
    <x v="242"/>
    <x v="2"/>
    <x v="1"/>
    <x v="513"/>
  </r>
  <r>
    <x v="12"/>
    <x v="12"/>
    <x v="12"/>
    <x v="242"/>
    <s v="1424"/>
    <x v="242"/>
    <x v="2"/>
    <x v="2"/>
    <x v="116"/>
  </r>
  <r>
    <x v="12"/>
    <x v="12"/>
    <x v="12"/>
    <x v="242"/>
    <s v="1424"/>
    <x v="242"/>
    <x v="2"/>
    <x v="3"/>
    <x v="312"/>
  </r>
  <r>
    <x v="12"/>
    <x v="12"/>
    <x v="12"/>
    <x v="242"/>
    <s v="1424"/>
    <x v="242"/>
    <x v="2"/>
    <x v="4"/>
    <x v="285"/>
  </r>
  <r>
    <x v="12"/>
    <x v="12"/>
    <x v="12"/>
    <x v="242"/>
    <s v="1424"/>
    <x v="242"/>
    <x v="2"/>
    <x v="5"/>
    <x v="513"/>
  </r>
  <r>
    <x v="12"/>
    <x v="12"/>
    <x v="12"/>
    <x v="242"/>
    <s v="1424"/>
    <x v="242"/>
    <x v="2"/>
    <x v="6"/>
    <x v="282"/>
  </r>
  <r>
    <x v="12"/>
    <x v="12"/>
    <x v="12"/>
    <x v="242"/>
    <s v="1424"/>
    <x v="242"/>
    <x v="2"/>
    <x v="7"/>
    <x v="339"/>
  </r>
  <r>
    <x v="12"/>
    <x v="12"/>
    <x v="12"/>
    <x v="242"/>
    <s v="1424"/>
    <x v="242"/>
    <x v="3"/>
    <x v="0"/>
    <x v="560"/>
  </r>
  <r>
    <x v="12"/>
    <x v="12"/>
    <x v="12"/>
    <x v="242"/>
    <s v="1424"/>
    <x v="242"/>
    <x v="3"/>
    <x v="1"/>
    <x v="468"/>
  </r>
  <r>
    <x v="12"/>
    <x v="12"/>
    <x v="12"/>
    <x v="242"/>
    <s v="1424"/>
    <x v="242"/>
    <x v="3"/>
    <x v="2"/>
    <x v="446"/>
  </r>
  <r>
    <x v="12"/>
    <x v="12"/>
    <x v="12"/>
    <x v="242"/>
    <s v="1424"/>
    <x v="242"/>
    <x v="3"/>
    <x v="3"/>
    <x v="563"/>
  </r>
  <r>
    <x v="12"/>
    <x v="12"/>
    <x v="12"/>
    <x v="242"/>
    <s v="1424"/>
    <x v="242"/>
    <x v="3"/>
    <x v="4"/>
    <x v="503"/>
  </r>
  <r>
    <x v="12"/>
    <x v="12"/>
    <x v="12"/>
    <x v="242"/>
    <s v="1424"/>
    <x v="242"/>
    <x v="3"/>
    <x v="5"/>
    <x v="468"/>
  </r>
  <r>
    <x v="12"/>
    <x v="12"/>
    <x v="12"/>
    <x v="242"/>
    <s v="1424"/>
    <x v="242"/>
    <x v="3"/>
    <x v="6"/>
    <x v="187"/>
  </r>
  <r>
    <x v="12"/>
    <x v="12"/>
    <x v="12"/>
    <x v="242"/>
    <s v="1424"/>
    <x v="242"/>
    <x v="3"/>
    <x v="7"/>
    <x v="671"/>
  </r>
  <r>
    <x v="12"/>
    <x v="12"/>
    <x v="12"/>
    <x v="242"/>
    <s v="1424"/>
    <x v="242"/>
    <x v="4"/>
    <x v="0"/>
    <x v="471"/>
  </r>
  <r>
    <x v="12"/>
    <x v="12"/>
    <x v="12"/>
    <x v="242"/>
    <s v="1424"/>
    <x v="242"/>
    <x v="4"/>
    <x v="1"/>
    <x v="409"/>
  </r>
  <r>
    <x v="12"/>
    <x v="12"/>
    <x v="12"/>
    <x v="242"/>
    <s v="1424"/>
    <x v="242"/>
    <x v="4"/>
    <x v="2"/>
    <x v="1141"/>
  </r>
  <r>
    <x v="12"/>
    <x v="12"/>
    <x v="12"/>
    <x v="242"/>
    <s v="1424"/>
    <x v="242"/>
    <x v="4"/>
    <x v="3"/>
    <x v="376"/>
  </r>
  <r>
    <x v="12"/>
    <x v="12"/>
    <x v="12"/>
    <x v="242"/>
    <s v="1424"/>
    <x v="242"/>
    <x v="4"/>
    <x v="4"/>
    <x v="1240"/>
  </r>
  <r>
    <x v="12"/>
    <x v="12"/>
    <x v="12"/>
    <x v="242"/>
    <s v="1424"/>
    <x v="242"/>
    <x v="4"/>
    <x v="5"/>
    <x v="763"/>
  </r>
  <r>
    <x v="12"/>
    <x v="12"/>
    <x v="12"/>
    <x v="242"/>
    <s v="1424"/>
    <x v="242"/>
    <x v="4"/>
    <x v="6"/>
    <x v="1142"/>
  </r>
  <r>
    <x v="12"/>
    <x v="12"/>
    <x v="12"/>
    <x v="242"/>
    <s v="1424"/>
    <x v="242"/>
    <x v="4"/>
    <x v="7"/>
    <x v="1632"/>
  </r>
  <r>
    <x v="12"/>
    <x v="12"/>
    <x v="12"/>
    <x v="242"/>
    <s v="1424"/>
    <x v="242"/>
    <x v="5"/>
    <x v="0"/>
    <x v="61"/>
  </r>
  <r>
    <x v="12"/>
    <x v="12"/>
    <x v="12"/>
    <x v="242"/>
    <s v="1424"/>
    <x v="242"/>
    <x v="5"/>
    <x v="1"/>
    <x v="60"/>
  </r>
  <r>
    <x v="12"/>
    <x v="12"/>
    <x v="12"/>
    <x v="242"/>
    <s v="1424"/>
    <x v="242"/>
    <x v="5"/>
    <x v="2"/>
    <x v="122"/>
  </r>
  <r>
    <x v="12"/>
    <x v="12"/>
    <x v="12"/>
    <x v="242"/>
    <s v="1424"/>
    <x v="242"/>
    <x v="5"/>
    <x v="3"/>
    <x v="308"/>
  </r>
  <r>
    <x v="12"/>
    <x v="12"/>
    <x v="12"/>
    <x v="242"/>
    <s v="1424"/>
    <x v="242"/>
    <x v="5"/>
    <x v="4"/>
    <x v="299"/>
  </r>
  <r>
    <x v="12"/>
    <x v="12"/>
    <x v="12"/>
    <x v="242"/>
    <s v="1424"/>
    <x v="242"/>
    <x v="5"/>
    <x v="5"/>
    <x v="310"/>
  </r>
  <r>
    <x v="12"/>
    <x v="12"/>
    <x v="12"/>
    <x v="242"/>
    <s v="1424"/>
    <x v="242"/>
    <x v="5"/>
    <x v="6"/>
    <x v="124"/>
  </r>
  <r>
    <x v="12"/>
    <x v="12"/>
    <x v="12"/>
    <x v="242"/>
    <s v="1424"/>
    <x v="242"/>
    <x v="5"/>
    <x v="7"/>
    <x v="202"/>
  </r>
  <r>
    <x v="12"/>
    <x v="12"/>
    <x v="12"/>
    <x v="242"/>
    <s v="1424"/>
    <x v="242"/>
    <x v="6"/>
    <x v="0"/>
    <x v="65"/>
  </r>
  <r>
    <x v="12"/>
    <x v="12"/>
    <x v="12"/>
    <x v="242"/>
    <s v="1424"/>
    <x v="242"/>
    <x v="6"/>
    <x v="1"/>
    <x v="66"/>
  </r>
  <r>
    <x v="12"/>
    <x v="12"/>
    <x v="12"/>
    <x v="242"/>
    <s v="1424"/>
    <x v="242"/>
    <x v="6"/>
    <x v="2"/>
    <x v="131"/>
  </r>
  <r>
    <x v="12"/>
    <x v="12"/>
    <x v="12"/>
    <x v="242"/>
    <s v="1424"/>
    <x v="242"/>
    <x v="6"/>
    <x v="3"/>
    <x v="133"/>
  </r>
  <r>
    <x v="12"/>
    <x v="12"/>
    <x v="12"/>
    <x v="242"/>
    <s v="1424"/>
    <x v="242"/>
    <x v="6"/>
    <x v="4"/>
    <x v="66"/>
  </r>
  <r>
    <x v="12"/>
    <x v="12"/>
    <x v="12"/>
    <x v="242"/>
    <s v="1424"/>
    <x v="242"/>
    <x v="6"/>
    <x v="5"/>
    <x v="66"/>
  </r>
  <r>
    <x v="12"/>
    <x v="12"/>
    <x v="12"/>
    <x v="242"/>
    <s v="1424"/>
    <x v="242"/>
    <x v="6"/>
    <x v="6"/>
    <x v="65"/>
  </r>
  <r>
    <x v="12"/>
    <x v="12"/>
    <x v="12"/>
    <x v="242"/>
    <s v="1424"/>
    <x v="242"/>
    <x v="6"/>
    <x v="7"/>
    <x v="64"/>
  </r>
  <r>
    <x v="12"/>
    <x v="12"/>
    <x v="12"/>
    <x v="242"/>
    <s v="1424"/>
    <x v="242"/>
    <x v="7"/>
    <x v="0"/>
    <x v="131"/>
  </r>
  <r>
    <x v="12"/>
    <x v="12"/>
    <x v="12"/>
    <x v="242"/>
    <s v="1424"/>
    <x v="242"/>
    <x v="7"/>
    <x v="1"/>
    <x v="130"/>
  </r>
  <r>
    <x v="12"/>
    <x v="12"/>
    <x v="12"/>
    <x v="242"/>
    <s v="1424"/>
    <x v="242"/>
    <x v="7"/>
    <x v="2"/>
    <x v="127"/>
  </r>
  <r>
    <x v="12"/>
    <x v="12"/>
    <x v="12"/>
    <x v="242"/>
    <s v="1424"/>
    <x v="242"/>
    <x v="7"/>
    <x v="3"/>
    <x v="64"/>
  </r>
  <r>
    <x v="12"/>
    <x v="12"/>
    <x v="12"/>
    <x v="242"/>
    <s v="1424"/>
    <x v="242"/>
    <x v="7"/>
    <x v="4"/>
    <x v="130"/>
  </r>
  <r>
    <x v="12"/>
    <x v="12"/>
    <x v="12"/>
    <x v="242"/>
    <s v="1424"/>
    <x v="242"/>
    <x v="7"/>
    <x v="5"/>
    <x v="127"/>
  </r>
  <r>
    <x v="12"/>
    <x v="12"/>
    <x v="12"/>
    <x v="242"/>
    <s v="1424"/>
    <x v="242"/>
    <x v="7"/>
    <x v="6"/>
    <x v="130"/>
  </r>
  <r>
    <x v="12"/>
    <x v="12"/>
    <x v="12"/>
    <x v="242"/>
    <s v="1424"/>
    <x v="242"/>
    <x v="7"/>
    <x v="7"/>
    <x v="128"/>
  </r>
  <r>
    <x v="12"/>
    <x v="12"/>
    <x v="12"/>
    <x v="242"/>
    <s v="1424"/>
    <x v="242"/>
    <x v="8"/>
    <x v="0"/>
    <x v="304"/>
  </r>
  <r>
    <x v="12"/>
    <x v="12"/>
    <x v="12"/>
    <x v="242"/>
    <s v="1424"/>
    <x v="242"/>
    <x v="8"/>
    <x v="1"/>
    <x v="305"/>
  </r>
  <r>
    <x v="12"/>
    <x v="12"/>
    <x v="12"/>
    <x v="242"/>
    <s v="1424"/>
    <x v="242"/>
    <x v="8"/>
    <x v="2"/>
    <x v="305"/>
  </r>
  <r>
    <x v="12"/>
    <x v="12"/>
    <x v="12"/>
    <x v="242"/>
    <s v="1424"/>
    <x v="242"/>
    <x v="8"/>
    <x v="3"/>
    <x v="305"/>
  </r>
  <r>
    <x v="12"/>
    <x v="12"/>
    <x v="12"/>
    <x v="242"/>
    <s v="1424"/>
    <x v="242"/>
    <x v="8"/>
    <x v="4"/>
    <x v="304"/>
  </r>
  <r>
    <x v="12"/>
    <x v="12"/>
    <x v="12"/>
    <x v="242"/>
    <s v="1424"/>
    <x v="242"/>
    <x v="8"/>
    <x v="5"/>
    <x v="304"/>
  </r>
  <r>
    <x v="12"/>
    <x v="12"/>
    <x v="12"/>
    <x v="242"/>
    <s v="1424"/>
    <x v="242"/>
    <x v="8"/>
    <x v="6"/>
    <x v="304"/>
  </r>
  <r>
    <x v="12"/>
    <x v="12"/>
    <x v="12"/>
    <x v="242"/>
    <s v="1424"/>
    <x v="242"/>
    <x v="8"/>
    <x v="7"/>
    <x v="304"/>
  </r>
  <r>
    <x v="12"/>
    <x v="12"/>
    <x v="12"/>
    <x v="242"/>
    <s v="1424"/>
    <x v="242"/>
    <x v="9"/>
    <x v="0"/>
    <x v="304"/>
  </r>
  <r>
    <x v="12"/>
    <x v="12"/>
    <x v="12"/>
    <x v="242"/>
    <s v="1424"/>
    <x v="242"/>
    <x v="9"/>
    <x v="1"/>
    <x v="304"/>
  </r>
  <r>
    <x v="12"/>
    <x v="12"/>
    <x v="12"/>
    <x v="242"/>
    <s v="1424"/>
    <x v="242"/>
    <x v="9"/>
    <x v="2"/>
    <x v="304"/>
  </r>
  <r>
    <x v="12"/>
    <x v="12"/>
    <x v="12"/>
    <x v="242"/>
    <s v="1424"/>
    <x v="242"/>
    <x v="9"/>
    <x v="3"/>
    <x v="304"/>
  </r>
  <r>
    <x v="12"/>
    <x v="12"/>
    <x v="12"/>
    <x v="242"/>
    <s v="1424"/>
    <x v="242"/>
    <x v="9"/>
    <x v="4"/>
    <x v="305"/>
  </r>
  <r>
    <x v="12"/>
    <x v="12"/>
    <x v="12"/>
    <x v="242"/>
    <s v="1424"/>
    <x v="242"/>
    <x v="9"/>
    <x v="5"/>
    <x v="304"/>
  </r>
  <r>
    <x v="12"/>
    <x v="12"/>
    <x v="12"/>
    <x v="242"/>
    <s v="1424"/>
    <x v="242"/>
    <x v="9"/>
    <x v="6"/>
    <x v="304"/>
  </r>
  <r>
    <x v="12"/>
    <x v="12"/>
    <x v="12"/>
    <x v="242"/>
    <s v="1424"/>
    <x v="242"/>
    <x v="9"/>
    <x v="7"/>
    <x v="304"/>
  </r>
  <r>
    <x v="12"/>
    <x v="12"/>
    <x v="12"/>
    <x v="243"/>
    <s v="1426"/>
    <x v="243"/>
    <x v="0"/>
    <x v="0"/>
    <x v="747"/>
  </r>
  <r>
    <x v="12"/>
    <x v="12"/>
    <x v="12"/>
    <x v="243"/>
    <s v="1426"/>
    <x v="243"/>
    <x v="0"/>
    <x v="1"/>
    <x v="1420"/>
  </r>
  <r>
    <x v="12"/>
    <x v="12"/>
    <x v="12"/>
    <x v="243"/>
    <s v="1426"/>
    <x v="243"/>
    <x v="0"/>
    <x v="2"/>
    <x v="1480"/>
  </r>
  <r>
    <x v="12"/>
    <x v="12"/>
    <x v="12"/>
    <x v="243"/>
    <s v="1426"/>
    <x v="243"/>
    <x v="0"/>
    <x v="3"/>
    <x v="364"/>
  </r>
  <r>
    <x v="12"/>
    <x v="12"/>
    <x v="12"/>
    <x v="243"/>
    <s v="1426"/>
    <x v="243"/>
    <x v="0"/>
    <x v="4"/>
    <x v="1057"/>
  </r>
  <r>
    <x v="12"/>
    <x v="12"/>
    <x v="12"/>
    <x v="243"/>
    <s v="1426"/>
    <x v="243"/>
    <x v="0"/>
    <x v="5"/>
    <x v="1678"/>
  </r>
  <r>
    <x v="12"/>
    <x v="12"/>
    <x v="12"/>
    <x v="243"/>
    <s v="1426"/>
    <x v="243"/>
    <x v="0"/>
    <x v="6"/>
    <x v="1227"/>
  </r>
  <r>
    <x v="12"/>
    <x v="12"/>
    <x v="12"/>
    <x v="243"/>
    <s v="1426"/>
    <x v="243"/>
    <x v="0"/>
    <x v="7"/>
    <x v="1454"/>
  </r>
  <r>
    <x v="12"/>
    <x v="12"/>
    <x v="12"/>
    <x v="243"/>
    <s v="1426"/>
    <x v="243"/>
    <x v="1"/>
    <x v="0"/>
    <x v="1608"/>
  </r>
  <r>
    <x v="12"/>
    <x v="12"/>
    <x v="12"/>
    <x v="243"/>
    <s v="1426"/>
    <x v="243"/>
    <x v="1"/>
    <x v="1"/>
    <x v="2563"/>
  </r>
  <r>
    <x v="12"/>
    <x v="12"/>
    <x v="12"/>
    <x v="243"/>
    <s v="1426"/>
    <x v="243"/>
    <x v="1"/>
    <x v="2"/>
    <x v="622"/>
  </r>
  <r>
    <x v="12"/>
    <x v="12"/>
    <x v="12"/>
    <x v="243"/>
    <s v="1426"/>
    <x v="243"/>
    <x v="1"/>
    <x v="3"/>
    <x v="1462"/>
  </r>
  <r>
    <x v="12"/>
    <x v="12"/>
    <x v="12"/>
    <x v="243"/>
    <s v="1426"/>
    <x v="243"/>
    <x v="1"/>
    <x v="4"/>
    <x v="1825"/>
  </r>
  <r>
    <x v="12"/>
    <x v="12"/>
    <x v="12"/>
    <x v="243"/>
    <s v="1426"/>
    <x v="243"/>
    <x v="1"/>
    <x v="5"/>
    <x v="473"/>
  </r>
  <r>
    <x v="12"/>
    <x v="12"/>
    <x v="12"/>
    <x v="243"/>
    <s v="1426"/>
    <x v="243"/>
    <x v="1"/>
    <x v="6"/>
    <x v="640"/>
  </r>
  <r>
    <x v="12"/>
    <x v="12"/>
    <x v="12"/>
    <x v="243"/>
    <s v="1426"/>
    <x v="243"/>
    <x v="1"/>
    <x v="7"/>
    <x v="471"/>
  </r>
  <r>
    <x v="12"/>
    <x v="12"/>
    <x v="12"/>
    <x v="243"/>
    <s v="1426"/>
    <x v="243"/>
    <x v="2"/>
    <x v="0"/>
    <x v="283"/>
  </r>
  <r>
    <x v="12"/>
    <x v="12"/>
    <x v="12"/>
    <x v="243"/>
    <s v="1426"/>
    <x v="243"/>
    <x v="2"/>
    <x v="1"/>
    <x v="285"/>
  </r>
  <r>
    <x v="12"/>
    <x v="12"/>
    <x v="12"/>
    <x v="243"/>
    <s v="1426"/>
    <x v="243"/>
    <x v="2"/>
    <x v="2"/>
    <x v="283"/>
  </r>
  <r>
    <x v="12"/>
    <x v="12"/>
    <x v="12"/>
    <x v="243"/>
    <s v="1426"/>
    <x v="243"/>
    <x v="2"/>
    <x v="3"/>
    <x v="281"/>
  </r>
  <r>
    <x v="12"/>
    <x v="12"/>
    <x v="12"/>
    <x v="243"/>
    <s v="1426"/>
    <x v="243"/>
    <x v="2"/>
    <x v="4"/>
    <x v="612"/>
  </r>
  <r>
    <x v="12"/>
    <x v="12"/>
    <x v="12"/>
    <x v="243"/>
    <s v="1426"/>
    <x v="243"/>
    <x v="2"/>
    <x v="5"/>
    <x v="118"/>
  </r>
  <r>
    <x v="12"/>
    <x v="12"/>
    <x v="12"/>
    <x v="243"/>
    <s v="1426"/>
    <x v="243"/>
    <x v="2"/>
    <x v="6"/>
    <x v="283"/>
  </r>
  <r>
    <x v="12"/>
    <x v="12"/>
    <x v="12"/>
    <x v="243"/>
    <s v="1426"/>
    <x v="243"/>
    <x v="2"/>
    <x v="7"/>
    <x v="836"/>
  </r>
  <r>
    <x v="12"/>
    <x v="12"/>
    <x v="12"/>
    <x v="243"/>
    <s v="1426"/>
    <x v="243"/>
    <x v="3"/>
    <x v="0"/>
    <x v="468"/>
  </r>
  <r>
    <x v="12"/>
    <x v="12"/>
    <x v="12"/>
    <x v="243"/>
    <s v="1426"/>
    <x v="243"/>
    <x v="3"/>
    <x v="1"/>
    <x v="1693"/>
  </r>
  <r>
    <x v="12"/>
    <x v="12"/>
    <x v="12"/>
    <x v="243"/>
    <s v="1426"/>
    <x v="243"/>
    <x v="3"/>
    <x v="2"/>
    <x v="193"/>
  </r>
  <r>
    <x v="12"/>
    <x v="12"/>
    <x v="12"/>
    <x v="243"/>
    <s v="1426"/>
    <x v="243"/>
    <x v="3"/>
    <x v="3"/>
    <x v="260"/>
  </r>
  <r>
    <x v="12"/>
    <x v="12"/>
    <x v="12"/>
    <x v="243"/>
    <s v="1426"/>
    <x v="243"/>
    <x v="3"/>
    <x v="4"/>
    <x v="1239"/>
  </r>
  <r>
    <x v="12"/>
    <x v="12"/>
    <x v="12"/>
    <x v="243"/>
    <s v="1426"/>
    <x v="243"/>
    <x v="3"/>
    <x v="5"/>
    <x v="1239"/>
  </r>
  <r>
    <x v="12"/>
    <x v="12"/>
    <x v="12"/>
    <x v="243"/>
    <s v="1426"/>
    <x v="243"/>
    <x v="3"/>
    <x v="6"/>
    <x v="604"/>
  </r>
  <r>
    <x v="12"/>
    <x v="12"/>
    <x v="12"/>
    <x v="243"/>
    <s v="1426"/>
    <x v="243"/>
    <x v="3"/>
    <x v="7"/>
    <x v="539"/>
  </r>
  <r>
    <x v="12"/>
    <x v="12"/>
    <x v="12"/>
    <x v="243"/>
    <s v="1426"/>
    <x v="243"/>
    <x v="4"/>
    <x v="0"/>
    <x v="636"/>
  </r>
  <r>
    <x v="12"/>
    <x v="12"/>
    <x v="12"/>
    <x v="243"/>
    <s v="1426"/>
    <x v="243"/>
    <x v="4"/>
    <x v="1"/>
    <x v="1666"/>
  </r>
  <r>
    <x v="12"/>
    <x v="12"/>
    <x v="12"/>
    <x v="243"/>
    <s v="1426"/>
    <x v="243"/>
    <x v="4"/>
    <x v="2"/>
    <x v="276"/>
  </r>
  <r>
    <x v="12"/>
    <x v="12"/>
    <x v="12"/>
    <x v="243"/>
    <s v="1426"/>
    <x v="243"/>
    <x v="4"/>
    <x v="3"/>
    <x v="1606"/>
  </r>
  <r>
    <x v="12"/>
    <x v="12"/>
    <x v="12"/>
    <x v="243"/>
    <s v="1426"/>
    <x v="243"/>
    <x v="4"/>
    <x v="4"/>
    <x v="568"/>
  </r>
  <r>
    <x v="12"/>
    <x v="12"/>
    <x v="12"/>
    <x v="243"/>
    <s v="1426"/>
    <x v="243"/>
    <x v="4"/>
    <x v="5"/>
    <x v="274"/>
  </r>
  <r>
    <x v="12"/>
    <x v="12"/>
    <x v="12"/>
    <x v="243"/>
    <s v="1426"/>
    <x v="243"/>
    <x v="4"/>
    <x v="6"/>
    <x v="2100"/>
  </r>
  <r>
    <x v="12"/>
    <x v="12"/>
    <x v="12"/>
    <x v="243"/>
    <s v="1426"/>
    <x v="243"/>
    <x v="4"/>
    <x v="7"/>
    <x v="771"/>
  </r>
  <r>
    <x v="12"/>
    <x v="12"/>
    <x v="12"/>
    <x v="243"/>
    <s v="1426"/>
    <x v="243"/>
    <x v="5"/>
    <x v="0"/>
    <x v="62"/>
  </r>
  <r>
    <x v="12"/>
    <x v="12"/>
    <x v="12"/>
    <x v="243"/>
    <s v="1426"/>
    <x v="243"/>
    <x v="5"/>
    <x v="1"/>
    <x v="575"/>
  </r>
  <r>
    <x v="12"/>
    <x v="12"/>
    <x v="12"/>
    <x v="243"/>
    <s v="1426"/>
    <x v="243"/>
    <x v="5"/>
    <x v="2"/>
    <x v="300"/>
  </r>
  <r>
    <x v="12"/>
    <x v="12"/>
    <x v="12"/>
    <x v="243"/>
    <s v="1426"/>
    <x v="243"/>
    <x v="5"/>
    <x v="3"/>
    <x v="309"/>
  </r>
  <r>
    <x v="12"/>
    <x v="12"/>
    <x v="12"/>
    <x v="243"/>
    <s v="1426"/>
    <x v="243"/>
    <x v="5"/>
    <x v="4"/>
    <x v="62"/>
  </r>
  <r>
    <x v="12"/>
    <x v="12"/>
    <x v="12"/>
    <x v="243"/>
    <s v="1426"/>
    <x v="243"/>
    <x v="5"/>
    <x v="5"/>
    <x v="399"/>
  </r>
  <r>
    <x v="12"/>
    <x v="12"/>
    <x v="12"/>
    <x v="243"/>
    <s v="1426"/>
    <x v="243"/>
    <x v="5"/>
    <x v="6"/>
    <x v="60"/>
  </r>
  <r>
    <x v="12"/>
    <x v="12"/>
    <x v="12"/>
    <x v="243"/>
    <s v="1426"/>
    <x v="243"/>
    <x v="5"/>
    <x v="7"/>
    <x v="115"/>
  </r>
  <r>
    <x v="12"/>
    <x v="12"/>
    <x v="12"/>
    <x v="243"/>
    <s v="1426"/>
    <x v="243"/>
    <x v="6"/>
    <x v="0"/>
    <x v="64"/>
  </r>
  <r>
    <x v="12"/>
    <x v="12"/>
    <x v="12"/>
    <x v="243"/>
    <s v="1426"/>
    <x v="243"/>
    <x v="6"/>
    <x v="1"/>
    <x v="130"/>
  </r>
  <r>
    <x v="12"/>
    <x v="12"/>
    <x v="12"/>
    <x v="243"/>
    <s v="1426"/>
    <x v="243"/>
    <x v="6"/>
    <x v="2"/>
    <x v="321"/>
  </r>
  <r>
    <x v="12"/>
    <x v="12"/>
    <x v="12"/>
    <x v="243"/>
    <s v="1426"/>
    <x v="243"/>
    <x v="6"/>
    <x v="3"/>
    <x v="127"/>
  </r>
  <r>
    <x v="12"/>
    <x v="12"/>
    <x v="12"/>
    <x v="243"/>
    <s v="1426"/>
    <x v="243"/>
    <x v="6"/>
    <x v="4"/>
    <x v="321"/>
  </r>
  <r>
    <x v="12"/>
    <x v="12"/>
    <x v="12"/>
    <x v="243"/>
    <s v="1426"/>
    <x v="243"/>
    <x v="6"/>
    <x v="5"/>
    <x v="320"/>
  </r>
  <r>
    <x v="12"/>
    <x v="12"/>
    <x v="12"/>
    <x v="243"/>
    <s v="1426"/>
    <x v="243"/>
    <x v="6"/>
    <x v="6"/>
    <x v="203"/>
  </r>
  <r>
    <x v="12"/>
    <x v="12"/>
    <x v="12"/>
    <x v="243"/>
    <s v="1426"/>
    <x v="243"/>
    <x v="6"/>
    <x v="7"/>
    <x v="203"/>
  </r>
  <r>
    <x v="12"/>
    <x v="12"/>
    <x v="12"/>
    <x v="243"/>
    <s v="1426"/>
    <x v="243"/>
    <x v="7"/>
    <x v="0"/>
    <x v="331"/>
  </r>
  <r>
    <x v="12"/>
    <x v="12"/>
    <x v="12"/>
    <x v="243"/>
    <s v="1426"/>
    <x v="243"/>
    <x v="7"/>
    <x v="1"/>
    <x v="323"/>
  </r>
  <r>
    <x v="12"/>
    <x v="12"/>
    <x v="12"/>
    <x v="243"/>
    <s v="1426"/>
    <x v="243"/>
    <x v="7"/>
    <x v="2"/>
    <x v="1626"/>
  </r>
  <r>
    <x v="12"/>
    <x v="12"/>
    <x v="12"/>
    <x v="243"/>
    <s v="1426"/>
    <x v="243"/>
    <x v="7"/>
    <x v="3"/>
    <x v="511"/>
  </r>
  <r>
    <x v="12"/>
    <x v="12"/>
    <x v="12"/>
    <x v="243"/>
    <s v="1426"/>
    <x v="243"/>
    <x v="7"/>
    <x v="4"/>
    <x v="343"/>
  </r>
  <r>
    <x v="12"/>
    <x v="12"/>
    <x v="12"/>
    <x v="243"/>
    <s v="1426"/>
    <x v="243"/>
    <x v="7"/>
    <x v="5"/>
    <x v="632"/>
  </r>
  <r>
    <x v="12"/>
    <x v="12"/>
    <x v="12"/>
    <x v="243"/>
    <s v="1426"/>
    <x v="243"/>
    <x v="7"/>
    <x v="6"/>
    <x v="799"/>
  </r>
  <r>
    <x v="12"/>
    <x v="12"/>
    <x v="12"/>
    <x v="243"/>
    <s v="1426"/>
    <x v="243"/>
    <x v="7"/>
    <x v="7"/>
    <x v="1239"/>
  </r>
  <r>
    <x v="12"/>
    <x v="12"/>
    <x v="12"/>
    <x v="243"/>
    <s v="1426"/>
    <x v="243"/>
    <x v="8"/>
    <x v="0"/>
    <x v="304"/>
  </r>
  <r>
    <x v="12"/>
    <x v="12"/>
    <x v="12"/>
    <x v="243"/>
    <s v="1426"/>
    <x v="243"/>
    <x v="8"/>
    <x v="1"/>
    <x v="304"/>
  </r>
  <r>
    <x v="12"/>
    <x v="12"/>
    <x v="12"/>
    <x v="243"/>
    <s v="1426"/>
    <x v="243"/>
    <x v="8"/>
    <x v="2"/>
    <x v="305"/>
  </r>
  <r>
    <x v="12"/>
    <x v="12"/>
    <x v="12"/>
    <x v="243"/>
    <s v="1426"/>
    <x v="243"/>
    <x v="8"/>
    <x v="3"/>
    <x v="133"/>
  </r>
  <r>
    <x v="12"/>
    <x v="12"/>
    <x v="12"/>
    <x v="243"/>
    <s v="1426"/>
    <x v="243"/>
    <x v="8"/>
    <x v="4"/>
    <x v="67"/>
  </r>
  <r>
    <x v="12"/>
    <x v="12"/>
    <x v="12"/>
    <x v="243"/>
    <s v="1426"/>
    <x v="243"/>
    <x v="8"/>
    <x v="5"/>
    <x v="305"/>
  </r>
  <r>
    <x v="12"/>
    <x v="12"/>
    <x v="12"/>
    <x v="243"/>
    <s v="1426"/>
    <x v="243"/>
    <x v="8"/>
    <x v="6"/>
    <x v="305"/>
  </r>
  <r>
    <x v="12"/>
    <x v="12"/>
    <x v="12"/>
    <x v="243"/>
    <s v="1426"/>
    <x v="243"/>
    <x v="8"/>
    <x v="7"/>
    <x v="67"/>
  </r>
  <r>
    <x v="12"/>
    <x v="12"/>
    <x v="12"/>
    <x v="243"/>
    <s v="1426"/>
    <x v="243"/>
    <x v="9"/>
    <x v="0"/>
    <x v="67"/>
  </r>
  <r>
    <x v="12"/>
    <x v="12"/>
    <x v="12"/>
    <x v="243"/>
    <s v="1426"/>
    <x v="243"/>
    <x v="9"/>
    <x v="1"/>
    <x v="67"/>
  </r>
  <r>
    <x v="12"/>
    <x v="12"/>
    <x v="12"/>
    <x v="243"/>
    <s v="1426"/>
    <x v="243"/>
    <x v="9"/>
    <x v="2"/>
    <x v="67"/>
  </r>
  <r>
    <x v="12"/>
    <x v="12"/>
    <x v="12"/>
    <x v="243"/>
    <s v="1426"/>
    <x v="243"/>
    <x v="9"/>
    <x v="3"/>
    <x v="66"/>
  </r>
  <r>
    <x v="12"/>
    <x v="12"/>
    <x v="12"/>
    <x v="243"/>
    <s v="1426"/>
    <x v="243"/>
    <x v="9"/>
    <x v="4"/>
    <x v="67"/>
  </r>
  <r>
    <x v="12"/>
    <x v="12"/>
    <x v="12"/>
    <x v="243"/>
    <s v="1426"/>
    <x v="243"/>
    <x v="9"/>
    <x v="5"/>
    <x v="67"/>
  </r>
  <r>
    <x v="12"/>
    <x v="12"/>
    <x v="12"/>
    <x v="243"/>
    <s v="1426"/>
    <x v="243"/>
    <x v="9"/>
    <x v="6"/>
    <x v="133"/>
  </r>
  <r>
    <x v="12"/>
    <x v="12"/>
    <x v="12"/>
    <x v="243"/>
    <s v="1426"/>
    <x v="243"/>
    <x v="9"/>
    <x v="7"/>
    <x v="66"/>
  </r>
  <r>
    <x v="12"/>
    <x v="12"/>
    <x v="12"/>
    <x v="244"/>
    <s v="1428"/>
    <x v="244"/>
    <x v="0"/>
    <x v="0"/>
    <x v="467"/>
  </r>
  <r>
    <x v="12"/>
    <x v="12"/>
    <x v="12"/>
    <x v="244"/>
    <s v="1428"/>
    <x v="244"/>
    <x v="0"/>
    <x v="1"/>
    <x v="371"/>
  </r>
  <r>
    <x v="12"/>
    <x v="12"/>
    <x v="12"/>
    <x v="244"/>
    <s v="1428"/>
    <x v="244"/>
    <x v="0"/>
    <x v="2"/>
    <x v="252"/>
  </r>
  <r>
    <x v="12"/>
    <x v="12"/>
    <x v="12"/>
    <x v="244"/>
    <s v="1428"/>
    <x v="244"/>
    <x v="0"/>
    <x v="3"/>
    <x v="56"/>
  </r>
  <r>
    <x v="12"/>
    <x v="12"/>
    <x v="12"/>
    <x v="244"/>
    <s v="1428"/>
    <x v="244"/>
    <x v="0"/>
    <x v="4"/>
    <x v="671"/>
  </r>
  <r>
    <x v="12"/>
    <x v="12"/>
    <x v="12"/>
    <x v="244"/>
    <s v="1428"/>
    <x v="244"/>
    <x v="0"/>
    <x v="5"/>
    <x v="670"/>
  </r>
  <r>
    <x v="12"/>
    <x v="12"/>
    <x v="12"/>
    <x v="244"/>
    <s v="1428"/>
    <x v="244"/>
    <x v="0"/>
    <x v="6"/>
    <x v="539"/>
  </r>
  <r>
    <x v="12"/>
    <x v="12"/>
    <x v="12"/>
    <x v="244"/>
    <s v="1428"/>
    <x v="244"/>
    <x v="0"/>
    <x v="7"/>
    <x v="990"/>
  </r>
  <r>
    <x v="12"/>
    <x v="12"/>
    <x v="12"/>
    <x v="244"/>
    <s v="1428"/>
    <x v="244"/>
    <x v="1"/>
    <x v="0"/>
    <x v="609"/>
  </r>
  <r>
    <x v="12"/>
    <x v="12"/>
    <x v="12"/>
    <x v="244"/>
    <s v="1428"/>
    <x v="244"/>
    <x v="1"/>
    <x v="1"/>
    <x v="488"/>
  </r>
  <r>
    <x v="12"/>
    <x v="12"/>
    <x v="12"/>
    <x v="244"/>
    <s v="1428"/>
    <x v="244"/>
    <x v="1"/>
    <x v="2"/>
    <x v="292"/>
  </r>
  <r>
    <x v="12"/>
    <x v="12"/>
    <x v="12"/>
    <x v="244"/>
    <s v="1428"/>
    <x v="244"/>
    <x v="1"/>
    <x v="3"/>
    <x v="1197"/>
  </r>
  <r>
    <x v="12"/>
    <x v="12"/>
    <x v="12"/>
    <x v="244"/>
    <s v="1428"/>
    <x v="244"/>
    <x v="1"/>
    <x v="4"/>
    <x v="255"/>
  </r>
  <r>
    <x v="12"/>
    <x v="12"/>
    <x v="12"/>
    <x v="244"/>
    <s v="1428"/>
    <x v="244"/>
    <x v="1"/>
    <x v="5"/>
    <x v="1626"/>
  </r>
  <r>
    <x v="12"/>
    <x v="12"/>
    <x v="12"/>
    <x v="244"/>
    <s v="1428"/>
    <x v="244"/>
    <x v="1"/>
    <x v="6"/>
    <x v="39"/>
  </r>
  <r>
    <x v="12"/>
    <x v="12"/>
    <x v="12"/>
    <x v="244"/>
    <s v="1428"/>
    <x v="244"/>
    <x v="1"/>
    <x v="7"/>
    <x v="610"/>
  </r>
  <r>
    <x v="12"/>
    <x v="12"/>
    <x v="12"/>
    <x v="244"/>
    <s v="1428"/>
    <x v="244"/>
    <x v="2"/>
    <x v="0"/>
    <x v="49"/>
  </r>
  <r>
    <x v="12"/>
    <x v="12"/>
    <x v="12"/>
    <x v="244"/>
    <s v="1428"/>
    <x v="244"/>
    <x v="2"/>
    <x v="1"/>
    <x v="504"/>
  </r>
  <r>
    <x v="12"/>
    <x v="12"/>
    <x v="12"/>
    <x v="244"/>
    <s v="1428"/>
    <x v="244"/>
    <x v="2"/>
    <x v="2"/>
    <x v="121"/>
  </r>
  <r>
    <x v="12"/>
    <x v="12"/>
    <x v="12"/>
    <x v="244"/>
    <s v="1428"/>
    <x v="244"/>
    <x v="2"/>
    <x v="3"/>
    <x v="62"/>
  </r>
  <r>
    <x v="12"/>
    <x v="12"/>
    <x v="12"/>
    <x v="244"/>
    <s v="1428"/>
    <x v="244"/>
    <x v="2"/>
    <x v="4"/>
    <x v="306"/>
  </r>
  <r>
    <x v="12"/>
    <x v="12"/>
    <x v="12"/>
    <x v="244"/>
    <s v="1428"/>
    <x v="244"/>
    <x v="2"/>
    <x v="5"/>
    <x v="126"/>
  </r>
  <r>
    <x v="12"/>
    <x v="12"/>
    <x v="12"/>
    <x v="244"/>
    <s v="1428"/>
    <x v="244"/>
    <x v="2"/>
    <x v="6"/>
    <x v="308"/>
  </r>
  <r>
    <x v="12"/>
    <x v="12"/>
    <x v="12"/>
    <x v="244"/>
    <s v="1428"/>
    <x v="244"/>
    <x v="2"/>
    <x v="7"/>
    <x v="125"/>
  </r>
  <r>
    <x v="12"/>
    <x v="12"/>
    <x v="12"/>
    <x v="244"/>
    <s v="1428"/>
    <x v="244"/>
    <x v="3"/>
    <x v="0"/>
    <x v="411"/>
  </r>
  <r>
    <x v="12"/>
    <x v="12"/>
    <x v="12"/>
    <x v="244"/>
    <s v="1428"/>
    <x v="244"/>
    <x v="3"/>
    <x v="1"/>
    <x v="185"/>
  </r>
  <r>
    <x v="12"/>
    <x v="12"/>
    <x v="12"/>
    <x v="244"/>
    <s v="1428"/>
    <x v="244"/>
    <x v="3"/>
    <x v="2"/>
    <x v="288"/>
  </r>
  <r>
    <x v="12"/>
    <x v="12"/>
    <x v="12"/>
    <x v="244"/>
    <s v="1428"/>
    <x v="244"/>
    <x v="3"/>
    <x v="3"/>
    <x v="1112"/>
  </r>
  <r>
    <x v="12"/>
    <x v="12"/>
    <x v="12"/>
    <x v="244"/>
    <s v="1428"/>
    <x v="244"/>
    <x v="3"/>
    <x v="4"/>
    <x v="313"/>
  </r>
  <r>
    <x v="12"/>
    <x v="12"/>
    <x v="12"/>
    <x v="244"/>
    <s v="1428"/>
    <x v="244"/>
    <x v="3"/>
    <x v="5"/>
    <x v="313"/>
  </r>
  <r>
    <x v="12"/>
    <x v="12"/>
    <x v="12"/>
    <x v="244"/>
    <s v="1428"/>
    <x v="244"/>
    <x v="3"/>
    <x v="6"/>
    <x v="450"/>
  </r>
  <r>
    <x v="12"/>
    <x v="12"/>
    <x v="12"/>
    <x v="244"/>
    <s v="1428"/>
    <x v="244"/>
    <x v="3"/>
    <x v="7"/>
    <x v="289"/>
  </r>
  <r>
    <x v="12"/>
    <x v="12"/>
    <x v="12"/>
    <x v="244"/>
    <s v="1428"/>
    <x v="244"/>
    <x v="4"/>
    <x v="0"/>
    <x v="357"/>
  </r>
  <r>
    <x v="12"/>
    <x v="12"/>
    <x v="12"/>
    <x v="244"/>
    <s v="1428"/>
    <x v="244"/>
    <x v="4"/>
    <x v="1"/>
    <x v="730"/>
  </r>
  <r>
    <x v="12"/>
    <x v="12"/>
    <x v="12"/>
    <x v="244"/>
    <s v="1428"/>
    <x v="244"/>
    <x v="4"/>
    <x v="2"/>
    <x v="427"/>
  </r>
  <r>
    <x v="12"/>
    <x v="12"/>
    <x v="12"/>
    <x v="244"/>
    <s v="1428"/>
    <x v="244"/>
    <x v="4"/>
    <x v="3"/>
    <x v="357"/>
  </r>
  <r>
    <x v="12"/>
    <x v="12"/>
    <x v="12"/>
    <x v="244"/>
    <s v="1428"/>
    <x v="244"/>
    <x v="4"/>
    <x v="4"/>
    <x v="631"/>
  </r>
  <r>
    <x v="12"/>
    <x v="12"/>
    <x v="12"/>
    <x v="244"/>
    <s v="1428"/>
    <x v="244"/>
    <x v="4"/>
    <x v="5"/>
    <x v="606"/>
  </r>
  <r>
    <x v="12"/>
    <x v="12"/>
    <x v="12"/>
    <x v="244"/>
    <s v="1428"/>
    <x v="244"/>
    <x v="4"/>
    <x v="6"/>
    <x v="628"/>
  </r>
  <r>
    <x v="12"/>
    <x v="12"/>
    <x v="12"/>
    <x v="244"/>
    <s v="1428"/>
    <x v="244"/>
    <x v="4"/>
    <x v="7"/>
    <x v="629"/>
  </r>
  <r>
    <x v="12"/>
    <x v="12"/>
    <x v="12"/>
    <x v="244"/>
    <s v="1428"/>
    <x v="244"/>
    <x v="5"/>
    <x v="0"/>
    <x v="263"/>
  </r>
  <r>
    <x v="12"/>
    <x v="12"/>
    <x v="12"/>
    <x v="244"/>
    <s v="1428"/>
    <x v="244"/>
    <x v="5"/>
    <x v="1"/>
    <x v="302"/>
  </r>
  <r>
    <x v="12"/>
    <x v="12"/>
    <x v="12"/>
    <x v="244"/>
    <s v="1428"/>
    <x v="244"/>
    <x v="5"/>
    <x v="2"/>
    <x v="350"/>
  </r>
  <r>
    <x v="12"/>
    <x v="12"/>
    <x v="12"/>
    <x v="244"/>
    <s v="1428"/>
    <x v="244"/>
    <x v="5"/>
    <x v="3"/>
    <x v="197"/>
  </r>
  <r>
    <x v="12"/>
    <x v="12"/>
    <x v="12"/>
    <x v="244"/>
    <s v="1428"/>
    <x v="244"/>
    <x v="5"/>
    <x v="4"/>
    <x v="264"/>
  </r>
  <r>
    <x v="12"/>
    <x v="12"/>
    <x v="12"/>
    <x v="244"/>
    <s v="1428"/>
    <x v="244"/>
    <x v="5"/>
    <x v="5"/>
    <x v="265"/>
  </r>
  <r>
    <x v="12"/>
    <x v="12"/>
    <x v="12"/>
    <x v="244"/>
    <s v="1428"/>
    <x v="244"/>
    <x v="5"/>
    <x v="6"/>
    <x v="316"/>
  </r>
  <r>
    <x v="12"/>
    <x v="12"/>
    <x v="12"/>
    <x v="244"/>
    <s v="1428"/>
    <x v="244"/>
    <x v="5"/>
    <x v="7"/>
    <x v="263"/>
  </r>
  <r>
    <x v="12"/>
    <x v="12"/>
    <x v="12"/>
    <x v="244"/>
    <s v="1428"/>
    <x v="244"/>
    <x v="6"/>
    <x v="0"/>
    <x v="127"/>
  </r>
  <r>
    <x v="12"/>
    <x v="12"/>
    <x v="12"/>
    <x v="244"/>
    <s v="1428"/>
    <x v="244"/>
    <x v="6"/>
    <x v="1"/>
    <x v="127"/>
  </r>
  <r>
    <x v="12"/>
    <x v="12"/>
    <x v="12"/>
    <x v="244"/>
    <s v="1428"/>
    <x v="244"/>
    <x v="6"/>
    <x v="2"/>
    <x v="128"/>
  </r>
  <r>
    <x v="12"/>
    <x v="12"/>
    <x v="12"/>
    <x v="244"/>
    <s v="1428"/>
    <x v="244"/>
    <x v="6"/>
    <x v="3"/>
    <x v="130"/>
  </r>
  <r>
    <x v="12"/>
    <x v="12"/>
    <x v="12"/>
    <x v="244"/>
    <s v="1428"/>
    <x v="244"/>
    <x v="6"/>
    <x v="4"/>
    <x v="130"/>
  </r>
  <r>
    <x v="12"/>
    <x v="12"/>
    <x v="12"/>
    <x v="244"/>
    <s v="1428"/>
    <x v="244"/>
    <x v="6"/>
    <x v="5"/>
    <x v="130"/>
  </r>
  <r>
    <x v="12"/>
    <x v="12"/>
    <x v="12"/>
    <x v="244"/>
    <s v="1428"/>
    <x v="244"/>
    <x v="6"/>
    <x v="6"/>
    <x v="203"/>
  </r>
  <r>
    <x v="12"/>
    <x v="12"/>
    <x v="12"/>
    <x v="244"/>
    <s v="1428"/>
    <x v="244"/>
    <x v="6"/>
    <x v="7"/>
    <x v="301"/>
  </r>
  <r>
    <x v="12"/>
    <x v="12"/>
    <x v="12"/>
    <x v="244"/>
    <s v="1428"/>
    <x v="244"/>
    <x v="7"/>
    <x v="0"/>
    <x v="349"/>
  </r>
  <r>
    <x v="12"/>
    <x v="12"/>
    <x v="12"/>
    <x v="244"/>
    <s v="1428"/>
    <x v="244"/>
    <x v="7"/>
    <x v="1"/>
    <x v="671"/>
  </r>
  <r>
    <x v="12"/>
    <x v="12"/>
    <x v="12"/>
    <x v="244"/>
    <s v="1428"/>
    <x v="244"/>
    <x v="7"/>
    <x v="2"/>
    <x v="53"/>
  </r>
  <r>
    <x v="12"/>
    <x v="12"/>
    <x v="12"/>
    <x v="244"/>
    <s v="1428"/>
    <x v="244"/>
    <x v="7"/>
    <x v="3"/>
    <x v="1038"/>
  </r>
  <r>
    <x v="12"/>
    <x v="12"/>
    <x v="12"/>
    <x v="244"/>
    <s v="1428"/>
    <x v="244"/>
    <x v="7"/>
    <x v="4"/>
    <x v="59"/>
  </r>
  <r>
    <x v="12"/>
    <x v="12"/>
    <x v="12"/>
    <x v="244"/>
    <s v="1428"/>
    <x v="244"/>
    <x v="7"/>
    <x v="5"/>
    <x v="950"/>
  </r>
  <r>
    <x v="12"/>
    <x v="12"/>
    <x v="12"/>
    <x v="244"/>
    <s v="1428"/>
    <x v="244"/>
    <x v="7"/>
    <x v="6"/>
    <x v="612"/>
  </r>
  <r>
    <x v="12"/>
    <x v="12"/>
    <x v="12"/>
    <x v="244"/>
    <s v="1428"/>
    <x v="244"/>
    <x v="7"/>
    <x v="7"/>
    <x v="746"/>
  </r>
  <r>
    <x v="12"/>
    <x v="12"/>
    <x v="12"/>
    <x v="244"/>
    <s v="1428"/>
    <x v="244"/>
    <x v="8"/>
    <x v="0"/>
    <x v="67"/>
  </r>
  <r>
    <x v="12"/>
    <x v="12"/>
    <x v="12"/>
    <x v="244"/>
    <s v="1428"/>
    <x v="244"/>
    <x v="8"/>
    <x v="1"/>
    <x v="132"/>
  </r>
  <r>
    <x v="12"/>
    <x v="12"/>
    <x v="12"/>
    <x v="244"/>
    <s v="1428"/>
    <x v="244"/>
    <x v="8"/>
    <x v="2"/>
    <x v="67"/>
  </r>
  <r>
    <x v="12"/>
    <x v="12"/>
    <x v="12"/>
    <x v="244"/>
    <s v="1428"/>
    <x v="244"/>
    <x v="8"/>
    <x v="3"/>
    <x v="66"/>
  </r>
  <r>
    <x v="12"/>
    <x v="12"/>
    <x v="12"/>
    <x v="244"/>
    <s v="1428"/>
    <x v="244"/>
    <x v="8"/>
    <x v="4"/>
    <x v="66"/>
  </r>
  <r>
    <x v="12"/>
    <x v="12"/>
    <x v="12"/>
    <x v="244"/>
    <s v="1428"/>
    <x v="244"/>
    <x v="8"/>
    <x v="5"/>
    <x v="66"/>
  </r>
  <r>
    <x v="12"/>
    <x v="12"/>
    <x v="12"/>
    <x v="244"/>
    <s v="1428"/>
    <x v="244"/>
    <x v="8"/>
    <x v="6"/>
    <x v="67"/>
  </r>
  <r>
    <x v="12"/>
    <x v="12"/>
    <x v="12"/>
    <x v="244"/>
    <s v="1428"/>
    <x v="244"/>
    <x v="8"/>
    <x v="7"/>
    <x v="66"/>
  </r>
  <r>
    <x v="12"/>
    <x v="12"/>
    <x v="12"/>
    <x v="244"/>
    <s v="1428"/>
    <x v="244"/>
    <x v="9"/>
    <x v="0"/>
    <x v="313"/>
  </r>
  <r>
    <x v="12"/>
    <x v="12"/>
    <x v="12"/>
    <x v="244"/>
    <s v="1428"/>
    <x v="244"/>
    <x v="9"/>
    <x v="1"/>
    <x v="314"/>
  </r>
  <r>
    <x v="12"/>
    <x v="12"/>
    <x v="12"/>
    <x v="244"/>
    <s v="1428"/>
    <x v="244"/>
    <x v="9"/>
    <x v="2"/>
    <x v="284"/>
  </r>
  <r>
    <x v="12"/>
    <x v="12"/>
    <x v="12"/>
    <x v="244"/>
    <s v="1428"/>
    <x v="244"/>
    <x v="9"/>
    <x v="3"/>
    <x v="317"/>
  </r>
  <r>
    <x v="12"/>
    <x v="12"/>
    <x v="12"/>
    <x v="244"/>
    <s v="1428"/>
    <x v="244"/>
    <x v="9"/>
    <x v="4"/>
    <x v="338"/>
  </r>
  <r>
    <x v="12"/>
    <x v="12"/>
    <x v="12"/>
    <x v="244"/>
    <s v="1428"/>
    <x v="244"/>
    <x v="9"/>
    <x v="5"/>
    <x v="505"/>
  </r>
  <r>
    <x v="12"/>
    <x v="12"/>
    <x v="12"/>
    <x v="244"/>
    <s v="1428"/>
    <x v="244"/>
    <x v="9"/>
    <x v="6"/>
    <x v="334"/>
  </r>
  <r>
    <x v="12"/>
    <x v="12"/>
    <x v="12"/>
    <x v="244"/>
    <s v="1428"/>
    <x v="244"/>
    <x v="9"/>
    <x v="7"/>
    <x v="287"/>
  </r>
  <r>
    <x v="12"/>
    <x v="12"/>
    <x v="12"/>
    <x v="245"/>
    <s v="1429"/>
    <x v="245"/>
    <x v="0"/>
    <x v="0"/>
    <x v="798"/>
  </r>
  <r>
    <x v="12"/>
    <x v="12"/>
    <x v="12"/>
    <x v="245"/>
    <s v="1429"/>
    <x v="245"/>
    <x v="0"/>
    <x v="1"/>
    <x v="372"/>
  </r>
  <r>
    <x v="12"/>
    <x v="12"/>
    <x v="12"/>
    <x v="245"/>
    <s v="1429"/>
    <x v="245"/>
    <x v="0"/>
    <x v="2"/>
    <x v="56"/>
  </r>
  <r>
    <x v="12"/>
    <x v="12"/>
    <x v="12"/>
    <x v="245"/>
    <s v="1429"/>
    <x v="245"/>
    <x v="0"/>
    <x v="3"/>
    <x v="626"/>
  </r>
  <r>
    <x v="12"/>
    <x v="12"/>
    <x v="12"/>
    <x v="245"/>
    <s v="1429"/>
    <x v="245"/>
    <x v="0"/>
    <x v="4"/>
    <x v="55"/>
  </r>
  <r>
    <x v="12"/>
    <x v="12"/>
    <x v="12"/>
    <x v="245"/>
    <s v="1429"/>
    <x v="245"/>
    <x v="0"/>
    <x v="5"/>
    <x v="487"/>
  </r>
  <r>
    <x v="12"/>
    <x v="12"/>
    <x v="12"/>
    <x v="245"/>
    <s v="1429"/>
    <x v="245"/>
    <x v="0"/>
    <x v="6"/>
    <x v="1510"/>
  </r>
  <r>
    <x v="12"/>
    <x v="12"/>
    <x v="12"/>
    <x v="245"/>
    <s v="1429"/>
    <x v="245"/>
    <x v="0"/>
    <x v="7"/>
    <x v="1037"/>
  </r>
  <r>
    <x v="12"/>
    <x v="12"/>
    <x v="12"/>
    <x v="245"/>
    <s v="1429"/>
    <x v="245"/>
    <x v="1"/>
    <x v="0"/>
    <x v="1139"/>
  </r>
  <r>
    <x v="12"/>
    <x v="12"/>
    <x v="12"/>
    <x v="245"/>
    <s v="1429"/>
    <x v="245"/>
    <x v="1"/>
    <x v="1"/>
    <x v="361"/>
  </r>
  <r>
    <x v="12"/>
    <x v="12"/>
    <x v="12"/>
    <x v="245"/>
    <s v="1429"/>
    <x v="245"/>
    <x v="1"/>
    <x v="2"/>
    <x v="432"/>
  </r>
  <r>
    <x v="12"/>
    <x v="12"/>
    <x v="12"/>
    <x v="245"/>
    <s v="1429"/>
    <x v="245"/>
    <x v="1"/>
    <x v="3"/>
    <x v="430"/>
  </r>
  <r>
    <x v="12"/>
    <x v="12"/>
    <x v="12"/>
    <x v="245"/>
    <s v="1429"/>
    <x v="245"/>
    <x v="1"/>
    <x v="4"/>
    <x v="325"/>
  </r>
  <r>
    <x v="12"/>
    <x v="12"/>
    <x v="12"/>
    <x v="245"/>
    <s v="1429"/>
    <x v="245"/>
    <x v="1"/>
    <x v="5"/>
    <x v="1145"/>
  </r>
  <r>
    <x v="12"/>
    <x v="12"/>
    <x v="12"/>
    <x v="245"/>
    <s v="1429"/>
    <x v="245"/>
    <x v="1"/>
    <x v="6"/>
    <x v="731"/>
  </r>
  <r>
    <x v="12"/>
    <x v="12"/>
    <x v="12"/>
    <x v="245"/>
    <s v="1429"/>
    <x v="245"/>
    <x v="1"/>
    <x v="7"/>
    <x v="598"/>
  </r>
  <r>
    <x v="12"/>
    <x v="12"/>
    <x v="12"/>
    <x v="245"/>
    <s v="1429"/>
    <x v="245"/>
    <x v="2"/>
    <x v="0"/>
    <x v="449"/>
  </r>
  <r>
    <x v="12"/>
    <x v="12"/>
    <x v="12"/>
    <x v="245"/>
    <s v="1429"/>
    <x v="245"/>
    <x v="2"/>
    <x v="1"/>
    <x v="120"/>
  </r>
  <r>
    <x v="12"/>
    <x v="12"/>
    <x v="12"/>
    <x v="245"/>
    <s v="1429"/>
    <x v="245"/>
    <x v="2"/>
    <x v="2"/>
    <x v="120"/>
  </r>
  <r>
    <x v="12"/>
    <x v="12"/>
    <x v="12"/>
    <x v="245"/>
    <s v="1429"/>
    <x v="245"/>
    <x v="2"/>
    <x v="3"/>
    <x v="61"/>
  </r>
  <r>
    <x v="12"/>
    <x v="12"/>
    <x v="12"/>
    <x v="245"/>
    <s v="1429"/>
    <x v="245"/>
    <x v="2"/>
    <x v="4"/>
    <x v="355"/>
  </r>
  <r>
    <x v="12"/>
    <x v="12"/>
    <x v="12"/>
    <x v="245"/>
    <s v="1429"/>
    <x v="245"/>
    <x v="2"/>
    <x v="5"/>
    <x v="120"/>
  </r>
  <r>
    <x v="12"/>
    <x v="12"/>
    <x v="12"/>
    <x v="245"/>
    <s v="1429"/>
    <x v="245"/>
    <x v="2"/>
    <x v="6"/>
    <x v="60"/>
  </r>
  <r>
    <x v="12"/>
    <x v="12"/>
    <x v="12"/>
    <x v="245"/>
    <s v="1429"/>
    <x v="245"/>
    <x v="2"/>
    <x v="7"/>
    <x v="60"/>
  </r>
  <r>
    <x v="12"/>
    <x v="12"/>
    <x v="12"/>
    <x v="245"/>
    <s v="1429"/>
    <x v="245"/>
    <x v="3"/>
    <x v="0"/>
    <x v="539"/>
  </r>
  <r>
    <x v="12"/>
    <x v="12"/>
    <x v="12"/>
    <x v="245"/>
    <s v="1429"/>
    <x v="245"/>
    <x v="3"/>
    <x v="1"/>
    <x v="345"/>
  </r>
  <r>
    <x v="12"/>
    <x v="12"/>
    <x v="12"/>
    <x v="245"/>
    <s v="1429"/>
    <x v="245"/>
    <x v="3"/>
    <x v="2"/>
    <x v="468"/>
  </r>
  <r>
    <x v="12"/>
    <x v="12"/>
    <x v="12"/>
    <x v="245"/>
    <s v="1429"/>
    <x v="245"/>
    <x v="3"/>
    <x v="3"/>
    <x v="446"/>
  </r>
  <r>
    <x v="12"/>
    <x v="12"/>
    <x v="12"/>
    <x v="245"/>
    <s v="1429"/>
    <x v="245"/>
    <x v="3"/>
    <x v="4"/>
    <x v="503"/>
  </r>
  <r>
    <x v="12"/>
    <x v="12"/>
    <x v="12"/>
    <x v="245"/>
    <s v="1429"/>
    <x v="245"/>
    <x v="3"/>
    <x v="5"/>
    <x v="187"/>
  </r>
  <r>
    <x v="12"/>
    <x v="12"/>
    <x v="12"/>
    <x v="245"/>
    <s v="1429"/>
    <x v="245"/>
    <x v="3"/>
    <x v="6"/>
    <x v="671"/>
  </r>
  <r>
    <x v="12"/>
    <x v="12"/>
    <x v="12"/>
    <x v="245"/>
    <s v="1429"/>
    <x v="245"/>
    <x v="3"/>
    <x v="7"/>
    <x v="187"/>
  </r>
  <r>
    <x v="12"/>
    <x v="12"/>
    <x v="12"/>
    <x v="245"/>
    <s v="1429"/>
    <x v="245"/>
    <x v="4"/>
    <x v="0"/>
    <x v="1607"/>
  </r>
  <r>
    <x v="12"/>
    <x v="12"/>
    <x v="12"/>
    <x v="245"/>
    <s v="1429"/>
    <x v="245"/>
    <x v="4"/>
    <x v="1"/>
    <x v="1139"/>
  </r>
  <r>
    <x v="12"/>
    <x v="12"/>
    <x v="12"/>
    <x v="245"/>
    <s v="1429"/>
    <x v="245"/>
    <x v="4"/>
    <x v="2"/>
    <x v="38"/>
  </r>
  <r>
    <x v="12"/>
    <x v="12"/>
    <x v="12"/>
    <x v="245"/>
    <s v="1429"/>
    <x v="245"/>
    <x v="4"/>
    <x v="3"/>
    <x v="507"/>
  </r>
  <r>
    <x v="12"/>
    <x v="12"/>
    <x v="12"/>
    <x v="245"/>
    <s v="1429"/>
    <x v="245"/>
    <x v="4"/>
    <x v="4"/>
    <x v="1148"/>
  </r>
  <r>
    <x v="12"/>
    <x v="12"/>
    <x v="12"/>
    <x v="245"/>
    <s v="1429"/>
    <x v="245"/>
    <x v="4"/>
    <x v="5"/>
    <x v="1248"/>
  </r>
  <r>
    <x v="12"/>
    <x v="12"/>
    <x v="12"/>
    <x v="245"/>
    <s v="1429"/>
    <x v="245"/>
    <x v="4"/>
    <x v="6"/>
    <x v="508"/>
  </r>
  <r>
    <x v="12"/>
    <x v="12"/>
    <x v="12"/>
    <x v="245"/>
    <s v="1429"/>
    <x v="245"/>
    <x v="4"/>
    <x v="7"/>
    <x v="280"/>
  </r>
  <r>
    <x v="12"/>
    <x v="12"/>
    <x v="12"/>
    <x v="245"/>
    <s v="1429"/>
    <x v="245"/>
    <x v="5"/>
    <x v="0"/>
    <x v="262"/>
  </r>
  <r>
    <x v="12"/>
    <x v="12"/>
    <x v="12"/>
    <x v="245"/>
    <s v="1429"/>
    <x v="245"/>
    <x v="5"/>
    <x v="1"/>
    <x v="265"/>
  </r>
  <r>
    <x v="12"/>
    <x v="12"/>
    <x v="12"/>
    <x v="245"/>
    <s v="1429"/>
    <x v="245"/>
    <x v="5"/>
    <x v="2"/>
    <x v="266"/>
  </r>
  <r>
    <x v="12"/>
    <x v="12"/>
    <x v="12"/>
    <x v="245"/>
    <s v="1429"/>
    <x v="245"/>
    <x v="5"/>
    <x v="3"/>
    <x v="262"/>
  </r>
  <r>
    <x v="12"/>
    <x v="12"/>
    <x v="12"/>
    <x v="245"/>
    <s v="1429"/>
    <x v="245"/>
    <x v="5"/>
    <x v="4"/>
    <x v="350"/>
  </r>
  <r>
    <x v="12"/>
    <x v="12"/>
    <x v="12"/>
    <x v="245"/>
    <s v="1429"/>
    <x v="245"/>
    <x v="5"/>
    <x v="5"/>
    <x v="197"/>
  </r>
  <r>
    <x v="12"/>
    <x v="12"/>
    <x v="12"/>
    <x v="245"/>
    <s v="1429"/>
    <x v="245"/>
    <x v="5"/>
    <x v="6"/>
    <x v="263"/>
  </r>
  <r>
    <x v="12"/>
    <x v="12"/>
    <x v="12"/>
    <x v="245"/>
    <s v="1429"/>
    <x v="245"/>
    <x v="5"/>
    <x v="7"/>
    <x v="265"/>
  </r>
  <r>
    <x v="12"/>
    <x v="12"/>
    <x v="12"/>
    <x v="245"/>
    <s v="1429"/>
    <x v="245"/>
    <x v="6"/>
    <x v="0"/>
    <x v="131"/>
  </r>
  <r>
    <x v="12"/>
    <x v="12"/>
    <x v="12"/>
    <x v="245"/>
    <s v="1429"/>
    <x v="245"/>
    <x v="6"/>
    <x v="1"/>
    <x v="66"/>
  </r>
  <r>
    <x v="12"/>
    <x v="12"/>
    <x v="12"/>
    <x v="245"/>
    <s v="1429"/>
    <x v="245"/>
    <x v="6"/>
    <x v="2"/>
    <x v="131"/>
  </r>
  <r>
    <x v="12"/>
    <x v="12"/>
    <x v="12"/>
    <x v="245"/>
    <s v="1429"/>
    <x v="245"/>
    <x v="6"/>
    <x v="3"/>
    <x v="131"/>
  </r>
  <r>
    <x v="12"/>
    <x v="12"/>
    <x v="12"/>
    <x v="245"/>
    <s v="1429"/>
    <x v="245"/>
    <x v="6"/>
    <x v="4"/>
    <x v="64"/>
  </r>
  <r>
    <x v="12"/>
    <x v="12"/>
    <x v="12"/>
    <x v="245"/>
    <s v="1429"/>
    <x v="245"/>
    <x v="6"/>
    <x v="5"/>
    <x v="131"/>
  </r>
  <r>
    <x v="12"/>
    <x v="12"/>
    <x v="12"/>
    <x v="245"/>
    <s v="1429"/>
    <x v="245"/>
    <x v="6"/>
    <x v="6"/>
    <x v="131"/>
  </r>
  <r>
    <x v="12"/>
    <x v="12"/>
    <x v="12"/>
    <x v="245"/>
    <s v="1429"/>
    <x v="245"/>
    <x v="6"/>
    <x v="7"/>
    <x v="130"/>
  </r>
  <r>
    <x v="12"/>
    <x v="12"/>
    <x v="12"/>
    <x v="245"/>
    <s v="1429"/>
    <x v="245"/>
    <x v="7"/>
    <x v="0"/>
    <x v="185"/>
  </r>
  <r>
    <x v="12"/>
    <x v="12"/>
    <x v="12"/>
    <x v="245"/>
    <s v="1429"/>
    <x v="245"/>
    <x v="7"/>
    <x v="1"/>
    <x v="410"/>
  </r>
  <r>
    <x v="12"/>
    <x v="12"/>
    <x v="12"/>
    <x v="245"/>
    <s v="1429"/>
    <x v="245"/>
    <x v="7"/>
    <x v="2"/>
    <x v="611"/>
  </r>
  <r>
    <x v="12"/>
    <x v="12"/>
    <x v="12"/>
    <x v="245"/>
    <s v="1429"/>
    <x v="245"/>
    <x v="7"/>
    <x v="3"/>
    <x v="505"/>
  </r>
  <r>
    <x v="12"/>
    <x v="12"/>
    <x v="12"/>
    <x v="245"/>
    <s v="1429"/>
    <x v="245"/>
    <x v="7"/>
    <x v="4"/>
    <x v="184"/>
  </r>
  <r>
    <x v="12"/>
    <x v="12"/>
    <x v="12"/>
    <x v="245"/>
    <s v="1429"/>
    <x v="245"/>
    <x v="7"/>
    <x v="5"/>
    <x v="317"/>
  </r>
  <r>
    <x v="12"/>
    <x v="12"/>
    <x v="12"/>
    <x v="245"/>
    <s v="1429"/>
    <x v="245"/>
    <x v="7"/>
    <x v="6"/>
    <x v="334"/>
  </r>
  <r>
    <x v="12"/>
    <x v="12"/>
    <x v="12"/>
    <x v="245"/>
    <s v="1429"/>
    <x v="245"/>
    <x v="7"/>
    <x v="7"/>
    <x v="117"/>
  </r>
  <r>
    <x v="12"/>
    <x v="12"/>
    <x v="12"/>
    <x v="245"/>
    <s v="1429"/>
    <x v="245"/>
    <x v="8"/>
    <x v="0"/>
    <x v="305"/>
  </r>
  <r>
    <x v="12"/>
    <x v="12"/>
    <x v="12"/>
    <x v="245"/>
    <s v="1429"/>
    <x v="245"/>
    <x v="8"/>
    <x v="1"/>
    <x v="66"/>
  </r>
  <r>
    <x v="12"/>
    <x v="12"/>
    <x v="12"/>
    <x v="245"/>
    <s v="1429"/>
    <x v="245"/>
    <x v="8"/>
    <x v="2"/>
    <x v="133"/>
  </r>
  <r>
    <x v="12"/>
    <x v="12"/>
    <x v="12"/>
    <x v="245"/>
    <s v="1429"/>
    <x v="245"/>
    <x v="8"/>
    <x v="3"/>
    <x v="305"/>
  </r>
  <r>
    <x v="12"/>
    <x v="12"/>
    <x v="12"/>
    <x v="245"/>
    <s v="1429"/>
    <x v="245"/>
    <x v="8"/>
    <x v="4"/>
    <x v="133"/>
  </r>
  <r>
    <x v="12"/>
    <x v="12"/>
    <x v="12"/>
    <x v="245"/>
    <s v="1429"/>
    <x v="245"/>
    <x v="8"/>
    <x v="5"/>
    <x v="305"/>
  </r>
  <r>
    <x v="12"/>
    <x v="12"/>
    <x v="12"/>
    <x v="245"/>
    <s v="1429"/>
    <x v="245"/>
    <x v="8"/>
    <x v="6"/>
    <x v="133"/>
  </r>
  <r>
    <x v="12"/>
    <x v="12"/>
    <x v="12"/>
    <x v="245"/>
    <s v="1429"/>
    <x v="245"/>
    <x v="8"/>
    <x v="7"/>
    <x v="67"/>
  </r>
  <r>
    <x v="12"/>
    <x v="12"/>
    <x v="12"/>
    <x v="245"/>
    <s v="1429"/>
    <x v="245"/>
    <x v="9"/>
    <x v="0"/>
    <x v="298"/>
  </r>
  <r>
    <x v="12"/>
    <x v="12"/>
    <x v="12"/>
    <x v="245"/>
    <s v="1429"/>
    <x v="245"/>
    <x v="9"/>
    <x v="1"/>
    <x v="310"/>
  </r>
  <r>
    <x v="12"/>
    <x v="12"/>
    <x v="12"/>
    <x v="245"/>
    <s v="1429"/>
    <x v="245"/>
    <x v="9"/>
    <x v="2"/>
    <x v="124"/>
  </r>
  <r>
    <x v="12"/>
    <x v="12"/>
    <x v="12"/>
    <x v="245"/>
    <s v="1429"/>
    <x v="245"/>
    <x v="9"/>
    <x v="3"/>
    <x v="299"/>
  </r>
  <r>
    <x v="12"/>
    <x v="12"/>
    <x v="12"/>
    <x v="245"/>
    <s v="1429"/>
    <x v="245"/>
    <x v="9"/>
    <x v="4"/>
    <x v="356"/>
  </r>
  <r>
    <x v="12"/>
    <x v="12"/>
    <x v="12"/>
    <x v="245"/>
    <s v="1429"/>
    <x v="245"/>
    <x v="9"/>
    <x v="5"/>
    <x v="126"/>
  </r>
  <r>
    <x v="12"/>
    <x v="12"/>
    <x v="12"/>
    <x v="245"/>
    <s v="1429"/>
    <x v="245"/>
    <x v="9"/>
    <x v="6"/>
    <x v="575"/>
  </r>
  <r>
    <x v="12"/>
    <x v="12"/>
    <x v="12"/>
    <x v="245"/>
    <s v="1429"/>
    <x v="245"/>
    <x v="9"/>
    <x v="7"/>
    <x v="299"/>
  </r>
  <r>
    <x v="12"/>
    <x v="12"/>
    <x v="12"/>
    <x v="246"/>
    <s v="1430"/>
    <x v="246"/>
    <x v="0"/>
    <x v="0"/>
    <x v="531"/>
  </r>
  <r>
    <x v="12"/>
    <x v="12"/>
    <x v="12"/>
    <x v="246"/>
    <s v="1430"/>
    <x v="246"/>
    <x v="0"/>
    <x v="1"/>
    <x v="368"/>
  </r>
  <r>
    <x v="12"/>
    <x v="12"/>
    <x v="12"/>
    <x v="246"/>
    <s v="1430"/>
    <x v="246"/>
    <x v="0"/>
    <x v="2"/>
    <x v="487"/>
  </r>
  <r>
    <x v="12"/>
    <x v="12"/>
    <x v="12"/>
    <x v="246"/>
    <s v="1430"/>
    <x v="246"/>
    <x v="0"/>
    <x v="3"/>
    <x v="527"/>
  </r>
  <r>
    <x v="12"/>
    <x v="12"/>
    <x v="12"/>
    <x v="246"/>
    <s v="1430"/>
    <x v="246"/>
    <x v="0"/>
    <x v="4"/>
    <x v="527"/>
  </r>
  <r>
    <x v="12"/>
    <x v="12"/>
    <x v="12"/>
    <x v="246"/>
    <s v="1430"/>
    <x v="246"/>
    <x v="0"/>
    <x v="5"/>
    <x v="337"/>
  </r>
  <r>
    <x v="12"/>
    <x v="12"/>
    <x v="12"/>
    <x v="246"/>
    <s v="1430"/>
    <x v="246"/>
    <x v="0"/>
    <x v="6"/>
    <x v="351"/>
  </r>
  <r>
    <x v="12"/>
    <x v="12"/>
    <x v="12"/>
    <x v="246"/>
    <s v="1430"/>
    <x v="246"/>
    <x v="0"/>
    <x v="7"/>
    <x v="315"/>
  </r>
  <r>
    <x v="12"/>
    <x v="12"/>
    <x v="12"/>
    <x v="246"/>
    <s v="1430"/>
    <x v="246"/>
    <x v="1"/>
    <x v="0"/>
    <x v="277"/>
  </r>
  <r>
    <x v="12"/>
    <x v="12"/>
    <x v="12"/>
    <x v="246"/>
    <s v="1430"/>
    <x v="246"/>
    <x v="1"/>
    <x v="1"/>
    <x v="277"/>
  </r>
  <r>
    <x v="12"/>
    <x v="12"/>
    <x v="12"/>
    <x v="246"/>
    <s v="1430"/>
    <x v="246"/>
    <x v="1"/>
    <x v="2"/>
    <x v="276"/>
  </r>
  <r>
    <x v="12"/>
    <x v="12"/>
    <x v="12"/>
    <x v="246"/>
    <s v="1430"/>
    <x v="246"/>
    <x v="1"/>
    <x v="3"/>
    <x v="366"/>
  </r>
  <r>
    <x v="12"/>
    <x v="12"/>
    <x v="12"/>
    <x v="246"/>
    <s v="1430"/>
    <x v="246"/>
    <x v="1"/>
    <x v="4"/>
    <x v="820"/>
  </r>
  <r>
    <x v="12"/>
    <x v="12"/>
    <x v="12"/>
    <x v="246"/>
    <s v="1430"/>
    <x v="246"/>
    <x v="1"/>
    <x v="5"/>
    <x v="815"/>
  </r>
  <r>
    <x v="12"/>
    <x v="12"/>
    <x v="12"/>
    <x v="246"/>
    <s v="1430"/>
    <x v="246"/>
    <x v="1"/>
    <x v="6"/>
    <x v="363"/>
  </r>
  <r>
    <x v="12"/>
    <x v="12"/>
    <x v="12"/>
    <x v="246"/>
    <s v="1430"/>
    <x v="246"/>
    <x v="1"/>
    <x v="7"/>
    <x v="114"/>
  </r>
  <r>
    <x v="12"/>
    <x v="12"/>
    <x v="12"/>
    <x v="246"/>
    <s v="1430"/>
    <x v="246"/>
    <x v="2"/>
    <x v="0"/>
    <x v="309"/>
  </r>
  <r>
    <x v="12"/>
    <x v="12"/>
    <x v="12"/>
    <x v="246"/>
    <s v="1430"/>
    <x v="246"/>
    <x v="2"/>
    <x v="1"/>
    <x v="308"/>
  </r>
  <r>
    <x v="12"/>
    <x v="12"/>
    <x v="12"/>
    <x v="246"/>
    <s v="1430"/>
    <x v="246"/>
    <x v="2"/>
    <x v="2"/>
    <x v="310"/>
  </r>
  <r>
    <x v="12"/>
    <x v="12"/>
    <x v="12"/>
    <x v="246"/>
    <s v="1430"/>
    <x v="246"/>
    <x v="2"/>
    <x v="3"/>
    <x v="310"/>
  </r>
  <r>
    <x v="12"/>
    <x v="12"/>
    <x v="12"/>
    <x v="246"/>
    <s v="1430"/>
    <x v="246"/>
    <x v="2"/>
    <x v="4"/>
    <x v="298"/>
  </r>
  <r>
    <x v="12"/>
    <x v="12"/>
    <x v="12"/>
    <x v="246"/>
    <s v="1430"/>
    <x v="246"/>
    <x v="2"/>
    <x v="5"/>
    <x v="311"/>
  </r>
  <r>
    <x v="12"/>
    <x v="12"/>
    <x v="12"/>
    <x v="246"/>
    <s v="1430"/>
    <x v="246"/>
    <x v="2"/>
    <x v="6"/>
    <x v="299"/>
  </r>
  <r>
    <x v="12"/>
    <x v="12"/>
    <x v="12"/>
    <x v="246"/>
    <s v="1430"/>
    <x v="246"/>
    <x v="2"/>
    <x v="7"/>
    <x v="310"/>
  </r>
  <r>
    <x v="12"/>
    <x v="12"/>
    <x v="12"/>
    <x v="246"/>
    <s v="1430"/>
    <x v="246"/>
    <x v="3"/>
    <x v="0"/>
    <x v="342"/>
  </r>
  <r>
    <x v="12"/>
    <x v="12"/>
    <x v="12"/>
    <x v="246"/>
    <s v="1430"/>
    <x v="246"/>
    <x v="3"/>
    <x v="1"/>
    <x v="286"/>
  </r>
  <r>
    <x v="12"/>
    <x v="12"/>
    <x v="12"/>
    <x v="246"/>
    <s v="1430"/>
    <x v="246"/>
    <x v="3"/>
    <x v="2"/>
    <x v="513"/>
  </r>
  <r>
    <x v="12"/>
    <x v="12"/>
    <x v="12"/>
    <x v="246"/>
    <s v="1430"/>
    <x v="246"/>
    <x v="3"/>
    <x v="3"/>
    <x v="184"/>
  </r>
  <r>
    <x v="12"/>
    <x v="12"/>
    <x v="12"/>
    <x v="246"/>
    <s v="1430"/>
    <x v="246"/>
    <x v="3"/>
    <x v="4"/>
    <x v="450"/>
  </r>
  <r>
    <x v="12"/>
    <x v="12"/>
    <x v="12"/>
    <x v="246"/>
    <s v="1430"/>
    <x v="246"/>
    <x v="3"/>
    <x v="5"/>
    <x v="335"/>
  </r>
  <r>
    <x v="12"/>
    <x v="12"/>
    <x v="12"/>
    <x v="246"/>
    <s v="1430"/>
    <x v="246"/>
    <x v="3"/>
    <x v="6"/>
    <x v="312"/>
  </r>
  <r>
    <x v="12"/>
    <x v="12"/>
    <x v="12"/>
    <x v="246"/>
    <s v="1430"/>
    <x v="246"/>
    <x v="3"/>
    <x v="7"/>
    <x v="450"/>
  </r>
  <r>
    <x v="12"/>
    <x v="12"/>
    <x v="12"/>
    <x v="246"/>
    <s v="1430"/>
    <x v="246"/>
    <x v="4"/>
    <x v="0"/>
    <x v="193"/>
  </r>
  <r>
    <x v="12"/>
    <x v="12"/>
    <x v="12"/>
    <x v="246"/>
    <s v="1430"/>
    <x v="246"/>
    <x v="4"/>
    <x v="1"/>
    <x v="347"/>
  </r>
  <r>
    <x v="12"/>
    <x v="12"/>
    <x v="12"/>
    <x v="246"/>
    <s v="1430"/>
    <x v="246"/>
    <x v="4"/>
    <x v="2"/>
    <x v="259"/>
  </r>
  <r>
    <x v="12"/>
    <x v="12"/>
    <x v="12"/>
    <x v="246"/>
    <s v="1430"/>
    <x v="246"/>
    <x v="4"/>
    <x v="3"/>
    <x v="492"/>
  </r>
  <r>
    <x v="12"/>
    <x v="12"/>
    <x v="12"/>
    <x v="246"/>
    <s v="1430"/>
    <x v="246"/>
    <x v="4"/>
    <x v="4"/>
    <x v="566"/>
  </r>
  <r>
    <x v="12"/>
    <x v="12"/>
    <x v="12"/>
    <x v="246"/>
    <s v="1430"/>
    <x v="246"/>
    <x v="4"/>
    <x v="5"/>
    <x v="1628"/>
  </r>
  <r>
    <x v="12"/>
    <x v="12"/>
    <x v="12"/>
    <x v="246"/>
    <s v="1430"/>
    <x v="246"/>
    <x v="4"/>
    <x v="6"/>
    <x v="500"/>
  </r>
  <r>
    <x v="12"/>
    <x v="12"/>
    <x v="12"/>
    <x v="246"/>
    <s v="1430"/>
    <x v="246"/>
    <x v="4"/>
    <x v="7"/>
    <x v="1628"/>
  </r>
  <r>
    <x v="12"/>
    <x v="12"/>
    <x v="12"/>
    <x v="246"/>
    <s v="1430"/>
    <x v="246"/>
    <x v="5"/>
    <x v="0"/>
    <x v="129"/>
  </r>
  <r>
    <x v="12"/>
    <x v="12"/>
    <x v="12"/>
    <x v="246"/>
    <s v="1430"/>
    <x v="246"/>
    <x v="5"/>
    <x v="1"/>
    <x v="129"/>
  </r>
  <r>
    <x v="12"/>
    <x v="12"/>
    <x v="12"/>
    <x v="246"/>
    <s v="1430"/>
    <x v="246"/>
    <x v="5"/>
    <x v="2"/>
    <x v="320"/>
  </r>
  <r>
    <x v="12"/>
    <x v="12"/>
    <x v="12"/>
    <x v="246"/>
    <s v="1430"/>
    <x v="246"/>
    <x v="5"/>
    <x v="3"/>
    <x v="320"/>
  </r>
  <r>
    <x v="12"/>
    <x v="12"/>
    <x v="12"/>
    <x v="246"/>
    <s v="1430"/>
    <x v="246"/>
    <x v="5"/>
    <x v="4"/>
    <x v="320"/>
  </r>
  <r>
    <x v="12"/>
    <x v="12"/>
    <x v="12"/>
    <x v="246"/>
    <s v="1430"/>
    <x v="246"/>
    <x v="5"/>
    <x v="5"/>
    <x v="131"/>
  </r>
  <r>
    <x v="12"/>
    <x v="12"/>
    <x v="12"/>
    <x v="246"/>
    <s v="1430"/>
    <x v="246"/>
    <x v="5"/>
    <x v="6"/>
    <x v="129"/>
  </r>
  <r>
    <x v="12"/>
    <x v="12"/>
    <x v="12"/>
    <x v="246"/>
    <s v="1430"/>
    <x v="246"/>
    <x v="5"/>
    <x v="7"/>
    <x v="128"/>
  </r>
  <r>
    <x v="12"/>
    <x v="12"/>
    <x v="12"/>
    <x v="246"/>
    <s v="1430"/>
    <x v="246"/>
    <x v="6"/>
    <x v="0"/>
    <x v="127"/>
  </r>
  <r>
    <x v="12"/>
    <x v="12"/>
    <x v="12"/>
    <x v="246"/>
    <s v="1430"/>
    <x v="246"/>
    <x v="6"/>
    <x v="1"/>
    <x v="132"/>
  </r>
  <r>
    <x v="12"/>
    <x v="12"/>
    <x v="12"/>
    <x v="246"/>
    <s v="1430"/>
    <x v="246"/>
    <x v="6"/>
    <x v="2"/>
    <x v="66"/>
  </r>
  <r>
    <x v="12"/>
    <x v="12"/>
    <x v="12"/>
    <x v="246"/>
    <s v="1430"/>
    <x v="246"/>
    <x v="6"/>
    <x v="3"/>
    <x v="67"/>
  </r>
  <r>
    <x v="12"/>
    <x v="12"/>
    <x v="12"/>
    <x v="246"/>
    <s v="1430"/>
    <x v="246"/>
    <x v="6"/>
    <x v="4"/>
    <x v="64"/>
  </r>
  <r>
    <x v="12"/>
    <x v="12"/>
    <x v="12"/>
    <x v="246"/>
    <s v="1430"/>
    <x v="246"/>
    <x v="6"/>
    <x v="5"/>
    <x v="131"/>
  </r>
  <r>
    <x v="12"/>
    <x v="12"/>
    <x v="12"/>
    <x v="246"/>
    <s v="1430"/>
    <x v="246"/>
    <x v="6"/>
    <x v="6"/>
    <x v="133"/>
  </r>
  <r>
    <x v="12"/>
    <x v="12"/>
    <x v="12"/>
    <x v="246"/>
    <s v="1430"/>
    <x v="246"/>
    <x v="6"/>
    <x v="7"/>
    <x v="67"/>
  </r>
  <r>
    <x v="12"/>
    <x v="12"/>
    <x v="12"/>
    <x v="246"/>
    <s v="1430"/>
    <x v="246"/>
    <x v="7"/>
    <x v="0"/>
    <x v="951"/>
  </r>
  <r>
    <x v="12"/>
    <x v="12"/>
    <x v="12"/>
    <x v="246"/>
    <s v="1430"/>
    <x v="246"/>
    <x v="7"/>
    <x v="1"/>
    <x v="951"/>
  </r>
  <r>
    <x v="12"/>
    <x v="12"/>
    <x v="12"/>
    <x v="246"/>
    <s v="1430"/>
    <x v="246"/>
    <x v="7"/>
    <x v="2"/>
    <x v="576"/>
  </r>
  <r>
    <x v="12"/>
    <x v="12"/>
    <x v="12"/>
    <x v="246"/>
    <s v="1430"/>
    <x v="246"/>
    <x v="7"/>
    <x v="3"/>
    <x v="531"/>
  </r>
  <r>
    <x v="12"/>
    <x v="12"/>
    <x v="12"/>
    <x v="246"/>
    <s v="1430"/>
    <x v="246"/>
    <x v="7"/>
    <x v="4"/>
    <x v="614"/>
  </r>
  <r>
    <x v="12"/>
    <x v="12"/>
    <x v="12"/>
    <x v="246"/>
    <s v="1430"/>
    <x v="246"/>
    <x v="7"/>
    <x v="5"/>
    <x v="404"/>
  </r>
  <r>
    <x v="12"/>
    <x v="12"/>
    <x v="12"/>
    <x v="246"/>
    <s v="1430"/>
    <x v="246"/>
    <x v="7"/>
    <x v="6"/>
    <x v="184"/>
  </r>
  <r>
    <x v="12"/>
    <x v="12"/>
    <x v="12"/>
    <x v="246"/>
    <s v="1430"/>
    <x v="246"/>
    <x v="7"/>
    <x v="7"/>
    <x v="513"/>
  </r>
  <r>
    <x v="12"/>
    <x v="12"/>
    <x v="12"/>
    <x v="246"/>
    <s v="1430"/>
    <x v="246"/>
    <x v="8"/>
    <x v="0"/>
    <x v="64"/>
  </r>
  <r>
    <x v="12"/>
    <x v="12"/>
    <x v="12"/>
    <x v="246"/>
    <s v="1430"/>
    <x v="246"/>
    <x v="8"/>
    <x v="1"/>
    <x v="132"/>
  </r>
  <r>
    <x v="12"/>
    <x v="12"/>
    <x v="12"/>
    <x v="246"/>
    <s v="1430"/>
    <x v="246"/>
    <x v="8"/>
    <x v="2"/>
    <x v="67"/>
  </r>
  <r>
    <x v="12"/>
    <x v="12"/>
    <x v="12"/>
    <x v="246"/>
    <s v="1430"/>
    <x v="246"/>
    <x v="8"/>
    <x v="3"/>
    <x v="305"/>
  </r>
  <r>
    <x v="12"/>
    <x v="12"/>
    <x v="12"/>
    <x v="246"/>
    <s v="1430"/>
    <x v="246"/>
    <x v="8"/>
    <x v="4"/>
    <x v="67"/>
  </r>
  <r>
    <x v="12"/>
    <x v="12"/>
    <x v="12"/>
    <x v="246"/>
    <s v="1430"/>
    <x v="246"/>
    <x v="8"/>
    <x v="5"/>
    <x v="305"/>
  </r>
  <r>
    <x v="12"/>
    <x v="12"/>
    <x v="12"/>
    <x v="246"/>
    <s v="1430"/>
    <x v="246"/>
    <x v="8"/>
    <x v="6"/>
    <x v="304"/>
  </r>
  <r>
    <x v="12"/>
    <x v="12"/>
    <x v="12"/>
    <x v="246"/>
    <s v="1430"/>
    <x v="246"/>
    <x v="8"/>
    <x v="7"/>
    <x v="304"/>
  </r>
  <r>
    <x v="12"/>
    <x v="12"/>
    <x v="12"/>
    <x v="246"/>
    <s v="1430"/>
    <x v="246"/>
    <x v="9"/>
    <x v="0"/>
    <x v="133"/>
  </r>
  <r>
    <x v="12"/>
    <x v="12"/>
    <x v="12"/>
    <x v="246"/>
    <s v="1430"/>
    <x v="246"/>
    <x v="9"/>
    <x v="1"/>
    <x v="67"/>
  </r>
  <r>
    <x v="12"/>
    <x v="12"/>
    <x v="12"/>
    <x v="246"/>
    <s v="1430"/>
    <x v="246"/>
    <x v="9"/>
    <x v="2"/>
    <x v="67"/>
  </r>
  <r>
    <x v="12"/>
    <x v="12"/>
    <x v="12"/>
    <x v="246"/>
    <s v="1430"/>
    <x v="246"/>
    <x v="9"/>
    <x v="3"/>
    <x v="133"/>
  </r>
  <r>
    <x v="12"/>
    <x v="12"/>
    <x v="12"/>
    <x v="246"/>
    <s v="1430"/>
    <x v="246"/>
    <x v="9"/>
    <x v="4"/>
    <x v="305"/>
  </r>
  <r>
    <x v="12"/>
    <x v="12"/>
    <x v="12"/>
    <x v="246"/>
    <s v="1430"/>
    <x v="246"/>
    <x v="9"/>
    <x v="5"/>
    <x v="133"/>
  </r>
  <r>
    <x v="12"/>
    <x v="12"/>
    <x v="12"/>
    <x v="246"/>
    <s v="1430"/>
    <x v="246"/>
    <x v="9"/>
    <x v="6"/>
    <x v="305"/>
  </r>
  <r>
    <x v="12"/>
    <x v="12"/>
    <x v="12"/>
    <x v="246"/>
    <s v="1430"/>
    <x v="246"/>
    <x v="9"/>
    <x v="7"/>
    <x v="305"/>
  </r>
  <r>
    <x v="12"/>
    <x v="12"/>
    <x v="12"/>
    <x v="247"/>
    <s v="1431"/>
    <x v="247"/>
    <x v="0"/>
    <x v="0"/>
    <x v="560"/>
  </r>
  <r>
    <x v="12"/>
    <x v="12"/>
    <x v="12"/>
    <x v="247"/>
    <s v="1431"/>
    <x v="247"/>
    <x v="0"/>
    <x v="1"/>
    <x v="605"/>
  </r>
  <r>
    <x v="12"/>
    <x v="12"/>
    <x v="12"/>
    <x v="247"/>
    <s v="1431"/>
    <x v="247"/>
    <x v="0"/>
    <x v="2"/>
    <x v="187"/>
  </r>
  <r>
    <x v="12"/>
    <x v="12"/>
    <x v="12"/>
    <x v="247"/>
    <s v="1431"/>
    <x v="247"/>
    <x v="0"/>
    <x v="3"/>
    <x v="1693"/>
  </r>
  <r>
    <x v="12"/>
    <x v="12"/>
    <x v="12"/>
    <x v="247"/>
    <s v="1431"/>
    <x v="247"/>
    <x v="0"/>
    <x v="4"/>
    <x v="1239"/>
  </r>
  <r>
    <x v="12"/>
    <x v="12"/>
    <x v="12"/>
    <x v="247"/>
    <s v="1431"/>
    <x v="247"/>
    <x v="0"/>
    <x v="5"/>
    <x v="346"/>
  </r>
  <r>
    <x v="12"/>
    <x v="12"/>
    <x v="12"/>
    <x v="247"/>
    <s v="1431"/>
    <x v="247"/>
    <x v="0"/>
    <x v="6"/>
    <x v="344"/>
  </r>
  <r>
    <x v="12"/>
    <x v="12"/>
    <x v="12"/>
    <x v="247"/>
    <s v="1431"/>
    <x v="247"/>
    <x v="0"/>
    <x v="7"/>
    <x v="269"/>
  </r>
  <r>
    <x v="12"/>
    <x v="12"/>
    <x v="12"/>
    <x v="247"/>
    <s v="1431"/>
    <x v="247"/>
    <x v="1"/>
    <x v="0"/>
    <x v="190"/>
  </r>
  <r>
    <x v="12"/>
    <x v="12"/>
    <x v="12"/>
    <x v="247"/>
    <s v="1431"/>
    <x v="247"/>
    <x v="1"/>
    <x v="1"/>
    <x v="261"/>
  </r>
  <r>
    <x v="12"/>
    <x v="12"/>
    <x v="12"/>
    <x v="247"/>
    <s v="1431"/>
    <x v="247"/>
    <x v="1"/>
    <x v="2"/>
    <x v="271"/>
  </r>
  <r>
    <x v="12"/>
    <x v="12"/>
    <x v="12"/>
    <x v="247"/>
    <s v="1431"/>
    <x v="247"/>
    <x v="1"/>
    <x v="3"/>
    <x v="492"/>
  </r>
  <r>
    <x v="12"/>
    <x v="12"/>
    <x v="12"/>
    <x v="247"/>
    <s v="1431"/>
    <x v="247"/>
    <x v="1"/>
    <x v="4"/>
    <x v="991"/>
  </r>
  <r>
    <x v="12"/>
    <x v="12"/>
    <x v="12"/>
    <x v="247"/>
    <s v="1431"/>
    <x v="247"/>
    <x v="1"/>
    <x v="5"/>
    <x v="492"/>
  </r>
  <r>
    <x v="12"/>
    <x v="12"/>
    <x v="12"/>
    <x v="247"/>
    <s v="1431"/>
    <x v="247"/>
    <x v="1"/>
    <x v="6"/>
    <x v="1030"/>
  </r>
  <r>
    <x v="12"/>
    <x v="12"/>
    <x v="12"/>
    <x v="247"/>
    <s v="1431"/>
    <x v="247"/>
    <x v="1"/>
    <x v="7"/>
    <x v="565"/>
  </r>
  <r>
    <x v="12"/>
    <x v="12"/>
    <x v="12"/>
    <x v="247"/>
    <s v="1431"/>
    <x v="247"/>
    <x v="2"/>
    <x v="0"/>
    <x v="309"/>
  </r>
  <r>
    <x v="12"/>
    <x v="12"/>
    <x v="12"/>
    <x v="247"/>
    <s v="1431"/>
    <x v="247"/>
    <x v="2"/>
    <x v="1"/>
    <x v="308"/>
  </r>
  <r>
    <x v="12"/>
    <x v="12"/>
    <x v="12"/>
    <x v="247"/>
    <s v="1431"/>
    <x v="247"/>
    <x v="2"/>
    <x v="2"/>
    <x v="125"/>
  </r>
  <r>
    <x v="12"/>
    <x v="12"/>
    <x v="12"/>
    <x v="247"/>
    <s v="1431"/>
    <x v="247"/>
    <x v="2"/>
    <x v="3"/>
    <x v="300"/>
  </r>
  <r>
    <x v="12"/>
    <x v="12"/>
    <x v="12"/>
    <x v="247"/>
    <s v="1431"/>
    <x v="247"/>
    <x v="2"/>
    <x v="4"/>
    <x v="449"/>
  </r>
  <r>
    <x v="12"/>
    <x v="12"/>
    <x v="12"/>
    <x v="247"/>
    <s v="1431"/>
    <x v="247"/>
    <x v="2"/>
    <x v="5"/>
    <x v="575"/>
  </r>
  <r>
    <x v="12"/>
    <x v="12"/>
    <x v="12"/>
    <x v="247"/>
    <s v="1431"/>
    <x v="247"/>
    <x v="2"/>
    <x v="6"/>
    <x v="61"/>
  </r>
  <r>
    <x v="12"/>
    <x v="12"/>
    <x v="12"/>
    <x v="247"/>
    <s v="1431"/>
    <x v="247"/>
    <x v="2"/>
    <x v="7"/>
    <x v="308"/>
  </r>
  <r>
    <x v="12"/>
    <x v="12"/>
    <x v="12"/>
    <x v="247"/>
    <s v="1431"/>
    <x v="247"/>
    <x v="3"/>
    <x v="0"/>
    <x v="1112"/>
  </r>
  <r>
    <x v="12"/>
    <x v="12"/>
    <x v="12"/>
    <x v="247"/>
    <s v="1431"/>
    <x v="247"/>
    <x v="3"/>
    <x v="1"/>
    <x v="400"/>
  </r>
  <r>
    <x v="12"/>
    <x v="12"/>
    <x v="12"/>
    <x v="247"/>
    <s v="1431"/>
    <x v="247"/>
    <x v="3"/>
    <x v="2"/>
    <x v="337"/>
  </r>
  <r>
    <x v="12"/>
    <x v="12"/>
    <x v="12"/>
    <x v="247"/>
    <s v="1431"/>
    <x v="247"/>
    <x v="3"/>
    <x v="3"/>
    <x v="313"/>
  </r>
  <r>
    <x v="12"/>
    <x v="12"/>
    <x v="12"/>
    <x v="247"/>
    <s v="1431"/>
    <x v="247"/>
    <x v="3"/>
    <x v="4"/>
    <x v="319"/>
  </r>
  <r>
    <x v="12"/>
    <x v="12"/>
    <x v="12"/>
    <x v="247"/>
    <s v="1431"/>
    <x v="247"/>
    <x v="3"/>
    <x v="5"/>
    <x v="335"/>
  </r>
  <r>
    <x v="12"/>
    <x v="12"/>
    <x v="12"/>
    <x v="247"/>
    <s v="1431"/>
    <x v="247"/>
    <x v="3"/>
    <x v="6"/>
    <x v="312"/>
  </r>
  <r>
    <x v="12"/>
    <x v="12"/>
    <x v="12"/>
    <x v="247"/>
    <s v="1431"/>
    <x v="247"/>
    <x v="3"/>
    <x v="7"/>
    <x v="1112"/>
  </r>
  <r>
    <x v="12"/>
    <x v="12"/>
    <x v="12"/>
    <x v="247"/>
    <s v="1431"/>
    <x v="247"/>
    <x v="4"/>
    <x v="0"/>
    <x v="1537"/>
  </r>
  <r>
    <x v="12"/>
    <x v="12"/>
    <x v="12"/>
    <x v="247"/>
    <s v="1431"/>
    <x v="247"/>
    <x v="4"/>
    <x v="1"/>
    <x v="1246"/>
  </r>
  <r>
    <x v="12"/>
    <x v="12"/>
    <x v="12"/>
    <x v="247"/>
    <s v="1431"/>
    <x v="247"/>
    <x v="4"/>
    <x v="2"/>
    <x v="609"/>
  </r>
  <r>
    <x v="12"/>
    <x v="12"/>
    <x v="12"/>
    <x v="247"/>
    <s v="1431"/>
    <x v="247"/>
    <x v="4"/>
    <x v="3"/>
    <x v="494"/>
  </r>
  <r>
    <x v="12"/>
    <x v="12"/>
    <x v="12"/>
    <x v="247"/>
    <s v="1431"/>
    <x v="247"/>
    <x v="4"/>
    <x v="4"/>
    <x v="730"/>
  </r>
  <r>
    <x v="12"/>
    <x v="12"/>
    <x v="12"/>
    <x v="247"/>
    <s v="1431"/>
    <x v="247"/>
    <x v="4"/>
    <x v="5"/>
    <x v="1435"/>
  </r>
  <r>
    <x v="12"/>
    <x v="12"/>
    <x v="12"/>
    <x v="247"/>
    <s v="1431"/>
    <x v="247"/>
    <x v="4"/>
    <x v="6"/>
    <x v="512"/>
  </r>
  <r>
    <x v="12"/>
    <x v="12"/>
    <x v="12"/>
    <x v="247"/>
    <s v="1431"/>
    <x v="247"/>
    <x v="4"/>
    <x v="7"/>
    <x v="359"/>
  </r>
  <r>
    <x v="12"/>
    <x v="12"/>
    <x v="12"/>
    <x v="247"/>
    <s v="1431"/>
    <x v="247"/>
    <x v="5"/>
    <x v="0"/>
    <x v="201"/>
  </r>
  <r>
    <x v="12"/>
    <x v="12"/>
    <x v="12"/>
    <x v="247"/>
    <s v="1431"/>
    <x v="247"/>
    <x v="5"/>
    <x v="1"/>
    <x v="200"/>
  </r>
  <r>
    <x v="12"/>
    <x v="12"/>
    <x v="12"/>
    <x v="247"/>
    <s v="1431"/>
    <x v="247"/>
    <x v="5"/>
    <x v="2"/>
    <x v="350"/>
  </r>
  <r>
    <x v="12"/>
    <x v="12"/>
    <x v="12"/>
    <x v="247"/>
    <s v="1431"/>
    <x v="247"/>
    <x v="5"/>
    <x v="3"/>
    <x v="350"/>
  </r>
  <r>
    <x v="12"/>
    <x v="12"/>
    <x v="12"/>
    <x v="247"/>
    <s v="1431"/>
    <x v="247"/>
    <x v="5"/>
    <x v="4"/>
    <x v="350"/>
  </r>
  <r>
    <x v="12"/>
    <x v="12"/>
    <x v="12"/>
    <x v="247"/>
    <s v="1431"/>
    <x v="247"/>
    <x v="5"/>
    <x v="5"/>
    <x v="196"/>
  </r>
  <r>
    <x v="12"/>
    <x v="12"/>
    <x v="12"/>
    <x v="247"/>
    <s v="1431"/>
    <x v="247"/>
    <x v="5"/>
    <x v="6"/>
    <x v="262"/>
  </r>
  <r>
    <x v="12"/>
    <x v="12"/>
    <x v="12"/>
    <x v="247"/>
    <s v="1431"/>
    <x v="247"/>
    <x v="5"/>
    <x v="7"/>
    <x v="264"/>
  </r>
  <r>
    <x v="12"/>
    <x v="12"/>
    <x v="12"/>
    <x v="247"/>
    <s v="1431"/>
    <x v="247"/>
    <x v="6"/>
    <x v="0"/>
    <x v="128"/>
  </r>
  <r>
    <x v="12"/>
    <x v="12"/>
    <x v="12"/>
    <x v="247"/>
    <s v="1431"/>
    <x v="247"/>
    <x v="6"/>
    <x v="1"/>
    <x v="128"/>
  </r>
  <r>
    <x v="12"/>
    <x v="12"/>
    <x v="12"/>
    <x v="247"/>
    <s v="1431"/>
    <x v="247"/>
    <x v="6"/>
    <x v="2"/>
    <x v="64"/>
  </r>
  <r>
    <x v="12"/>
    <x v="12"/>
    <x v="12"/>
    <x v="247"/>
    <s v="1431"/>
    <x v="247"/>
    <x v="6"/>
    <x v="3"/>
    <x v="305"/>
  </r>
  <r>
    <x v="12"/>
    <x v="12"/>
    <x v="12"/>
    <x v="247"/>
    <s v="1431"/>
    <x v="247"/>
    <x v="6"/>
    <x v="4"/>
    <x v="65"/>
  </r>
  <r>
    <x v="12"/>
    <x v="12"/>
    <x v="12"/>
    <x v="247"/>
    <s v="1431"/>
    <x v="247"/>
    <x v="6"/>
    <x v="5"/>
    <x v="132"/>
  </r>
  <r>
    <x v="12"/>
    <x v="12"/>
    <x v="12"/>
    <x v="247"/>
    <s v="1431"/>
    <x v="247"/>
    <x v="6"/>
    <x v="6"/>
    <x v="66"/>
  </r>
  <r>
    <x v="12"/>
    <x v="12"/>
    <x v="12"/>
    <x v="247"/>
    <s v="1431"/>
    <x v="247"/>
    <x v="6"/>
    <x v="7"/>
    <x v="128"/>
  </r>
  <r>
    <x v="12"/>
    <x v="12"/>
    <x v="12"/>
    <x v="247"/>
    <s v="1431"/>
    <x v="247"/>
    <x v="7"/>
    <x v="0"/>
    <x v="252"/>
  </r>
  <r>
    <x v="12"/>
    <x v="12"/>
    <x v="12"/>
    <x v="247"/>
    <s v="1431"/>
    <x v="247"/>
    <x v="7"/>
    <x v="1"/>
    <x v="53"/>
  </r>
  <r>
    <x v="12"/>
    <x v="12"/>
    <x v="12"/>
    <x v="247"/>
    <s v="1431"/>
    <x v="247"/>
    <x v="7"/>
    <x v="2"/>
    <x v="487"/>
  </r>
  <r>
    <x v="12"/>
    <x v="12"/>
    <x v="12"/>
    <x v="247"/>
    <s v="1431"/>
    <x v="247"/>
    <x v="7"/>
    <x v="3"/>
    <x v="57"/>
  </r>
  <r>
    <x v="12"/>
    <x v="12"/>
    <x v="12"/>
    <x v="247"/>
    <s v="1431"/>
    <x v="247"/>
    <x v="7"/>
    <x v="4"/>
    <x v="626"/>
  </r>
  <r>
    <x v="12"/>
    <x v="12"/>
    <x v="12"/>
    <x v="247"/>
    <s v="1431"/>
    <x v="247"/>
    <x v="7"/>
    <x v="5"/>
    <x v="370"/>
  </r>
  <r>
    <x v="12"/>
    <x v="12"/>
    <x v="12"/>
    <x v="247"/>
    <s v="1431"/>
    <x v="247"/>
    <x v="7"/>
    <x v="6"/>
    <x v="614"/>
  </r>
  <r>
    <x v="12"/>
    <x v="12"/>
    <x v="12"/>
    <x v="247"/>
    <s v="1431"/>
    <x v="247"/>
    <x v="7"/>
    <x v="7"/>
    <x v="185"/>
  </r>
  <r>
    <x v="12"/>
    <x v="12"/>
    <x v="12"/>
    <x v="247"/>
    <s v="1431"/>
    <x v="247"/>
    <x v="8"/>
    <x v="0"/>
    <x v="64"/>
  </r>
  <r>
    <x v="12"/>
    <x v="12"/>
    <x v="12"/>
    <x v="247"/>
    <s v="1431"/>
    <x v="247"/>
    <x v="8"/>
    <x v="1"/>
    <x v="65"/>
  </r>
  <r>
    <x v="12"/>
    <x v="12"/>
    <x v="12"/>
    <x v="247"/>
    <s v="1431"/>
    <x v="247"/>
    <x v="8"/>
    <x v="2"/>
    <x v="66"/>
  </r>
  <r>
    <x v="12"/>
    <x v="12"/>
    <x v="12"/>
    <x v="247"/>
    <s v="1431"/>
    <x v="247"/>
    <x v="8"/>
    <x v="3"/>
    <x v="67"/>
  </r>
  <r>
    <x v="12"/>
    <x v="12"/>
    <x v="12"/>
    <x v="247"/>
    <s v="1431"/>
    <x v="247"/>
    <x v="8"/>
    <x v="4"/>
    <x v="66"/>
  </r>
  <r>
    <x v="12"/>
    <x v="12"/>
    <x v="12"/>
    <x v="247"/>
    <s v="1431"/>
    <x v="247"/>
    <x v="8"/>
    <x v="5"/>
    <x v="66"/>
  </r>
  <r>
    <x v="12"/>
    <x v="12"/>
    <x v="12"/>
    <x v="247"/>
    <s v="1431"/>
    <x v="247"/>
    <x v="8"/>
    <x v="6"/>
    <x v="66"/>
  </r>
  <r>
    <x v="12"/>
    <x v="12"/>
    <x v="12"/>
    <x v="247"/>
    <s v="1431"/>
    <x v="247"/>
    <x v="8"/>
    <x v="7"/>
    <x v="66"/>
  </r>
  <r>
    <x v="12"/>
    <x v="12"/>
    <x v="12"/>
    <x v="247"/>
    <s v="1431"/>
    <x v="247"/>
    <x v="9"/>
    <x v="0"/>
    <x v="304"/>
  </r>
  <r>
    <x v="12"/>
    <x v="12"/>
    <x v="12"/>
    <x v="247"/>
    <s v="1431"/>
    <x v="247"/>
    <x v="9"/>
    <x v="1"/>
    <x v="304"/>
  </r>
  <r>
    <x v="12"/>
    <x v="12"/>
    <x v="12"/>
    <x v="247"/>
    <s v="1431"/>
    <x v="247"/>
    <x v="9"/>
    <x v="2"/>
    <x v="305"/>
  </r>
  <r>
    <x v="12"/>
    <x v="12"/>
    <x v="12"/>
    <x v="247"/>
    <s v="1431"/>
    <x v="247"/>
    <x v="9"/>
    <x v="3"/>
    <x v="304"/>
  </r>
  <r>
    <x v="12"/>
    <x v="12"/>
    <x v="12"/>
    <x v="247"/>
    <s v="1431"/>
    <x v="247"/>
    <x v="9"/>
    <x v="4"/>
    <x v="304"/>
  </r>
  <r>
    <x v="12"/>
    <x v="12"/>
    <x v="12"/>
    <x v="247"/>
    <s v="1431"/>
    <x v="247"/>
    <x v="9"/>
    <x v="5"/>
    <x v="305"/>
  </r>
  <r>
    <x v="12"/>
    <x v="12"/>
    <x v="12"/>
    <x v="247"/>
    <s v="1431"/>
    <x v="247"/>
    <x v="9"/>
    <x v="6"/>
    <x v="304"/>
  </r>
  <r>
    <x v="12"/>
    <x v="12"/>
    <x v="12"/>
    <x v="247"/>
    <s v="1431"/>
    <x v="247"/>
    <x v="9"/>
    <x v="7"/>
    <x v="305"/>
  </r>
  <r>
    <x v="12"/>
    <x v="12"/>
    <x v="12"/>
    <x v="248"/>
    <s v="1432"/>
    <x v="248"/>
    <x v="0"/>
    <x v="0"/>
    <x v="1376"/>
  </r>
  <r>
    <x v="12"/>
    <x v="12"/>
    <x v="12"/>
    <x v="248"/>
    <s v="1432"/>
    <x v="248"/>
    <x v="0"/>
    <x v="1"/>
    <x v="1829"/>
  </r>
  <r>
    <x v="12"/>
    <x v="12"/>
    <x v="12"/>
    <x v="248"/>
    <s v="1432"/>
    <x v="248"/>
    <x v="0"/>
    <x v="2"/>
    <x v="2488"/>
  </r>
  <r>
    <x v="12"/>
    <x v="12"/>
    <x v="12"/>
    <x v="248"/>
    <s v="1432"/>
    <x v="248"/>
    <x v="0"/>
    <x v="3"/>
    <x v="2751"/>
  </r>
  <r>
    <x v="12"/>
    <x v="12"/>
    <x v="12"/>
    <x v="248"/>
    <s v="1432"/>
    <x v="248"/>
    <x v="0"/>
    <x v="4"/>
    <x v="26"/>
  </r>
  <r>
    <x v="12"/>
    <x v="12"/>
    <x v="12"/>
    <x v="248"/>
    <s v="1432"/>
    <x v="248"/>
    <x v="0"/>
    <x v="5"/>
    <x v="2179"/>
  </r>
  <r>
    <x v="12"/>
    <x v="12"/>
    <x v="12"/>
    <x v="248"/>
    <s v="1432"/>
    <x v="248"/>
    <x v="0"/>
    <x v="6"/>
    <x v="2752"/>
  </r>
  <r>
    <x v="12"/>
    <x v="12"/>
    <x v="12"/>
    <x v="248"/>
    <s v="1432"/>
    <x v="248"/>
    <x v="0"/>
    <x v="7"/>
    <x v="1669"/>
  </r>
  <r>
    <x v="12"/>
    <x v="12"/>
    <x v="12"/>
    <x v="248"/>
    <s v="1432"/>
    <x v="248"/>
    <x v="1"/>
    <x v="0"/>
    <x v="2753"/>
  </r>
  <r>
    <x v="12"/>
    <x v="12"/>
    <x v="12"/>
    <x v="248"/>
    <s v="1432"/>
    <x v="248"/>
    <x v="1"/>
    <x v="1"/>
    <x v="2754"/>
  </r>
  <r>
    <x v="12"/>
    <x v="12"/>
    <x v="12"/>
    <x v="248"/>
    <s v="1432"/>
    <x v="248"/>
    <x v="1"/>
    <x v="2"/>
    <x v="2755"/>
  </r>
  <r>
    <x v="12"/>
    <x v="12"/>
    <x v="12"/>
    <x v="248"/>
    <s v="1432"/>
    <x v="248"/>
    <x v="1"/>
    <x v="3"/>
    <x v="2753"/>
  </r>
  <r>
    <x v="12"/>
    <x v="12"/>
    <x v="12"/>
    <x v="248"/>
    <s v="1432"/>
    <x v="248"/>
    <x v="1"/>
    <x v="4"/>
    <x v="2756"/>
  </r>
  <r>
    <x v="12"/>
    <x v="12"/>
    <x v="12"/>
    <x v="248"/>
    <s v="1432"/>
    <x v="248"/>
    <x v="1"/>
    <x v="5"/>
    <x v="2757"/>
  </r>
  <r>
    <x v="12"/>
    <x v="12"/>
    <x v="12"/>
    <x v="248"/>
    <s v="1432"/>
    <x v="248"/>
    <x v="1"/>
    <x v="6"/>
    <x v="2658"/>
  </r>
  <r>
    <x v="12"/>
    <x v="12"/>
    <x v="12"/>
    <x v="248"/>
    <s v="1432"/>
    <x v="248"/>
    <x v="1"/>
    <x v="7"/>
    <x v="2758"/>
  </r>
  <r>
    <x v="12"/>
    <x v="12"/>
    <x v="12"/>
    <x v="248"/>
    <s v="1432"/>
    <x v="248"/>
    <x v="2"/>
    <x v="0"/>
    <x v="363"/>
  </r>
  <r>
    <x v="12"/>
    <x v="12"/>
    <x v="12"/>
    <x v="248"/>
    <s v="1432"/>
    <x v="248"/>
    <x v="2"/>
    <x v="1"/>
    <x v="471"/>
  </r>
  <r>
    <x v="12"/>
    <x v="12"/>
    <x v="12"/>
    <x v="248"/>
    <s v="1432"/>
    <x v="248"/>
    <x v="2"/>
    <x v="2"/>
    <x v="469"/>
  </r>
  <r>
    <x v="12"/>
    <x v="12"/>
    <x v="12"/>
    <x v="248"/>
    <s v="1432"/>
    <x v="248"/>
    <x v="2"/>
    <x v="3"/>
    <x v="471"/>
  </r>
  <r>
    <x v="12"/>
    <x v="12"/>
    <x v="12"/>
    <x v="248"/>
    <s v="1432"/>
    <x v="248"/>
    <x v="2"/>
    <x v="4"/>
    <x v="407"/>
  </r>
  <r>
    <x v="12"/>
    <x v="12"/>
    <x v="12"/>
    <x v="248"/>
    <s v="1432"/>
    <x v="248"/>
    <x v="2"/>
    <x v="5"/>
    <x v="1657"/>
  </r>
  <r>
    <x v="12"/>
    <x v="12"/>
    <x v="12"/>
    <x v="248"/>
    <s v="1432"/>
    <x v="248"/>
    <x v="2"/>
    <x v="6"/>
    <x v="711"/>
  </r>
  <r>
    <x v="12"/>
    <x v="12"/>
    <x v="12"/>
    <x v="248"/>
    <s v="1432"/>
    <x v="248"/>
    <x v="2"/>
    <x v="7"/>
    <x v="1641"/>
  </r>
  <r>
    <x v="12"/>
    <x v="12"/>
    <x v="12"/>
    <x v="248"/>
    <s v="1432"/>
    <x v="248"/>
    <x v="3"/>
    <x v="0"/>
    <x v="1414"/>
  </r>
  <r>
    <x v="12"/>
    <x v="12"/>
    <x v="12"/>
    <x v="248"/>
    <s v="1432"/>
    <x v="248"/>
    <x v="3"/>
    <x v="1"/>
    <x v="821"/>
  </r>
  <r>
    <x v="12"/>
    <x v="12"/>
    <x v="12"/>
    <x v="248"/>
    <s v="1432"/>
    <x v="248"/>
    <x v="3"/>
    <x v="2"/>
    <x v="1615"/>
  </r>
  <r>
    <x v="12"/>
    <x v="12"/>
    <x v="12"/>
    <x v="248"/>
    <s v="1432"/>
    <x v="248"/>
    <x v="3"/>
    <x v="3"/>
    <x v="642"/>
  </r>
  <r>
    <x v="12"/>
    <x v="12"/>
    <x v="12"/>
    <x v="248"/>
    <s v="1432"/>
    <x v="248"/>
    <x v="3"/>
    <x v="4"/>
    <x v="1189"/>
  </r>
  <r>
    <x v="12"/>
    <x v="12"/>
    <x v="12"/>
    <x v="248"/>
    <s v="1432"/>
    <x v="248"/>
    <x v="3"/>
    <x v="5"/>
    <x v="387"/>
  </r>
  <r>
    <x v="12"/>
    <x v="12"/>
    <x v="12"/>
    <x v="248"/>
    <s v="1432"/>
    <x v="248"/>
    <x v="3"/>
    <x v="6"/>
    <x v="690"/>
  </r>
  <r>
    <x v="12"/>
    <x v="12"/>
    <x v="12"/>
    <x v="248"/>
    <s v="1432"/>
    <x v="248"/>
    <x v="3"/>
    <x v="7"/>
    <x v="988"/>
  </r>
  <r>
    <x v="12"/>
    <x v="12"/>
    <x v="12"/>
    <x v="248"/>
    <s v="1432"/>
    <x v="248"/>
    <x v="4"/>
    <x v="0"/>
    <x v="2759"/>
  </r>
  <r>
    <x v="12"/>
    <x v="12"/>
    <x v="12"/>
    <x v="248"/>
    <s v="1432"/>
    <x v="248"/>
    <x v="4"/>
    <x v="1"/>
    <x v="1442"/>
  </r>
  <r>
    <x v="12"/>
    <x v="12"/>
    <x v="12"/>
    <x v="248"/>
    <s v="1432"/>
    <x v="248"/>
    <x v="4"/>
    <x v="2"/>
    <x v="2760"/>
  </r>
  <r>
    <x v="12"/>
    <x v="12"/>
    <x v="12"/>
    <x v="248"/>
    <s v="1432"/>
    <x v="248"/>
    <x v="4"/>
    <x v="3"/>
    <x v="2761"/>
  </r>
  <r>
    <x v="12"/>
    <x v="12"/>
    <x v="12"/>
    <x v="248"/>
    <s v="1432"/>
    <x v="248"/>
    <x v="4"/>
    <x v="4"/>
    <x v="1303"/>
  </r>
  <r>
    <x v="12"/>
    <x v="12"/>
    <x v="12"/>
    <x v="248"/>
    <s v="1432"/>
    <x v="248"/>
    <x v="4"/>
    <x v="5"/>
    <x v="2762"/>
  </r>
  <r>
    <x v="12"/>
    <x v="12"/>
    <x v="12"/>
    <x v="248"/>
    <s v="1432"/>
    <x v="248"/>
    <x v="4"/>
    <x v="6"/>
    <x v="2763"/>
  </r>
  <r>
    <x v="12"/>
    <x v="12"/>
    <x v="12"/>
    <x v="248"/>
    <s v="1432"/>
    <x v="248"/>
    <x v="4"/>
    <x v="7"/>
    <x v="2764"/>
  </r>
  <r>
    <x v="12"/>
    <x v="12"/>
    <x v="12"/>
    <x v="248"/>
    <s v="1432"/>
    <x v="248"/>
    <x v="5"/>
    <x v="0"/>
    <x v="940"/>
  </r>
  <r>
    <x v="12"/>
    <x v="12"/>
    <x v="12"/>
    <x v="248"/>
    <s v="1432"/>
    <x v="248"/>
    <x v="5"/>
    <x v="1"/>
    <x v="257"/>
  </r>
  <r>
    <x v="12"/>
    <x v="12"/>
    <x v="12"/>
    <x v="248"/>
    <s v="1432"/>
    <x v="248"/>
    <x v="5"/>
    <x v="2"/>
    <x v="1417"/>
  </r>
  <r>
    <x v="12"/>
    <x v="12"/>
    <x v="12"/>
    <x v="248"/>
    <s v="1432"/>
    <x v="248"/>
    <x v="5"/>
    <x v="3"/>
    <x v="1197"/>
  </r>
  <r>
    <x v="12"/>
    <x v="12"/>
    <x v="12"/>
    <x v="248"/>
    <s v="1432"/>
    <x v="248"/>
    <x v="5"/>
    <x v="4"/>
    <x v="290"/>
  </r>
  <r>
    <x v="12"/>
    <x v="12"/>
    <x v="12"/>
    <x v="248"/>
    <s v="1432"/>
    <x v="248"/>
    <x v="5"/>
    <x v="5"/>
    <x v="290"/>
  </r>
  <r>
    <x v="12"/>
    <x v="12"/>
    <x v="12"/>
    <x v="248"/>
    <s v="1432"/>
    <x v="248"/>
    <x v="5"/>
    <x v="6"/>
    <x v="1185"/>
  </r>
  <r>
    <x v="12"/>
    <x v="12"/>
    <x v="12"/>
    <x v="248"/>
    <s v="1432"/>
    <x v="248"/>
    <x v="5"/>
    <x v="7"/>
    <x v="784"/>
  </r>
  <r>
    <x v="12"/>
    <x v="12"/>
    <x v="12"/>
    <x v="248"/>
    <s v="1432"/>
    <x v="248"/>
    <x v="6"/>
    <x v="0"/>
    <x v="350"/>
  </r>
  <r>
    <x v="12"/>
    <x v="12"/>
    <x v="12"/>
    <x v="248"/>
    <s v="1432"/>
    <x v="248"/>
    <x v="6"/>
    <x v="1"/>
    <x v="197"/>
  </r>
  <r>
    <x v="12"/>
    <x v="12"/>
    <x v="12"/>
    <x v="248"/>
    <s v="1432"/>
    <x v="248"/>
    <x v="6"/>
    <x v="2"/>
    <x v="197"/>
  </r>
  <r>
    <x v="12"/>
    <x v="12"/>
    <x v="12"/>
    <x v="248"/>
    <s v="1432"/>
    <x v="248"/>
    <x v="6"/>
    <x v="3"/>
    <x v="266"/>
  </r>
  <r>
    <x v="12"/>
    <x v="12"/>
    <x v="12"/>
    <x v="248"/>
    <s v="1432"/>
    <x v="248"/>
    <x v="6"/>
    <x v="4"/>
    <x v="266"/>
  </r>
  <r>
    <x v="12"/>
    <x v="12"/>
    <x v="12"/>
    <x v="248"/>
    <s v="1432"/>
    <x v="248"/>
    <x v="6"/>
    <x v="5"/>
    <x v="301"/>
  </r>
  <r>
    <x v="12"/>
    <x v="12"/>
    <x v="12"/>
    <x v="248"/>
    <s v="1432"/>
    <x v="248"/>
    <x v="6"/>
    <x v="6"/>
    <x v="262"/>
  </r>
  <r>
    <x v="12"/>
    <x v="12"/>
    <x v="12"/>
    <x v="248"/>
    <s v="1432"/>
    <x v="248"/>
    <x v="6"/>
    <x v="7"/>
    <x v="300"/>
  </r>
  <r>
    <x v="12"/>
    <x v="12"/>
    <x v="12"/>
    <x v="248"/>
    <s v="1432"/>
    <x v="248"/>
    <x v="7"/>
    <x v="0"/>
    <x v="560"/>
  </r>
  <r>
    <x v="12"/>
    <x v="12"/>
    <x v="12"/>
    <x v="248"/>
    <s v="1432"/>
    <x v="248"/>
    <x v="7"/>
    <x v="1"/>
    <x v="670"/>
  </r>
  <r>
    <x v="12"/>
    <x v="12"/>
    <x v="12"/>
    <x v="248"/>
    <s v="1432"/>
    <x v="248"/>
    <x v="7"/>
    <x v="2"/>
    <x v="560"/>
  </r>
  <r>
    <x v="12"/>
    <x v="12"/>
    <x v="12"/>
    <x v="248"/>
    <s v="1432"/>
    <x v="248"/>
    <x v="7"/>
    <x v="3"/>
    <x v="502"/>
  </r>
  <r>
    <x v="12"/>
    <x v="12"/>
    <x v="12"/>
    <x v="248"/>
    <s v="1432"/>
    <x v="248"/>
    <x v="7"/>
    <x v="4"/>
    <x v="373"/>
  </r>
  <r>
    <x v="12"/>
    <x v="12"/>
    <x v="12"/>
    <x v="248"/>
    <s v="1432"/>
    <x v="248"/>
    <x v="7"/>
    <x v="5"/>
    <x v="669"/>
  </r>
  <r>
    <x v="12"/>
    <x v="12"/>
    <x v="12"/>
    <x v="248"/>
    <s v="1432"/>
    <x v="248"/>
    <x v="7"/>
    <x v="6"/>
    <x v="486"/>
  </r>
  <r>
    <x v="12"/>
    <x v="12"/>
    <x v="12"/>
    <x v="248"/>
    <s v="1432"/>
    <x v="248"/>
    <x v="7"/>
    <x v="7"/>
    <x v="576"/>
  </r>
  <r>
    <x v="12"/>
    <x v="12"/>
    <x v="12"/>
    <x v="248"/>
    <s v="1432"/>
    <x v="248"/>
    <x v="8"/>
    <x v="0"/>
    <x v="203"/>
  </r>
  <r>
    <x v="12"/>
    <x v="12"/>
    <x v="12"/>
    <x v="248"/>
    <s v="1432"/>
    <x v="248"/>
    <x v="8"/>
    <x v="1"/>
    <x v="321"/>
  </r>
  <r>
    <x v="12"/>
    <x v="12"/>
    <x v="12"/>
    <x v="248"/>
    <s v="1432"/>
    <x v="248"/>
    <x v="8"/>
    <x v="2"/>
    <x v="198"/>
  </r>
  <r>
    <x v="12"/>
    <x v="12"/>
    <x v="12"/>
    <x v="248"/>
    <s v="1432"/>
    <x v="248"/>
    <x v="8"/>
    <x v="3"/>
    <x v="129"/>
  </r>
  <r>
    <x v="12"/>
    <x v="12"/>
    <x v="12"/>
    <x v="248"/>
    <s v="1432"/>
    <x v="248"/>
    <x v="8"/>
    <x v="4"/>
    <x v="301"/>
  </r>
  <r>
    <x v="12"/>
    <x v="12"/>
    <x v="12"/>
    <x v="248"/>
    <s v="1432"/>
    <x v="248"/>
    <x v="8"/>
    <x v="5"/>
    <x v="198"/>
  </r>
  <r>
    <x v="12"/>
    <x v="12"/>
    <x v="12"/>
    <x v="248"/>
    <s v="1432"/>
    <x v="248"/>
    <x v="8"/>
    <x v="6"/>
    <x v="263"/>
  </r>
  <r>
    <x v="12"/>
    <x v="12"/>
    <x v="12"/>
    <x v="248"/>
    <s v="1432"/>
    <x v="248"/>
    <x v="8"/>
    <x v="7"/>
    <x v="350"/>
  </r>
  <r>
    <x v="12"/>
    <x v="12"/>
    <x v="12"/>
    <x v="248"/>
    <s v="1432"/>
    <x v="248"/>
    <x v="9"/>
    <x v="0"/>
    <x v="127"/>
  </r>
  <r>
    <x v="12"/>
    <x v="12"/>
    <x v="12"/>
    <x v="248"/>
    <s v="1432"/>
    <x v="248"/>
    <x v="9"/>
    <x v="1"/>
    <x v="203"/>
  </r>
  <r>
    <x v="12"/>
    <x v="12"/>
    <x v="12"/>
    <x v="248"/>
    <s v="1432"/>
    <x v="248"/>
    <x v="9"/>
    <x v="2"/>
    <x v="303"/>
  </r>
  <r>
    <x v="12"/>
    <x v="12"/>
    <x v="12"/>
    <x v="248"/>
    <s v="1432"/>
    <x v="248"/>
    <x v="9"/>
    <x v="3"/>
    <x v="130"/>
  </r>
  <r>
    <x v="12"/>
    <x v="12"/>
    <x v="12"/>
    <x v="248"/>
    <s v="1432"/>
    <x v="248"/>
    <x v="9"/>
    <x v="4"/>
    <x v="203"/>
  </r>
  <r>
    <x v="12"/>
    <x v="12"/>
    <x v="12"/>
    <x v="248"/>
    <s v="1432"/>
    <x v="248"/>
    <x v="9"/>
    <x v="5"/>
    <x v="203"/>
  </r>
  <r>
    <x v="12"/>
    <x v="12"/>
    <x v="12"/>
    <x v="248"/>
    <s v="1432"/>
    <x v="248"/>
    <x v="9"/>
    <x v="6"/>
    <x v="203"/>
  </r>
  <r>
    <x v="12"/>
    <x v="12"/>
    <x v="12"/>
    <x v="248"/>
    <s v="1432"/>
    <x v="248"/>
    <x v="9"/>
    <x v="7"/>
    <x v="128"/>
  </r>
  <r>
    <x v="12"/>
    <x v="12"/>
    <x v="12"/>
    <x v="249"/>
    <s v="1433"/>
    <x v="249"/>
    <x v="0"/>
    <x v="0"/>
    <x v="529"/>
  </r>
  <r>
    <x v="12"/>
    <x v="12"/>
    <x v="12"/>
    <x v="249"/>
    <s v="1433"/>
    <x v="249"/>
    <x v="0"/>
    <x v="1"/>
    <x v="950"/>
  </r>
  <r>
    <x v="12"/>
    <x v="12"/>
    <x v="12"/>
    <x v="249"/>
    <s v="1433"/>
    <x v="249"/>
    <x v="0"/>
    <x v="2"/>
    <x v="1309"/>
  </r>
  <r>
    <x v="12"/>
    <x v="12"/>
    <x v="12"/>
    <x v="249"/>
    <s v="1433"/>
    <x v="249"/>
    <x v="0"/>
    <x v="3"/>
    <x v="59"/>
  </r>
  <r>
    <x v="12"/>
    <x v="12"/>
    <x v="12"/>
    <x v="249"/>
    <s v="1433"/>
    <x v="249"/>
    <x v="0"/>
    <x v="4"/>
    <x v="951"/>
  </r>
  <r>
    <x v="12"/>
    <x v="12"/>
    <x v="12"/>
    <x v="249"/>
    <s v="1433"/>
    <x v="249"/>
    <x v="0"/>
    <x v="5"/>
    <x v="669"/>
  </r>
  <r>
    <x v="12"/>
    <x v="12"/>
    <x v="12"/>
    <x v="249"/>
    <s v="1433"/>
    <x v="249"/>
    <x v="0"/>
    <x v="6"/>
    <x v="528"/>
  </r>
  <r>
    <x v="12"/>
    <x v="12"/>
    <x v="12"/>
    <x v="249"/>
    <s v="1433"/>
    <x v="249"/>
    <x v="0"/>
    <x v="7"/>
    <x v="951"/>
  </r>
  <r>
    <x v="12"/>
    <x v="12"/>
    <x v="12"/>
    <x v="249"/>
    <s v="1433"/>
    <x v="249"/>
    <x v="1"/>
    <x v="0"/>
    <x v="284"/>
  </r>
  <r>
    <x v="12"/>
    <x v="12"/>
    <x v="12"/>
    <x v="249"/>
    <s v="1433"/>
    <x v="249"/>
    <x v="1"/>
    <x v="1"/>
    <x v="318"/>
  </r>
  <r>
    <x v="12"/>
    <x v="12"/>
    <x v="12"/>
    <x v="249"/>
    <s v="1433"/>
    <x v="249"/>
    <x v="1"/>
    <x v="2"/>
    <x v="1112"/>
  </r>
  <r>
    <x v="12"/>
    <x v="12"/>
    <x v="12"/>
    <x v="249"/>
    <s v="1433"/>
    <x v="249"/>
    <x v="1"/>
    <x v="3"/>
    <x v="288"/>
  </r>
  <r>
    <x v="12"/>
    <x v="12"/>
    <x v="12"/>
    <x v="249"/>
    <s v="1433"/>
    <x v="249"/>
    <x v="1"/>
    <x v="4"/>
    <x v="313"/>
  </r>
  <r>
    <x v="12"/>
    <x v="12"/>
    <x v="12"/>
    <x v="249"/>
    <s v="1433"/>
    <x v="249"/>
    <x v="1"/>
    <x v="5"/>
    <x v="288"/>
  </r>
  <r>
    <x v="12"/>
    <x v="12"/>
    <x v="12"/>
    <x v="249"/>
    <s v="1433"/>
    <x v="249"/>
    <x v="1"/>
    <x v="6"/>
    <x v="335"/>
  </r>
  <r>
    <x v="12"/>
    <x v="12"/>
    <x v="12"/>
    <x v="249"/>
    <s v="1433"/>
    <x v="249"/>
    <x v="1"/>
    <x v="7"/>
    <x v="505"/>
  </r>
  <r>
    <x v="12"/>
    <x v="12"/>
    <x v="12"/>
    <x v="249"/>
    <s v="1433"/>
    <x v="249"/>
    <x v="2"/>
    <x v="0"/>
    <x v="195"/>
  </r>
  <r>
    <x v="12"/>
    <x v="12"/>
    <x v="12"/>
    <x v="249"/>
    <s v="1433"/>
    <x v="249"/>
    <x v="2"/>
    <x v="1"/>
    <x v="350"/>
  </r>
  <r>
    <x v="12"/>
    <x v="12"/>
    <x v="12"/>
    <x v="249"/>
    <s v="1433"/>
    <x v="249"/>
    <x v="2"/>
    <x v="2"/>
    <x v="196"/>
  </r>
  <r>
    <x v="12"/>
    <x v="12"/>
    <x v="12"/>
    <x v="249"/>
    <s v="1433"/>
    <x v="249"/>
    <x v="2"/>
    <x v="3"/>
    <x v="201"/>
  </r>
  <r>
    <x v="12"/>
    <x v="12"/>
    <x v="12"/>
    <x v="249"/>
    <s v="1433"/>
    <x v="249"/>
    <x v="2"/>
    <x v="4"/>
    <x v="350"/>
  </r>
  <r>
    <x v="12"/>
    <x v="12"/>
    <x v="12"/>
    <x v="249"/>
    <s v="1433"/>
    <x v="249"/>
    <x v="2"/>
    <x v="5"/>
    <x v="195"/>
  </r>
  <r>
    <x v="12"/>
    <x v="12"/>
    <x v="12"/>
    <x v="249"/>
    <s v="1433"/>
    <x v="249"/>
    <x v="2"/>
    <x v="6"/>
    <x v="298"/>
  </r>
  <r>
    <x v="12"/>
    <x v="12"/>
    <x v="12"/>
    <x v="249"/>
    <s v="1433"/>
    <x v="249"/>
    <x v="2"/>
    <x v="7"/>
    <x v="195"/>
  </r>
  <r>
    <x v="12"/>
    <x v="12"/>
    <x v="12"/>
    <x v="249"/>
    <s v="1433"/>
    <x v="249"/>
    <x v="3"/>
    <x v="0"/>
    <x v="117"/>
  </r>
  <r>
    <x v="12"/>
    <x v="12"/>
    <x v="12"/>
    <x v="249"/>
    <s v="1433"/>
    <x v="249"/>
    <x v="3"/>
    <x v="1"/>
    <x v="283"/>
  </r>
  <r>
    <x v="12"/>
    <x v="12"/>
    <x v="12"/>
    <x v="249"/>
    <s v="1433"/>
    <x v="249"/>
    <x v="3"/>
    <x v="2"/>
    <x v="285"/>
  </r>
  <r>
    <x v="12"/>
    <x v="12"/>
    <x v="12"/>
    <x v="249"/>
    <s v="1433"/>
    <x v="249"/>
    <x v="3"/>
    <x v="3"/>
    <x v="285"/>
  </r>
  <r>
    <x v="12"/>
    <x v="12"/>
    <x v="12"/>
    <x v="249"/>
    <s v="1433"/>
    <x v="249"/>
    <x v="3"/>
    <x v="4"/>
    <x v="340"/>
  </r>
  <r>
    <x v="12"/>
    <x v="12"/>
    <x v="12"/>
    <x v="249"/>
    <s v="1433"/>
    <x v="249"/>
    <x v="3"/>
    <x v="5"/>
    <x v="836"/>
  </r>
  <r>
    <x v="12"/>
    <x v="12"/>
    <x v="12"/>
    <x v="249"/>
    <s v="1433"/>
    <x v="249"/>
    <x v="3"/>
    <x v="6"/>
    <x v="283"/>
  </r>
  <r>
    <x v="12"/>
    <x v="12"/>
    <x v="12"/>
    <x v="249"/>
    <s v="1433"/>
    <x v="249"/>
    <x v="3"/>
    <x v="7"/>
    <x v="836"/>
  </r>
  <r>
    <x v="12"/>
    <x v="12"/>
    <x v="12"/>
    <x v="249"/>
    <s v="1433"/>
    <x v="249"/>
    <x v="4"/>
    <x v="0"/>
    <x v="563"/>
  </r>
  <r>
    <x v="12"/>
    <x v="12"/>
    <x v="12"/>
    <x v="249"/>
    <s v="1433"/>
    <x v="249"/>
    <x v="4"/>
    <x v="1"/>
    <x v="260"/>
  </r>
  <r>
    <x v="12"/>
    <x v="12"/>
    <x v="12"/>
    <x v="249"/>
    <s v="1433"/>
    <x v="249"/>
    <x v="4"/>
    <x v="2"/>
    <x v="499"/>
  </r>
  <r>
    <x v="12"/>
    <x v="12"/>
    <x v="12"/>
    <x v="249"/>
    <s v="1433"/>
    <x v="249"/>
    <x v="4"/>
    <x v="3"/>
    <x v="271"/>
  </r>
  <r>
    <x v="12"/>
    <x v="12"/>
    <x v="12"/>
    <x v="249"/>
    <s v="1433"/>
    <x v="249"/>
    <x v="4"/>
    <x v="4"/>
    <x v="1605"/>
  </r>
  <r>
    <x v="12"/>
    <x v="12"/>
    <x v="12"/>
    <x v="249"/>
    <s v="1433"/>
    <x v="249"/>
    <x v="4"/>
    <x v="5"/>
    <x v="1536"/>
  </r>
  <r>
    <x v="12"/>
    <x v="12"/>
    <x v="12"/>
    <x v="249"/>
    <s v="1433"/>
    <x v="249"/>
    <x v="4"/>
    <x v="6"/>
    <x v="939"/>
  </r>
  <r>
    <x v="12"/>
    <x v="12"/>
    <x v="12"/>
    <x v="249"/>
    <s v="1433"/>
    <x v="249"/>
    <x v="4"/>
    <x v="7"/>
    <x v="270"/>
  </r>
  <r>
    <x v="12"/>
    <x v="12"/>
    <x v="12"/>
    <x v="249"/>
    <s v="1433"/>
    <x v="249"/>
    <x v="5"/>
    <x v="0"/>
    <x v="320"/>
  </r>
  <r>
    <x v="12"/>
    <x v="12"/>
    <x v="12"/>
    <x v="249"/>
    <s v="1433"/>
    <x v="249"/>
    <x v="5"/>
    <x v="1"/>
    <x v="130"/>
  </r>
  <r>
    <x v="12"/>
    <x v="12"/>
    <x v="12"/>
    <x v="249"/>
    <s v="1433"/>
    <x v="249"/>
    <x v="5"/>
    <x v="2"/>
    <x v="128"/>
  </r>
  <r>
    <x v="12"/>
    <x v="12"/>
    <x v="12"/>
    <x v="249"/>
    <s v="1433"/>
    <x v="249"/>
    <x v="5"/>
    <x v="3"/>
    <x v="203"/>
  </r>
  <r>
    <x v="12"/>
    <x v="12"/>
    <x v="12"/>
    <x v="249"/>
    <s v="1433"/>
    <x v="249"/>
    <x v="5"/>
    <x v="4"/>
    <x v="129"/>
  </r>
  <r>
    <x v="12"/>
    <x v="12"/>
    <x v="12"/>
    <x v="249"/>
    <s v="1433"/>
    <x v="249"/>
    <x v="5"/>
    <x v="5"/>
    <x v="203"/>
  </r>
  <r>
    <x v="12"/>
    <x v="12"/>
    <x v="12"/>
    <x v="249"/>
    <s v="1433"/>
    <x v="249"/>
    <x v="5"/>
    <x v="6"/>
    <x v="128"/>
  </r>
  <r>
    <x v="12"/>
    <x v="12"/>
    <x v="12"/>
    <x v="249"/>
    <s v="1433"/>
    <x v="249"/>
    <x v="5"/>
    <x v="7"/>
    <x v="130"/>
  </r>
  <r>
    <x v="12"/>
    <x v="12"/>
    <x v="12"/>
    <x v="249"/>
    <s v="1433"/>
    <x v="249"/>
    <x v="6"/>
    <x v="0"/>
    <x v="64"/>
  </r>
  <r>
    <x v="12"/>
    <x v="12"/>
    <x v="12"/>
    <x v="249"/>
    <s v="1433"/>
    <x v="249"/>
    <x v="6"/>
    <x v="1"/>
    <x v="65"/>
  </r>
  <r>
    <x v="12"/>
    <x v="12"/>
    <x v="12"/>
    <x v="249"/>
    <s v="1433"/>
    <x v="249"/>
    <x v="6"/>
    <x v="2"/>
    <x v="131"/>
  </r>
  <r>
    <x v="12"/>
    <x v="12"/>
    <x v="12"/>
    <x v="249"/>
    <s v="1433"/>
    <x v="249"/>
    <x v="6"/>
    <x v="3"/>
    <x v="127"/>
  </r>
  <r>
    <x v="12"/>
    <x v="12"/>
    <x v="12"/>
    <x v="249"/>
    <s v="1433"/>
    <x v="249"/>
    <x v="6"/>
    <x v="4"/>
    <x v="65"/>
  </r>
  <r>
    <x v="12"/>
    <x v="12"/>
    <x v="12"/>
    <x v="249"/>
    <s v="1433"/>
    <x v="249"/>
    <x v="6"/>
    <x v="5"/>
    <x v="67"/>
  </r>
  <r>
    <x v="12"/>
    <x v="12"/>
    <x v="12"/>
    <x v="249"/>
    <s v="1433"/>
    <x v="249"/>
    <x v="6"/>
    <x v="6"/>
    <x v="66"/>
  </r>
  <r>
    <x v="12"/>
    <x v="12"/>
    <x v="12"/>
    <x v="249"/>
    <s v="1433"/>
    <x v="249"/>
    <x v="6"/>
    <x v="7"/>
    <x v="128"/>
  </r>
  <r>
    <x v="12"/>
    <x v="12"/>
    <x v="12"/>
    <x v="249"/>
    <s v="1433"/>
    <x v="249"/>
    <x v="7"/>
    <x v="0"/>
    <x v="116"/>
  </r>
  <r>
    <x v="12"/>
    <x v="12"/>
    <x v="12"/>
    <x v="249"/>
    <s v="1433"/>
    <x v="249"/>
    <x v="7"/>
    <x v="1"/>
    <x v="411"/>
  </r>
  <r>
    <x v="12"/>
    <x v="12"/>
    <x v="12"/>
    <x v="249"/>
    <s v="1433"/>
    <x v="249"/>
    <x v="7"/>
    <x v="2"/>
    <x v="118"/>
  </r>
  <r>
    <x v="12"/>
    <x v="12"/>
    <x v="12"/>
    <x v="249"/>
    <s v="1433"/>
    <x v="249"/>
    <x v="7"/>
    <x v="3"/>
    <x v="46"/>
  </r>
  <r>
    <x v="12"/>
    <x v="12"/>
    <x v="12"/>
    <x v="249"/>
    <s v="1433"/>
    <x v="249"/>
    <x v="7"/>
    <x v="4"/>
    <x v="340"/>
  </r>
  <r>
    <x v="12"/>
    <x v="12"/>
    <x v="12"/>
    <x v="249"/>
    <s v="1433"/>
    <x v="249"/>
    <x v="7"/>
    <x v="5"/>
    <x v="120"/>
  </r>
  <r>
    <x v="12"/>
    <x v="12"/>
    <x v="12"/>
    <x v="249"/>
    <s v="1433"/>
    <x v="249"/>
    <x v="7"/>
    <x v="6"/>
    <x v="399"/>
  </r>
  <r>
    <x v="12"/>
    <x v="12"/>
    <x v="12"/>
    <x v="249"/>
    <s v="1433"/>
    <x v="249"/>
    <x v="7"/>
    <x v="7"/>
    <x v="46"/>
  </r>
  <r>
    <x v="12"/>
    <x v="12"/>
    <x v="12"/>
    <x v="249"/>
    <s v="1433"/>
    <x v="249"/>
    <x v="8"/>
    <x v="0"/>
    <x v="66"/>
  </r>
  <r>
    <x v="12"/>
    <x v="12"/>
    <x v="12"/>
    <x v="249"/>
    <s v="1433"/>
    <x v="249"/>
    <x v="8"/>
    <x v="1"/>
    <x v="66"/>
  </r>
  <r>
    <x v="12"/>
    <x v="12"/>
    <x v="12"/>
    <x v="249"/>
    <s v="1433"/>
    <x v="249"/>
    <x v="8"/>
    <x v="2"/>
    <x v="133"/>
  </r>
  <r>
    <x v="12"/>
    <x v="12"/>
    <x v="12"/>
    <x v="249"/>
    <s v="1433"/>
    <x v="249"/>
    <x v="8"/>
    <x v="3"/>
    <x v="133"/>
  </r>
  <r>
    <x v="12"/>
    <x v="12"/>
    <x v="12"/>
    <x v="249"/>
    <s v="1433"/>
    <x v="249"/>
    <x v="8"/>
    <x v="4"/>
    <x v="133"/>
  </r>
  <r>
    <x v="12"/>
    <x v="12"/>
    <x v="12"/>
    <x v="249"/>
    <s v="1433"/>
    <x v="249"/>
    <x v="8"/>
    <x v="5"/>
    <x v="305"/>
  </r>
  <r>
    <x v="12"/>
    <x v="12"/>
    <x v="12"/>
    <x v="249"/>
    <s v="1433"/>
    <x v="249"/>
    <x v="8"/>
    <x v="6"/>
    <x v="305"/>
  </r>
  <r>
    <x v="12"/>
    <x v="12"/>
    <x v="12"/>
    <x v="249"/>
    <s v="1433"/>
    <x v="249"/>
    <x v="8"/>
    <x v="7"/>
    <x v="67"/>
  </r>
  <r>
    <x v="12"/>
    <x v="12"/>
    <x v="12"/>
    <x v="249"/>
    <s v="1433"/>
    <x v="249"/>
    <x v="9"/>
    <x v="0"/>
    <x v="66"/>
  </r>
  <r>
    <x v="12"/>
    <x v="12"/>
    <x v="12"/>
    <x v="249"/>
    <s v="1433"/>
    <x v="249"/>
    <x v="9"/>
    <x v="1"/>
    <x v="132"/>
  </r>
  <r>
    <x v="12"/>
    <x v="12"/>
    <x v="12"/>
    <x v="249"/>
    <s v="1433"/>
    <x v="249"/>
    <x v="9"/>
    <x v="2"/>
    <x v="66"/>
  </r>
  <r>
    <x v="12"/>
    <x v="12"/>
    <x v="12"/>
    <x v="249"/>
    <s v="1433"/>
    <x v="249"/>
    <x v="9"/>
    <x v="3"/>
    <x v="131"/>
  </r>
  <r>
    <x v="12"/>
    <x v="12"/>
    <x v="12"/>
    <x v="249"/>
    <s v="1433"/>
    <x v="249"/>
    <x v="9"/>
    <x v="4"/>
    <x v="131"/>
  </r>
  <r>
    <x v="12"/>
    <x v="12"/>
    <x v="12"/>
    <x v="249"/>
    <s v="1433"/>
    <x v="249"/>
    <x v="9"/>
    <x v="5"/>
    <x v="66"/>
  </r>
  <r>
    <x v="12"/>
    <x v="12"/>
    <x v="12"/>
    <x v="249"/>
    <s v="1433"/>
    <x v="249"/>
    <x v="9"/>
    <x v="6"/>
    <x v="133"/>
  </r>
  <r>
    <x v="12"/>
    <x v="12"/>
    <x v="12"/>
    <x v="249"/>
    <s v="1433"/>
    <x v="249"/>
    <x v="9"/>
    <x v="7"/>
    <x v="67"/>
  </r>
  <r>
    <x v="12"/>
    <x v="12"/>
    <x v="12"/>
    <x v="250"/>
    <s v="1438"/>
    <x v="250"/>
    <x v="0"/>
    <x v="0"/>
    <x v="2064"/>
  </r>
  <r>
    <x v="12"/>
    <x v="12"/>
    <x v="12"/>
    <x v="250"/>
    <s v="1438"/>
    <x v="250"/>
    <x v="0"/>
    <x v="1"/>
    <x v="714"/>
  </r>
  <r>
    <x v="12"/>
    <x v="12"/>
    <x v="12"/>
    <x v="250"/>
    <s v="1438"/>
    <x v="250"/>
    <x v="0"/>
    <x v="2"/>
    <x v="714"/>
  </r>
  <r>
    <x v="12"/>
    <x v="12"/>
    <x v="12"/>
    <x v="250"/>
    <s v="1438"/>
    <x v="250"/>
    <x v="0"/>
    <x v="3"/>
    <x v="713"/>
  </r>
  <r>
    <x v="12"/>
    <x v="12"/>
    <x v="12"/>
    <x v="250"/>
    <s v="1438"/>
    <x v="250"/>
    <x v="0"/>
    <x v="4"/>
    <x v="2203"/>
  </r>
  <r>
    <x v="12"/>
    <x v="12"/>
    <x v="12"/>
    <x v="250"/>
    <s v="1438"/>
    <x v="250"/>
    <x v="0"/>
    <x v="5"/>
    <x v="1456"/>
  </r>
  <r>
    <x v="12"/>
    <x v="12"/>
    <x v="12"/>
    <x v="250"/>
    <s v="1438"/>
    <x v="250"/>
    <x v="0"/>
    <x v="6"/>
    <x v="2562"/>
  </r>
  <r>
    <x v="12"/>
    <x v="12"/>
    <x v="12"/>
    <x v="250"/>
    <s v="1438"/>
    <x v="250"/>
    <x v="0"/>
    <x v="7"/>
    <x v="1227"/>
  </r>
  <r>
    <x v="12"/>
    <x v="12"/>
    <x v="12"/>
    <x v="250"/>
    <s v="1438"/>
    <x v="250"/>
    <x v="1"/>
    <x v="0"/>
    <x v="543"/>
  </r>
  <r>
    <x v="12"/>
    <x v="12"/>
    <x v="12"/>
    <x v="250"/>
    <s v="1438"/>
    <x v="250"/>
    <x v="1"/>
    <x v="1"/>
    <x v="541"/>
  </r>
  <r>
    <x v="12"/>
    <x v="12"/>
    <x v="12"/>
    <x v="250"/>
    <s v="1438"/>
    <x v="250"/>
    <x v="1"/>
    <x v="2"/>
    <x v="597"/>
  </r>
  <r>
    <x v="12"/>
    <x v="12"/>
    <x v="12"/>
    <x v="250"/>
    <s v="1438"/>
    <x v="250"/>
    <x v="1"/>
    <x v="3"/>
    <x v="295"/>
  </r>
  <r>
    <x v="12"/>
    <x v="12"/>
    <x v="12"/>
    <x v="250"/>
    <s v="1438"/>
    <x v="250"/>
    <x v="1"/>
    <x v="4"/>
    <x v="332"/>
  </r>
  <r>
    <x v="12"/>
    <x v="12"/>
    <x v="12"/>
    <x v="250"/>
    <s v="1438"/>
    <x v="250"/>
    <x v="1"/>
    <x v="5"/>
    <x v="292"/>
  </r>
  <r>
    <x v="12"/>
    <x v="12"/>
    <x v="12"/>
    <x v="250"/>
    <s v="1438"/>
    <x v="250"/>
    <x v="1"/>
    <x v="6"/>
    <x v="1924"/>
  </r>
  <r>
    <x v="12"/>
    <x v="12"/>
    <x v="12"/>
    <x v="250"/>
    <s v="1438"/>
    <x v="250"/>
    <x v="1"/>
    <x v="7"/>
    <x v="1030"/>
  </r>
  <r>
    <x v="12"/>
    <x v="12"/>
    <x v="12"/>
    <x v="250"/>
    <s v="1438"/>
    <x v="250"/>
    <x v="2"/>
    <x v="0"/>
    <x v="49"/>
  </r>
  <r>
    <x v="12"/>
    <x v="12"/>
    <x v="12"/>
    <x v="250"/>
    <s v="1438"/>
    <x v="250"/>
    <x v="2"/>
    <x v="1"/>
    <x v="63"/>
  </r>
  <r>
    <x v="12"/>
    <x v="12"/>
    <x v="12"/>
    <x v="250"/>
    <s v="1438"/>
    <x v="250"/>
    <x v="2"/>
    <x v="2"/>
    <x v="48"/>
  </r>
  <r>
    <x v="12"/>
    <x v="12"/>
    <x v="12"/>
    <x v="250"/>
    <s v="1438"/>
    <x v="250"/>
    <x v="2"/>
    <x v="3"/>
    <x v="117"/>
  </r>
  <r>
    <x v="12"/>
    <x v="12"/>
    <x v="12"/>
    <x v="250"/>
    <s v="1438"/>
    <x v="250"/>
    <x v="2"/>
    <x v="4"/>
    <x v="281"/>
  </r>
  <r>
    <x v="12"/>
    <x v="12"/>
    <x v="12"/>
    <x v="250"/>
    <s v="1438"/>
    <x v="250"/>
    <x v="2"/>
    <x v="5"/>
    <x v="281"/>
  </r>
  <r>
    <x v="12"/>
    <x v="12"/>
    <x v="12"/>
    <x v="250"/>
    <s v="1438"/>
    <x v="250"/>
    <x v="2"/>
    <x v="6"/>
    <x v="117"/>
  </r>
  <r>
    <x v="12"/>
    <x v="12"/>
    <x v="12"/>
    <x v="250"/>
    <s v="1438"/>
    <x v="250"/>
    <x v="2"/>
    <x v="7"/>
    <x v="51"/>
  </r>
  <r>
    <x v="12"/>
    <x v="12"/>
    <x v="12"/>
    <x v="250"/>
    <s v="1438"/>
    <x v="250"/>
    <x v="3"/>
    <x v="0"/>
    <x v="352"/>
  </r>
  <r>
    <x v="12"/>
    <x v="12"/>
    <x v="12"/>
    <x v="250"/>
    <s v="1438"/>
    <x v="250"/>
    <x v="3"/>
    <x v="1"/>
    <x v="614"/>
  </r>
  <r>
    <x v="12"/>
    <x v="12"/>
    <x v="12"/>
    <x v="250"/>
    <s v="1438"/>
    <x v="250"/>
    <x v="3"/>
    <x v="2"/>
    <x v="57"/>
  </r>
  <r>
    <x v="12"/>
    <x v="12"/>
    <x v="12"/>
    <x v="250"/>
    <s v="1438"/>
    <x v="250"/>
    <x v="3"/>
    <x v="3"/>
    <x v="1309"/>
  </r>
  <r>
    <x v="12"/>
    <x v="12"/>
    <x v="12"/>
    <x v="250"/>
    <s v="1438"/>
    <x v="250"/>
    <x v="3"/>
    <x v="4"/>
    <x v="527"/>
  </r>
  <r>
    <x v="12"/>
    <x v="12"/>
    <x v="12"/>
    <x v="250"/>
    <s v="1438"/>
    <x v="250"/>
    <x v="3"/>
    <x v="5"/>
    <x v="181"/>
  </r>
  <r>
    <x v="12"/>
    <x v="12"/>
    <x v="12"/>
    <x v="250"/>
    <s v="1438"/>
    <x v="250"/>
    <x v="3"/>
    <x v="6"/>
    <x v="527"/>
  </r>
  <r>
    <x v="12"/>
    <x v="12"/>
    <x v="12"/>
    <x v="250"/>
    <s v="1438"/>
    <x v="250"/>
    <x v="3"/>
    <x v="7"/>
    <x v="352"/>
  </r>
  <r>
    <x v="12"/>
    <x v="12"/>
    <x v="12"/>
    <x v="250"/>
    <s v="1438"/>
    <x v="250"/>
    <x v="4"/>
    <x v="0"/>
    <x v="332"/>
  </r>
  <r>
    <x v="12"/>
    <x v="12"/>
    <x v="12"/>
    <x v="250"/>
    <s v="1438"/>
    <x v="250"/>
    <x v="4"/>
    <x v="1"/>
    <x v="329"/>
  </r>
  <r>
    <x v="12"/>
    <x v="12"/>
    <x v="12"/>
    <x v="250"/>
    <s v="1438"/>
    <x v="250"/>
    <x v="4"/>
    <x v="2"/>
    <x v="362"/>
  </r>
  <r>
    <x v="12"/>
    <x v="12"/>
    <x v="12"/>
    <x v="250"/>
    <s v="1438"/>
    <x v="250"/>
    <x v="4"/>
    <x v="3"/>
    <x v="598"/>
  </r>
  <r>
    <x v="12"/>
    <x v="12"/>
    <x v="12"/>
    <x v="250"/>
    <s v="1438"/>
    <x v="250"/>
    <x v="4"/>
    <x v="4"/>
    <x v="926"/>
  </r>
  <r>
    <x v="12"/>
    <x v="12"/>
    <x v="12"/>
    <x v="250"/>
    <s v="1438"/>
    <x v="250"/>
    <x v="4"/>
    <x v="5"/>
    <x v="188"/>
  </r>
  <r>
    <x v="12"/>
    <x v="12"/>
    <x v="12"/>
    <x v="250"/>
    <s v="1438"/>
    <x v="250"/>
    <x v="4"/>
    <x v="6"/>
    <x v="44"/>
  </r>
  <r>
    <x v="12"/>
    <x v="12"/>
    <x v="12"/>
    <x v="250"/>
    <s v="1438"/>
    <x v="250"/>
    <x v="4"/>
    <x v="7"/>
    <x v="815"/>
  </r>
  <r>
    <x v="12"/>
    <x v="12"/>
    <x v="12"/>
    <x v="250"/>
    <s v="1438"/>
    <x v="250"/>
    <x v="5"/>
    <x v="0"/>
    <x v="298"/>
  </r>
  <r>
    <x v="12"/>
    <x v="12"/>
    <x v="12"/>
    <x v="250"/>
    <s v="1438"/>
    <x v="250"/>
    <x v="5"/>
    <x v="1"/>
    <x v="311"/>
  </r>
  <r>
    <x v="12"/>
    <x v="12"/>
    <x v="12"/>
    <x v="250"/>
    <s v="1438"/>
    <x v="250"/>
    <x v="5"/>
    <x v="2"/>
    <x v="124"/>
  </r>
  <r>
    <x v="12"/>
    <x v="12"/>
    <x v="12"/>
    <x v="250"/>
    <s v="1438"/>
    <x v="250"/>
    <x v="5"/>
    <x v="3"/>
    <x v="310"/>
  </r>
  <r>
    <x v="12"/>
    <x v="12"/>
    <x v="12"/>
    <x v="250"/>
    <s v="1438"/>
    <x v="250"/>
    <x v="5"/>
    <x v="4"/>
    <x v="298"/>
  </r>
  <r>
    <x v="12"/>
    <x v="12"/>
    <x v="12"/>
    <x v="250"/>
    <s v="1438"/>
    <x v="250"/>
    <x v="5"/>
    <x v="5"/>
    <x v="202"/>
  </r>
  <r>
    <x v="12"/>
    <x v="12"/>
    <x v="12"/>
    <x v="250"/>
    <s v="1438"/>
    <x v="250"/>
    <x v="5"/>
    <x v="6"/>
    <x v="199"/>
  </r>
  <r>
    <x v="12"/>
    <x v="12"/>
    <x v="12"/>
    <x v="250"/>
    <s v="1438"/>
    <x v="250"/>
    <x v="5"/>
    <x v="7"/>
    <x v="311"/>
  </r>
  <r>
    <x v="12"/>
    <x v="12"/>
    <x v="12"/>
    <x v="250"/>
    <s v="1438"/>
    <x v="250"/>
    <x v="6"/>
    <x v="0"/>
    <x v="130"/>
  </r>
  <r>
    <x v="12"/>
    <x v="12"/>
    <x v="12"/>
    <x v="250"/>
    <s v="1438"/>
    <x v="250"/>
    <x v="6"/>
    <x v="1"/>
    <x v="129"/>
  </r>
  <r>
    <x v="12"/>
    <x v="12"/>
    <x v="12"/>
    <x v="250"/>
    <s v="1438"/>
    <x v="250"/>
    <x v="6"/>
    <x v="2"/>
    <x v="203"/>
  </r>
  <r>
    <x v="12"/>
    <x v="12"/>
    <x v="12"/>
    <x v="250"/>
    <s v="1438"/>
    <x v="250"/>
    <x v="6"/>
    <x v="3"/>
    <x v="320"/>
  </r>
  <r>
    <x v="12"/>
    <x v="12"/>
    <x v="12"/>
    <x v="250"/>
    <s v="1438"/>
    <x v="250"/>
    <x v="6"/>
    <x v="4"/>
    <x v="130"/>
  </r>
  <r>
    <x v="12"/>
    <x v="12"/>
    <x v="12"/>
    <x v="250"/>
    <s v="1438"/>
    <x v="250"/>
    <x v="6"/>
    <x v="5"/>
    <x v="130"/>
  </r>
  <r>
    <x v="12"/>
    <x v="12"/>
    <x v="12"/>
    <x v="250"/>
    <s v="1438"/>
    <x v="250"/>
    <x v="6"/>
    <x v="6"/>
    <x v="131"/>
  </r>
  <r>
    <x v="12"/>
    <x v="12"/>
    <x v="12"/>
    <x v="250"/>
    <s v="1438"/>
    <x v="250"/>
    <x v="6"/>
    <x v="7"/>
    <x v="203"/>
  </r>
  <r>
    <x v="12"/>
    <x v="12"/>
    <x v="12"/>
    <x v="250"/>
    <s v="1438"/>
    <x v="250"/>
    <x v="7"/>
    <x v="0"/>
    <x v="48"/>
  </r>
  <r>
    <x v="12"/>
    <x v="12"/>
    <x v="12"/>
    <x v="250"/>
    <s v="1438"/>
    <x v="250"/>
    <x v="7"/>
    <x v="1"/>
    <x v="340"/>
  </r>
  <r>
    <x v="12"/>
    <x v="12"/>
    <x v="12"/>
    <x v="250"/>
    <s v="1438"/>
    <x v="250"/>
    <x v="7"/>
    <x v="2"/>
    <x v="63"/>
  </r>
  <r>
    <x v="12"/>
    <x v="12"/>
    <x v="12"/>
    <x v="250"/>
    <s v="1438"/>
    <x v="250"/>
    <x v="7"/>
    <x v="3"/>
    <x v="339"/>
  </r>
  <r>
    <x v="12"/>
    <x v="12"/>
    <x v="12"/>
    <x v="250"/>
    <s v="1438"/>
    <x v="250"/>
    <x v="7"/>
    <x v="4"/>
    <x v="46"/>
  </r>
  <r>
    <x v="12"/>
    <x v="12"/>
    <x v="12"/>
    <x v="250"/>
    <s v="1438"/>
    <x v="250"/>
    <x v="7"/>
    <x v="5"/>
    <x v="125"/>
  </r>
  <r>
    <x v="12"/>
    <x v="12"/>
    <x v="12"/>
    <x v="250"/>
    <s v="1438"/>
    <x v="250"/>
    <x v="7"/>
    <x v="6"/>
    <x v="309"/>
  </r>
  <r>
    <x v="12"/>
    <x v="12"/>
    <x v="12"/>
    <x v="250"/>
    <s v="1438"/>
    <x v="250"/>
    <x v="7"/>
    <x v="7"/>
    <x v="202"/>
  </r>
  <r>
    <x v="12"/>
    <x v="12"/>
    <x v="12"/>
    <x v="250"/>
    <s v="1438"/>
    <x v="250"/>
    <x v="8"/>
    <x v="0"/>
    <x v="132"/>
  </r>
  <r>
    <x v="12"/>
    <x v="12"/>
    <x v="12"/>
    <x v="250"/>
    <s v="1438"/>
    <x v="250"/>
    <x v="8"/>
    <x v="1"/>
    <x v="65"/>
  </r>
  <r>
    <x v="12"/>
    <x v="12"/>
    <x v="12"/>
    <x v="250"/>
    <s v="1438"/>
    <x v="250"/>
    <x v="8"/>
    <x v="2"/>
    <x v="127"/>
  </r>
  <r>
    <x v="12"/>
    <x v="12"/>
    <x v="12"/>
    <x v="250"/>
    <s v="1438"/>
    <x v="250"/>
    <x v="8"/>
    <x v="3"/>
    <x v="132"/>
  </r>
  <r>
    <x v="12"/>
    <x v="12"/>
    <x v="12"/>
    <x v="250"/>
    <s v="1438"/>
    <x v="250"/>
    <x v="8"/>
    <x v="4"/>
    <x v="203"/>
  </r>
  <r>
    <x v="12"/>
    <x v="12"/>
    <x v="12"/>
    <x v="250"/>
    <s v="1438"/>
    <x v="250"/>
    <x v="8"/>
    <x v="5"/>
    <x v="301"/>
  </r>
  <r>
    <x v="12"/>
    <x v="12"/>
    <x v="12"/>
    <x v="250"/>
    <s v="1438"/>
    <x v="250"/>
    <x v="8"/>
    <x v="6"/>
    <x v="303"/>
  </r>
  <r>
    <x v="12"/>
    <x v="12"/>
    <x v="12"/>
    <x v="250"/>
    <s v="1438"/>
    <x v="250"/>
    <x v="8"/>
    <x v="7"/>
    <x v="127"/>
  </r>
  <r>
    <x v="12"/>
    <x v="12"/>
    <x v="12"/>
    <x v="250"/>
    <s v="1438"/>
    <x v="250"/>
    <x v="9"/>
    <x v="0"/>
    <x v="370"/>
  </r>
  <r>
    <x v="12"/>
    <x v="12"/>
    <x v="12"/>
    <x v="250"/>
    <s v="1438"/>
    <x v="250"/>
    <x v="9"/>
    <x v="1"/>
    <x v="400"/>
  </r>
  <r>
    <x v="12"/>
    <x v="12"/>
    <x v="12"/>
    <x v="250"/>
    <s v="1438"/>
    <x v="250"/>
    <x v="9"/>
    <x v="2"/>
    <x v="353"/>
  </r>
  <r>
    <x v="12"/>
    <x v="12"/>
    <x v="12"/>
    <x v="250"/>
    <s v="1438"/>
    <x v="250"/>
    <x v="9"/>
    <x v="3"/>
    <x v="317"/>
  </r>
  <r>
    <x v="12"/>
    <x v="12"/>
    <x v="12"/>
    <x v="250"/>
    <s v="1438"/>
    <x v="250"/>
    <x v="9"/>
    <x v="4"/>
    <x v="335"/>
  </r>
  <r>
    <x v="12"/>
    <x v="12"/>
    <x v="12"/>
    <x v="250"/>
    <s v="1438"/>
    <x v="250"/>
    <x v="9"/>
    <x v="5"/>
    <x v="184"/>
  </r>
  <r>
    <x v="12"/>
    <x v="12"/>
    <x v="12"/>
    <x v="250"/>
    <s v="1438"/>
    <x v="250"/>
    <x v="9"/>
    <x v="6"/>
    <x v="450"/>
  </r>
  <r>
    <x v="12"/>
    <x v="12"/>
    <x v="12"/>
    <x v="250"/>
    <s v="1438"/>
    <x v="250"/>
    <x v="9"/>
    <x v="7"/>
    <x v="186"/>
  </r>
  <r>
    <x v="12"/>
    <x v="12"/>
    <x v="12"/>
    <x v="251"/>
    <s v="1439"/>
    <x v="251"/>
    <x v="0"/>
    <x v="0"/>
    <x v="1795"/>
  </r>
  <r>
    <x v="12"/>
    <x v="12"/>
    <x v="12"/>
    <x v="251"/>
    <s v="1439"/>
    <x v="251"/>
    <x v="0"/>
    <x v="1"/>
    <x v="521"/>
  </r>
  <r>
    <x v="12"/>
    <x v="12"/>
    <x v="12"/>
    <x v="251"/>
    <s v="1439"/>
    <x v="251"/>
    <x v="0"/>
    <x v="2"/>
    <x v="480"/>
  </r>
  <r>
    <x v="12"/>
    <x v="12"/>
    <x v="12"/>
    <x v="251"/>
    <s v="1439"/>
    <x v="251"/>
    <x v="0"/>
    <x v="3"/>
    <x v="1495"/>
  </r>
  <r>
    <x v="12"/>
    <x v="12"/>
    <x v="12"/>
    <x v="251"/>
    <s v="1439"/>
    <x v="251"/>
    <x v="0"/>
    <x v="4"/>
    <x v="1571"/>
  </r>
  <r>
    <x v="12"/>
    <x v="12"/>
    <x v="12"/>
    <x v="251"/>
    <s v="1439"/>
    <x v="251"/>
    <x v="0"/>
    <x v="5"/>
    <x v="2745"/>
  </r>
  <r>
    <x v="12"/>
    <x v="12"/>
    <x v="12"/>
    <x v="251"/>
    <s v="1439"/>
    <x v="251"/>
    <x v="0"/>
    <x v="6"/>
    <x v="175"/>
  </r>
  <r>
    <x v="12"/>
    <x v="12"/>
    <x v="12"/>
    <x v="251"/>
    <s v="1439"/>
    <x v="251"/>
    <x v="0"/>
    <x v="7"/>
    <x v="1700"/>
  </r>
  <r>
    <x v="12"/>
    <x v="12"/>
    <x v="12"/>
    <x v="251"/>
    <s v="1439"/>
    <x v="251"/>
    <x v="1"/>
    <x v="0"/>
    <x v="1176"/>
  </r>
  <r>
    <x v="12"/>
    <x v="12"/>
    <x v="12"/>
    <x v="251"/>
    <s v="1439"/>
    <x v="251"/>
    <x v="1"/>
    <x v="1"/>
    <x v="2189"/>
  </r>
  <r>
    <x v="12"/>
    <x v="12"/>
    <x v="12"/>
    <x v="251"/>
    <s v="1439"/>
    <x v="251"/>
    <x v="1"/>
    <x v="2"/>
    <x v="2338"/>
  </r>
  <r>
    <x v="12"/>
    <x v="12"/>
    <x v="12"/>
    <x v="251"/>
    <s v="1439"/>
    <x v="251"/>
    <x v="1"/>
    <x v="3"/>
    <x v="2327"/>
  </r>
  <r>
    <x v="12"/>
    <x v="12"/>
    <x v="12"/>
    <x v="251"/>
    <s v="1439"/>
    <x v="251"/>
    <x v="1"/>
    <x v="4"/>
    <x v="1768"/>
  </r>
  <r>
    <x v="12"/>
    <x v="12"/>
    <x v="12"/>
    <x v="251"/>
    <s v="1439"/>
    <x v="251"/>
    <x v="1"/>
    <x v="5"/>
    <x v="1619"/>
  </r>
  <r>
    <x v="12"/>
    <x v="12"/>
    <x v="12"/>
    <x v="251"/>
    <s v="1439"/>
    <x v="251"/>
    <x v="1"/>
    <x v="6"/>
    <x v="1665"/>
  </r>
  <r>
    <x v="12"/>
    <x v="12"/>
    <x v="12"/>
    <x v="251"/>
    <s v="1439"/>
    <x v="251"/>
    <x v="1"/>
    <x v="7"/>
    <x v="947"/>
  </r>
  <r>
    <x v="12"/>
    <x v="12"/>
    <x v="12"/>
    <x v="251"/>
    <s v="1439"/>
    <x v="251"/>
    <x v="2"/>
    <x v="0"/>
    <x v="317"/>
  </r>
  <r>
    <x v="12"/>
    <x v="12"/>
    <x v="12"/>
    <x v="251"/>
    <s v="1439"/>
    <x v="251"/>
    <x v="2"/>
    <x v="1"/>
    <x v="335"/>
  </r>
  <r>
    <x v="12"/>
    <x v="12"/>
    <x v="12"/>
    <x v="251"/>
    <s v="1439"/>
    <x v="251"/>
    <x v="2"/>
    <x v="2"/>
    <x v="314"/>
  </r>
  <r>
    <x v="12"/>
    <x v="12"/>
    <x v="12"/>
    <x v="251"/>
    <s v="1439"/>
    <x v="251"/>
    <x v="2"/>
    <x v="3"/>
    <x v="314"/>
  </r>
  <r>
    <x v="12"/>
    <x v="12"/>
    <x v="12"/>
    <x v="251"/>
    <s v="1439"/>
    <x v="251"/>
    <x v="2"/>
    <x v="4"/>
    <x v="715"/>
  </r>
  <r>
    <x v="12"/>
    <x v="12"/>
    <x v="12"/>
    <x v="251"/>
    <s v="1439"/>
    <x v="251"/>
    <x v="2"/>
    <x v="5"/>
    <x v="404"/>
  </r>
  <r>
    <x v="12"/>
    <x v="12"/>
    <x v="12"/>
    <x v="251"/>
    <s v="1439"/>
    <x v="251"/>
    <x v="2"/>
    <x v="6"/>
    <x v="1029"/>
  </r>
  <r>
    <x v="12"/>
    <x v="12"/>
    <x v="12"/>
    <x v="251"/>
    <s v="1439"/>
    <x v="251"/>
    <x v="2"/>
    <x v="7"/>
    <x v="746"/>
  </r>
  <r>
    <x v="12"/>
    <x v="12"/>
    <x v="12"/>
    <x v="251"/>
    <s v="1439"/>
    <x v="251"/>
    <x v="3"/>
    <x v="0"/>
    <x v="492"/>
  </r>
  <r>
    <x v="12"/>
    <x v="12"/>
    <x v="12"/>
    <x v="251"/>
    <s v="1439"/>
    <x v="251"/>
    <x v="3"/>
    <x v="1"/>
    <x v="1186"/>
  </r>
  <r>
    <x v="12"/>
    <x v="12"/>
    <x v="12"/>
    <x v="251"/>
    <s v="1439"/>
    <x v="251"/>
    <x v="3"/>
    <x v="2"/>
    <x v="940"/>
  </r>
  <r>
    <x v="12"/>
    <x v="12"/>
    <x v="12"/>
    <x v="251"/>
    <s v="1439"/>
    <x v="251"/>
    <x v="3"/>
    <x v="3"/>
    <x v="427"/>
  </r>
  <r>
    <x v="12"/>
    <x v="12"/>
    <x v="12"/>
    <x v="251"/>
    <s v="1439"/>
    <x v="251"/>
    <x v="3"/>
    <x v="4"/>
    <x v="1672"/>
  </r>
  <r>
    <x v="12"/>
    <x v="12"/>
    <x v="12"/>
    <x v="251"/>
    <s v="1439"/>
    <x v="251"/>
    <x v="3"/>
    <x v="5"/>
    <x v="1477"/>
  </r>
  <r>
    <x v="12"/>
    <x v="12"/>
    <x v="12"/>
    <x v="251"/>
    <s v="1439"/>
    <x v="251"/>
    <x v="3"/>
    <x v="6"/>
    <x v="1186"/>
  </r>
  <r>
    <x v="12"/>
    <x v="12"/>
    <x v="12"/>
    <x v="251"/>
    <s v="1439"/>
    <x v="251"/>
    <x v="3"/>
    <x v="7"/>
    <x v="606"/>
  </r>
  <r>
    <x v="12"/>
    <x v="12"/>
    <x v="12"/>
    <x v="251"/>
    <s v="1439"/>
    <x v="251"/>
    <x v="4"/>
    <x v="0"/>
    <x v="1634"/>
  </r>
  <r>
    <x v="12"/>
    <x v="12"/>
    <x v="12"/>
    <x v="251"/>
    <s v="1439"/>
    <x v="251"/>
    <x v="4"/>
    <x v="1"/>
    <x v="1421"/>
  </r>
  <r>
    <x v="12"/>
    <x v="12"/>
    <x v="12"/>
    <x v="251"/>
    <s v="1439"/>
    <x v="251"/>
    <x v="4"/>
    <x v="2"/>
    <x v="1227"/>
  </r>
  <r>
    <x v="12"/>
    <x v="12"/>
    <x v="12"/>
    <x v="251"/>
    <s v="1439"/>
    <x v="251"/>
    <x v="4"/>
    <x v="3"/>
    <x v="2562"/>
  </r>
  <r>
    <x v="12"/>
    <x v="12"/>
    <x v="12"/>
    <x v="251"/>
    <s v="1439"/>
    <x v="251"/>
    <x v="4"/>
    <x v="4"/>
    <x v="2130"/>
  </r>
  <r>
    <x v="12"/>
    <x v="12"/>
    <x v="12"/>
    <x v="251"/>
    <s v="1439"/>
    <x v="251"/>
    <x v="4"/>
    <x v="5"/>
    <x v="1678"/>
  </r>
  <r>
    <x v="12"/>
    <x v="12"/>
    <x v="12"/>
    <x v="251"/>
    <s v="1439"/>
    <x v="251"/>
    <x v="4"/>
    <x v="6"/>
    <x v="1143"/>
  </r>
  <r>
    <x v="12"/>
    <x v="12"/>
    <x v="12"/>
    <x v="251"/>
    <s v="1439"/>
    <x v="251"/>
    <x v="4"/>
    <x v="7"/>
    <x v="2200"/>
  </r>
  <r>
    <x v="12"/>
    <x v="12"/>
    <x v="12"/>
    <x v="251"/>
    <s v="1439"/>
    <x v="251"/>
    <x v="5"/>
    <x v="0"/>
    <x v="339"/>
  </r>
  <r>
    <x v="12"/>
    <x v="12"/>
    <x v="12"/>
    <x v="251"/>
    <s v="1439"/>
    <x v="251"/>
    <x v="5"/>
    <x v="1"/>
    <x v="354"/>
  </r>
  <r>
    <x v="12"/>
    <x v="12"/>
    <x v="12"/>
    <x v="251"/>
    <s v="1439"/>
    <x v="251"/>
    <x v="5"/>
    <x v="2"/>
    <x v="504"/>
  </r>
  <r>
    <x v="12"/>
    <x v="12"/>
    <x v="12"/>
    <x v="251"/>
    <s v="1439"/>
    <x v="251"/>
    <x v="5"/>
    <x v="3"/>
    <x v="60"/>
  </r>
  <r>
    <x v="12"/>
    <x v="12"/>
    <x v="12"/>
    <x v="251"/>
    <s v="1439"/>
    <x v="251"/>
    <x v="5"/>
    <x v="4"/>
    <x v="60"/>
  </r>
  <r>
    <x v="12"/>
    <x v="12"/>
    <x v="12"/>
    <x v="251"/>
    <s v="1439"/>
    <x v="251"/>
    <x v="5"/>
    <x v="5"/>
    <x v="121"/>
  </r>
  <r>
    <x v="12"/>
    <x v="12"/>
    <x v="12"/>
    <x v="251"/>
    <s v="1439"/>
    <x v="251"/>
    <x v="5"/>
    <x v="6"/>
    <x v="317"/>
  </r>
  <r>
    <x v="12"/>
    <x v="12"/>
    <x v="12"/>
    <x v="251"/>
    <s v="1439"/>
    <x v="251"/>
    <x v="5"/>
    <x v="7"/>
    <x v="354"/>
  </r>
  <r>
    <x v="12"/>
    <x v="12"/>
    <x v="12"/>
    <x v="251"/>
    <s v="1439"/>
    <x v="251"/>
    <x v="6"/>
    <x v="0"/>
    <x v="301"/>
  </r>
  <r>
    <x v="12"/>
    <x v="12"/>
    <x v="12"/>
    <x v="251"/>
    <s v="1439"/>
    <x v="251"/>
    <x v="6"/>
    <x v="1"/>
    <x v="266"/>
  </r>
  <r>
    <x v="12"/>
    <x v="12"/>
    <x v="12"/>
    <x v="251"/>
    <s v="1439"/>
    <x v="251"/>
    <x v="6"/>
    <x v="2"/>
    <x v="262"/>
  </r>
  <r>
    <x v="12"/>
    <x v="12"/>
    <x v="12"/>
    <x v="251"/>
    <s v="1439"/>
    <x v="251"/>
    <x v="6"/>
    <x v="3"/>
    <x v="266"/>
  </r>
  <r>
    <x v="12"/>
    <x v="12"/>
    <x v="12"/>
    <x v="251"/>
    <s v="1439"/>
    <x v="251"/>
    <x v="6"/>
    <x v="4"/>
    <x v="321"/>
  </r>
  <r>
    <x v="12"/>
    <x v="12"/>
    <x v="12"/>
    <x v="251"/>
    <s v="1439"/>
    <x v="251"/>
    <x v="6"/>
    <x v="5"/>
    <x v="203"/>
  </r>
  <r>
    <x v="12"/>
    <x v="12"/>
    <x v="12"/>
    <x v="251"/>
    <s v="1439"/>
    <x v="251"/>
    <x v="6"/>
    <x v="6"/>
    <x v="264"/>
  </r>
  <r>
    <x v="12"/>
    <x v="12"/>
    <x v="12"/>
    <x v="251"/>
    <s v="1439"/>
    <x v="251"/>
    <x v="6"/>
    <x v="7"/>
    <x v="350"/>
  </r>
  <r>
    <x v="12"/>
    <x v="12"/>
    <x v="12"/>
    <x v="251"/>
    <s v="1439"/>
    <x v="251"/>
    <x v="7"/>
    <x v="0"/>
    <x v="198"/>
  </r>
  <r>
    <x v="12"/>
    <x v="12"/>
    <x v="12"/>
    <x v="251"/>
    <s v="1439"/>
    <x v="251"/>
    <x v="7"/>
    <x v="1"/>
    <x v="266"/>
  </r>
  <r>
    <x v="12"/>
    <x v="12"/>
    <x v="12"/>
    <x v="251"/>
    <s v="1439"/>
    <x v="251"/>
    <x v="7"/>
    <x v="2"/>
    <x v="263"/>
  </r>
  <r>
    <x v="12"/>
    <x v="12"/>
    <x v="12"/>
    <x v="251"/>
    <s v="1439"/>
    <x v="251"/>
    <x v="7"/>
    <x v="3"/>
    <x v="301"/>
  </r>
  <r>
    <x v="12"/>
    <x v="12"/>
    <x v="12"/>
    <x v="251"/>
    <s v="1439"/>
    <x v="251"/>
    <x v="7"/>
    <x v="4"/>
    <x v="198"/>
  </r>
  <r>
    <x v="12"/>
    <x v="12"/>
    <x v="12"/>
    <x v="251"/>
    <s v="1439"/>
    <x v="251"/>
    <x v="7"/>
    <x v="5"/>
    <x v="301"/>
  </r>
  <r>
    <x v="12"/>
    <x v="12"/>
    <x v="12"/>
    <x v="251"/>
    <s v="1439"/>
    <x v="251"/>
    <x v="7"/>
    <x v="6"/>
    <x v="203"/>
  </r>
  <r>
    <x v="12"/>
    <x v="12"/>
    <x v="12"/>
    <x v="251"/>
    <s v="1439"/>
    <x v="251"/>
    <x v="7"/>
    <x v="7"/>
    <x v="203"/>
  </r>
  <r>
    <x v="12"/>
    <x v="12"/>
    <x v="12"/>
    <x v="251"/>
    <s v="1439"/>
    <x v="251"/>
    <x v="8"/>
    <x v="0"/>
    <x v="67"/>
  </r>
  <r>
    <x v="12"/>
    <x v="12"/>
    <x v="12"/>
    <x v="251"/>
    <s v="1439"/>
    <x v="251"/>
    <x v="8"/>
    <x v="1"/>
    <x v="133"/>
  </r>
  <r>
    <x v="12"/>
    <x v="12"/>
    <x v="12"/>
    <x v="251"/>
    <s v="1439"/>
    <x v="251"/>
    <x v="8"/>
    <x v="2"/>
    <x v="133"/>
  </r>
  <r>
    <x v="12"/>
    <x v="12"/>
    <x v="12"/>
    <x v="251"/>
    <s v="1439"/>
    <x v="251"/>
    <x v="8"/>
    <x v="3"/>
    <x v="67"/>
  </r>
  <r>
    <x v="12"/>
    <x v="12"/>
    <x v="12"/>
    <x v="251"/>
    <s v="1439"/>
    <x v="251"/>
    <x v="8"/>
    <x v="4"/>
    <x v="133"/>
  </r>
  <r>
    <x v="12"/>
    <x v="12"/>
    <x v="12"/>
    <x v="251"/>
    <s v="1439"/>
    <x v="251"/>
    <x v="8"/>
    <x v="5"/>
    <x v="305"/>
  </r>
  <r>
    <x v="12"/>
    <x v="12"/>
    <x v="12"/>
    <x v="251"/>
    <s v="1439"/>
    <x v="251"/>
    <x v="8"/>
    <x v="6"/>
    <x v="305"/>
  </r>
  <r>
    <x v="12"/>
    <x v="12"/>
    <x v="12"/>
    <x v="251"/>
    <s v="1439"/>
    <x v="251"/>
    <x v="8"/>
    <x v="7"/>
    <x v="305"/>
  </r>
  <r>
    <x v="12"/>
    <x v="12"/>
    <x v="12"/>
    <x v="251"/>
    <s v="1439"/>
    <x v="251"/>
    <x v="9"/>
    <x v="0"/>
    <x v="487"/>
  </r>
  <r>
    <x v="12"/>
    <x v="12"/>
    <x v="12"/>
    <x v="251"/>
    <s v="1439"/>
    <x v="251"/>
    <x v="9"/>
    <x v="1"/>
    <x v="374"/>
  </r>
  <r>
    <x v="12"/>
    <x v="12"/>
    <x v="12"/>
    <x v="251"/>
    <s v="1439"/>
    <x v="251"/>
    <x v="9"/>
    <x v="2"/>
    <x v="669"/>
  </r>
  <r>
    <x v="12"/>
    <x v="12"/>
    <x v="12"/>
    <x v="251"/>
    <s v="1439"/>
    <x v="251"/>
    <x v="9"/>
    <x v="3"/>
    <x v="57"/>
  </r>
  <r>
    <x v="12"/>
    <x v="12"/>
    <x v="12"/>
    <x v="251"/>
    <s v="1439"/>
    <x v="251"/>
    <x v="9"/>
    <x v="4"/>
    <x v="576"/>
  </r>
  <r>
    <x v="12"/>
    <x v="12"/>
    <x v="12"/>
    <x v="251"/>
    <s v="1439"/>
    <x v="251"/>
    <x v="9"/>
    <x v="5"/>
    <x v="527"/>
  </r>
  <r>
    <x v="12"/>
    <x v="12"/>
    <x v="12"/>
    <x v="251"/>
    <s v="1439"/>
    <x v="251"/>
    <x v="9"/>
    <x v="6"/>
    <x v="527"/>
  </r>
  <r>
    <x v="12"/>
    <x v="12"/>
    <x v="12"/>
    <x v="251"/>
    <s v="1439"/>
    <x v="251"/>
    <x v="9"/>
    <x v="7"/>
    <x v="368"/>
  </r>
  <r>
    <x v="12"/>
    <x v="12"/>
    <x v="12"/>
    <x v="252"/>
    <s v="1441"/>
    <x v="252"/>
    <x v="0"/>
    <x v="0"/>
    <x v="1627"/>
  </r>
  <r>
    <x v="12"/>
    <x v="12"/>
    <x v="12"/>
    <x v="252"/>
    <s v="1441"/>
    <x v="252"/>
    <x v="0"/>
    <x v="1"/>
    <x v="1712"/>
  </r>
  <r>
    <x v="12"/>
    <x v="12"/>
    <x v="12"/>
    <x v="252"/>
    <s v="1441"/>
    <x v="252"/>
    <x v="0"/>
    <x v="2"/>
    <x v="1626"/>
  </r>
  <r>
    <x v="12"/>
    <x v="12"/>
    <x v="12"/>
    <x v="252"/>
    <s v="1441"/>
    <x v="252"/>
    <x v="0"/>
    <x v="3"/>
    <x v="39"/>
  </r>
  <r>
    <x v="12"/>
    <x v="12"/>
    <x v="12"/>
    <x v="252"/>
    <s v="1441"/>
    <x v="252"/>
    <x v="0"/>
    <x v="4"/>
    <x v="293"/>
  </r>
  <r>
    <x v="12"/>
    <x v="12"/>
    <x v="12"/>
    <x v="252"/>
    <s v="1441"/>
    <x v="252"/>
    <x v="0"/>
    <x v="5"/>
    <x v="295"/>
  </r>
  <r>
    <x v="12"/>
    <x v="12"/>
    <x v="12"/>
    <x v="252"/>
    <s v="1441"/>
    <x v="252"/>
    <x v="0"/>
    <x v="6"/>
    <x v="362"/>
  </r>
  <r>
    <x v="12"/>
    <x v="12"/>
    <x v="12"/>
    <x v="252"/>
    <s v="1441"/>
    <x v="252"/>
    <x v="0"/>
    <x v="7"/>
    <x v="331"/>
  </r>
  <r>
    <x v="12"/>
    <x v="12"/>
    <x v="12"/>
    <x v="252"/>
    <s v="1441"/>
    <x v="252"/>
    <x v="1"/>
    <x v="0"/>
    <x v="256"/>
  </r>
  <r>
    <x v="12"/>
    <x v="12"/>
    <x v="12"/>
    <x v="252"/>
    <s v="1441"/>
    <x v="252"/>
    <x v="1"/>
    <x v="1"/>
    <x v="1417"/>
  </r>
  <r>
    <x v="12"/>
    <x v="12"/>
    <x v="12"/>
    <x v="252"/>
    <s v="1441"/>
    <x v="252"/>
    <x v="1"/>
    <x v="2"/>
    <x v="291"/>
  </r>
  <r>
    <x v="12"/>
    <x v="12"/>
    <x v="12"/>
    <x v="252"/>
    <s v="1441"/>
    <x v="252"/>
    <x v="1"/>
    <x v="3"/>
    <x v="799"/>
  </r>
  <r>
    <x v="12"/>
    <x v="12"/>
    <x v="12"/>
    <x v="252"/>
    <s v="1441"/>
    <x v="252"/>
    <x v="1"/>
    <x v="4"/>
    <x v="256"/>
  </r>
  <r>
    <x v="12"/>
    <x v="12"/>
    <x v="12"/>
    <x v="252"/>
    <s v="1441"/>
    <x v="252"/>
    <x v="1"/>
    <x v="5"/>
    <x v="542"/>
  </r>
  <r>
    <x v="12"/>
    <x v="12"/>
    <x v="12"/>
    <x v="252"/>
    <s v="1441"/>
    <x v="252"/>
    <x v="1"/>
    <x v="6"/>
    <x v="1435"/>
  </r>
  <r>
    <x v="12"/>
    <x v="12"/>
    <x v="12"/>
    <x v="252"/>
    <s v="1441"/>
    <x v="252"/>
    <x v="1"/>
    <x v="7"/>
    <x v="1711"/>
  </r>
  <r>
    <x v="12"/>
    <x v="12"/>
    <x v="12"/>
    <x v="252"/>
    <s v="1441"/>
    <x v="252"/>
    <x v="2"/>
    <x v="0"/>
    <x v="308"/>
  </r>
  <r>
    <x v="12"/>
    <x v="12"/>
    <x v="12"/>
    <x v="252"/>
    <s v="1441"/>
    <x v="252"/>
    <x v="2"/>
    <x v="1"/>
    <x v="306"/>
  </r>
  <r>
    <x v="12"/>
    <x v="12"/>
    <x v="12"/>
    <x v="252"/>
    <s v="1441"/>
    <x v="252"/>
    <x v="2"/>
    <x v="2"/>
    <x v="300"/>
  </r>
  <r>
    <x v="12"/>
    <x v="12"/>
    <x v="12"/>
    <x v="252"/>
    <s v="1441"/>
    <x v="252"/>
    <x v="2"/>
    <x v="3"/>
    <x v="575"/>
  </r>
  <r>
    <x v="12"/>
    <x v="12"/>
    <x v="12"/>
    <x v="252"/>
    <s v="1441"/>
    <x v="252"/>
    <x v="2"/>
    <x v="4"/>
    <x v="125"/>
  </r>
  <r>
    <x v="12"/>
    <x v="12"/>
    <x v="12"/>
    <x v="252"/>
    <s v="1441"/>
    <x v="252"/>
    <x v="2"/>
    <x v="5"/>
    <x v="123"/>
  </r>
  <r>
    <x v="12"/>
    <x v="12"/>
    <x v="12"/>
    <x v="252"/>
    <s v="1441"/>
    <x v="252"/>
    <x v="2"/>
    <x v="6"/>
    <x v="356"/>
  </r>
  <r>
    <x v="12"/>
    <x v="12"/>
    <x v="12"/>
    <x v="252"/>
    <s v="1441"/>
    <x v="252"/>
    <x v="2"/>
    <x v="7"/>
    <x v="202"/>
  </r>
  <r>
    <x v="12"/>
    <x v="12"/>
    <x v="12"/>
    <x v="252"/>
    <s v="1441"/>
    <x v="252"/>
    <x v="3"/>
    <x v="0"/>
    <x v="312"/>
  </r>
  <r>
    <x v="12"/>
    <x v="12"/>
    <x v="12"/>
    <x v="252"/>
    <s v="1441"/>
    <x v="252"/>
    <x v="3"/>
    <x v="1"/>
    <x v="715"/>
  </r>
  <r>
    <x v="12"/>
    <x v="12"/>
    <x v="12"/>
    <x v="252"/>
    <s v="1441"/>
    <x v="252"/>
    <x v="3"/>
    <x v="2"/>
    <x v="400"/>
  </r>
  <r>
    <x v="12"/>
    <x v="12"/>
    <x v="12"/>
    <x v="252"/>
    <s v="1441"/>
    <x v="252"/>
    <x v="3"/>
    <x v="3"/>
    <x v="319"/>
  </r>
  <r>
    <x v="12"/>
    <x v="12"/>
    <x v="12"/>
    <x v="252"/>
    <s v="1441"/>
    <x v="252"/>
    <x v="3"/>
    <x v="4"/>
    <x v="319"/>
  </r>
  <r>
    <x v="12"/>
    <x v="12"/>
    <x v="12"/>
    <x v="252"/>
    <s v="1441"/>
    <x v="252"/>
    <x v="3"/>
    <x v="5"/>
    <x v="450"/>
  </r>
  <r>
    <x v="12"/>
    <x v="12"/>
    <x v="12"/>
    <x v="252"/>
    <s v="1441"/>
    <x v="252"/>
    <x v="3"/>
    <x v="6"/>
    <x v="410"/>
  </r>
  <r>
    <x v="12"/>
    <x v="12"/>
    <x v="12"/>
    <x v="252"/>
    <s v="1441"/>
    <x v="252"/>
    <x v="3"/>
    <x v="7"/>
    <x v="611"/>
  </r>
  <r>
    <x v="12"/>
    <x v="12"/>
    <x v="12"/>
    <x v="252"/>
    <s v="1441"/>
    <x v="252"/>
    <x v="4"/>
    <x v="0"/>
    <x v="260"/>
  </r>
  <r>
    <x v="12"/>
    <x v="12"/>
    <x v="12"/>
    <x v="252"/>
    <s v="1441"/>
    <x v="252"/>
    <x v="4"/>
    <x v="1"/>
    <x v="447"/>
  </r>
  <r>
    <x v="12"/>
    <x v="12"/>
    <x v="12"/>
    <x v="252"/>
    <s v="1441"/>
    <x v="252"/>
    <x v="4"/>
    <x v="2"/>
    <x v="1628"/>
  </r>
  <r>
    <x v="12"/>
    <x v="12"/>
    <x v="12"/>
    <x v="252"/>
    <s v="1441"/>
    <x v="252"/>
    <x v="4"/>
    <x v="3"/>
    <x v="427"/>
  </r>
  <r>
    <x v="12"/>
    <x v="12"/>
    <x v="12"/>
    <x v="252"/>
    <s v="1441"/>
    <x v="252"/>
    <x v="4"/>
    <x v="4"/>
    <x v="783"/>
  </r>
  <r>
    <x v="12"/>
    <x v="12"/>
    <x v="12"/>
    <x v="252"/>
    <s v="1441"/>
    <x v="252"/>
    <x v="4"/>
    <x v="5"/>
    <x v="1477"/>
  </r>
  <r>
    <x v="12"/>
    <x v="12"/>
    <x v="12"/>
    <x v="252"/>
    <s v="1441"/>
    <x v="252"/>
    <x v="4"/>
    <x v="6"/>
    <x v="495"/>
  </r>
  <r>
    <x v="12"/>
    <x v="12"/>
    <x v="12"/>
    <x v="252"/>
    <s v="1441"/>
    <x v="252"/>
    <x v="4"/>
    <x v="7"/>
    <x v="429"/>
  </r>
  <r>
    <x v="12"/>
    <x v="12"/>
    <x v="12"/>
    <x v="252"/>
    <s v="1441"/>
    <x v="252"/>
    <x v="5"/>
    <x v="0"/>
    <x v="123"/>
  </r>
  <r>
    <x v="12"/>
    <x v="12"/>
    <x v="12"/>
    <x v="252"/>
    <s v="1441"/>
    <x v="252"/>
    <x v="5"/>
    <x v="1"/>
    <x v="575"/>
  </r>
  <r>
    <x v="12"/>
    <x v="12"/>
    <x v="12"/>
    <x v="252"/>
    <s v="1441"/>
    <x v="252"/>
    <x v="5"/>
    <x v="2"/>
    <x v="126"/>
  </r>
  <r>
    <x v="12"/>
    <x v="12"/>
    <x v="12"/>
    <x v="252"/>
    <s v="1441"/>
    <x v="252"/>
    <x v="5"/>
    <x v="3"/>
    <x v="61"/>
  </r>
  <r>
    <x v="12"/>
    <x v="12"/>
    <x v="12"/>
    <x v="252"/>
    <s v="1441"/>
    <x v="252"/>
    <x v="5"/>
    <x v="4"/>
    <x v="60"/>
  </r>
  <r>
    <x v="12"/>
    <x v="12"/>
    <x v="12"/>
    <x v="252"/>
    <s v="1441"/>
    <x v="252"/>
    <x v="5"/>
    <x v="5"/>
    <x v="504"/>
  </r>
  <r>
    <x v="12"/>
    <x v="12"/>
    <x v="12"/>
    <x v="252"/>
    <s v="1441"/>
    <x v="252"/>
    <x v="5"/>
    <x v="6"/>
    <x v="124"/>
  </r>
  <r>
    <x v="12"/>
    <x v="12"/>
    <x v="12"/>
    <x v="252"/>
    <s v="1441"/>
    <x v="252"/>
    <x v="5"/>
    <x v="7"/>
    <x v="264"/>
  </r>
  <r>
    <x v="12"/>
    <x v="12"/>
    <x v="12"/>
    <x v="252"/>
    <s v="1441"/>
    <x v="252"/>
    <x v="6"/>
    <x v="0"/>
    <x v="132"/>
  </r>
  <r>
    <x v="12"/>
    <x v="12"/>
    <x v="12"/>
    <x v="252"/>
    <s v="1441"/>
    <x v="252"/>
    <x v="6"/>
    <x v="1"/>
    <x v="132"/>
  </r>
  <r>
    <x v="12"/>
    <x v="12"/>
    <x v="12"/>
    <x v="252"/>
    <s v="1441"/>
    <x v="252"/>
    <x v="6"/>
    <x v="2"/>
    <x v="303"/>
  </r>
  <r>
    <x v="12"/>
    <x v="12"/>
    <x v="12"/>
    <x v="252"/>
    <s v="1441"/>
    <x v="252"/>
    <x v="6"/>
    <x v="3"/>
    <x v="203"/>
  </r>
  <r>
    <x v="12"/>
    <x v="12"/>
    <x v="12"/>
    <x v="252"/>
    <s v="1441"/>
    <x v="252"/>
    <x v="6"/>
    <x v="4"/>
    <x v="303"/>
  </r>
  <r>
    <x v="12"/>
    <x v="12"/>
    <x v="12"/>
    <x v="252"/>
    <s v="1441"/>
    <x v="252"/>
    <x v="6"/>
    <x v="5"/>
    <x v="129"/>
  </r>
  <r>
    <x v="12"/>
    <x v="12"/>
    <x v="12"/>
    <x v="252"/>
    <s v="1441"/>
    <x v="252"/>
    <x v="6"/>
    <x v="6"/>
    <x v="128"/>
  </r>
  <r>
    <x v="12"/>
    <x v="12"/>
    <x v="12"/>
    <x v="252"/>
    <s v="1441"/>
    <x v="252"/>
    <x v="6"/>
    <x v="7"/>
    <x v="320"/>
  </r>
  <r>
    <x v="12"/>
    <x v="12"/>
    <x v="12"/>
    <x v="252"/>
    <s v="1441"/>
    <x v="252"/>
    <x v="7"/>
    <x v="0"/>
    <x v="339"/>
  </r>
  <r>
    <x v="12"/>
    <x v="12"/>
    <x v="12"/>
    <x v="252"/>
    <s v="1441"/>
    <x v="252"/>
    <x v="7"/>
    <x v="1"/>
    <x v="354"/>
  </r>
  <r>
    <x v="12"/>
    <x v="12"/>
    <x v="12"/>
    <x v="252"/>
    <s v="1441"/>
    <x v="252"/>
    <x v="7"/>
    <x v="2"/>
    <x v="49"/>
  </r>
  <r>
    <x v="12"/>
    <x v="12"/>
    <x v="12"/>
    <x v="252"/>
    <s v="1441"/>
    <x v="252"/>
    <x v="7"/>
    <x v="3"/>
    <x v="49"/>
  </r>
  <r>
    <x v="12"/>
    <x v="12"/>
    <x v="12"/>
    <x v="252"/>
    <s v="1441"/>
    <x v="252"/>
    <x v="7"/>
    <x v="4"/>
    <x v="449"/>
  </r>
  <r>
    <x v="12"/>
    <x v="12"/>
    <x v="12"/>
    <x v="252"/>
    <s v="1441"/>
    <x v="252"/>
    <x v="7"/>
    <x v="5"/>
    <x v="309"/>
  </r>
  <r>
    <x v="12"/>
    <x v="12"/>
    <x v="12"/>
    <x v="252"/>
    <s v="1441"/>
    <x v="252"/>
    <x v="7"/>
    <x v="6"/>
    <x v="309"/>
  </r>
  <r>
    <x v="12"/>
    <x v="12"/>
    <x v="12"/>
    <x v="252"/>
    <s v="1441"/>
    <x v="252"/>
    <x v="7"/>
    <x v="7"/>
    <x v="307"/>
  </r>
  <r>
    <x v="12"/>
    <x v="12"/>
    <x v="12"/>
    <x v="252"/>
    <s v="1441"/>
    <x v="252"/>
    <x v="8"/>
    <x v="0"/>
    <x v="304"/>
  </r>
  <r>
    <x v="12"/>
    <x v="12"/>
    <x v="12"/>
    <x v="252"/>
    <s v="1441"/>
    <x v="252"/>
    <x v="8"/>
    <x v="1"/>
    <x v="304"/>
  </r>
  <r>
    <x v="12"/>
    <x v="12"/>
    <x v="12"/>
    <x v="252"/>
    <s v="1441"/>
    <x v="252"/>
    <x v="8"/>
    <x v="2"/>
    <x v="304"/>
  </r>
  <r>
    <x v="12"/>
    <x v="12"/>
    <x v="12"/>
    <x v="252"/>
    <s v="1441"/>
    <x v="252"/>
    <x v="8"/>
    <x v="3"/>
    <x v="304"/>
  </r>
  <r>
    <x v="12"/>
    <x v="12"/>
    <x v="12"/>
    <x v="252"/>
    <s v="1441"/>
    <x v="252"/>
    <x v="8"/>
    <x v="4"/>
    <x v="305"/>
  </r>
  <r>
    <x v="12"/>
    <x v="12"/>
    <x v="12"/>
    <x v="252"/>
    <s v="1441"/>
    <x v="252"/>
    <x v="8"/>
    <x v="5"/>
    <x v="304"/>
  </r>
  <r>
    <x v="12"/>
    <x v="12"/>
    <x v="12"/>
    <x v="252"/>
    <s v="1441"/>
    <x v="252"/>
    <x v="8"/>
    <x v="6"/>
    <x v="304"/>
  </r>
  <r>
    <x v="12"/>
    <x v="12"/>
    <x v="12"/>
    <x v="252"/>
    <s v="1441"/>
    <x v="252"/>
    <x v="8"/>
    <x v="7"/>
    <x v="304"/>
  </r>
  <r>
    <x v="12"/>
    <x v="12"/>
    <x v="12"/>
    <x v="252"/>
    <s v="1441"/>
    <x v="252"/>
    <x v="9"/>
    <x v="0"/>
    <x v="616"/>
  </r>
  <r>
    <x v="12"/>
    <x v="12"/>
    <x v="12"/>
    <x v="252"/>
    <s v="1441"/>
    <x v="252"/>
    <x v="9"/>
    <x v="1"/>
    <x v="950"/>
  </r>
  <r>
    <x v="12"/>
    <x v="12"/>
    <x v="12"/>
    <x v="252"/>
    <s v="1441"/>
    <x v="252"/>
    <x v="9"/>
    <x v="2"/>
    <x v="337"/>
  </r>
  <r>
    <x v="12"/>
    <x v="12"/>
    <x v="12"/>
    <x v="252"/>
    <s v="1441"/>
    <x v="252"/>
    <x v="9"/>
    <x v="3"/>
    <x v="403"/>
  </r>
  <r>
    <x v="12"/>
    <x v="12"/>
    <x v="12"/>
    <x v="252"/>
    <s v="1441"/>
    <x v="252"/>
    <x v="9"/>
    <x v="4"/>
    <x v="289"/>
  </r>
  <r>
    <x v="12"/>
    <x v="12"/>
    <x v="12"/>
    <x v="252"/>
    <s v="1441"/>
    <x v="252"/>
    <x v="9"/>
    <x v="5"/>
    <x v="400"/>
  </r>
  <r>
    <x v="12"/>
    <x v="12"/>
    <x v="12"/>
    <x v="252"/>
    <s v="1441"/>
    <x v="252"/>
    <x v="9"/>
    <x v="6"/>
    <x v="185"/>
  </r>
  <r>
    <x v="12"/>
    <x v="12"/>
    <x v="12"/>
    <x v="252"/>
    <s v="1441"/>
    <x v="252"/>
    <x v="9"/>
    <x v="7"/>
    <x v="404"/>
  </r>
  <r>
    <x v="12"/>
    <x v="12"/>
    <x v="12"/>
    <x v="253"/>
    <s v="1443"/>
    <x v="253"/>
    <x v="0"/>
    <x v="0"/>
    <x v="1818"/>
  </r>
  <r>
    <x v="12"/>
    <x v="12"/>
    <x v="12"/>
    <x v="253"/>
    <s v="1443"/>
    <x v="253"/>
    <x v="0"/>
    <x v="1"/>
    <x v="1522"/>
  </r>
  <r>
    <x v="12"/>
    <x v="12"/>
    <x v="12"/>
    <x v="253"/>
    <s v="1443"/>
    <x v="253"/>
    <x v="0"/>
    <x v="2"/>
    <x v="434"/>
  </r>
  <r>
    <x v="12"/>
    <x v="12"/>
    <x v="12"/>
    <x v="253"/>
    <s v="1443"/>
    <x v="253"/>
    <x v="0"/>
    <x v="3"/>
    <x v="1522"/>
  </r>
  <r>
    <x v="12"/>
    <x v="12"/>
    <x v="12"/>
    <x v="253"/>
    <s v="1443"/>
    <x v="253"/>
    <x v="0"/>
    <x v="4"/>
    <x v="1810"/>
  </r>
  <r>
    <x v="12"/>
    <x v="12"/>
    <x v="12"/>
    <x v="253"/>
    <s v="1443"/>
    <x v="253"/>
    <x v="0"/>
    <x v="5"/>
    <x v="1006"/>
  </r>
  <r>
    <x v="12"/>
    <x v="12"/>
    <x v="12"/>
    <x v="253"/>
    <s v="1443"/>
    <x v="253"/>
    <x v="0"/>
    <x v="6"/>
    <x v="547"/>
  </r>
  <r>
    <x v="12"/>
    <x v="12"/>
    <x v="12"/>
    <x v="253"/>
    <s v="1443"/>
    <x v="253"/>
    <x v="0"/>
    <x v="7"/>
    <x v="1008"/>
  </r>
  <r>
    <x v="12"/>
    <x v="12"/>
    <x v="12"/>
    <x v="253"/>
    <s v="1443"/>
    <x v="253"/>
    <x v="1"/>
    <x v="0"/>
    <x v="520"/>
  </r>
  <r>
    <x v="12"/>
    <x v="12"/>
    <x v="12"/>
    <x v="253"/>
    <s v="1443"/>
    <x v="253"/>
    <x v="1"/>
    <x v="1"/>
    <x v="478"/>
  </r>
  <r>
    <x v="12"/>
    <x v="12"/>
    <x v="12"/>
    <x v="253"/>
    <s v="1443"/>
    <x v="253"/>
    <x v="1"/>
    <x v="2"/>
    <x v="903"/>
  </r>
  <r>
    <x v="12"/>
    <x v="12"/>
    <x v="12"/>
    <x v="253"/>
    <s v="1443"/>
    <x v="253"/>
    <x v="1"/>
    <x v="3"/>
    <x v="1999"/>
  </r>
  <r>
    <x v="12"/>
    <x v="12"/>
    <x v="12"/>
    <x v="253"/>
    <s v="1443"/>
    <x v="253"/>
    <x v="1"/>
    <x v="4"/>
    <x v="18"/>
  </r>
  <r>
    <x v="12"/>
    <x v="12"/>
    <x v="12"/>
    <x v="253"/>
    <s v="1443"/>
    <x v="253"/>
    <x v="1"/>
    <x v="5"/>
    <x v="1173"/>
  </r>
  <r>
    <x v="12"/>
    <x v="12"/>
    <x v="12"/>
    <x v="253"/>
    <s v="1443"/>
    <x v="253"/>
    <x v="1"/>
    <x v="6"/>
    <x v="1172"/>
  </r>
  <r>
    <x v="12"/>
    <x v="12"/>
    <x v="12"/>
    <x v="253"/>
    <s v="1443"/>
    <x v="253"/>
    <x v="1"/>
    <x v="7"/>
    <x v="477"/>
  </r>
  <r>
    <x v="12"/>
    <x v="12"/>
    <x v="12"/>
    <x v="253"/>
    <s v="1443"/>
    <x v="253"/>
    <x v="2"/>
    <x v="0"/>
    <x v="288"/>
  </r>
  <r>
    <x v="12"/>
    <x v="12"/>
    <x v="12"/>
    <x v="253"/>
    <s v="1443"/>
    <x v="253"/>
    <x v="2"/>
    <x v="1"/>
    <x v="284"/>
  </r>
  <r>
    <x v="12"/>
    <x v="12"/>
    <x v="12"/>
    <x v="253"/>
    <s v="1443"/>
    <x v="253"/>
    <x v="2"/>
    <x v="2"/>
    <x v="284"/>
  </r>
  <r>
    <x v="12"/>
    <x v="12"/>
    <x v="12"/>
    <x v="253"/>
    <s v="1443"/>
    <x v="253"/>
    <x v="2"/>
    <x v="3"/>
    <x v="184"/>
  </r>
  <r>
    <x v="12"/>
    <x v="12"/>
    <x v="12"/>
    <x v="253"/>
    <s v="1443"/>
    <x v="253"/>
    <x v="2"/>
    <x v="4"/>
    <x v="715"/>
  </r>
  <r>
    <x v="12"/>
    <x v="12"/>
    <x v="12"/>
    <x v="253"/>
    <s v="1443"/>
    <x v="253"/>
    <x v="2"/>
    <x v="5"/>
    <x v="319"/>
  </r>
  <r>
    <x v="12"/>
    <x v="12"/>
    <x v="12"/>
    <x v="253"/>
    <s v="1443"/>
    <x v="253"/>
    <x v="2"/>
    <x v="6"/>
    <x v="318"/>
  </r>
  <r>
    <x v="12"/>
    <x v="12"/>
    <x v="12"/>
    <x v="253"/>
    <s v="1443"/>
    <x v="253"/>
    <x v="2"/>
    <x v="7"/>
    <x v="318"/>
  </r>
  <r>
    <x v="12"/>
    <x v="12"/>
    <x v="12"/>
    <x v="253"/>
    <s v="1443"/>
    <x v="253"/>
    <x v="3"/>
    <x v="0"/>
    <x v="1186"/>
  </r>
  <r>
    <x v="12"/>
    <x v="12"/>
    <x v="12"/>
    <x v="253"/>
    <s v="1443"/>
    <x v="253"/>
    <x v="3"/>
    <x v="1"/>
    <x v="490"/>
  </r>
  <r>
    <x v="12"/>
    <x v="12"/>
    <x v="12"/>
    <x v="253"/>
    <s v="1443"/>
    <x v="253"/>
    <x v="3"/>
    <x v="2"/>
    <x v="608"/>
  </r>
  <r>
    <x v="12"/>
    <x v="12"/>
    <x v="12"/>
    <x v="253"/>
    <s v="1443"/>
    <x v="253"/>
    <x v="3"/>
    <x v="3"/>
    <x v="630"/>
  </r>
  <r>
    <x v="12"/>
    <x v="12"/>
    <x v="12"/>
    <x v="253"/>
    <s v="1443"/>
    <x v="253"/>
    <x v="3"/>
    <x v="4"/>
    <x v="1477"/>
  </r>
  <r>
    <x v="12"/>
    <x v="12"/>
    <x v="12"/>
    <x v="253"/>
    <s v="1443"/>
    <x v="253"/>
    <x v="3"/>
    <x v="5"/>
    <x v="493"/>
  </r>
  <r>
    <x v="12"/>
    <x v="12"/>
    <x v="12"/>
    <x v="253"/>
    <s v="1443"/>
    <x v="253"/>
    <x v="3"/>
    <x v="6"/>
    <x v="428"/>
  </r>
  <r>
    <x v="12"/>
    <x v="12"/>
    <x v="12"/>
    <x v="253"/>
    <s v="1443"/>
    <x v="253"/>
    <x v="3"/>
    <x v="7"/>
    <x v="1711"/>
  </r>
  <r>
    <x v="12"/>
    <x v="12"/>
    <x v="12"/>
    <x v="253"/>
    <s v="1443"/>
    <x v="253"/>
    <x v="4"/>
    <x v="0"/>
    <x v="1939"/>
  </r>
  <r>
    <x v="12"/>
    <x v="12"/>
    <x v="12"/>
    <x v="253"/>
    <s v="1443"/>
    <x v="253"/>
    <x v="4"/>
    <x v="1"/>
    <x v="1960"/>
  </r>
  <r>
    <x v="12"/>
    <x v="12"/>
    <x v="12"/>
    <x v="253"/>
    <s v="1443"/>
    <x v="253"/>
    <x v="4"/>
    <x v="2"/>
    <x v="1821"/>
  </r>
  <r>
    <x v="12"/>
    <x v="12"/>
    <x v="12"/>
    <x v="253"/>
    <s v="1443"/>
    <x v="253"/>
    <x v="4"/>
    <x v="3"/>
    <x v="989"/>
  </r>
  <r>
    <x v="12"/>
    <x v="12"/>
    <x v="12"/>
    <x v="253"/>
    <s v="1443"/>
    <x v="253"/>
    <x v="4"/>
    <x v="4"/>
    <x v="1958"/>
  </r>
  <r>
    <x v="12"/>
    <x v="12"/>
    <x v="12"/>
    <x v="253"/>
    <s v="1443"/>
    <x v="253"/>
    <x v="4"/>
    <x v="5"/>
    <x v="1572"/>
  </r>
  <r>
    <x v="12"/>
    <x v="12"/>
    <x v="12"/>
    <x v="253"/>
    <s v="1443"/>
    <x v="253"/>
    <x v="4"/>
    <x v="6"/>
    <x v="716"/>
  </r>
  <r>
    <x v="12"/>
    <x v="12"/>
    <x v="12"/>
    <x v="253"/>
    <s v="1443"/>
    <x v="253"/>
    <x v="4"/>
    <x v="7"/>
    <x v="2546"/>
  </r>
  <r>
    <x v="12"/>
    <x v="12"/>
    <x v="12"/>
    <x v="253"/>
    <s v="1443"/>
    <x v="253"/>
    <x v="5"/>
    <x v="0"/>
    <x v="60"/>
  </r>
  <r>
    <x v="12"/>
    <x v="12"/>
    <x v="12"/>
    <x v="253"/>
    <s v="1443"/>
    <x v="253"/>
    <x v="5"/>
    <x v="1"/>
    <x v="283"/>
  </r>
  <r>
    <x v="12"/>
    <x v="12"/>
    <x v="12"/>
    <x v="253"/>
    <s v="1443"/>
    <x v="253"/>
    <x v="5"/>
    <x v="2"/>
    <x v="513"/>
  </r>
  <r>
    <x v="12"/>
    <x v="12"/>
    <x v="12"/>
    <x v="253"/>
    <s v="1443"/>
    <x v="253"/>
    <x v="5"/>
    <x v="3"/>
    <x v="51"/>
  </r>
  <r>
    <x v="12"/>
    <x v="12"/>
    <x v="12"/>
    <x v="253"/>
    <s v="1443"/>
    <x v="253"/>
    <x v="5"/>
    <x v="4"/>
    <x v="612"/>
  </r>
  <r>
    <x v="12"/>
    <x v="12"/>
    <x v="12"/>
    <x v="253"/>
    <s v="1443"/>
    <x v="253"/>
    <x v="5"/>
    <x v="5"/>
    <x v="341"/>
  </r>
  <r>
    <x v="12"/>
    <x v="12"/>
    <x v="12"/>
    <x v="253"/>
    <s v="1443"/>
    <x v="253"/>
    <x v="5"/>
    <x v="6"/>
    <x v="513"/>
  </r>
  <r>
    <x v="12"/>
    <x v="12"/>
    <x v="12"/>
    <x v="253"/>
    <s v="1443"/>
    <x v="253"/>
    <x v="5"/>
    <x v="7"/>
    <x v="118"/>
  </r>
  <r>
    <x v="12"/>
    <x v="12"/>
    <x v="12"/>
    <x v="253"/>
    <s v="1443"/>
    <x v="253"/>
    <x v="6"/>
    <x v="0"/>
    <x v="130"/>
  </r>
  <r>
    <x v="12"/>
    <x v="12"/>
    <x v="12"/>
    <x v="253"/>
    <s v="1443"/>
    <x v="253"/>
    <x v="6"/>
    <x v="1"/>
    <x v="320"/>
  </r>
  <r>
    <x v="12"/>
    <x v="12"/>
    <x v="12"/>
    <x v="253"/>
    <s v="1443"/>
    <x v="253"/>
    <x v="6"/>
    <x v="2"/>
    <x v="303"/>
  </r>
  <r>
    <x v="12"/>
    <x v="12"/>
    <x v="12"/>
    <x v="253"/>
    <s v="1443"/>
    <x v="253"/>
    <x v="6"/>
    <x v="3"/>
    <x v="301"/>
  </r>
  <r>
    <x v="12"/>
    <x v="12"/>
    <x v="12"/>
    <x v="253"/>
    <s v="1443"/>
    <x v="253"/>
    <x v="6"/>
    <x v="4"/>
    <x v="301"/>
  </r>
  <r>
    <x v="12"/>
    <x v="12"/>
    <x v="12"/>
    <x v="253"/>
    <s v="1443"/>
    <x v="253"/>
    <x v="6"/>
    <x v="5"/>
    <x v="129"/>
  </r>
  <r>
    <x v="12"/>
    <x v="12"/>
    <x v="12"/>
    <x v="253"/>
    <s v="1443"/>
    <x v="253"/>
    <x v="6"/>
    <x v="6"/>
    <x v="198"/>
  </r>
  <r>
    <x v="12"/>
    <x v="12"/>
    <x v="12"/>
    <x v="253"/>
    <s v="1443"/>
    <x v="253"/>
    <x v="6"/>
    <x v="7"/>
    <x v="266"/>
  </r>
  <r>
    <x v="12"/>
    <x v="12"/>
    <x v="12"/>
    <x v="253"/>
    <s v="1443"/>
    <x v="253"/>
    <x v="7"/>
    <x v="0"/>
    <x v="187"/>
  </r>
  <r>
    <x v="12"/>
    <x v="12"/>
    <x v="12"/>
    <x v="253"/>
    <s v="1443"/>
    <x v="253"/>
    <x v="7"/>
    <x v="1"/>
    <x v="54"/>
  </r>
  <r>
    <x v="12"/>
    <x v="12"/>
    <x v="12"/>
    <x v="253"/>
    <s v="1443"/>
    <x v="253"/>
    <x v="7"/>
    <x v="2"/>
    <x v="501"/>
  </r>
  <r>
    <x v="12"/>
    <x v="12"/>
    <x v="12"/>
    <x v="253"/>
    <s v="1443"/>
    <x v="253"/>
    <x v="7"/>
    <x v="3"/>
    <x v="486"/>
  </r>
  <r>
    <x v="12"/>
    <x v="12"/>
    <x v="12"/>
    <x v="253"/>
    <s v="1443"/>
    <x v="253"/>
    <x v="7"/>
    <x v="4"/>
    <x v="1309"/>
  </r>
  <r>
    <x v="12"/>
    <x v="12"/>
    <x v="12"/>
    <x v="253"/>
    <s v="1443"/>
    <x v="253"/>
    <x v="7"/>
    <x v="5"/>
    <x v="531"/>
  </r>
  <r>
    <x v="12"/>
    <x v="12"/>
    <x v="12"/>
    <x v="253"/>
    <s v="1443"/>
    <x v="253"/>
    <x v="7"/>
    <x v="6"/>
    <x v="1310"/>
  </r>
  <r>
    <x v="12"/>
    <x v="12"/>
    <x v="12"/>
    <x v="253"/>
    <s v="1443"/>
    <x v="253"/>
    <x v="7"/>
    <x v="7"/>
    <x v="950"/>
  </r>
  <r>
    <x v="12"/>
    <x v="12"/>
    <x v="12"/>
    <x v="253"/>
    <s v="1443"/>
    <x v="253"/>
    <x v="8"/>
    <x v="0"/>
    <x v="303"/>
  </r>
  <r>
    <x v="12"/>
    <x v="12"/>
    <x v="12"/>
    <x v="253"/>
    <s v="1443"/>
    <x v="253"/>
    <x v="8"/>
    <x v="1"/>
    <x v="129"/>
  </r>
  <r>
    <x v="12"/>
    <x v="12"/>
    <x v="12"/>
    <x v="253"/>
    <s v="1443"/>
    <x v="253"/>
    <x v="8"/>
    <x v="2"/>
    <x v="303"/>
  </r>
  <r>
    <x v="12"/>
    <x v="12"/>
    <x v="12"/>
    <x v="253"/>
    <s v="1443"/>
    <x v="253"/>
    <x v="8"/>
    <x v="3"/>
    <x v="129"/>
  </r>
  <r>
    <x v="12"/>
    <x v="12"/>
    <x v="12"/>
    <x v="253"/>
    <s v="1443"/>
    <x v="253"/>
    <x v="8"/>
    <x v="4"/>
    <x v="321"/>
  </r>
  <r>
    <x v="12"/>
    <x v="12"/>
    <x v="12"/>
    <x v="253"/>
    <s v="1443"/>
    <x v="253"/>
    <x v="8"/>
    <x v="5"/>
    <x v="321"/>
  </r>
  <r>
    <x v="12"/>
    <x v="12"/>
    <x v="12"/>
    <x v="253"/>
    <s v="1443"/>
    <x v="253"/>
    <x v="8"/>
    <x v="6"/>
    <x v="321"/>
  </r>
  <r>
    <x v="12"/>
    <x v="12"/>
    <x v="12"/>
    <x v="253"/>
    <s v="1443"/>
    <x v="253"/>
    <x v="8"/>
    <x v="7"/>
    <x v="303"/>
  </r>
  <r>
    <x v="12"/>
    <x v="12"/>
    <x v="12"/>
    <x v="253"/>
    <s v="1443"/>
    <x v="253"/>
    <x v="9"/>
    <x v="0"/>
    <x v="199"/>
  </r>
  <r>
    <x v="12"/>
    <x v="12"/>
    <x v="12"/>
    <x v="253"/>
    <s v="1443"/>
    <x v="253"/>
    <x v="9"/>
    <x v="1"/>
    <x v="321"/>
  </r>
  <r>
    <x v="12"/>
    <x v="12"/>
    <x v="12"/>
    <x v="253"/>
    <s v="1443"/>
    <x v="253"/>
    <x v="9"/>
    <x v="2"/>
    <x v="128"/>
  </r>
  <r>
    <x v="12"/>
    <x v="12"/>
    <x v="12"/>
    <x v="253"/>
    <s v="1443"/>
    <x v="253"/>
    <x v="9"/>
    <x v="3"/>
    <x v="131"/>
  </r>
  <r>
    <x v="12"/>
    <x v="12"/>
    <x v="12"/>
    <x v="253"/>
    <s v="1443"/>
    <x v="253"/>
    <x v="9"/>
    <x v="4"/>
    <x v="320"/>
  </r>
  <r>
    <x v="12"/>
    <x v="12"/>
    <x v="12"/>
    <x v="253"/>
    <s v="1443"/>
    <x v="253"/>
    <x v="9"/>
    <x v="5"/>
    <x v="130"/>
  </r>
  <r>
    <x v="12"/>
    <x v="12"/>
    <x v="12"/>
    <x v="253"/>
    <s v="1443"/>
    <x v="253"/>
    <x v="9"/>
    <x v="6"/>
    <x v="320"/>
  </r>
  <r>
    <x v="12"/>
    <x v="12"/>
    <x v="12"/>
    <x v="253"/>
    <s v="1443"/>
    <x v="253"/>
    <x v="9"/>
    <x v="7"/>
    <x v="130"/>
  </r>
  <r>
    <x v="12"/>
    <x v="12"/>
    <x v="12"/>
    <x v="254"/>
    <s v="1444"/>
    <x v="254"/>
    <x v="0"/>
    <x v="0"/>
    <x v="671"/>
  </r>
  <r>
    <x v="12"/>
    <x v="12"/>
    <x v="12"/>
    <x v="254"/>
    <s v="1444"/>
    <x v="254"/>
    <x v="0"/>
    <x v="1"/>
    <x v="254"/>
  </r>
  <r>
    <x v="12"/>
    <x v="12"/>
    <x v="12"/>
    <x v="254"/>
    <s v="1444"/>
    <x v="254"/>
    <x v="0"/>
    <x v="2"/>
    <x v="55"/>
  </r>
  <r>
    <x v="12"/>
    <x v="12"/>
    <x v="12"/>
    <x v="254"/>
    <s v="1444"/>
    <x v="254"/>
    <x v="0"/>
    <x v="3"/>
    <x v="627"/>
  </r>
  <r>
    <x v="12"/>
    <x v="12"/>
    <x v="12"/>
    <x v="254"/>
    <s v="1444"/>
    <x v="254"/>
    <x v="0"/>
    <x v="4"/>
    <x v="1038"/>
  </r>
  <r>
    <x v="12"/>
    <x v="12"/>
    <x v="12"/>
    <x v="254"/>
    <s v="1444"/>
    <x v="254"/>
    <x v="0"/>
    <x v="5"/>
    <x v="1038"/>
  </r>
  <r>
    <x v="12"/>
    <x v="12"/>
    <x v="12"/>
    <x v="254"/>
    <s v="1444"/>
    <x v="254"/>
    <x v="0"/>
    <x v="6"/>
    <x v="55"/>
  </r>
  <r>
    <x v="12"/>
    <x v="12"/>
    <x v="12"/>
    <x v="254"/>
    <s v="1444"/>
    <x v="254"/>
    <x v="0"/>
    <x v="7"/>
    <x v="372"/>
  </r>
  <r>
    <x v="12"/>
    <x v="12"/>
    <x v="12"/>
    <x v="254"/>
    <s v="1444"/>
    <x v="254"/>
    <x v="1"/>
    <x v="0"/>
    <x v="339"/>
  </r>
  <r>
    <x v="12"/>
    <x v="12"/>
    <x v="12"/>
    <x v="254"/>
    <s v="1444"/>
    <x v="254"/>
    <x v="1"/>
    <x v="1"/>
    <x v="354"/>
  </r>
  <r>
    <x v="12"/>
    <x v="12"/>
    <x v="12"/>
    <x v="254"/>
    <s v="1444"/>
    <x v="254"/>
    <x v="1"/>
    <x v="2"/>
    <x v="121"/>
  </r>
  <r>
    <x v="12"/>
    <x v="12"/>
    <x v="12"/>
    <x v="254"/>
    <s v="1444"/>
    <x v="254"/>
    <x v="1"/>
    <x v="3"/>
    <x v="355"/>
  </r>
  <r>
    <x v="12"/>
    <x v="12"/>
    <x v="12"/>
    <x v="254"/>
    <s v="1444"/>
    <x v="254"/>
    <x v="1"/>
    <x v="4"/>
    <x v="46"/>
  </r>
  <r>
    <x v="12"/>
    <x v="12"/>
    <x v="12"/>
    <x v="254"/>
    <s v="1444"/>
    <x v="254"/>
    <x v="1"/>
    <x v="5"/>
    <x v="281"/>
  </r>
  <r>
    <x v="12"/>
    <x v="12"/>
    <x v="12"/>
    <x v="254"/>
    <s v="1444"/>
    <x v="254"/>
    <x v="1"/>
    <x v="6"/>
    <x v="285"/>
  </r>
  <r>
    <x v="12"/>
    <x v="12"/>
    <x v="12"/>
    <x v="254"/>
    <s v="1444"/>
    <x v="254"/>
    <x v="1"/>
    <x v="7"/>
    <x v="354"/>
  </r>
  <r>
    <x v="12"/>
    <x v="12"/>
    <x v="12"/>
    <x v="254"/>
    <s v="1444"/>
    <x v="254"/>
    <x v="2"/>
    <x v="0"/>
    <x v="316"/>
  </r>
  <r>
    <x v="12"/>
    <x v="12"/>
    <x v="12"/>
    <x v="254"/>
    <s v="1444"/>
    <x v="254"/>
    <x v="2"/>
    <x v="1"/>
    <x v="195"/>
  </r>
  <r>
    <x v="12"/>
    <x v="12"/>
    <x v="12"/>
    <x v="254"/>
    <s v="1444"/>
    <x v="254"/>
    <x v="2"/>
    <x v="2"/>
    <x v="310"/>
  </r>
  <r>
    <x v="12"/>
    <x v="12"/>
    <x v="12"/>
    <x v="254"/>
    <s v="1444"/>
    <x v="254"/>
    <x v="2"/>
    <x v="3"/>
    <x v="309"/>
  </r>
  <r>
    <x v="12"/>
    <x v="12"/>
    <x v="12"/>
    <x v="254"/>
    <s v="1444"/>
    <x v="254"/>
    <x v="2"/>
    <x v="4"/>
    <x v="122"/>
  </r>
  <r>
    <x v="12"/>
    <x v="12"/>
    <x v="12"/>
    <x v="254"/>
    <s v="1444"/>
    <x v="254"/>
    <x v="2"/>
    <x v="5"/>
    <x v="310"/>
  </r>
  <r>
    <x v="12"/>
    <x v="12"/>
    <x v="12"/>
    <x v="254"/>
    <s v="1444"/>
    <x v="254"/>
    <x v="2"/>
    <x v="6"/>
    <x v="131"/>
  </r>
  <r>
    <x v="12"/>
    <x v="12"/>
    <x v="12"/>
    <x v="254"/>
    <s v="1444"/>
    <x v="254"/>
    <x v="2"/>
    <x v="7"/>
    <x v="307"/>
  </r>
  <r>
    <x v="12"/>
    <x v="12"/>
    <x v="12"/>
    <x v="254"/>
    <s v="1444"/>
    <x v="254"/>
    <x v="3"/>
    <x v="0"/>
    <x v="201"/>
  </r>
  <r>
    <x v="12"/>
    <x v="12"/>
    <x v="12"/>
    <x v="254"/>
    <s v="1444"/>
    <x v="254"/>
    <x v="3"/>
    <x v="1"/>
    <x v="196"/>
  </r>
  <r>
    <x v="12"/>
    <x v="12"/>
    <x v="12"/>
    <x v="254"/>
    <s v="1444"/>
    <x v="254"/>
    <x v="3"/>
    <x v="2"/>
    <x v="199"/>
  </r>
  <r>
    <x v="12"/>
    <x v="12"/>
    <x v="12"/>
    <x v="254"/>
    <s v="1444"/>
    <x v="254"/>
    <x v="3"/>
    <x v="3"/>
    <x v="316"/>
  </r>
  <r>
    <x v="12"/>
    <x v="12"/>
    <x v="12"/>
    <x v="254"/>
    <s v="1444"/>
    <x v="254"/>
    <x v="3"/>
    <x v="4"/>
    <x v="199"/>
  </r>
  <r>
    <x v="12"/>
    <x v="12"/>
    <x v="12"/>
    <x v="254"/>
    <s v="1444"/>
    <x v="254"/>
    <x v="3"/>
    <x v="5"/>
    <x v="199"/>
  </r>
  <r>
    <x v="12"/>
    <x v="12"/>
    <x v="12"/>
    <x v="254"/>
    <s v="1444"/>
    <x v="254"/>
    <x v="3"/>
    <x v="6"/>
    <x v="301"/>
  </r>
  <r>
    <x v="12"/>
    <x v="12"/>
    <x v="12"/>
    <x v="254"/>
    <s v="1444"/>
    <x v="254"/>
    <x v="3"/>
    <x v="7"/>
    <x v="196"/>
  </r>
  <r>
    <x v="12"/>
    <x v="12"/>
    <x v="12"/>
    <x v="254"/>
    <s v="1444"/>
    <x v="254"/>
    <x v="4"/>
    <x v="0"/>
    <x v="342"/>
  </r>
  <r>
    <x v="12"/>
    <x v="12"/>
    <x v="12"/>
    <x v="254"/>
    <s v="1444"/>
    <x v="254"/>
    <x v="4"/>
    <x v="1"/>
    <x v="341"/>
  </r>
  <r>
    <x v="12"/>
    <x v="12"/>
    <x v="12"/>
    <x v="254"/>
    <s v="1444"/>
    <x v="254"/>
    <x v="4"/>
    <x v="2"/>
    <x v="611"/>
  </r>
  <r>
    <x v="12"/>
    <x v="12"/>
    <x v="12"/>
    <x v="254"/>
    <s v="1444"/>
    <x v="254"/>
    <x v="4"/>
    <x v="3"/>
    <x v="312"/>
  </r>
  <r>
    <x v="12"/>
    <x v="12"/>
    <x v="12"/>
    <x v="254"/>
    <s v="1444"/>
    <x v="254"/>
    <x v="4"/>
    <x v="4"/>
    <x v="335"/>
  </r>
  <r>
    <x v="12"/>
    <x v="12"/>
    <x v="12"/>
    <x v="254"/>
    <s v="1444"/>
    <x v="254"/>
    <x v="4"/>
    <x v="5"/>
    <x v="338"/>
  </r>
  <r>
    <x v="12"/>
    <x v="12"/>
    <x v="12"/>
    <x v="254"/>
    <s v="1444"/>
    <x v="254"/>
    <x v="4"/>
    <x v="6"/>
    <x v="201"/>
  </r>
  <r>
    <x v="12"/>
    <x v="12"/>
    <x v="12"/>
    <x v="254"/>
    <s v="1444"/>
    <x v="254"/>
    <x v="4"/>
    <x v="7"/>
    <x v="288"/>
  </r>
  <r>
    <x v="12"/>
    <x v="12"/>
    <x v="12"/>
    <x v="254"/>
    <s v="1444"/>
    <x v="254"/>
    <x v="5"/>
    <x v="0"/>
    <x v="129"/>
  </r>
  <r>
    <x v="12"/>
    <x v="12"/>
    <x v="12"/>
    <x v="254"/>
    <s v="1444"/>
    <x v="254"/>
    <x v="5"/>
    <x v="1"/>
    <x v="129"/>
  </r>
  <r>
    <x v="12"/>
    <x v="12"/>
    <x v="12"/>
    <x v="254"/>
    <s v="1444"/>
    <x v="254"/>
    <x v="5"/>
    <x v="2"/>
    <x v="129"/>
  </r>
  <r>
    <x v="12"/>
    <x v="12"/>
    <x v="12"/>
    <x v="254"/>
    <s v="1444"/>
    <x v="254"/>
    <x v="5"/>
    <x v="3"/>
    <x v="320"/>
  </r>
  <r>
    <x v="12"/>
    <x v="12"/>
    <x v="12"/>
    <x v="254"/>
    <s v="1444"/>
    <x v="254"/>
    <x v="5"/>
    <x v="4"/>
    <x v="303"/>
  </r>
  <r>
    <x v="12"/>
    <x v="12"/>
    <x v="12"/>
    <x v="254"/>
    <s v="1444"/>
    <x v="254"/>
    <x v="5"/>
    <x v="5"/>
    <x v="203"/>
  </r>
  <r>
    <x v="12"/>
    <x v="12"/>
    <x v="12"/>
    <x v="254"/>
    <s v="1444"/>
    <x v="254"/>
    <x v="5"/>
    <x v="6"/>
    <x v="320"/>
  </r>
  <r>
    <x v="12"/>
    <x v="12"/>
    <x v="12"/>
    <x v="254"/>
    <s v="1444"/>
    <x v="254"/>
    <x v="5"/>
    <x v="7"/>
    <x v="129"/>
  </r>
  <r>
    <x v="12"/>
    <x v="12"/>
    <x v="12"/>
    <x v="254"/>
    <s v="1444"/>
    <x v="254"/>
    <x v="6"/>
    <x v="0"/>
    <x v="133"/>
  </r>
  <r>
    <x v="12"/>
    <x v="12"/>
    <x v="12"/>
    <x v="254"/>
    <s v="1444"/>
    <x v="254"/>
    <x v="6"/>
    <x v="1"/>
    <x v="305"/>
  </r>
  <r>
    <x v="12"/>
    <x v="12"/>
    <x v="12"/>
    <x v="254"/>
    <s v="1444"/>
    <x v="254"/>
    <x v="6"/>
    <x v="2"/>
    <x v="304"/>
  </r>
  <r>
    <x v="12"/>
    <x v="12"/>
    <x v="12"/>
    <x v="254"/>
    <s v="1444"/>
    <x v="254"/>
    <x v="6"/>
    <x v="3"/>
    <x v="304"/>
  </r>
  <r>
    <x v="12"/>
    <x v="12"/>
    <x v="12"/>
    <x v="254"/>
    <s v="1444"/>
    <x v="254"/>
    <x v="6"/>
    <x v="4"/>
    <x v="133"/>
  </r>
  <r>
    <x v="12"/>
    <x v="12"/>
    <x v="12"/>
    <x v="254"/>
    <s v="1444"/>
    <x v="254"/>
    <x v="6"/>
    <x v="5"/>
    <x v="67"/>
  </r>
  <r>
    <x v="12"/>
    <x v="12"/>
    <x v="12"/>
    <x v="254"/>
    <s v="1444"/>
    <x v="254"/>
    <x v="6"/>
    <x v="6"/>
    <x v="65"/>
  </r>
  <r>
    <x v="12"/>
    <x v="12"/>
    <x v="12"/>
    <x v="254"/>
    <s v="1444"/>
    <x v="254"/>
    <x v="6"/>
    <x v="7"/>
    <x v="133"/>
  </r>
  <r>
    <x v="12"/>
    <x v="12"/>
    <x v="12"/>
    <x v="254"/>
    <s v="1444"/>
    <x v="254"/>
    <x v="7"/>
    <x v="0"/>
    <x v="312"/>
  </r>
  <r>
    <x v="12"/>
    <x v="12"/>
    <x v="12"/>
    <x v="254"/>
    <s v="1444"/>
    <x v="254"/>
    <x v="7"/>
    <x v="1"/>
    <x v="288"/>
  </r>
  <r>
    <x v="12"/>
    <x v="12"/>
    <x v="12"/>
    <x v="254"/>
    <s v="1444"/>
    <x v="254"/>
    <x v="7"/>
    <x v="2"/>
    <x v="287"/>
  </r>
  <r>
    <x v="12"/>
    <x v="12"/>
    <x v="12"/>
    <x v="254"/>
    <s v="1444"/>
    <x v="254"/>
    <x v="7"/>
    <x v="3"/>
    <x v="411"/>
  </r>
  <r>
    <x v="12"/>
    <x v="12"/>
    <x v="12"/>
    <x v="254"/>
    <s v="1444"/>
    <x v="254"/>
    <x v="7"/>
    <x v="4"/>
    <x v="612"/>
  </r>
  <r>
    <x v="12"/>
    <x v="12"/>
    <x v="12"/>
    <x v="254"/>
    <s v="1444"/>
    <x v="254"/>
    <x v="7"/>
    <x v="5"/>
    <x v="513"/>
  </r>
  <r>
    <x v="12"/>
    <x v="12"/>
    <x v="12"/>
    <x v="254"/>
    <s v="1444"/>
    <x v="254"/>
    <x v="7"/>
    <x v="6"/>
    <x v="505"/>
  </r>
  <r>
    <x v="12"/>
    <x v="12"/>
    <x v="12"/>
    <x v="254"/>
    <s v="1444"/>
    <x v="254"/>
    <x v="7"/>
    <x v="7"/>
    <x v="311"/>
  </r>
  <r>
    <x v="12"/>
    <x v="12"/>
    <x v="12"/>
    <x v="254"/>
    <s v="1444"/>
    <x v="254"/>
    <x v="8"/>
    <x v="0"/>
    <x v="304"/>
  </r>
  <r>
    <x v="12"/>
    <x v="12"/>
    <x v="12"/>
    <x v="254"/>
    <s v="1444"/>
    <x v="254"/>
    <x v="8"/>
    <x v="1"/>
    <x v="304"/>
  </r>
  <r>
    <x v="12"/>
    <x v="12"/>
    <x v="12"/>
    <x v="254"/>
    <s v="1444"/>
    <x v="254"/>
    <x v="8"/>
    <x v="2"/>
    <x v="304"/>
  </r>
  <r>
    <x v="12"/>
    <x v="12"/>
    <x v="12"/>
    <x v="254"/>
    <s v="1444"/>
    <x v="254"/>
    <x v="8"/>
    <x v="3"/>
    <x v="304"/>
  </r>
  <r>
    <x v="12"/>
    <x v="12"/>
    <x v="12"/>
    <x v="254"/>
    <s v="1444"/>
    <x v="254"/>
    <x v="8"/>
    <x v="4"/>
    <x v="304"/>
  </r>
  <r>
    <x v="12"/>
    <x v="12"/>
    <x v="12"/>
    <x v="254"/>
    <s v="1444"/>
    <x v="254"/>
    <x v="8"/>
    <x v="5"/>
    <x v="304"/>
  </r>
  <r>
    <x v="12"/>
    <x v="12"/>
    <x v="12"/>
    <x v="254"/>
    <s v="1444"/>
    <x v="254"/>
    <x v="8"/>
    <x v="6"/>
    <x v="304"/>
  </r>
  <r>
    <x v="12"/>
    <x v="12"/>
    <x v="12"/>
    <x v="254"/>
    <s v="1444"/>
    <x v="254"/>
    <x v="8"/>
    <x v="7"/>
    <x v="304"/>
  </r>
  <r>
    <x v="12"/>
    <x v="12"/>
    <x v="12"/>
    <x v="254"/>
    <s v="1444"/>
    <x v="254"/>
    <x v="9"/>
    <x v="0"/>
    <x v="133"/>
  </r>
  <r>
    <x v="12"/>
    <x v="12"/>
    <x v="12"/>
    <x v="254"/>
    <s v="1444"/>
    <x v="254"/>
    <x v="9"/>
    <x v="1"/>
    <x v="133"/>
  </r>
  <r>
    <x v="12"/>
    <x v="12"/>
    <x v="12"/>
    <x v="254"/>
    <s v="1444"/>
    <x v="254"/>
    <x v="9"/>
    <x v="2"/>
    <x v="67"/>
  </r>
  <r>
    <x v="12"/>
    <x v="12"/>
    <x v="12"/>
    <x v="254"/>
    <s v="1444"/>
    <x v="254"/>
    <x v="9"/>
    <x v="3"/>
    <x v="133"/>
  </r>
  <r>
    <x v="12"/>
    <x v="12"/>
    <x v="12"/>
    <x v="254"/>
    <s v="1444"/>
    <x v="254"/>
    <x v="9"/>
    <x v="4"/>
    <x v="305"/>
  </r>
  <r>
    <x v="12"/>
    <x v="12"/>
    <x v="12"/>
    <x v="254"/>
    <s v="1444"/>
    <x v="254"/>
    <x v="9"/>
    <x v="5"/>
    <x v="304"/>
  </r>
  <r>
    <x v="12"/>
    <x v="12"/>
    <x v="12"/>
    <x v="254"/>
    <s v="1444"/>
    <x v="254"/>
    <x v="9"/>
    <x v="6"/>
    <x v="304"/>
  </r>
  <r>
    <x v="12"/>
    <x v="12"/>
    <x v="12"/>
    <x v="254"/>
    <s v="1444"/>
    <x v="254"/>
    <x v="9"/>
    <x v="7"/>
    <x v="304"/>
  </r>
  <r>
    <x v="12"/>
    <x v="12"/>
    <x v="12"/>
    <x v="255"/>
    <s v="1445"/>
    <x v="255"/>
    <x v="0"/>
    <x v="0"/>
    <x v="1651"/>
  </r>
  <r>
    <x v="12"/>
    <x v="12"/>
    <x v="12"/>
    <x v="255"/>
    <s v="1445"/>
    <x v="255"/>
    <x v="0"/>
    <x v="1"/>
    <x v="1818"/>
  </r>
  <r>
    <x v="12"/>
    <x v="12"/>
    <x v="12"/>
    <x v="255"/>
    <s v="1445"/>
    <x v="255"/>
    <x v="0"/>
    <x v="2"/>
    <x v="1250"/>
  </r>
  <r>
    <x v="12"/>
    <x v="12"/>
    <x v="12"/>
    <x v="255"/>
    <s v="1445"/>
    <x v="255"/>
    <x v="0"/>
    <x v="3"/>
    <x v="984"/>
  </r>
  <r>
    <x v="12"/>
    <x v="12"/>
    <x v="12"/>
    <x v="255"/>
    <s v="1445"/>
    <x v="255"/>
    <x v="0"/>
    <x v="4"/>
    <x v="1615"/>
  </r>
  <r>
    <x v="12"/>
    <x v="12"/>
    <x v="12"/>
    <x v="255"/>
    <s v="1445"/>
    <x v="255"/>
    <x v="0"/>
    <x v="5"/>
    <x v="641"/>
  </r>
  <r>
    <x v="12"/>
    <x v="12"/>
    <x v="12"/>
    <x v="255"/>
    <s v="1445"/>
    <x v="255"/>
    <x v="0"/>
    <x v="6"/>
    <x v="2256"/>
  </r>
  <r>
    <x v="12"/>
    <x v="12"/>
    <x v="12"/>
    <x v="255"/>
    <s v="1445"/>
    <x v="255"/>
    <x v="0"/>
    <x v="7"/>
    <x v="2256"/>
  </r>
  <r>
    <x v="12"/>
    <x v="12"/>
    <x v="12"/>
    <x v="255"/>
    <s v="1445"/>
    <x v="255"/>
    <x v="1"/>
    <x v="0"/>
    <x v="1629"/>
  </r>
  <r>
    <x v="12"/>
    <x v="12"/>
    <x v="12"/>
    <x v="255"/>
    <s v="1445"/>
    <x v="255"/>
    <x v="1"/>
    <x v="1"/>
    <x v="641"/>
  </r>
  <r>
    <x v="12"/>
    <x v="12"/>
    <x v="12"/>
    <x v="255"/>
    <s v="1445"/>
    <x v="255"/>
    <x v="1"/>
    <x v="2"/>
    <x v="547"/>
  </r>
  <r>
    <x v="12"/>
    <x v="12"/>
    <x v="12"/>
    <x v="255"/>
    <s v="1445"/>
    <x v="255"/>
    <x v="1"/>
    <x v="3"/>
    <x v="1241"/>
  </r>
  <r>
    <x v="12"/>
    <x v="12"/>
    <x v="12"/>
    <x v="255"/>
    <s v="1445"/>
    <x v="255"/>
    <x v="1"/>
    <x v="4"/>
    <x v="1700"/>
  </r>
  <r>
    <x v="12"/>
    <x v="12"/>
    <x v="12"/>
    <x v="255"/>
    <s v="1445"/>
    <x v="255"/>
    <x v="1"/>
    <x v="5"/>
    <x v="716"/>
  </r>
  <r>
    <x v="12"/>
    <x v="12"/>
    <x v="12"/>
    <x v="255"/>
    <s v="1445"/>
    <x v="255"/>
    <x v="1"/>
    <x v="6"/>
    <x v="519"/>
  </r>
  <r>
    <x v="12"/>
    <x v="12"/>
    <x v="12"/>
    <x v="255"/>
    <s v="1445"/>
    <x v="255"/>
    <x v="1"/>
    <x v="7"/>
    <x v="2018"/>
  </r>
  <r>
    <x v="12"/>
    <x v="12"/>
    <x v="12"/>
    <x v="255"/>
    <s v="1445"/>
    <x v="255"/>
    <x v="2"/>
    <x v="0"/>
    <x v="340"/>
  </r>
  <r>
    <x v="12"/>
    <x v="12"/>
    <x v="12"/>
    <x v="255"/>
    <s v="1445"/>
    <x v="255"/>
    <x v="2"/>
    <x v="1"/>
    <x v="450"/>
  </r>
  <r>
    <x v="12"/>
    <x v="12"/>
    <x v="12"/>
    <x v="255"/>
    <s v="1445"/>
    <x v="255"/>
    <x v="2"/>
    <x v="2"/>
    <x v="116"/>
  </r>
  <r>
    <x v="12"/>
    <x v="12"/>
    <x v="12"/>
    <x v="255"/>
    <s v="1445"/>
    <x v="255"/>
    <x v="2"/>
    <x v="3"/>
    <x v="317"/>
  </r>
  <r>
    <x v="12"/>
    <x v="12"/>
    <x v="12"/>
    <x v="255"/>
    <s v="1445"/>
    <x v="255"/>
    <x v="2"/>
    <x v="4"/>
    <x v="318"/>
  </r>
  <r>
    <x v="12"/>
    <x v="12"/>
    <x v="12"/>
    <x v="255"/>
    <s v="1445"/>
    <x v="255"/>
    <x v="2"/>
    <x v="5"/>
    <x v="353"/>
  </r>
  <r>
    <x v="12"/>
    <x v="12"/>
    <x v="12"/>
    <x v="255"/>
    <s v="1445"/>
    <x v="255"/>
    <x v="2"/>
    <x v="6"/>
    <x v="715"/>
  </r>
  <r>
    <x v="12"/>
    <x v="12"/>
    <x v="12"/>
    <x v="255"/>
    <s v="1445"/>
    <x v="255"/>
    <x v="2"/>
    <x v="7"/>
    <x v="313"/>
  </r>
  <r>
    <x v="12"/>
    <x v="12"/>
    <x v="12"/>
    <x v="255"/>
    <s v="1445"/>
    <x v="255"/>
    <x v="3"/>
    <x v="0"/>
    <x v="730"/>
  </r>
  <r>
    <x v="12"/>
    <x v="12"/>
    <x v="12"/>
    <x v="255"/>
    <s v="1445"/>
    <x v="255"/>
    <x v="3"/>
    <x v="1"/>
    <x v="1612"/>
  </r>
  <r>
    <x v="12"/>
    <x v="12"/>
    <x v="12"/>
    <x v="255"/>
    <s v="1445"/>
    <x v="255"/>
    <x v="3"/>
    <x v="2"/>
    <x v="488"/>
  </r>
  <r>
    <x v="12"/>
    <x v="12"/>
    <x v="12"/>
    <x v="255"/>
    <s v="1445"/>
    <x v="255"/>
    <x v="3"/>
    <x v="3"/>
    <x v="1612"/>
  </r>
  <r>
    <x v="12"/>
    <x v="12"/>
    <x v="12"/>
    <x v="255"/>
    <s v="1445"/>
    <x v="255"/>
    <x v="3"/>
    <x v="4"/>
    <x v="494"/>
  </r>
  <r>
    <x v="12"/>
    <x v="12"/>
    <x v="12"/>
    <x v="255"/>
    <s v="1445"/>
    <x v="255"/>
    <x v="3"/>
    <x v="5"/>
    <x v="1612"/>
  </r>
  <r>
    <x v="12"/>
    <x v="12"/>
    <x v="12"/>
    <x v="255"/>
    <s v="1445"/>
    <x v="255"/>
    <x v="3"/>
    <x v="6"/>
    <x v="1612"/>
  </r>
  <r>
    <x v="12"/>
    <x v="12"/>
    <x v="12"/>
    <x v="255"/>
    <s v="1445"/>
    <x v="255"/>
    <x v="3"/>
    <x v="7"/>
    <x v="2259"/>
  </r>
  <r>
    <x v="12"/>
    <x v="12"/>
    <x v="12"/>
    <x v="255"/>
    <s v="1445"/>
    <x v="255"/>
    <x v="4"/>
    <x v="0"/>
    <x v="439"/>
  </r>
  <r>
    <x v="12"/>
    <x v="12"/>
    <x v="12"/>
    <x v="255"/>
    <s v="1445"/>
    <x v="255"/>
    <x v="4"/>
    <x v="1"/>
    <x v="786"/>
  </r>
  <r>
    <x v="12"/>
    <x v="12"/>
    <x v="12"/>
    <x v="255"/>
    <s v="1445"/>
    <x v="255"/>
    <x v="4"/>
    <x v="2"/>
    <x v="1806"/>
  </r>
  <r>
    <x v="12"/>
    <x v="12"/>
    <x v="12"/>
    <x v="255"/>
    <s v="1445"/>
    <x v="255"/>
    <x v="4"/>
    <x v="3"/>
    <x v="2051"/>
  </r>
  <r>
    <x v="12"/>
    <x v="12"/>
    <x v="12"/>
    <x v="255"/>
    <s v="1445"/>
    <x v="255"/>
    <x v="4"/>
    <x v="4"/>
    <x v="2051"/>
  </r>
  <r>
    <x v="12"/>
    <x v="12"/>
    <x v="12"/>
    <x v="255"/>
    <s v="1445"/>
    <x v="255"/>
    <x v="4"/>
    <x v="5"/>
    <x v="825"/>
  </r>
  <r>
    <x v="12"/>
    <x v="12"/>
    <x v="12"/>
    <x v="255"/>
    <s v="1445"/>
    <x v="255"/>
    <x v="4"/>
    <x v="6"/>
    <x v="2117"/>
  </r>
  <r>
    <x v="12"/>
    <x v="12"/>
    <x v="12"/>
    <x v="255"/>
    <s v="1445"/>
    <x v="255"/>
    <x v="4"/>
    <x v="7"/>
    <x v="397"/>
  </r>
  <r>
    <x v="12"/>
    <x v="12"/>
    <x v="12"/>
    <x v="255"/>
    <s v="1445"/>
    <x v="255"/>
    <x v="5"/>
    <x v="0"/>
    <x v="46"/>
  </r>
  <r>
    <x v="12"/>
    <x v="12"/>
    <x v="12"/>
    <x v="255"/>
    <s v="1445"/>
    <x v="255"/>
    <x v="5"/>
    <x v="1"/>
    <x v="62"/>
  </r>
  <r>
    <x v="12"/>
    <x v="12"/>
    <x v="12"/>
    <x v="255"/>
    <s v="1445"/>
    <x v="255"/>
    <x v="5"/>
    <x v="2"/>
    <x v="513"/>
  </r>
  <r>
    <x v="12"/>
    <x v="12"/>
    <x v="12"/>
    <x v="255"/>
    <s v="1445"/>
    <x v="255"/>
    <x v="5"/>
    <x v="3"/>
    <x v="513"/>
  </r>
  <r>
    <x v="12"/>
    <x v="12"/>
    <x v="12"/>
    <x v="255"/>
    <s v="1445"/>
    <x v="255"/>
    <x v="5"/>
    <x v="4"/>
    <x v="118"/>
  </r>
  <r>
    <x v="12"/>
    <x v="12"/>
    <x v="12"/>
    <x v="255"/>
    <s v="1445"/>
    <x v="255"/>
    <x v="5"/>
    <x v="5"/>
    <x v="342"/>
  </r>
  <r>
    <x v="12"/>
    <x v="12"/>
    <x v="12"/>
    <x v="255"/>
    <s v="1445"/>
    <x v="255"/>
    <x v="5"/>
    <x v="6"/>
    <x v="285"/>
  </r>
  <r>
    <x v="12"/>
    <x v="12"/>
    <x v="12"/>
    <x v="255"/>
    <s v="1445"/>
    <x v="255"/>
    <x v="5"/>
    <x v="7"/>
    <x v="286"/>
  </r>
  <r>
    <x v="12"/>
    <x v="12"/>
    <x v="12"/>
    <x v="255"/>
    <s v="1445"/>
    <x v="255"/>
    <x v="6"/>
    <x v="0"/>
    <x v="266"/>
  </r>
  <r>
    <x v="12"/>
    <x v="12"/>
    <x v="12"/>
    <x v="255"/>
    <s v="1445"/>
    <x v="255"/>
    <x v="6"/>
    <x v="1"/>
    <x v="264"/>
  </r>
  <r>
    <x v="12"/>
    <x v="12"/>
    <x v="12"/>
    <x v="255"/>
    <s v="1445"/>
    <x v="255"/>
    <x v="6"/>
    <x v="2"/>
    <x v="265"/>
  </r>
  <r>
    <x v="12"/>
    <x v="12"/>
    <x v="12"/>
    <x v="255"/>
    <s v="1445"/>
    <x v="255"/>
    <x v="6"/>
    <x v="3"/>
    <x v="263"/>
  </r>
  <r>
    <x v="12"/>
    <x v="12"/>
    <x v="12"/>
    <x v="255"/>
    <s v="1445"/>
    <x v="255"/>
    <x v="6"/>
    <x v="4"/>
    <x v="321"/>
  </r>
  <r>
    <x v="12"/>
    <x v="12"/>
    <x v="12"/>
    <x v="255"/>
    <s v="1445"/>
    <x v="255"/>
    <x v="6"/>
    <x v="5"/>
    <x v="130"/>
  </r>
  <r>
    <x v="12"/>
    <x v="12"/>
    <x v="12"/>
    <x v="255"/>
    <s v="1445"/>
    <x v="255"/>
    <x v="6"/>
    <x v="6"/>
    <x v="203"/>
  </r>
  <r>
    <x v="12"/>
    <x v="12"/>
    <x v="12"/>
    <x v="255"/>
    <s v="1445"/>
    <x v="255"/>
    <x v="6"/>
    <x v="7"/>
    <x v="200"/>
  </r>
  <r>
    <x v="12"/>
    <x v="12"/>
    <x v="12"/>
    <x v="255"/>
    <s v="1445"/>
    <x v="255"/>
    <x v="7"/>
    <x v="0"/>
    <x v="38"/>
  </r>
  <r>
    <x v="12"/>
    <x v="12"/>
    <x v="12"/>
    <x v="255"/>
    <s v="1445"/>
    <x v="255"/>
    <x v="7"/>
    <x v="1"/>
    <x v="1709"/>
  </r>
  <r>
    <x v="12"/>
    <x v="12"/>
    <x v="12"/>
    <x v="255"/>
    <s v="1445"/>
    <x v="255"/>
    <x v="7"/>
    <x v="2"/>
    <x v="2259"/>
  </r>
  <r>
    <x v="12"/>
    <x v="12"/>
    <x v="12"/>
    <x v="255"/>
    <s v="1445"/>
    <x v="255"/>
    <x v="7"/>
    <x v="3"/>
    <x v="429"/>
  </r>
  <r>
    <x v="12"/>
    <x v="12"/>
    <x v="12"/>
    <x v="255"/>
    <s v="1445"/>
    <x v="255"/>
    <x v="7"/>
    <x v="4"/>
    <x v="630"/>
  </r>
  <r>
    <x v="12"/>
    <x v="12"/>
    <x v="12"/>
    <x v="255"/>
    <s v="1445"/>
    <x v="255"/>
    <x v="7"/>
    <x v="5"/>
    <x v="1672"/>
  </r>
  <r>
    <x v="12"/>
    <x v="12"/>
    <x v="12"/>
    <x v="255"/>
    <s v="1445"/>
    <x v="255"/>
    <x v="7"/>
    <x v="6"/>
    <x v="492"/>
  </r>
  <r>
    <x v="12"/>
    <x v="12"/>
    <x v="12"/>
    <x v="255"/>
    <s v="1445"/>
    <x v="255"/>
    <x v="7"/>
    <x v="7"/>
    <x v="539"/>
  </r>
  <r>
    <x v="12"/>
    <x v="12"/>
    <x v="12"/>
    <x v="255"/>
    <s v="1445"/>
    <x v="255"/>
    <x v="8"/>
    <x v="0"/>
    <x v="127"/>
  </r>
  <r>
    <x v="12"/>
    <x v="12"/>
    <x v="12"/>
    <x v="255"/>
    <s v="1445"/>
    <x v="255"/>
    <x v="8"/>
    <x v="1"/>
    <x v="131"/>
  </r>
  <r>
    <x v="12"/>
    <x v="12"/>
    <x v="12"/>
    <x v="255"/>
    <s v="1445"/>
    <x v="255"/>
    <x v="8"/>
    <x v="2"/>
    <x v="127"/>
  </r>
  <r>
    <x v="12"/>
    <x v="12"/>
    <x v="12"/>
    <x v="255"/>
    <s v="1445"/>
    <x v="255"/>
    <x v="8"/>
    <x v="3"/>
    <x v="127"/>
  </r>
  <r>
    <x v="12"/>
    <x v="12"/>
    <x v="12"/>
    <x v="255"/>
    <s v="1445"/>
    <x v="255"/>
    <x v="8"/>
    <x v="4"/>
    <x v="131"/>
  </r>
  <r>
    <x v="12"/>
    <x v="12"/>
    <x v="12"/>
    <x v="255"/>
    <s v="1445"/>
    <x v="255"/>
    <x v="8"/>
    <x v="5"/>
    <x v="64"/>
  </r>
  <r>
    <x v="12"/>
    <x v="12"/>
    <x v="12"/>
    <x v="255"/>
    <s v="1445"/>
    <x v="255"/>
    <x v="8"/>
    <x v="6"/>
    <x v="131"/>
  </r>
  <r>
    <x v="12"/>
    <x v="12"/>
    <x v="12"/>
    <x v="255"/>
    <s v="1445"/>
    <x v="255"/>
    <x v="8"/>
    <x v="7"/>
    <x v="130"/>
  </r>
  <r>
    <x v="12"/>
    <x v="12"/>
    <x v="12"/>
    <x v="255"/>
    <s v="1445"/>
    <x v="255"/>
    <x v="9"/>
    <x v="0"/>
    <x v="129"/>
  </r>
  <r>
    <x v="12"/>
    <x v="12"/>
    <x v="12"/>
    <x v="255"/>
    <s v="1445"/>
    <x v="255"/>
    <x v="9"/>
    <x v="1"/>
    <x v="264"/>
  </r>
  <r>
    <x v="12"/>
    <x v="12"/>
    <x v="12"/>
    <x v="255"/>
    <s v="1445"/>
    <x v="255"/>
    <x v="9"/>
    <x v="2"/>
    <x v="265"/>
  </r>
  <r>
    <x v="12"/>
    <x v="12"/>
    <x v="12"/>
    <x v="255"/>
    <s v="1445"/>
    <x v="255"/>
    <x v="9"/>
    <x v="3"/>
    <x v="262"/>
  </r>
  <r>
    <x v="12"/>
    <x v="12"/>
    <x v="12"/>
    <x v="255"/>
    <s v="1445"/>
    <x v="255"/>
    <x v="9"/>
    <x v="4"/>
    <x v="321"/>
  </r>
  <r>
    <x v="12"/>
    <x v="12"/>
    <x v="12"/>
    <x v="255"/>
    <s v="1445"/>
    <x v="255"/>
    <x v="9"/>
    <x v="5"/>
    <x v="266"/>
  </r>
  <r>
    <x v="12"/>
    <x v="12"/>
    <x v="12"/>
    <x v="255"/>
    <s v="1445"/>
    <x v="255"/>
    <x v="9"/>
    <x v="6"/>
    <x v="198"/>
  </r>
  <r>
    <x v="12"/>
    <x v="12"/>
    <x v="12"/>
    <x v="255"/>
    <s v="1445"/>
    <x v="255"/>
    <x v="9"/>
    <x v="7"/>
    <x v="263"/>
  </r>
  <r>
    <x v="12"/>
    <x v="12"/>
    <x v="12"/>
    <x v="256"/>
    <s v="1449"/>
    <x v="256"/>
    <x v="0"/>
    <x v="0"/>
    <x v="668"/>
  </r>
  <r>
    <x v="12"/>
    <x v="12"/>
    <x v="12"/>
    <x v="256"/>
    <s v="1449"/>
    <x v="256"/>
    <x v="0"/>
    <x v="1"/>
    <x v="2553"/>
  </r>
  <r>
    <x v="12"/>
    <x v="12"/>
    <x v="12"/>
    <x v="256"/>
    <s v="1449"/>
    <x v="256"/>
    <x v="0"/>
    <x v="2"/>
    <x v="2585"/>
  </r>
  <r>
    <x v="12"/>
    <x v="12"/>
    <x v="12"/>
    <x v="256"/>
    <s v="1449"/>
    <x v="256"/>
    <x v="0"/>
    <x v="3"/>
    <x v="2765"/>
  </r>
  <r>
    <x v="12"/>
    <x v="12"/>
    <x v="12"/>
    <x v="256"/>
    <s v="1449"/>
    <x v="256"/>
    <x v="0"/>
    <x v="4"/>
    <x v="2766"/>
  </r>
  <r>
    <x v="12"/>
    <x v="12"/>
    <x v="12"/>
    <x v="256"/>
    <s v="1449"/>
    <x v="256"/>
    <x v="0"/>
    <x v="5"/>
    <x v="2767"/>
  </r>
  <r>
    <x v="12"/>
    <x v="12"/>
    <x v="12"/>
    <x v="256"/>
    <s v="1449"/>
    <x v="256"/>
    <x v="0"/>
    <x v="6"/>
    <x v="2768"/>
  </r>
  <r>
    <x v="12"/>
    <x v="12"/>
    <x v="12"/>
    <x v="256"/>
    <s v="1449"/>
    <x v="256"/>
    <x v="0"/>
    <x v="7"/>
    <x v="1621"/>
  </r>
  <r>
    <x v="12"/>
    <x v="12"/>
    <x v="12"/>
    <x v="256"/>
    <s v="1449"/>
    <x v="256"/>
    <x v="1"/>
    <x v="0"/>
    <x v="781"/>
  </r>
  <r>
    <x v="12"/>
    <x v="12"/>
    <x v="12"/>
    <x v="256"/>
    <s v="1449"/>
    <x v="256"/>
    <x v="1"/>
    <x v="1"/>
    <x v="24"/>
  </r>
  <r>
    <x v="12"/>
    <x v="12"/>
    <x v="12"/>
    <x v="256"/>
    <s v="1449"/>
    <x v="256"/>
    <x v="1"/>
    <x v="2"/>
    <x v="1590"/>
  </r>
  <r>
    <x v="12"/>
    <x v="12"/>
    <x v="12"/>
    <x v="256"/>
    <s v="1449"/>
    <x v="256"/>
    <x v="1"/>
    <x v="3"/>
    <x v="2088"/>
  </r>
  <r>
    <x v="12"/>
    <x v="12"/>
    <x v="12"/>
    <x v="256"/>
    <s v="1449"/>
    <x v="256"/>
    <x v="1"/>
    <x v="4"/>
    <x v="1944"/>
  </r>
  <r>
    <x v="12"/>
    <x v="12"/>
    <x v="12"/>
    <x v="256"/>
    <s v="1449"/>
    <x v="256"/>
    <x v="1"/>
    <x v="5"/>
    <x v="1913"/>
  </r>
  <r>
    <x v="12"/>
    <x v="12"/>
    <x v="12"/>
    <x v="256"/>
    <s v="1449"/>
    <x v="256"/>
    <x v="1"/>
    <x v="6"/>
    <x v="2681"/>
  </r>
  <r>
    <x v="12"/>
    <x v="12"/>
    <x v="12"/>
    <x v="256"/>
    <s v="1449"/>
    <x v="256"/>
    <x v="1"/>
    <x v="7"/>
    <x v="1814"/>
  </r>
  <r>
    <x v="12"/>
    <x v="12"/>
    <x v="12"/>
    <x v="256"/>
    <s v="1449"/>
    <x v="256"/>
    <x v="2"/>
    <x v="0"/>
    <x v="715"/>
  </r>
  <r>
    <x v="12"/>
    <x v="12"/>
    <x v="12"/>
    <x v="256"/>
    <s v="1449"/>
    <x v="256"/>
    <x v="2"/>
    <x v="1"/>
    <x v="353"/>
  </r>
  <r>
    <x v="12"/>
    <x v="12"/>
    <x v="12"/>
    <x v="256"/>
    <s v="1449"/>
    <x v="256"/>
    <x v="2"/>
    <x v="2"/>
    <x v="314"/>
  </r>
  <r>
    <x v="12"/>
    <x v="12"/>
    <x v="12"/>
    <x v="256"/>
    <s v="1449"/>
    <x v="256"/>
    <x v="2"/>
    <x v="3"/>
    <x v="1112"/>
  </r>
  <r>
    <x v="12"/>
    <x v="12"/>
    <x v="12"/>
    <x v="256"/>
    <s v="1449"/>
    <x v="256"/>
    <x v="2"/>
    <x v="4"/>
    <x v="182"/>
  </r>
  <r>
    <x v="12"/>
    <x v="12"/>
    <x v="12"/>
    <x v="256"/>
    <s v="1449"/>
    <x v="256"/>
    <x v="2"/>
    <x v="5"/>
    <x v="319"/>
  </r>
  <r>
    <x v="12"/>
    <x v="12"/>
    <x v="12"/>
    <x v="256"/>
    <s v="1449"/>
    <x v="256"/>
    <x v="2"/>
    <x v="6"/>
    <x v="119"/>
  </r>
  <r>
    <x v="12"/>
    <x v="12"/>
    <x v="12"/>
    <x v="256"/>
    <s v="1449"/>
    <x v="256"/>
    <x v="2"/>
    <x v="7"/>
    <x v="400"/>
  </r>
  <r>
    <x v="12"/>
    <x v="12"/>
    <x v="12"/>
    <x v="256"/>
    <s v="1449"/>
    <x v="256"/>
    <x v="3"/>
    <x v="0"/>
    <x v="429"/>
  </r>
  <r>
    <x v="12"/>
    <x v="12"/>
    <x v="12"/>
    <x v="256"/>
    <s v="1449"/>
    <x v="256"/>
    <x v="3"/>
    <x v="1"/>
    <x v="784"/>
  </r>
  <r>
    <x v="12"/>
    <x v="12"/>
    <x v="12"/>
    <x v="256"/>
    <s v="1449"/>
    <x v="256"/>
    <x v="3"/>
    <x v="2"/>
    <x v="1417"/>
  </r>
  <r>
    <x v="12"/>
    <x v="12"/>
    <x v="12"/>
    <x v="256"/>
    <s v="1449"/>
    <x v="256"/>
    <x v="3"/>
    <x v="3"/>
    <x v="1604"/>
  </r>
  <r>
    <x v="12"/>
    <x v="12"/>
    <x v="12"/>
    <x v="256"/>
    <s v="1449"/>
    <x v="256"/>
    <x v="3"/>
    <x v="4"/>
    <x v="258"/>
  </r>
  <r>
    <x v="12"/>
    <x v="12"/>
    <x v="12"/>
    <x v="256"/>
    <s v="1449"/>
    <x v="256"/>
    <x v="3"/>
    <x v="5"/>
    <x v="610"/>
  </r>
  <r>
    <x v="12"/>
    <x v="12"/>
    <x v="12"/>
    <x v="256"/>
    <s v="1449"/>
    <x v="256"/>
    <x v="3"/>
    <x v="6"/>
    <x v="631"/>
  </r>
  <r>
    <x v="12"/>
    <x v="12"/>
    <x v="12"/>
    <x v="256"/>
    <s v="1449"/>
    <x v="256"/>
    <x v="3"/>
    <x v="7"/>
    <x v="1186"/>
  </r>
  <r>
    <x v="12"/>
    <x v="12"/>
    <x v="12"/>
    <x v="256"/>
    <s v="1449"/>
    <x v="256"/>
    <x v="4"/>
    <x v="0"/>
    <x v="619"/>
  </r>
  <r>
    <x v="12"/>
    <x v="12"/>
    <x v="12"/>
    <x v="256"/>
    <s v="1449"/>
    <x v="256"/>
    <x v="4"/>
    <x v="1"/>
    <x v="574"/>
  </r>
  <r>
    <x v="12"/>
    <x v="12"/>
    <x v="12"/>
    <x v="256"/>
    <s v="1449"/>
    <x v="256"/>
    <x v="4"/>
    <x v="2"/>
    <x v="1632"/>
  </r>
  <r>
    <x v="12"/>
    <x v="12"/>
    <x v="12"/>
    <x v="256"/>
    <s v="1449"/>
    <x v="256"/>
    <x v="4"/>
    <x v="3"/>
    <x v="658"/>
  </r>
  <r>
    <x v="12"/>
    <x v="12"/>
    <x v="12"/>
    <x v="256"/>
    <s v="1449"/>
    <x v="256"/>
    <x v="4"/>
    <x v="4"/>
    <x v="1132"/>
  </r>
  <r>
    <x v="12"/>
    <x v="12"/>
    <x v="12"/>
    <x v="256"/>
    <s v="1449"/>
    <x v="256"/>
    <x v="4"/>
    <x v="5"/>
    <x v="1416"/>
  </r>
  <r>
    <x v="12"/>
    <x v="12"/>
    <x v="12"/>
    <x v="256"/>
    <s v="1449"/>
    <x v="256"/>
    <x v="4"/>
    <x v="6"/>
    <x v="534"/>
  </r>
  <r>
    <x v="12"/>
    <x v="12"/>
    <x v="12"/>
    <x v="256"/>
    <s v="1449"/>
    <x v="256"/>
    <x v="4"/>
    <x v="7"/>
    <x v="994"/>
  </r>
  <r>
    <x v="12"/>
    <x v="12"/>
    <x v="12"/>
    <x v="256"/>
    <s v="1449"/>
    <x v="256"/>
    <x v="5"/>
    <x v="0"/>
    <x v="286"/>
  </r>
  <r>
    <x v="12"/>
    <x v="12"/>
    <x v="12"/>
    <x v="256"/>
    <s v="1449"/>
    <x v="256"/>
    <x v="5"/>
    <x v="1"/>
    <x v="513"/>
  </r>
  <r>
    <x v="12"/>
    <x v="12"/>
    <x v="12"/>
    <x v="256"/>
    <s v="1449"/>
    <x v="256"/>
    <x v="5"/>
    <x v="2"/>
    <x v="341"/>
  </r>
  <r>
    <x v="12"/>
    <x v="12"/>
    <x v="12"/>
    <x v="256"/>
    <s v="1449"/>
    <x v="256"/>
    <x v="5"/>
    <x v="3"/>
    <x v="319"/>
  </r>
  <r>
    <x v="12"/>
    <x v="12"/>
    <x v="12"/>
    <x v="256"/>
    <s v="1449"/>
    <x v="256"/>
    <x v="5"/>
    <x v="4"/>
    <x v="283"/>
  </r>
  <r>
    <x v="12"/>
    <x v="12"/>
    <x v="12"/>
    <x v="256"/>
    <s v="1449"/>
    <x v="256"/>
    <x v="5"/>
    <x v="5"/>
    <x v="116"/>
  </r>
  <r>
    <x v="12"/>
    <x v="12"/>
    <x v="12"/>
    <x v="256"/>
    <s v="1449"/>
    <x v="256"/>
    <x v="5"/>
    <x v="6"/>
    <x v="317"/>
  </r>
  <r>
    <x v="12"/>
    <x v="12"/>
    <x v="12"/>
    <x v="256"/>
    <s v="1449"/>
    <x v="256"/>
    <x v="5"/>
    <x v="7"/>
    <x v="715"/>
  </r>
  <r>
    <x v="12"/>
    <x v="12"/>
    <x v="12"/>
    <x v="256"/>
    <s v="1449"/>
    <x v="256"/>
    <x v="6"/>
    <x v="0"/>
    <x v="130"/>
  </r>
  <r>
    <x v="12"/>
    <x v="12"/>
    <x v="12"/>
    <x v="256"/>
    <s v="1449"/>
    <x v="256"/>
    <x v="6"/>
    <x v="1"/>
    <x v="198"/>
  </r>
  <r>
    <x v="12"/>
    <x v="12"/>
    <x v="12"/>
    <x v="256"/>
    <s v="1449"/>
    <x v="256"/>
    <x v="6"/>
    <x v="2"/>
    <x v="264"/>
  </r>
  <r>
    <x v="12"/>
    <x v="12"/>
    <x v="12"/>
    <x v="256"/>
    <s v="1449"/>
    <x v="256"/>
    <x v="6"/>
    <x v="3"/>
    <x v="198"/>
  </r>
  <r>
    <x v="12"/>
    <x v="12"/>
    <x v="12"/>
    <x v="256"/>
    <s v="1449"/>
    <x v="256"/>
    <x v="6"/>
    <x v="4"/>
    <x v="301"/>
  </r>
  <r>
    <x v="12"/>
    <x v="12"/>
    <x v="12"/>
    <x v="256"/>
    <s v="1449"/>
    <x v="256"/>
    <x v="6"/>
    <x v="5"/>
    <x v="198"/>
  </r>
  <r>
    <x v="12"/>
    <x v="12"/>
    <x v="12"/>
    <x v="256"/>
    <s v="1449"/>
    <x v="256"/>
    <x v="6"/>
    <x v="6"/>
    <x v="321"/>
  </r>
  <r>
    <x v="12"/>
    <x v="12"/>
    <x v="12"/>
    <x v="256"/>
    <s v="1449"/>
    <x v="256"/>
    <x v="6"/>
    <x v="7"/>
    <x v="299"/>
  </r>
  <r>
    <x v="12"/>
    <x v="12"/>
    <x v="12"/>
    <x v="256"/>
    <s v="1449"/>
    <x v="256"/>
    <x v="7"/>
    <x v="0"/>
    <x v="294"/>
  </r>
  <r>
    <x v="12"/>
    <x v="12"/>
    <x v="12"/>
    <x v="256"/>
    <s v="1449"/>
    <x v="256"/>
    <x v="7"/>
    <x v="1"/>
    <x v="834"/>
  </r>
  <r>
    <x v="12"/>
    <x v="12"/>
    <x v="12"/>
    <x v="256"/>
    <s v="1449"/>
    <x v="256"/>
    <x v="7"/>
    <x v="2"/>
    <x v="325"/>
  </r>
  <r>
    <x v="12"/>
    <x v="12"/>
    <x v="12"/>
    <x v="256"/>
    <s v="1449"/>
    <x v="256"/>
    <x v="7"/>
    <x v="3"/>
    <x v="360"/>
  </r>
  <r>
    <x v="12"/>
    <x v="12"/>
    <x v="12"/>
    <x v="256"/>
    <s v="1449"/>
    <x v="256"/>
    <x v="7"/>
    <x v="4"/>
    <x v="494"/>
  </r>
  <r>
    <x v="12"/>
    <x v="12"/>
    <x v="12"/>
    <x v="256"/>
    <s v="1449"/>
    <x v="256"/>
    <x v="7"/>
    <x v="5"/>
    <x v="258"/>
  </r>
  <r>
    <x v="12"/>
    <x v="12"/>
    <x v="12"/>
    <x v="256"/>
    <s v="1449"/>
    <x v="256"/>
    <x v="7"/>
    <x v="6"/>
    <x v="631"/>
  </r>
  <r>
    <x v="12"/>
    <x v="12"/>
    <x v="12"/>
    <x v="256"/>
    <s v="1449"/>
    <x v="256"/>
    <x v="7"/>
    <x v="7"/>
    <x v="347"/>
  </r>
  <r>
    <x v="12"/>
    <x v="12"/>
    <x v="12"/>
    <x v="256"/>
    <s v="1449"/>
    <x v="256"/>
    <x v="8"/>
    <x v="0"/>
    <x v="65"/>
  </r>
  <r>
    <x v="12"/>
    <x v="12"/>
    <x v="12"/>
    <x v="256"/>
    <s v="1449"/>
    <x v="256"/>
    <x v="8"/>
    <x v="1"/>
    <x v="65"/>
  </r>
  <r>
    <x v="12"/>
    <x v="12"/>
    <x v="12"/>
    <x v="256"/>
    <s v="1449"/>
    <x v="256"/>
    <x v="8"/>
    <x v="2"/>
    <x v="131"/>
  </r>
  <r>
    <x v="12"/>
    <x v="12"/>
    <x v="12"/>
    <x v="256"/>
    <s v="1449"/>
    <x v="256"/>
    <x v="8"/>
    <x v="3"/>
    <x v="64"/>
  </r>
  <r>
    <x v="12"/>
    <x v="12"/>
    <x v="12"/>
    <x v="256"/>
    <s v="1449"/>
    <x v="256"/>
    <x v="8"/>
    <x v="4"/>
    <x v="131"/>
  </r>
  <r>
    <x v="12"/>
    <x v="12"/>
    <x v="12"/>
    <x v="256"/>
    <s v="1449"/>
    <x v="256"/>
    <x v="8"/>
    <x v="5"/>
    <x v="65"/>
  </r>
  <r>
    <x v="12"/>
    <x v="12"/>
    <x v="12"/>
    <x v="256"/>
    <s v="1449"/>
    <x v="256"/>
    <x v="8"/>
    <x v="6"/>
    <x v="65"/>
  </r>
  <r>
    <x v="12"/>
    <x v="12"/>
    <x v="12"/>
    <x v="256"/>
    <s v="1449"/>
    <x v="256"/>
    <x v="8"/>
    <x v="7"/>
    <x v="65"/>
  </r>
  <r>
    <x v="12"/>
    <x v="12"/>
    <x v="12"/>
    <x v="256"/>
    <s v="1449"/>
    <x v="256"/>
    <x v="9"/>
    <x v="0"/>
    <x v="127"/>
  </r>
  <r>
    <x v="12"/>
    <x v="12"/>
    <x v="12"/>
    <x v="256"/>
    <s v="1449"/>
    <x v="256"/>
    <x v="9"/>
    <x v="1"/>
    <x v="64"/>
  </r>
  <r>
    <x v="12"/>
    <x v="12"/>
    <x v="12"/>
    <x v="256"/>
    <s v="1449"/>
    <x v="256"/>
    <x v="9"/>
    <x v="2"/>
    <x v="64"/>
  </r>
  <r>
    <x v="12"/>
    <x v="12"/>
    <x v="12"/>
    <x v="256"/>
    <s v="1449"/>
    <x v="256"/>
    <x v="9"/>
    <x v="3"/>
    <x v="64"/>
  </r>
  <r>
    <x v="12"/>
    <x v="12"/>
    <x v="12"/>
    <x v="256"/>
    <s v="1449"/>
    <x v="256"/>
    <x v="9"/>
    <x v="4"/>
    <x v="64"/>
  </r>
  <r>
    <x v="12"/>
    <x v="12"/>
    <x v="12"/>
    <x v="256"/>
    <s v="1449"/>
    <x v="256"/>
    <x v="9"/>
    <x v="5"/>
    <x v="131"/>
  </r>
  <r>
    <x v="12"/>
    <x v="12"/>
    <x v="12"/>
    <x v="256"/>
    <s v="1449"/>
    <x v="256"/>
    <x v="9"/>
    <x v="6"/>
    <x v="64"/>
  </r>
  <r>
    <x v="12"/>
    <x v="12"/>
    <x v="12"/>
    <x v="256"/>
    <s v="1449"/>
    <x v="256"/>
    <x v="9"/>
    <x v="7"/>
    <x v="127"/>
  </r>
  <r>
    <x v="13"/>
    <x v="13"/>
    <x v="13"/>
    <x v="257"/>
    <s v="1502"/>
    <x v="257"/>
    <x v="0"/>
    <x v="0"/>
    <x v="2769"/>
  </r>
  <r>
    <x v="13"/>
    <x v="13"/>
    <x v="13"/>
    <x v="257"/>
    <s v="1502"/>
    <x v="257"/>
    <x v="0"/>
    <x v="1"/>
    <x v="2770"/>
  </r>
  <r>
    <x v="13"/>
    <x v="13"/>
    <x v="13"/>
    <x v="257"/>
    <s v="1502"/>
    <x v="257"/>
    <x v="0"/>
    <x v="2"/>
    <x v="2771"/>
  </r>
  <r>
    <x v="13"/>
    <x v="13"/>
    <x v="13"/>
    <x v="257"/>
    <s v="1502"/>
    <x v="257"/>
    <x v="0"/>
    <x v="3"/>
    <x v="2772"/>
  </r>
  <r>
    <x v="13"/>
    <x v="13"/>
    <x v="13"/>
    <x v="257"/>
    <s v="1502"/>
    <x v="257"/>
    <x v="0"/>
    <x v="4"/>
    <x v="2773"/>
  </r>
  <r>
    <x v="13"/>
    <x v="13"/>
    <x v="13"/>
    <x v="257"/>
    <s v="1502"/>
    <x v="257"/>
    <x v="0"/>
    <x v="5"/>
    <x v="2774"/>
  </r>
  <r>
    <x v="13"/>
    <x v="13"/>
    <x v="13"/>
    <x v="257"/>
    <s v="1502"/>
    <x v="257"/>
    <x v="0"/>
    <x v="6"/>
    <x v="2775"/>
  </r>
  <r>
    <x v="13"/>
    <x v="13"/>
    <x v="13"/>
    <x v="257"/>
    <s v="1502"/>
    <x v="257"/>
    <x v="0"/>
    <x v="7"/>
    <x v="2290"/>
  </r>
  <r>
    <x v="13"/>
    <x v="13"/>
    <x v="13"/>
    <x v="257"/>
    <s v="1502"/>
    <x v="257"/>
    <x v="1"/>
    <x v="0"/>
    <x v="2776"/>
  </r>
  <r>
    <x v="13"/>
    <x v="13"/>
    <x v="13"/>
    <x v="257"/>
    <s v="1502"/>
    <x v="257"/>
    <x v="1"/>
    <x v="1"/>
    <x v="2777"/>
  </r>
  <r>
    <x v="13"/>
    <x v="13"/>
    <x v="13"/>
    <x v="257"/>
    <s v="1502"/>
    <x v="257"/>
    <x v="1"/>
    <x v="2"/>
    <x v="2778"/>
  </r>
  <r>
    <x v="13"/>
    <x v="13"/>
    <x v="13"/>
    <x v="257"/>
    <s v="1502"/>
    <x v="257"/>
    <x v="1"/>
    <x v="3"/>
    <x v="2779"/>
  </r>
  <r>
    <x v="13"/>
    <x v="13"/>
    <x v="13"/>
    <x v="257"/>
    <s v="1502"/>
    <x v="257"/>
    <x v="1"/>
    <x v="4"/>
    <x v="2780"/>
  </r>
  <r>
    <x v="13"/>
    <x v="13"/>
    <x v="13"/>
    <x v="257"/>
    <s v="1502"/>
    <x v="257"/>
    <x v="1"/>
    <x v="5"/>
    <x v="1547"/>
  </r>
  <r>
    <x v="13"/>
    <x v="13"/>
    <x v="13"/>
    <x v="257"/>
    <s v="1502"/>
    <x v="257"/>
    <x v="1"/>
    <x v="6"/>
    <x v="2781"/>
  </r>
  <r>
    <x v="13"/>
    <x v="13"/>
    <x v="13"/>
    <x v="257"/>
    <s v="1502"/>
    <x v="257"/>
    <x v="1"/>
    <x v="7"/>
    <x v="2782"/>
  </r>
  <r>
    <x v="13"/>
    <x v="13"/>
    <x v="13"/>
    <x v="257"/>
    <s v="1502"/>
    <x v="257"/>
    <x v="2"/>
    <x v="0"/>
    <x v="2521"/>
  </r>
  <r>
    <x v="13"/>
    <x v="13"/>
    <x v="13"/>
    <x v="257"/>
    <s v="1502"/>
    <x v="257"/>
    <x v="2"/>
    <x v="1"/>
    <x v="2529"/>
  </r>
  <r>
    <x v="13"/>
    <x v="13"/>
    <x v="13"/>
    <x v="257"/>
    <s v="1502"/>
    <x v="257"/>
    <x v="2"/>
    <x v="2"/>
    <x v="2783"/>
  </r>
  <r>
    <x v="13"/>
    <x v="13"/>
    <x v="13"/>
    <x v="257"/>
    <s v="1502"/>
    <x v="257"/>
    <x v="2"/>
    <x v="3"/>
    <x v="2370"/>
  </r>
  <r>
    <x v="13"/>
    <x v="13"/>
    <x v="13"/>
    <x v="257"/>
    <s v="1502"/>
    <x v="257"/>
    <x v="2"/>
    <x v="4"/>
    <x v="1204"/>
  </r>
  <r>
    <x v="13"/>
    <x v="13"/>
    <x v="13"/>
    <x v="257"/>
    <s v="1502"/>
    <x v="257"/>
    <x v="2"/>
    <x v="5"/>
    <x v="2784"/>
  </r>
  <r>
    <x v="13"/>
    <x v="13"/>
    <x v="13"/>
    <x v="257"/>
    <s v="1502"/>
    <x v="257"/>
    <x v="2"/>
    <x v="6"/>
    <x v="1990"/>
  </r>
  <r>
    <x v="13"/>
    <x v="13"/>
    <x v="13"/>
    <x v="257"/>
    <s v="1502"/>
    <x v="257"/>
    <x v="2"/>
    <x v="7"/>
    <x v="2785"/>
  </r>
  <r>
    <x v="13"/>
    <x v="13"/>
    <x v="13"/>
    <x v="257"/>
    <s v="1502"/>
    <x v="257"/>
    <x v="3"/>
    <x v="0"/>
    <x v="1528"/>
  </r>
  <r>
    <x v="13"/>
    <x v="13"/>
    <x v="13"/>
    <x v="257"/>
    <s v="1502"/>
    <x v="257"/>
    <x v="3"/>
    <x v="1"/>
    <x v="2768"/>
  </r>
  <r>
    <x v="13"/>
    <x v="13"/>
    <x v="13"/>
    <x v="257"/>
    <s v="1502"/>
    <x v="257"/>
    <x v="3"/>
    <x v="2"/>
    <x v="1316"/>
  </r>
  <r>
    <x v="13"/>
    <x v="13"/>
    <x v="13"/>
    <x v="257"/>
    <s v="1502"/>
    <x v="257"/>
    <x v="3"/>
    <x v="3"/>
    <x v="2520"/>
  </r>
  <r>
    <x v="13"/>
    <x v="13"/>
    <x v="13"/>
    <x v="257"/>
    <s v="1502"/>
    <x v="257"/>
    <x v="3"/>
    <x v="4"/>
    <x v="1813"/>
  </r>
  <r>
    <x v="13"/>
    <x v="13"/>
    <x v="13"/>
    <x v="257"/>
    <s v="1502"/>
    <x v="257"/>
    <x v="3"/>
    <x v="5"/>
    <x v="2786"/>
  </r>
  <r>
    <x v="13"/>
    <x v="13"/>
    <x v="13"/>
    <x v="257"/>
    <s v="1502"/>
    <x v="257"/>
    <x v="3"/>
    <x v="6"/>
    <x v="2786"/>
  </r>
  <r>
    <x v="13"/>
    <x v="13"/>
    <x v="13"/>
    <x v="257"/>
    <s v="1502"/>
    <x v="257"/>
    <x v="3"/>
    <x v="7"/>
    <x v="579"/>
  </r>
  <r>
    <x v="13"/>
    <x v="13"/>
    <x v="13"/>
    <x v="257"/>
    <s v="1502"/>
    <x v="257"/>
    <x v="4"/>
    <x v="0"/>
    <x v="2787"/>
  </r>
  <r>
    <x v="13"/>
    <x v="13"/>
    <x v="13"/>
    <x v="257"/>
    <s v="1502"/>
    <x v="257"/>
    <x v="4"/>
    <x v="1"/>
    <x v="2788"/>
  </r>
  <r>
    <x v="13"/>
    <x v="13"/>
    <x v="13"/>
    <x v="257"/>
    <s v="1502"/>
    <x v="257"/>
    <x v="4"/>
    <x v="2"/>
    <x v="2789"/>
  </r>
  <r>
    <x v="13"/>
    <x v="13"/>
    <x v="13"/>
    <x v="257"/>
    <s v="1502"/>
    <x v="257"/>
    <x v="4"/>
    <x v="3"/>
    <x v="6"/>
  </r>
  <r>
    <x v="13"/>
    <x v="13"/>
    <x v="13"/>
    <x v="257"/>
    <s v="1502"/>
    <x v="257"/>
    <x v="4"/>
    <x v="4"/>
    <x v="2060"/>
  </r>
  <r>
    <x v="13"/>
    <x v="13"/>
    <x v="13"/>
    <x v="257"/>
    <s v="1502"/>
    <x v="257"/>
    <x v="4"/>
    <x v="5"/>
    <x v="2790"/>
  </r>
  <r>
    <x v="13"/>
    <x v="13"/>
    <x v="13"/>
    <x v="257"/>
    <s v="1502"/>
    <x v="257"/>
    <x v="4"/>
    <x v="6"/>
    <x v="10"/>
  </r>
  <r>
    <x v="13"/>
    <x v="13"/>
    <x v="13"/>
    <x v="257"/>
    <s v="1502"/>
    <x v="257"/>
    <x v="4"/>
    <x v="7"/>
    <x v="2791"/>
  </r>
  <r>
    <x v="13"/>
    <x v="13"/>
    <x v="13"/>
    <x v="257"/>
    <s v="1502"/>
    <x v="257"/>
    <x v="5"/>
    <x v="0"/>
    <x v="713"/>
  </r>
  <r>
    <x v="13"/>
    <x v="13"/>
    <x v="13"/>
    <x v="257"/>
    <s v="1502"/>
    <x v="257"/>
    <x v="5"/>
    <x v="1"/>
    <x v="1650"/>
  </r>
  <r>
    <x v="13"/>
    <x v="13"/>
    <x v="13"/>
    <x v="257"/>
    <s v="1502"/>
    <x v="257"/>
    <x v="5"/>
    <x v="2"/>
    <x v="535"/>
  </r>
  <r>
    <x v="13"/>
    <x v="13"/>
    <x v="13"/>
    <x v="257"/>
    <s v="1502"/>
    <x v="257"/>
    <x v="5"/>
    <x v="3"/>
    <x v="1610"/>
  </r>
  <r>
    <x v="13"/>
    <x v="13"/>
    <x v="13"/>
    <x v="257"/>
    <s v="1502"/>
    <x v="257"/>
    <x v="5"/>
    <x v="4"/>
    <x v="1610"/>
  </r>
  <r>
    <x v="13"/>
    <x v="13"/>
    <x v="13"/>
    <x v="257"/>
    <s v="1502"/>
    <x v="257"/>
    <x v="5"/>
    <x v="5"/>
    <x v="1031"/>
  </r>
  <r>
    <x v="13"/>
    <x v="13"/>
    <x v="13"/>
    <x v="257"/>
    <s v="1502"/>
    <x v="257"/>
    <x v="5"/>
    <x v="6"/>
    <x v="1005"/>
  </r>
  <r>
    <x v="13"/>
    <x v="13"/>
    <x v="13"/>
    <x v="257"/>
    <s v="1502"/>
    <x v="257"/>
    <x v="5"/>
    <x v="7"/>
    <x v="1230"/>
  </r>
  <r>
    <x v="13"/>
    <x v="13"/>
    <x v="13"/>
    <x v="257"/>
    <s v="1502"/>
    <x v="257"/>
    <x v="6"/>
    <x v="0"/>
    <x v="126"/>
  </r>
  <r>
    <x v="13"/>
    <x v="13"/>
    <x v="13"/>
    <x v="257"/>
    <s v="1502"/>
    <x v="257"/>
    <x v="6"/>
    <x v="1"/>
    <x v="199"/>
  </r>
  <r>
    <x v="13"/>
    <x v="13"/>
    <x v="13"/>
    <x v="257"/>
    <s v="1502"/>
    <x v="257"/>
    <x v="6"/>
    <x v="2"/>
    <x v="47"/>
  </r>
  <r>
    <x v="13"/>
    <x v="13"/>
    <x v="13"/>
    <x v="257"/>
    <s v="1502"/>
    <x v="257"/>
    <x v="6"/>
    <x v="3"/>
    <x v="126"/>
  </r>
  <r>
    <x v="13"/>
    <x v="13"/>
    <x v="13"/>
    <x v="257"/>
    <s v="1502"/>
    <x v="257"/>
    <x v="6"/>
    <x v="4"/>
    <x v="63"/>
  </r>
  <r>
    <x v="13"/>
    <x v="13"/>
    <x v="13"/>
    <x v="257"/>
    <s v="1502"/>
    <x v="257"/>
    <x v="6"/>
    <x v="5"/>
    <x v="449"/>
  </r>
  <r>
    <x v="13"/>
    <x v="13"/>
    <x v="13"/>
    <x v="257"/>
    <s v="1502"/>
    <x v="257"/>
    <x v="6"/>
    <x v="6"/>
    <x v="49"/>
  </r>
  <r>
    <x v="13"/>
    <x v="13"/>
    <x v="13"/>
    <x v="257"/>
    <s v="1502"/>
    <x v="257"/>
    <x v="6"/>
    <x v="7"/>
    <x v="118"/>
  </r>
  <r>
    <x v="13"/>
    <x v="13"/>
    <x v="13"/>
    <x v="257"/>
    <s v="1502"/>
    <x v="257"/>
    <x v="7"/>
    <x v="0"/>
    <x v="284"/>
  </r>
  <r>
    <x v="13"/>
    <x v="13"/>
    <x v="13"/>
    <x v="257"/>
    <s v="1502"/>
    <x v="257"/>
    <x v="7"/>
    <x v="1"/>
    <x v="513"/>
  </r>
  <r>
    <x v="13"/>
    <x v="13"/>
    <x v="13"/>
    <x v="257"/>
    <s v="1502"/>
    <x v="257"/>
    <x v="7"/>
    <x v="2"/>
    <x v="836"/>
  </r>
  <r>
    <x v="13"/>
    <x v="13"/>
    <x v="13"/>
    <x v="257"/>
    <s v="1502"/>
    <x v="257"/>
    <x v="7"/>
    <x v="3"/>
    <x v="399"/>
  </r>
  <r>
    <x v="13"/>
    <x v="13"/>
    <x v="13"/>
    <x v="257"/>
    <s v="1502"/>
    <x v="257"/>
    <x v="7"/>
    <x v="4"/>
    <x v="339"/>
  </r>
  <r>
    <x v="13"/>
    <x v="13"/>
    <x v="13"/>
    <x v="257"/>
    <s v="1502"/>
    <x v="257"/>
    <x v="7"/>
    <x v="5"/>
    <x v="61"/>
  </r>
  <r>
    <x v="13"/>
    <x v="13"/>
    <x v="13"/>
    <x v="257"/>
    <s v="1502"/>
    <x v="257"/>
    <x v="7"/>
    <x v="6"/>
    <x v="628"/>
  </r>
  <r>
    <x v="13"/>
    <x v="13"/>
    <x v="13"/>
    <x v="257"/>
    <s v="1502"/>
    <x v="257"/>
    <x v="7"/>
    <x v="7"/>
    <x v="1612"/>
  </r>
  <r>
    <x v="13"/>
    <x v="13"/>
    <x v="13"/>
    <x v="257"/>
    <s v="1502"/>
    <x v="257"/>
    <x v="8"/>
    <x v="0"/>
    <x v="67"/>
  </r>
  <r>
    <x v="13"/>
    <x v="13"/>
    <x v="13"/>
    <x v="257"/>
    <s v="1502"/>
    <x v="257"/>
    <x v="8"/>
    <x v="1"/>
    <x v="65"/>
  </r>
  <r>
    <x v="13"/>
    <x v="13"/>
    <x v="13"/>
    <x v="257"/>
    <s v="1502"/>
    <x v="257"/>
    <x v="8"/>
    <x v="2"/>
    <x v="133"/>
  </r>
  <r>
    <x v="13"/>
    <x v="13"/>
    <x v="13"/>
    <x v="257"/>
    <s v="1502"/>
    <x v="257"/>
    <x v="8"/>
    <x v="3"/>
    <x v="133"/>
  </r>
  <r>
    <x v="13"/>
    <x v="13"/>
    <x v="13"/>
    <x v="257"/>
    <s v="1502"/>
    <x v="257"/>
    <x v="8"/>
    <x v="4"/>
    <x v="64"/>
  </r>
  <r>
    <x v="13"/>
    <x v="13"/>
    <x v="13"/>
    <x v="257"/>
    <s v="1502"/>
    <x v="257"/>
    <x v="8"/>
    <x v="5"/>
    <x v="131"/>
  </r>
  <r>
    <x v="13"/>
    <x v="13"/>
    <x v="13"/>
    <x v="257"/>
    <s v="1502"/>
    <x v="257"/>
    <x v="8"/>
    <x v="6"/>
    <x v="130"/>
  </r>
  <r>
    <x v="13"/>
    <x v="13"/>
    <x v="13"/>
    <x v="257"/>
    <s v="1502"/>
    <x v="257"/>
    <x v="8"/>
    <x v="7"/>
    <x v="65"/>
  </r>
  <r>
    <x v="13"/>
    <x v="13"/>
    <x v="13"/>
    <x v="257"/>
    <s v="1502"/>
    <x v="257"/>
    <x v="9"/>
    <x v="0"/>
    <x v="339"/>
  </r>
  <r>
    <x v="13"/>
    <x v="13"/>
    <x v="13"/>
    <x v="257"/>
    <s v="1502"/>
    <x v="257"/>
    <x v="9"/>
    <x v="1"/>
    <x v="306"/>
  </r>
  <r>
    <x v="13"/>
    <x v="13"/>
    <x v="13"/>
    <x v="257"/>
    <s v="1502"/>
    <x v="257"/>
    <x v="9"/>
    <x v="2"/>
    <x v="575"/>
  </r>
  <r>
    <x v="13"/>
    <x v="13"/>
    <x v="13"/>
    <x v="257"/>
    <s v="1502"/>
    <x v="257"/>
    <x v="9"/>
    <x v="3"/>
    <x v="62"/>
  </r>
  <r>
    <x v="13"/>
    <x v="13"/>
    <x v="13"/>
    <x v="257"/>
    <s v="1502"/>
    <x v="257"/>
    <x v="9"/>
    <x v="4"/>
    <x v="449"/>
  </r>
  <r>
    <x v="13"/>
    <x v="13"/>
    <x v="13"/>
    <x v="257"/>
    <s v="1502"/>
    <x v="257"/>
    <x v="9"/>
    <x v="5"/>
    <x v="306"/>
  </r>
  <r>
    <x v="13"/>
    <x v="13"/>
    <x v="13"/>
    <x v="257"/>
    <s v="1502"/>
    <x v="257"/>
    <x v="9"/>
    <x v="6"/>
    <x v="306"/>
  </r>
  <r>
    <x v="13"/>
    <x v="13"/>
    <x v="13"/>
    <x v="257"/>
    <s v="1502"/>
    <x v="257"/>
    <x v="9"/>
    <x v="7"/>
    <x v="299"/>
  </r>
  <r>
    <x v="13"/>
    <x v="13"/>
    <x v="13"/>
    <x v="258"/>
    <s v="1504"/>
    <x v="258"/>
    <x v="0"/>
    <x v="0"/>
    <x v="2792"/>
  </r>
  <r>
    <x v="13"/>
    <x v="13"/>
    <x v="13"/>
    <x v="258"/>
    <s v="1504"/>
    <x v="258"/>
    <x v="0"/>
    <x v="1"/>
    <x v="2793"/>
  </r>
  <r>
    <x v="13"/>
    <x v="13"/>
    <x v="13"/>
    <x v="258"/>
    <s v="1504"/>
    <x v="258"/>
    <x v="0"/>
    <x v="2"/>
    <x v="2794"/>
  </r>
  <r>
    <x v="13"/>
    <x v="13"/>
    <x v="13"/>
    <x v="258"/>
    <s v="1504"/>
    <x v="258"/>
    <x v="0"/>
    <x v="3"/>
    <x v="2795"/>
  </r>
  <r>
    <x v="13"/>
    <x v="13"/>
    <x v="13"/>
    <x v="258"/>
    <s v="1504"/>
    <x v="258"/>
    <x v="0"/>
    <x v="4"/>
    <x v="2796"/>
  </r>
  <r>
    <x v="13"/>
    <x v="13"/>
    <x v="13"/>
    <x v="258"/>
    <s v="1504"/>
    <x v="258"/>
    <x v="0"/>
    <x v="5"/>
    <x v="2797"/>
  </r>
  <r>
    <x v="13"/>
    <x v="13"/>
    <x v="13"/>
    <x v="258"/>
    <s v="1504"/>
    <x v="258"/>
    <x v="0"/>
    <x v="6"/>
    <x v="2798"/>
  </r>
  <r>
    <x v="13"/>
    <x v="13"/>
    <x v="13"/>
    <x v="258"/>
    <s v="1504"/>
    <x v="258"/>
    <x v="0"/>
    <x v="7"/>
    <x v="2799"/>
  </r>
  <r>
    <x v="13"/>
    <x v="13"/>
    <x v="13"/>
    <x v="258"/>
    <s v="1504"/>
    <x v="258"/>
    <x v="1"/>
    <x v="0"/>
    <x v="2800"/>
  </r>
  <r>
    <x v="13"/>
    <x v="13"/>
    <x v="13"/>
    <x v="258"/>
    <s v="1504"/>
    <x v="258"/>
    <x v="1"/>
    <x v="1"/>
    <x v="2801"/>
  </r>
  <r>
    <x v="13"/>
    <x v="13"/>
    <x v="13"/>
    <x v="258"/>
    <s v="1504"/>
    <x v="258"/>
    <x v="1"/>
    <x v="2"/>
    <x v="2802"/>
  </r>
  <r>
    <x v="13"/>
    <x v="13"/>
    <x v="13"/>
    <x v="258"/>
    <s v="1504"/>
    <x v="258"/>
    <x v="1"/>
    <x v="3"/>
    <x v="2803"/>
  </r>
  <r>
    <x v="13"/>
    <x v="13"/>
    <x v="13"/>
    <x v="258"/>
    <s v="1504"/>
    <x v="258"/>
    <x v="1"/>
    <x v="4"/>
    <x v="2804"/>
  </r>
  <r>
    <x v="13"/>
    <x v="13"/>
    <x v="13"/>
    <x v="258"/>
    <s v="1504"/>
    <x v="258"/>
    <x v="1"/>
    <x v="5"/>
    <x v="2805"/>
  </r>
  <r>
    <x v="13"/>
    <x v="13"/>
    <x v="13"/>
    <x v="258"/>
    <s v="1504"/>
    <x v="258"/>
    <x v="1"/>
    <x v="6"/>
    <x v="2806"/>
  </r>
  <r>
    <x v="13"/>
    <x v="13"/>
    <x v="13"/>
    <x v="258"/>
    <s v="1504"/>
    <x v="258"/>
    <x v="1"/>
    <x v="7"/>
    <x v="2807"/>
  </r>
  <r>
    <x v="13"/>
    <x v="13"/>
    <x v="13"/>
    <x v="258"/>
    <s v="1504"/>
    <x v="258"/>
    <x v="2"/>
    <x v="0"/>
    <x v="2808"/>
  </r>
  <r>
    <x v="13"/>
    <x v="13"/>
    <x v="13"/>
    <x v="258"/>
    <s v="1504"/>
    <x v="258"/>
    <x v="2"/>
    <x v="1"/>
    <x v="2809"/>
  </r>
  <r>
    <x v="13"/>
    <x v="13"/>
    <x v="13"/>
    <x v="258"/>
    <s v="1504"/>
    <x v="258"/>
    <x v="2"/>
    <x v="2"/>
    <x v="1376"/>
  </r>
  <r>
    <x v="13"/>
    <x v="13"/>
    <x v="13"/>
    <x v="258"/>
    <s v="1504"/>
    <x v="258"/>
    <x v="2"/>
    <x v="3"/>
    <x v="1428"/>
  </r>
  <r>
    <x v="13"/>
    <x v="13"/>
    <x v="13"/>
    <x v="258"/>
    <s v="1504"/>
    <x v="258"/>
    <x v="2"/>
    <x v="4"/>
    <x v="2810"/>
  </r>
  <r>
    <x v="13"/>
    <x v="13"/>
    <x v="13"/>
    <x v="258"/>
    <s v="1504"/>
    <x v="258"/>
    <x v="2"/>
    <x v="5"/>
    <x v="1946"/>
  </r>
  <r>
    <x v="13"/>
    <x v="13"/>
    <x v="13"/>
    <x v="258"/>
    <s v="1504"/>
    <x v="258"/>
    <x v="2"/>
    <x v="6"/>
    <x v="2073"/>
  </r>
  <r>
    <x v="13"/>
    <x v="13"/>
    <x v="13"/>
    <x v="258"/>
    <s v="1504"/>
    <x v="258"/>
    <x v="2"/>
    <x v="7"/>
    <x v="1486"/>
  </r>
  <r>
    <x v="13"/>
    <x v="13"/>
    <x v="13"/>
    <x v="258"/>
    <s v="1504"/>
    <x v="258"/>
    <x v="3"/>
    <x v="0"/>
    <x v="2811"/>
  </r>
  <r>
    <x v="13"/>
    <x v="13"/>
    <x v="13"/>
    <x v="258"/>
    <s v="1504"/>
    <x v="258"/>
    <x v="3"/>
    <x v="1"/>
    <x v="2098"/>
  </r>
  <r>
    <x v="13"/>
    <x v="13"/>
    <x v="13"/>
    <x v="258"/>
    <s v="1504"/>
    <x v="258"/>
    <x v="3"/>
    <x v="2"/>
    <x v="2812"/>
  </r>
  <r>
    <x v="13"/>
    <x v="13"/>
    <x v="13"/>
    <x v="258"/>
    <s v="1504"/>
    <x v="258"/>
    <x v="3"/>
    <x v="3"/>
    <x v="2813"/>
  </r>
  <r>
    <x v="13"/>
    <x v="13"/>
    <x v="13"/>
    <x v="258"/>
    <s v="1504"/>
    <x v="258"/>
    <x v="3"/>
    <x v="4"/>
    <x v="1856"/>
  </r>
  <r>
    <x v="13"/>
    <x v="13"/>
    <x v="13"/>
    <x v="258"/>
    <s v="1504"/>
    <x v="258"/>
    <x v="3"/>
    <x v="5"/>
    <x v="2814"/>
  </r>
  <r>
    <x v="13"/>
    <x v="13"/>
    <x v="13"/>
    <x v="258"/>
    <s v="1504"/>
    <x v="258"/>
    <x v="3"/>
    <x v="6"/>
    <x v="1359"/>
  </r>
  <r>
    <x v="13"/>
    <x v="13"/>
    <x v="13"/>
    <x v="258"/>
    <s v="1504"/>
    <x v="258"/>
    <x v="3"/>
    <x v="7"/>
    <x v="2815"/>
  </r>
  <r>
    <x v="13"/>
    <x v="13"/>
    <x v="13"/>
    <x v="258"/>
    <s v="1504"/>
    <x v="258"/>
    <x v="4"/>
    <x v="0"/>
    <x v="2816"/>
  </r>
  <r>
    <x v="13"/>
    <x v="13"/>
    <x v="13"/>
    <x v="258"/>
    <s v="1504"/>
    <x v="258"/>
    <x v="4"/>
    <x v="1"/>
    <x v="2817"/>
  </r>
  <r>
    <x v="13"/>
    <x v="13"/>
    <x v="13"/>
    <x v="258"/>
    <s v="1504"/>
    <x v="258"/>
    <x v="4"/>
    <x v="2"/>
    <x v="2818"/>
  </r>
  <r>
    <x v="13"/>
    <x v="13"/>
    <x v="13"/>
    <x v="258"/>
    <s v="1504"/>
    <x v="258"/>
    <x v="4"/>
    <x v="3"/>
    <x v="2819"/>
  </r>
  <r>
    <x v="13"/>
    <x v="13"/>
    <x v="13"/>
    <x v="258"/>
    <s v="1504"/>
    <x v="258"/>
    <x v="4"/>
    <x v="4"/>
    <x v="2820"/>
  </r>
  <r>
    <x v="13"/>
    <x v="13"/>
    <x v="13"/>
    <x v="258"/>
    <s v="1504"/>
    <x v="258"/>
    <x v="4"/>
    <x v="5"/>
    <x v="2780"/>
  </r>
  <r>
    <x v="13"/>
    <x v="13"/>
    <x v="13"/>
    <x v="258"/>
    <s v="1504"/>
    <x v="258"/>
    <x v="4"/>
    <x v="6"/>
    <x v="2821"/>
  </r>
  <r>
    <x v="13"/>
    <x v="13"/>
    <x v="13"/>
    <x v="258"/>
    <s v="1504"/>
    <x v="258"/>
    <x v="4"/>
    <x v="7"/>
    <x v="2822"/>
  </r>
  <r>
    <x v="13"/>
    <x v="13"/>
    <x v="13"/>
    <x v="258"/>
    <s v="1504"/>
    <x v="258"/>
    <x v="5"/>
    <x v="0"/>
    <x v="718"/>
  </r>
  <r>
    <x v="13"/>
    <x v="13"/>
    <x v="13"/>
    <x v="258"/>
    <s v="1504"/>
    <x v="258"/>
    <x v="5"/>
    <x v="1"/>
    <x v="1023"/>
  </r>
  <r>
    <x v="13"/>
    <x v="13"/>
    <x v="13"/>
    <x v="258"/>
    <s v="1504"/>
    <x v="258"/>
    <x v="5"/>
    <x v="2"/>
    <x v="974"/>
  </r>
  <r>
    <x v="13"/>
    <x v="13"/>
    <x v="13"/>
    <x v="258"/>
    <s v="1504"/>
    <x v="258"/>
    <x v="5"/>
    <x v="3"/>
    <x v="559"/>
  </r>
  <r>
    <x v="13"/>
    <x v="13"/>
    <x v="13"/>
    <x v="258"/>
    <s v="1504"/>
    <x v="258"/>
    <x v="5"/>
    <x v="4"/>
    <x v="1324"/>
  </r>
  <r>
    <x v="13"/>
    <x v="13"/>
    <x v="13"/>
    <x v="258"/>
    <s v="1504"/>
    <x v="258"/>
    <x v="5"/>
    <x v="5"/>
    <x v="2823"/>
  </r>
  <r>
    <x v="13"/>
    <x v="13"/>
    <x v="13"/>
    <x v="258"/>
    <s v="1504"/>
    <x v="258"/>
    <x v="5"/>
    <x v="6"/>
    <x v="698"/>
  </r>
  <r>
    <x v="13"/>
    <x v="13"/>
    <x v="13"/>
    <x v="258"/>
    <s v="1504"/>
    <x v="258"/>
    <x v="5"/>
    <x v="7"/>
    <x v="1535"/>
  </r>
  <r>
    <x v="13"/>
    <x v="13"/>
    <x v="13"/>
    <x v="258"/>
    <s v="1504"/>
    <x v="258"/>
    <x v="6"/>
    <x v="0"/>
    <x v="450"/>
  </r>
  <r>
    <x v="13"/>
    <x v="13"/>
    <x v="13"/>
    <x v="258"/>
    <s v="1504"/>
    <x v="258"/>
    <x v="6"/>
    <x v="1"/>
    <x v="313"/>
  </r>
  <r>
    <x v="13"/>
    <x v="13"/>
    <x v="13"/>
    <x v="258"/>
    <s v="1504"/>
    <x v="258"/>
    <x v="6"/>
    <x v="2"/>
    <x v="402"/>
  </r>
  <r>
    <x v="13"/>
    <x v="13"/>
    <x v="13"/>
    <x v="258"/>
    <s v="1504"/>
    <x v="258"/>
    <x v="6"/>
    <x v="3"/>
    <x v="401"/>
  </r>
  <r>
    <x v="13"/>
    <x v="13"/>
    <x v="13"/>
    <x v="258"/>
    <s v="1504"/>
    <x v="258"/>
    <x v="6"/>
    <x v="4"/>
    <x v="337"/>
  </r>
  <r>
    <x v="13"/>
    <x v="13"/>
    <x v="13"/>
    <x v="258"/>
    <s v="1504"/>
    <x v="258"/>
    <x v="6"/>
    <x v="5"/>
    <x v="338"/>
  </r>
  <r>
    <x v="13"/>
    <x v="13"/>
    <x v="13"/>
    <x v="258"/>
    <s v="1504"/>
    <x v="258"/>
    <x v="6"/>
    <x v="6"/>
    <x v="284"/>
  </r>
  <r>
    <x v="13"/>
    <x v="13"/>
    <x v="13"/>
    <x v="258"/>
    <s v="1504"/>
    <x v="258"/>
    <x v="6"/>
    <x v="7"/>
    <x v="373"/>
  </r>
  <r>
    <x v="13"/>
    <x v="13"/>
    <x v="13"/>
    <x v="258"/>
    <s v="1504"/>
    <x v="258"/>
    <x v="7"/>
    <x v="0"/>
    <x v="200"/>
  </r>
  <r>
    <x v="13"/>
    <x v="13"/>
    <x v="13"/>
    <x v="258"/>
    <s v="1504"/>
    <x v="258"/>
    <x v="7"/>
    <x v="1"/>
    <x v="196"/>
  </r>
  <r>
    <x v="13"/>
    <x v="13"/>
    <x v="13"/>
    <x v="258"/>
    <s v="1504"/>
    <x v="258"/>
    <x v="7"/>
    <x v="2"/>
    <x v="124"/>
  </r>
  <r>
    <x v="13"/>
    <x v="13"/>
    <x v="13"/>
    <x v="258"/>
    <s v="1504"/>
    <x v="258"/>
    <x v="7"/>
    <x v="3"/>
    <x v="200"/>
  </r>
  <r>
    <x v="13"/>
    <x v="13"/>
    <x v="13"/>
    <x v="258"/>
    <s v="1504"/>
    <x v="258"/>
    <x v="7"/>
    <x v="4"/>
    <x v="201"/>
  </r>
  <r>
    <x v="13"/>
    <x v="13"/>
    <x v="13"/>
    <x v="258"/>
    <s v="1504"/>
    <x v="258"/>
    <x v="7"/>
    <x v="5"/>
    <x v="199"/>
  </r>
  <r>
    <x v="13"/>
    <x v="13"/>
    <x v="13"/>
    <x v="258"/>
    <s v="1504"/>
    <x v="258"/>
    <x v="7"/>
    <x v="6"/>
    <x v="316"/>
  </r>
  <r>
    <x v="13"/>
    <x v="13"/>
    <x v="13"/>
    <x v="258"/>
    <s v="1504"/>
    <x v="258"/>
    <x v="7"/>
    <x v="7"/>
    <x v="200"/>
  </r>
  <r>
    <x v="13"/>
    <x v="13"/>
    <x v="13"/>
    <x v="258"/>
    <s v="1504"/>
    <x v="258"/>
    <x v="8"/>
    <x v="0"/>
    <x v="304"/>
  </r>
  <r>
    <x v="13"/>
    <x v="13"/>
    <x v="13"/>
    <x v="258"/>
    <s v="1504"/>
    <x v="258"/>
    <x v="8"/>
    <x v="1"/>
    <x v="304"/>
  </r>
  <r>
    <x v="13"/>
    <x v="13"/>
    <x v="13"/>
    <x v="258"/>
    <s v="1504"/>
    <x v="258"/>
    <x v="8"/>
    <x v="2"/>
    <x v="66"/>
  </r>
  <r>
    <x v="13"/>
    <x v="13"/>
    <x v="13"/>
    <x v="258"/>
    <s v="1504"/>
    <x v="258"/>
    <x v="8"/>
    <x v="3"/>
    <x v="133"/>
  </r>
  <r>
    <x v="13"/>
    <x v="13"/>
    <x v="13"/>
    <x v="258"/>
    <s v="1504"/>
    <x v="258"/>
    <x v="8"/>
    <x v="4"/>
    <x v="65"/>
  </r>
  <r>
    <x v="13"/>
    <x v="13"/>
    <x v="13"/>
    <x v="258"/>
    <s v="1504"/>
    <x v="258"/>
    <x v="8"/>
    <x v="5"/>
    <x v="67"/>
  </r>
  <r>
    <x v="13"/>
    <x v="13"/>
    <x v="13"/>
    <x v="258"/>
    <s v="1504"/>
    <x v="258"/>
    <x v="8"/>
    <x v="6"/>
    <x v="67"/>
  </r>
  <r>
    <x v="13"/>
    <x v="13"/>
    <x v="13"/>
    <x v="258"/>
    <s v="1504"/>
    <x v="258"/>
    <x v="8"/>
    <x v="7"/>
    <x v="304"/>
  </r>
  <r>
    <x v="13"/>
    <x v="13"/>
    <x v="13"/>
    <x v="258"/>
    <s v="1504"/>
    <x v="258"/>
    <x v="9"/>
    <x v="0"/>
    <x v="1000"/>
  </r>
  <r>
    <x v="13"/>
    <x v="13"/>
    <x v="13"/>
    <x v="258"/>
    <s v="1504"/>
    <x v="258"/>
    <x v="9"/>
    <x v="1"/>
    <x v="1382"/>
  </r>
  <r>
    <x v="13"/>
    <x v="13"/>
    <x v="13"/>
    <x v="258"/>
    <s v="1504"/>
    <x v="258"/>
    <x v="9"/>
    <x v="2"/>
    <x v="748"/>
  </r>
  <r>
    <x v="13"/>
    <x v="13"/>
    <x v="13"/>
    <x v="258"/>
    <s v="1504"/>
    <x v="258"/>
    <x v="9"/>
    <x v="3"/>
    <x v="280"/>
  </r>
  <r>
    <x v="13"/>
    <x v="13"/>
    <x v="13"/>
    <x v="258"/>
    <s v="1504"/>
    <x v="258"/>
    <x v="9"/>
    <x v="4"/>
    <x v="1147"/>
  </r>
  <r>
    <x v="13"/>
    <x v="13"/>
    <x v="13"/>
    <x v="258"/>
    <s v="1504"/>
    <x v="258"/>
    <x v="9"/>
    <x v="5"/>
    <x v="834"/>
  </r>
  <r>
    <x v="13"/>
    <x v="13"/>
    <x v="13"/>
    <x v="258"/>
    <s v="1504"/>
    <x v="258"/>
    <x v="9"/>
    <x v="6"/>
    <x v="332"/>
  </r>
  <r>
    <x v="13"/>
    <x v="13"/>
    <x v="13"/>
    <x v="258"/>
    <s v="1504"/>
    <x v="258"/>
    <x v="9"/>
    <x v="7"/>
    <x v="292"/>
  </r>
  <r>
    <x v="13"/>
    <x v="13"/>
    <x v="13"/>
    <x v="259"/>
    <s v="1505"/>
    <x v="259"/>
    <x v="0"/>
    <x v="0"/>
    <x v="1356"/>
  </r>
  <r>
    <x v="13"/>
    <x v="13"/>
    <x v="13"/>
    <x v="259"/>
    <s v="1505"/>
    <x v="259"/>
    <x v="0"/>
    <x v="1"/>
    <x v="2824"/>
  </r>
  <r>
    <x v="13"/>
    <x v="13"/>
    <x v="13"/>
    <x v="259"/>
    <s v="1505"/>
    <x v="259"/>
    <x v="0"/>
    <x v="2"/>
    <x v="2825"/>
  </r>
  <r>
    <x v="13"/>
    <x v="13"/>
    <x v="13"/>
    <x v="259"/>
    <s v="1505"/>
    <x v="259"/>
    <x v="0"/>
    <x v="3"/>
    <x v="2397"/>
  </r>
  <r>
    <x v="13"/>
    <x v="13"/>
    <x v="13"/>
    <x v="259"/>
    <s v="1505"/>
    <x v="259"/>
    <x v="0"/>
    <x v="4"/>
    <x v="2826"/>
  </r>
  <r>
    <x v="13"/>
    <x v="13"/>
    <x v="13"/>
    <x v="259"/>
    <s v="1505"/>
    <x v="259"/>
    <x v="0"/>
    <x v="5"/>
    <x v="72"/>
  </r>
  <r>
    <x v="13"/>
    <x v="13"/>
    <x v="13"/>
    <x v="259"/>
    <s v="1505"/>
    <x v="259"/>
    <x v="0"/>
    <x v="6"/>
    <x v="2827"/>
  </r>
  <r>
    <x v="13"/>
    <x v="13"/>
    <x v="13"/>
    <x v="259"/>
    <s v="1505"/>
    <x v="259"/>
    <x v="0"/>
    <x v="7"/>
    <x v="1731"/>
  </r>
  <r>
    <x v="13"/>
    <x v="13"/>
    <x v="13"/>
    <x v="259"/>
    <s v="1505"/>
    <x v="259"/>
    <x v="1"/>
    <x v="0"/>
    <x v="2828"/>
  </r>
  <r>
    <x v="13"/>
    <x v="13"/>
    <x v="13"/>
    <x v="259"/>
    <s v="1505"/>
    <x v="259"/>
    <x v="1"/>
    <x v="1"/>
    <x v="1713"/>
  </r>
  <r>
    <x v="13"/>
    <x v="13"/>
    <x v="13"/>
    <x v="259"/>
    <s v="1505"/>
    <x v="259"/>
    <x v="1"/>
    <x v="2"/>
    <x v="2829"/>
  </r>
  <r>
    <x v="13"/>
    <x v="13"/>
    <x v="13"/>
    <x v="259"/>
    <s v="1505"/>
    <x v="259"/>
    <x v="1"/>
    <x v="3"/>
    <x v="2577"/>
  </r>
  <r>
    <x v="13"/>
    <x v="13"/>
    <x v="13"/>
    <x v="259"/>
    <s v="1505"/>
    <x v="259"/>
    <x v="1"/>
    <x v="4"/>
    <x v="2830"/>
  </r>
  <r>
    <x v="13"/>
    <x v="13"/>
    <x v="13"/>
    <x v="259"/>
    <s v="1505"/>
    <x v="259"/>
    <x v="1"/>
    <x v="5"/>
    <x v="2831"/>
  </r>
  <r>
    <x v="13"/>
    <x v="13"/>
    <x v="13"/>
    <x v="259"/>
    <s v="1505"/>
    <x v="259"/>
    <x v="1"/>
    <x v="6"/>
    <x v="2832"/>
  </r>
  <r>
    <x v="13"/>
    <x v="13"/>
    <x v="13"/>
    <x v="259"/>
    <s v="1505"/>
    <x v="259"/>
    <x v="1"/>
    <x v="7"/>
    <x v="2833"/>
  </r>
  <r>
    <x v="13"/>
    <x v="13"/>
    <x v="13"/>
    <x v="259"/>
    <s v="1505"/>
    <x v="259"/>
    <x v="2"/>
    <x v="0"/>
    <x v="570"/>
  </r>
  <r>
    <x v="13"/>
    <x v="13"/>
    <x v="13"/>
    <x v="259"/>
    <s v="1505"/>
    <x v="259"/>
    <x v="2"/>
    <x v="1"/>
    <x v="1004"/>
  </r>
  <r>
    <x v="13"/>
    <x v="13"/>
    <x v="13"/>
    <x v="259"/>
    <s v="1505"/>
    <x v="259"/>
    <x v="2"/>
    <x v="2"/>
    <x v="1511"/>
  </r>
  <r>
    <x v="13"/>
    <x v="13"/>
    <x v="13"/>
    <x v="259"/>
    <s v="1505"/>
    <x v="259"/>
    <x v="2"/>
    <x v="3"/>
    <x v="475"/>
  </r>
  <r>
    <x v="13"/>
    <x v="13"/>
    <x v="13"/>
    <x v="259"/>
    <s v="1505"/>
    <x v="259"/>
    <x v="2"/>
    <x v="4"/>
    <x v="621"/>
  </r>
  <r>
    <x v="13"/>
    <x v="13"/>
    <x v="13"/>
    <x v="259"/>
    <s v="1505"/>
    <x v="259"/>
    <x v="2"/>
    <x v="5"/>
    <x v="474"/>
  </r>
  <r>
    <x v="13"/>
    <x v="13"/>
    <x v="13"/>
    <x v="259"/>
    <s v="1505"/>
    <x v="259"/>
    <x v="2"/>
    <x v="6"/>
    <x v="1059"/>
  </r>
  <r>
    <x v="13"/>
    <x v="13"/>
    <x v="13"/>
    <x v="259"/>
    <s v="1505"/>
    <x v="259"/>
    <x v="2"/>
    <x v="7"/>
    <x v="1871"/>
  </r>
  <r>
    <x v="13"/>
    <x v="13"/>
    <x v="13"/>
    <x v="259"/>
    <s v="1505"/>
    <x v="259"/>
    <x v="3"/>
    <x v="0"/>
    <x v="1821"/>
  </r>
  <r>
    <x v="13"/>
    <x v="13"/>
    <x v="13"/>
    <x v="259"/>
    <s v="1505"/>
    <x v="259"/>
    <x v="3"/>
    <x v="1"/>
    <x v="2687"/>
  </r>
  <r>
    <x v="13"/>
    <x v="13"/>
    <x v="13"/>
    <x v="259"/>
    <s v="1505"/>
    <x v="259"/>
    <x v="3"/>
    <x v="2"/>
    <x v="1792"/>
  </r>
  <r>
    <x v="13"/>
    <x v="13"/>
    <x v="13"/>
    <x v="259"/>
    <s v="1505"/>
    <x v="259"/>
    <x v="3"/>
    <x v="3"/>
    <x v="1401"/>
  </r>
  <r>
    <x v="13"/>
    <x v="13"/>
    <x v="13"/>
    <x v="259"/>
    <s v="1505"/>
    <x v="259"/>
    <x v="3"/>
    <x v="4"/>
    <x v="1795"/>
  </r>
  <r>
    <x v="13"/>
    <x v="13"/>
    <x v="13"/>
    <x v="259"/>
    <s v="1505"/>
    <x v="259"/>
    <x v="3"/>
    <x v="5"/>
    <x v="482"/>
  </r>
  <r>
    <x v="13"/>
    <x v="13"/>
    <x v="13"/>
    <x v="259"/>
    <s v="1505"/>
    <x v="259"/>
    <x v="3"/>
    <x v="6"/>
    <x v="1495"/>
  </r>
  <r>
    <x v="13"/>
    <x v="13"/>
    <x v="13"/>
    <x v="259"/>
    <s v="1505"/>
    <x v="259"/>
    <x v="3"/>
    <x v="7"/>
    <x v="1173"/>
  </r>
  <r>
    <x v="13"/>
    <x v="13"/>
    <x v="13"/>
    <x v="259"/>
    <s v="1505"/>
    <x v="259"/>
    <x v="4"/>
    <x v="0"/>
    <x v="2834"/>
  </r>
  <r>
    <x v="13"/>
    <x v="13"/>
    <x v="13"/>
    <x v="259"/>
    <s v="1505"/>
    <x v="259"/>
    <x v="4"/>
    <x v="1"/>
    <x v="2835"/>
  </r>
  <r>
    <x v="13"/>
    <x v="13"/>
    <x v="13"/>
    <x v="259"/>
    <s v="1505"/>
    <x v="259"/>
    <x v="4"/>
    <x v="2"/>
    <x v="2836"/>
  </r>
  <r>
    <x v="13"/>
    <x v="13"/>
    <x v="13"/>
    <x v="259"/>
    <s v="1505"/>
    <x v="259"/>
    <x v="4"/>
    <x v="3"/>
    <x v="32"/>
  </r>
  <r>
    <x v="13"/>
    <x v="13"/>
    <x v="13"/>
    <x v="259"/>
    <s v="1505"/>
    <x v="259"/>
    <x v="4"/>
    <x v="4"/>
    <x v="705"/>
  </r>
  <r>
    <x v="13"/>
    <x v="13"/>
    <x v="13"/>
    <x v="259"/>
    <s v="1505"/>
    <x v="259"/>
    <x v="4"/>
    <x v="5"/>
    <x v="1505"/>
  </r>
  <r>
    <x v="13"/>
    <x v="13"/>
    <x v="13"/>
    <x v="259"/>
    <s v="1505"/>
    <x v="259"/>
    <x v="4"/>
    <x v="6"/>
    <x v="2837"/>
  </r>
  <r>
    <x v="13"/>
    <x v="13"/>
    <x v="13"/>
    <x v="259"/>
    <s v="1505"/>
    <x v="259"/>
    <x v="4"/>
    <x v="7"/>
    <x v="2838"/>
  </r>
  <r>
    <x v="13"/>
    <x v="13"/>
    <x v="13"/>
    <x v="259"/>
    <s v="1505"/>
    <x v="259"/>
    <x v="5"/>
    <x v="0"/>
    <x v="39"/>
  </r>
  <r>
    <x v="13"/>
    <x v="13"/>
    <x v="13"/>
    <x v="259"/>
    <s v="1505"/>
    <x v="259"/>
    <x v="5"/>
    <x v="1"/>
    <x v="1148"/>
  </r>
  <r>
    <x v="13"/>
    <x v="13"/>
    <x v="13"/>
    <x v="259"/>
    <s v="1505"/>
    <x v="259"/>
    <x v="5"/>
    <x v="2"/>
    <x v="324"/>
  </r>
  <r>
    <x v="13"/>
    <x v="13"/>
    <x v="13"/>
    <x v="259"/>
    <s v="1505"/>
    <x v="259"/>
    <x v="5"/>
    <x v="3"/>
    <x v="1127"/>
  </r>
  <r>
    <x v="13"/>
    <x v="13"/>
    <x v="13"/>
    <x v="259"/>
    <s v="1505"/>
    <x v="259"/>
    <x v="5"/>
    <x v="4"/>
    <x v="817"/>
  </r>
  <r>
    <x v="13"/>
    <x v="13"/>
    <x v="13"/>
    <x v="259"/>
    <s v="1505"/>
    <x v="259"/>
    <x v="5"/>
    <x v="5"/>
    <x v="834"/>
  </r>
  <r>
    <x v="13"/>
    <x v="13"/>
    <x v="13"/>
    <x v="259"/>
    <s v="1505"/>
    <x v="259"/>
    <x v="5"/>
    <x v="6"/>
    <x v="596"/>
  </r>
  <r>
    <x v="13"/>
    <x v="13"/>
    <x v="13"/>
    <x v="259"/>
    <s v="1505"/>
    <x v="259"/>
    <x v="5"/>
    <x v="7"/>
    <x v="1382"/>
  </r>
  <r>
    <x v="13"/>
    <x v="13"/>
    <x v="13"/>
    <x v="259"/>
    <s v="1505"/>
    <x v="259"/>
    <x v="6"/>
    <x v="0"/>
    <x v="311"/>
  </r>
  <r>
    <x v="13"/>
    <x v="13"/>
    <x v="13"/>
    <x v="259"/>
    <s v="1505"/>
    <x v="259"/>
    <x v="6"/>
    <x v="1"/>
    <x v="308"/>
  </r>
  <r>
    <x v="13"/>
    <x v="13"/>
    <x v="13"/>
    <x v="259"/>
    <s v="1505"/>
    <x v="259"/>
    <x v="6"/>
    <x v="2"/>
    <x v="449"/>
  </r>
  <r>
    <x v="13"/>
    <x v="13"/>
    <x v="13"/>
    <x v="259"/>
    <s v="1505"/>
    <x v="259"/>
    <x v="6"/>
    <x v="3"/>
    <x v="299"/>
  </r>
  <r>
    <x v="13"/>
    <x v="13"/>
    <x v="13"/>
    <x v="259"/>
    <s v="1505"/>
    <x v="259"/>
    <x v="6"/>
    <x v="4"/>
    <x v="61"/>
  </r>
  <r>
    <x v="13"/>
    <x v="13"/>
    <x v="13"/>
    <x v="259"/>
    <s v="1505"/>
    <x v="259"/>
    <x v="6"/>
    <x v="5"/>
    <x v="49"/>
  </r>
  <r>
    <x v="13"/>
    <x v="13"/>
    <x v="13"/>
    <x v="259"/>
    <s v="1505"/>
    <x v="259"/>
    <x v="6"/>
    <x v="6"/>
    <x v="306"/>
  </r>
  <r>
    <x v="13"/>
    <x v="13"/>
    <x v="13"/>
    <x v="259"/>
    <s v="1505"/>
    <x v="259"/>
    <x v="6"/>
    <x v="7"/>
    <x v="612"/>
  </r>
  <r>
    <x v="13"/>
    <x v="13"/>
    <x v="13"/>
    <x v="259"/>
    <s v="1505"/>
    <x v="259"/>
    <x v="7"/>
    <x v="0"/>
    <x v="200"/>
  </r>
  <r>
    <x v="13"/>
    <x v="13"/>
    <x v="13"/>
    <x v="259"/>
    <s v="1505"/>
    <x v="259"/>
    <x v="7"/>
    <x v="1"/>
    <x v="350"/>
  </r>
  <r>
    <x v="13"/>
    <x v="13"/>
    <x v="13"/>
    <x v="259"/>
    <s v="1505"/>
    <x v="259"/>
    <x v="7"/>
    <x v="2"/>
    <x v="316"/>
  </r>
  <r>
    <x v="13"/>
    <x v="13"/>
    <x v="13"/>
    <x v="259"/>
    <s v="1505"/>
    <x v="259"/>
    <x v="7"/>
    <x v="3"/>
    <x v="263"/>
  </r>
  <r>
    <x v="13"/>
    <x v="13"/>
    <x v="13"/>
    <x v="259"/>
    <s v="1505"/>
    <x v="259"/>
    <x v="7"/>
    <x v="4"/>
    <x v="302"/>
  </r>
  <r>
    <x v="13"/>
    <x v="13"/>
    <x v="13"/>
    <x v="259"/>
    <s v="1505"/>
    <x v="259"/>
    <x v="7"/>
    <x v="5"/>
    <x v="264"/>
  </r>
  <r>
    <x v="13"/>
    <x v="13"/>
    <x v="13"/>
    <x v="259"/>
    <s v="1505"/>
    <x v="259"/>
    <x v="7"/>
    <x v="6"/>
    <x v="263"/>
  </r>
  <r>
    <x v="13"/>
    <x v="13"/>
    <x v="13"/>
    <x v="259"/>
    <s v="1505"/>
    <x v="259"/>
    <x v="7"/>
    <x v="7"/>
    <x v="203"/>
  </r>
  <r>
    <x v="13"/>
    <x v="13"/>
    <x v="13"/>
    <x v="259"/>
    <s v="1505"/>
    <x v="259"/>
    <x v="8"/>
    <x v="0"/>
    <x v="133"/>
  </r>
  <r>
    <x v="13"/>
    <x v="13"/>
    <x v="13"/>
    <x v="259"/>
    <s v="1505"/>
    <x v="259"/>
    <x v="8"/>
    <x v="1"/>
    <x v="304"/>
  </r>
  <r>
    <x v="13"/>
    <x v="13"/>
    <x v="13"/>
    <x v="259"/>
    <s v="1505"/>
    <x v="259"/>
    <x v="8"/>
    <x v="2"/>
    <x v="304"/>
  </r>
  <r>
    <x v="13"/>
    <x v="13"/>
    <x v="13"/>
    <x v="259"/>
    <s v="1505"/>
    <x v="259"/>
    <x v="8"/>
    <x v="3"/>
    <x v="304"/>
  </r>
  <r>
    <x v="13"/>
    <x v="13"/>
    <x v="13"/>
    <x v="259"/>
    <s v="1505"/>
    <x v="259"/>
    <x v="8"/>
    <x v="4"/>
    <x v="304"/>
  </r>
  <r>
    <x v="13"/>
    <x v="13"/>
    <x v="13"/>
    <x v="259"/>
    <s v="1505"/>
    <x v="259"/>
    <x v="8"/>
    <x v="5"/>
    <x v="304"/>
  </r>
  <r>
    <x v="13"/>
    <x v="13"/>
    <x v="13"/>
    <x v="259"/>
    <s v="1505"/>
    <x v="259"/>
    <x v="8"/>
    <x v="6"/>
    <x v="304"/>
  </r>
  <r>
    <x v="13"/>
    <x v="13"/>
    <x v="13"/>
    <x v="259"/>
    <s v="1505"/>
    <x v="259"/>
    <x v="8"/>
    <x v="7"/>
    <x v="305"/>
  </r>
  <r>
    <x v="13"/>
    <x v="13"/>
    <x v="13"/>
    <x v="259"/>
    <s v="1505"/>
    <x v="259"/>
    <x v="9"/>
    <x v="0"/>
    <x v="193"/>
  </r>
  <r>
    <x v="13"/>
    <x v="13"/>
    <x v="13"/>
    <x v="259"/>
    <s v="1505"/>
    <x v="259"/>
    <x v="9"/>
    <x v="1"/>
    <x v="991"/>
  </r>
  <r>
    <x v="13"/>
    <x v="13"/>
    <x v="13"/>
    <x v="259"/>
    <s v="1505"/>
    <x v="259"/>
    <x v="9"/>
    <x v="2"/>
    <x v="253"/>
  </r>
  <r>
    <x v="13"/>
    <x v="13"/>
    <x v="13"/>
    <x v="259"/>
    <s v="1505"/>
    <x v="259"/>
    <x v="9"/>
    <x v="3"/>
    <x v="798"/>
  </r>
  <r>
    <x v="13"/>
    <x v="13"/>
    <x v="13"/>
    <x v="259"/>
    <s v="1505"/>
    <x v="259"/>
    <x v="9"/>
    <x v="4"/>
    <x v="181"/>
  </r>
  <r>
    <x v="13"/>
    <x v="13"/>
    <x v="13"/>
    <x v="259"/>
    <s v="1505"/>
    <x v="259"/>
    <x v="9"/>
    <x v="5"/>
    <x v="950"/>
  </r>
  <r>
    <x v="13"/>
    <x v="13"/>
    <x v="13"/>
    <x v="259"/>
    <s v="1505"/>
    <x v="259"/>
    <x v="9"/>
    <x v="6"/>
    <x v="119"/>
  </r>
  <r>
    <x v="13"/>
    <x v="13"/>
    <x v="13"/>
    <x v="259"/>
    <s v="1505"/>
    <x v="259"/>
    <x v="9"/>
    <x v="7"/>
    <x v="403"/>
  </r>
  <r>
    <x v="13"/>
    <x v="13"/>
    <x v="13"/>
    <x v="260"/>
    <s v="1511"/>
    <x v="260"/>
    <x v="0"/>
    <x v="0"/>
    <x v="431"/>
  </r>
  <r>
    <x v="13"/>
    <x v="13"/>
    <x v="13"/>
    <x v="260"/>
    <s v="1511"/>
    <x v="260"/>
    <x v="0"/>
    <x v="1"/>
    <x v="432"/>
  </r>
  <r>
    <x v="13"/>
    <x v="13"/>
    <x v="13"/>
    <x v="260"/>
    <s v="1511"/>
    <x v="260"/>
    <x v="0"/>
    <x v="2"/>
    <x v="968"/>
  </r>
  <r>
    <x v="13"/>
    <x v="13"/>
    <x v="13"/>
    <x v="260"/>
    <s v="1511"/>
    <x v="260"/>
    <x v="0"/>
    <x v="3"/>
    <x v="1712"/>
  </r>
  <r>
    <x v="13"/>
    <x v="13"/>
    <x v="13"/>
    <x v="260"/>
    <s v="1511"/>
    <x v="260"/>
    <x v="0"/>
    <x v="4"/>
    <x v="1185"/>
  </r>
  <r>
    <x v="13"/>
    <x v="13"/>
    <x v="13"/>
    <x v="260"/>
    <s v="1511"/>
    <x v="260"/>
    <x v="0"/>
    <x v="5"/>
    <x v="511"/>
  </r>
  <r>
    <x v="13"/>
    <x v="13"/>
    <x v="13"/>
    <x v="260"/>
    <s v="1511"/>
    <x v="260"/>
    <x v="0"/>
    <x v="6"/>
    <x v="730"/>
  </r>
  <r>
    <x v="13"/>
    <x v="13"/>
    <x v="13"/>
    <x v="260"/>
    <s v="1511"/>
    <x v="260"/>
    <x v="0"/>
    <x v="7"/>
    <x v="258"/>
  </r>
  <r>
    <x v="13"/>
    <x v="13"/>
    <x v="13"/>
    <x v="260"/>
    <s v="1511"/>
    <x v="260"/>
    <x v="1"/>
    <x v="0"/>
    <x v="819"/>
  </r>
  <r>
    <x v="13"/>
    <x v="13"/>
    <x v="13"/>
    <x v="260"/>
    <s v="1511"/>
    <x v="260"/>
    <x v="1"/>
    <x v="1"/>
    <x v="109"/>
  </r>
  <r>
    <x v="13"/>
    <x v="13"/>
    <x v="13"/>
    <x v="260"/>
    <s v="1511"/>
    <x v="260"/>
    <x v="1"/>
    <x v="2"/>
    <x v="280"/>
  </r>
  <r>
    <x v="13"/>
    <x v="13"/>
    <x v="13"/>
    <x v="260"/>
    <s v="1511"/>
    <x v="260"/>
    <x v="1"/>
    <x v="3"/>
    <x v="731"/>
  </r>
  <r>
    <x v="13"/>
    <x v="13"/>
    <x v="13"/>
    <x v="260"/>
    <s v="1511"/>
    <x v="260"/>
    <x v="1"/>
    <x v="4"/>
    <x v="108"/>
  </r>
  <r>
    <x v="13"/>
    <x v="13"/>
    <x v="13"/>
    <x v="260"/>
    <s v="1511"/>
    <x v="260"/>
    <x v="1"/>
    <x v="5"/>
    <x v="635"/>
  </r>
  <r>
    <x v="13"/>
    <x v="13"/>
    <x v="13"/>
    <x v="260"/>
    <s v="1511"/>
    <x v="260"/>
    <x v="1"/>
    <x v="6"/>
    <x v="43"/>
  </r>
  <r>
    <x v="13"/>
    <x v="13"/>
    <x v="13"/>
    <x v="260"/>
    <s v="1511"/>
    <x v="260"/>
    <x v="1"/>
    <x v="7"/>
    <x v="360"/>
  </r>
  <r>
    <x v="13"/>
    <x v="13"/>
    <x v="13"/>
    <x v="260"/>
    <s v="1511"/>
    <x v="260"/>
    <x v="2"/>
    <x v="0"/>
    <x v="63"/>
  </r>
  <r>
    <x v="13"/>
    <x v="13"/>
    <x v="13"/>
    <x v="260"/>
    <s v="1511"/>
    <x v="260"/>
    <x v="2"/>
    <x v="1"/>
    <x v="355"/>
  </r>
  <r>
    <x v="13"/>
    <x v="13"/>
    <x v="13"/>
    <x v="260"/>
    <s v="1511"/>
    <x v="260"/>
    <x v="2"/>
    <x v="2"/>
    <x v="46"/>
  </r>
  <r>
    <x v="13"/>
    <x v="13"/>
    <x v="13"/>
    <x v="260"/>
    <s v="1511"/>
    <x v="260"/>
    <x v="2"/>
    <x v="3"/>
    <x v="504"/>
  </r>
  <r>
    <x v="13"/>
    <x v="13"/>
    <x v="13"/>
    <x v="260"/>
    <s v="1511"/>
    <x v="260"/>
    <x v="2"/>
    <x v="4"/>
    <x v="120"/>
  </r>
  <r>
    <x v="13"/>
    <x v="13"/>
    <x v="13"/>
    <x v="260"/>
    <s v="1511"/>
    <x v="260"/>
    <x v="2"/>
    <x v="5"/>
    <x v="49"/>
  </r>
  <r>
    <x v="13"/>
    <x v="13"/>
    <x v="13"/>
    <x v="260"/>
    <s v="1511"/>
    <x v="260"/>
    <x v="2"/>
    <x v="6"/>
    <x v="63"/>
  </r>
  <r>
    <x v="13"/>
    <x v="13"/>
    <x v="13"/>
    <x v="260"/>
    <s v="1511"/>
    <x v="260"/>
    <x v="2"/>
    <x v="7"/>
    <x v="62"/>
  </r>
  <r>
    <x v="13"/>
    <x v="13"/>
    <x v="13"/>
    <x v="260"/>
    <s v="1511"/>
    <x v="260"/>
    <x v="3"/>
    <x v="0"/>
    <x v="402"/>
  </r>
  <r>
    <x v="13"/>
    <x v="13"/>
    <x v="13"/>
    <x v="260"/>
    <s v="1511"/>
    <x v="260"/>
    <x v="3"/>
    <x v="1"/>
    <x v="59"/>
  </r>
  <r>
    <x v="13"/>
    <x v="13"/>
    <x v="13"/>
    <x v="260"/>
    <s v="1511"/>
    <x v="260"/>
    <x v="3"/>
    <x v="2"/>
    <x v="368"/>
  </r>
  <r>
    <x v="13"/>
    <x v="13"/>
    <x v="13"/>
    <x v="260"/>
    <s v="1511"/>
    <x v="260"/>
    <x v="3"/>
    <x v="3"/>
    <x v="351"/>
  </r>
  <r>
    <x v="13"/>
    <x v="13"/>
    <x v="13"/>
    <x v="260"/>
    <s v="1511"/>
    <x v="260"/>
    <x v="3"/>
    <x v="4"/>
    <x v="337"/>
  </r>
  <r>
    <x v="13"/>
    <x v="13"/>
    <x v="13"/>
    <x v="260"/>
    <s v="1511"/>
    <x v="260"/>
    <x v="3"/>
    <x v="5"/>
    <x v="319"/>
  </r>
  <r>
    <x v="13"/>
    <x v="13"/>
    <x v="13"/>
    <x v="260"/>
    <s v="1511"/>
    <x v="260"/>
    <x v="3"/>
    <x v="6"/>
    <x v="336"/>
  </r>
  <r>
    <x v="13"/>
    <x v="13"/>
    <x v="13"/>
    <x v="260"/>
    <s v="1511"/>
    <x v="260"/>
    <x v="3"/>
    <x v="7"/>
    <x v="400"/>
  </r>
  <r>
    <x v="13"/>
    <x v="13"/>
    <x v="13"/>
    <x v="260"/>
    <s v="1511"/>
    <x v="260"/>
    <x v="4"/>
    <x v="0"/>
    <x v="489"/>
  </r>
  <r>
    <x v="13"/>
    <x v="13"/>
    <x v="13"/>
    <x v="260"/>
    <s v="1511"/>
    <x v="260"/>
    <x v="4"/>
    <x v="1"/>
    <x v="1417"/>
  </r>
  <r>
    <x v="13"/>
    <x v="13"/>
    <x v="13"/>
    <x v="260"/>
    <s v="1511"/>
    <x v="260"/>
    <x v="4"/>
    <x v="2"/>
    <x v="512"/>
  </r>
  <r>
    <x v="13"/>
    <x v="13"/>
    <x v="13"/>
    <x v="260"/>
    <s v="1511"/>
    <x v="260"/>
    <x v="4"/>
    <x v="3"/>
    <x v="1626"/>
  </r>
  <r>
    <x v="13"/>
    <x v="13"/>
    <x v="13"/>
    <x v="260"/>
    <s v="1511"/>
    <x v="260"/>
    <x v="4"/>
    <x v="4"/>
    <x v="1709"/>
  </r>
  <r>
    <x v="13"/>
    <x v="13"/>
    <x v="13"/>
    <x v="260"/>
    <s v="1511"/>
    <x v="260"/>
    <x v="4"/>
    <x v="5"/>
    <x v="330"/>
  </r>
  <r>
    <x v="13"/>
    <x v="13"/>
    <x v="13"/>
    <x v="260"/>
    <s v="1511"/>
    <x v="260"/>
    <x v="4"/>
    <x v="6"/>
    <x v="1607"/>
  </r>
  <r>
    <x v="13"/>
    <x v="13"/>
    <x v="13"/>
    <x v="260"/>
    <s v="1511"/>
    <x v="260"/>
    <x v="4"/>
    <x v="7"/>
    <x v="1128"/>
  </r>
  <r>
    <x v="13"/>
    <x v="13"/>
    <x v="13"/>
    <x v="260"/>
    <s v="1511"/>
    <x v="260"/>
    <x v="5"/>
    <x v="0"/>
    <x v="350"/>
  </r>
  <r>
    <x v="13"/>
    <x v="13"/>
    <x v="13"/>
    <x v="260"/>
    <s v="1511"/>
    <x v="260"/>
    <x v="5"/>
    <x v="1"/>
    <x v="197"/>
  </r>
  <r>
    <x v="13"/>
    <x v="13"/>
    <x v="13"/>
    <x v="260"/>
    <s v="1511"/>
    <x v="260"/>
    <x v="5"/>
    <x v="2"/>
    <x v="262"/>
  </r>
  <r>
    <x v="13"/>
    <x v="13"/>
    <x v="13"/>
    <x v="260"/>
    <s v="1511"/>
    <x v="260"/>
    <x v="5"/>
    <x v="3"/>
    <x v="266"/>
  </r>
  <r>
    <x v="13"/>
    <x v="13"/>
    <x v="13"/>
    <x v="260"/>
    <s v="1511"/>
    <x v="260"/>
    <x v="5"/>
    <x v="4"/>
    <x v="263"/>
  </r>
  <r>
    <x v="13"/>
    <x v="13"/>
    <x v="13"/>
    <x v="260"/>
    <s v="1511"/>
    <x v="260"/>
    <x v="5"/>
    <x v="5"/>
    <x v="262"/>
  </r>
  <r>
    <x v="13"/>
    <x v="13"/>
    <x v="13"/>
    <x v="260"/>
    <s v="1511"/>
    <x v="260"/>
    <x v="5"/>
    <x v="6"/>
    <x v="197"/>
  </r>
  <r>
    <x v="13"/>
    <x v="13"/>
    <x v="13"/>
    <x v="260"/>
    <s v="1511"/>
    <x v="260"/>
    <x v="5"/>
    <x v="7"/>
    <x v="201"/>
  </r>
  <r>
    <x v="13"/>
    <x v="13"/>
    <x v="13"/>
    <x v="260"/>
    <s v="1511"/>
    <x v="260"/>
    <x v="6"/>
    <x v="0"/>
    <x v="320"/>
  </r>
  <r>
    <x v="13"/>
    <x v="13"/>
    <x v="13"/>
    <x v="260"/>
    <s v="1511"/>
    <x v="260"/>
    <x v="6"/>
    <x v="1"/>
    <x v="131"/>
  </r>
  <r>
    <x v="13"/>
    <x v="13"/>
    <x v="13"/>
    <x v="260"/>
    <s v="1511"/>
    <x v="260"/>
    <x v="6"/>
    <x v="2"/>
    <x v="64"/>
  </r>
  <r>
    <x v="13"/>
    <x v="13"/>
    <x v="13"/>
    <x v="260"/>
    <s v="1511"/>
    <x v="260"/>
    <x v="6"/>
    <x v="3"/>
    <x v="128"/>
  </r>
  <r>
    <x v="13"/>
    <x v="13"/>
    <x v="13"/>
    <x v="260"/>
    <s v="1511"/>
    <x v="260"/>
    <x v="6"/>
    <x v="4"/>
    <x v="127"/>
  </r>
  <r>
    <x v="13"/>
    <x v="13"/>
    <x v="13"/>
    <x v="260"/>
    <s v="1511"/>
    <x v="260"/>
    <x v="6"/>
    <x v="5"/>
    <x v="203"/>
  </r>
  <r>
    <x v="13"/>
    <x v="13"/>
    <x v="13"/>
    <x v="260"/>
    <s v="1511"/>
    <x v="260"/>
    <x v="6"/>
    <x v="6"/>
    <x v="64"/>
  </r>
  <r>
    <x v="13"/>
    <x v="13"/>
    <x v="13"/>
    <x v="260"/>
    <s v="1511"/>
    <x v="260"/>
    <x v="6"/>
    <x v="7"/>
    <x v="321"/>
  </r>
  <r>
    <x v="13"/>
    <x v="13"/>
    <x v="13"/>
    <x v="260"/>
    <s v="1511"/>
    <x v="260"/>
    <x v="7"/>
    <x v="0"/>
    <x v="952"/>
  </r>
  <r>
    <x v="13"/>
    <x v="13"/>
    <x v="13"/>
    <x v="260"/>
    <s v="1511"/>
    <x v="260"/>
    <x v="7"/>
    <x v="1"/>
    <x v="1309"/>
  </r>
  <r>
    <x v="13"/>
    <x v="13"/>
    <x v="13"/>
    <x v="260"/>
    <s v="1511"/>
    <x v="260"/>
    <x v="7"/>
    <x v="2"/>
    <x v="182"/>
  </r>
  <r>
    <x v="13"/>
    <x v="13"/>
    <x v="13"/>
    <x v="260"/>
    <s v="1511"/>
    <x v="260"/>
    <x v="7"/>
    <x v="3"/>
    <x v="314"/>
  </r>
  <r>
    <x v="13"/>
    <x v="13"/>
    <x v="13"/>
    <x v="260"/>
    <s v="1511"/>
    <x v="260"/>
    <x v="7"/>
    <x v="4"/>
    <x v="335"/>
  </r>
  <r>
    <x v="13"/>
    <x v="13"/>
    <x v="13"/>
    <x v="260"/>
    <s v="1511"/>
    <x v="260"/>
    <x v="7"/>
    <x v="5"/>
    <x v="450"/>
  </r>
  <r>
    <x v="13"/>
    <x v="13"/>
    <x v="13"/>
    <x v="260"/>
    <s v="1511"/>
    <x v="260"/>
    <x v="7"/>
    <x v="6"/>
    <x v="317"/>
  </r>
  <r>
    <x v="13"/>
    <x v="13"/>
    <x v="13"/>
    <x v="260"/>
    <s v="1511"/>
    <x v="260"/>
    <x v="7"/>
    <x v="7"/>
    <x v="334"/>
  </r>
  <r>
    <x v="13"/>
    <x v="13"/>
    <x v="13"/>
    <x v="260"/>
    <s v="1511"/>
    <x v="260"/>
    <x v="8"/>
    <x v="0"/>
    <x v="67"/>
  </r>
  <r>
    <x v="13"/>
    <x v="13"/>
    <x v="13"/>
    <x v="260"/>
    <s v="1511"/>
    <x v="260"/>
    <x v="8"/>
    <x v="1"/>
    <x v="65"/>
  </r>
  <r>
    <x v="13"/>
    <x v="13"/>
    <x v="13"/>
    <x v="260"/>
    <s v="1511"/>
    <x v="260"/>
    <x v="8"/>
    <x v="2"/>
    <x v="304"/>
  </r>
  <r>
    <x v="13"/>
    <x v="13"/>
    <x v="13"/>
    <x v="260"/>
    <s v="1511"/>
    <x v="260"/>
    <x v="8"/>
    <x v="3"/>
    <x v="133"/>
  </r>
  <r>
    <x v="13"/>
    <x v="13"/>
    <x v="13"/>
    <x v="260"/>
    <s v="1511"/>
    <x v="260"/>
    <x v="8"/>
    <x v="4"/>
    <x v="305"/>
  </r>
  <r>
    <x v="13"/>
    <x v="13"/>
    <x v="13"/>
    <x v="260"/>
    <s v="1511"/>
    <x v="260"/>
    <x v="8"/>
    <x v="5"/>
    <x v="305"/>
  </r>
  <r>
    <x v="13"/>
    <x v="13"/>
    <x v="13"/>
    <x v="260"/>
    <s v="1511"/>
    <x v="260"/>
    <x v="8"/>
    <x v="6"/>
    <x v="67"/>
  </r>
  <r>
    <x v="13"/>
    <x v="13"/>
    <x v="13"/>
    <x v="260"/>
    <s v="1511"/>
    <x v="260"/>
    <x v="8"/>
    <x v="7"/>
    <x v="133"/>
  </r>
  <r>
    <x v="13"/>
    <x v="13"/>
    <x v="13"/>
    <x v="260"/>
    <s v="1511"/>
    <x v="260"/>
    <x v="9"/>
    <x v="0"/>
    <x v="715"/>
  </r>
  <r>
    <x v="13"/>
    <x v="13"/>
    <x v="13"/>
    <x v="260"/>
    <s v="1511"/>
    <x v="260"/>
    <x v="9"/>
    <x v="1"/>
    <x v="317"/>
  </r>
  <r>
    <x v="13"/>
    <x v="13"/>
    <x v="13"/>
    <x v="260"/>
    <s v="1511"/>
    <x v="260"/>
    <x v="9"/>
    <x v="2"/>
    <x v="411"/>
  </r>
  <r>
    <x v="13"/>
    <x v="13"/>
    <x v="13"/>
    <x v="260"/>
    <s v="1511"/>
    <x v="260"/>
    <x v="9"/>
    <x v="3"/>
    <x v="341"/>
  </r>
  <r>
    <x v="13"/>
    <x v="13"/>
    <x v="13"/>
    <x v="260"/>
    <s v="1511"/>
    <x v="260"/>
    <x v="9"/>
    <x v="4"/>
    <x v="612"/>
  </r>
  <r>
    <x v="13"/>
    <x v="13"/>
    <x v="13"/>
    <x v="260"/>
    <s v="1511"/>
    <x v="260"/>
    <x v="9"/>
    <x v="5"/>
    <x v="46"/>
  </r>
  <r>
    <x v="13"/>
    <x v="13"/>
    <x v="13"/>
    <x v="260"/>
    <s v="1511"/>
    <x v="260"/>
    <x v="9"/>
    <x v="6"/>
    <x v="46"/>
  </r>
  <r>
    <x v="13"/>
    <x v="13"/>
    <x v="13"/>
    <x v="260"/>
    <s v="1511"/>
    <x v="260"/>
    <x v="9"/>
    <x v="7"/>
    <x v="354"/>
  </r>
  <r>
    <x v="13"/>
    <x v="13"/>
    <x v="13"/>
    <x v="261"/>
    <s v="1514"/>
    <x v="261"/>
    <x v="0"/>
    <x v="0"/>
    <x v="277"/>
  </r>
  <r>
    <x v="13"/>
    <x v="13"/>
    <x v="13"/>
    <x v="261"/>
    <s v="1514"/>
    <x v="261"/>
    <x v="0"/>
    <x v="1"/>
    <x v="408"/>
  </r>
  <r>
    <x v="13"/>
    <x v="13"/>
    <x v="13"/>
    <x v="261"/>
    <s v="1514"/>
    <x v="261"/>
    <x v="0"/>
    <x v="2"/>
    <x v="532"/>
  </r>
  <r>
    <x v="13"/>
    <x v="13"/>
    <x v="13"/>
    <x v="261"/>
    <s v="1514"/>
    <x v="261"/>
    <x v="0"/>
    <x v="3"/>
    <x v="533"/>
  </r>
  <r>
    <x v="13"/>
    <x v="13"/>
    <x v="13"/>
    <x v="261"/>
    <s v="1514"/>
    <x v="261"/>
    <x v="0"/>
    <x v="4"/>
    <x v="787"/>
  </r>
  <r>
    <x v="13"/>
    <x v="13"/>
    <x v="13"/>
    <x v="261"/>
    <s v="1514"/>
    <x v="261"/>
    <x v="0"/>
    <x v="5"/>
    <x v="384"/>
  </r>
  <r>
    <x v="13"/>
    <x v="13"/>
    <x v="13"/>
    <x v="261"/>
    <s v="1514"/>
    <x v="261"/>
    <x v="0"/>
    <x v="6"/>
    <x v="1007"/>
  </r>
  <r>
    <x v="13"/>
    <x v="13"/>
    <x v="13"/>
    <x v="261"/>
    <s v="1514"/>
    <x v="261"/>
    <x v="0"/>
    <x v="7"/>
    <x v="941"/>
  </r>
  <r>
    <x v="13"/>
    <x v="13"/>
    <x v="13"/>
    <x v="261"/>
    <s v="1514"/>
    <x v="261"/>
    <x v="1"/>
    <x v="0"/>
    <x v="364"/>
  </r>
  <r>
    <x v="13"/>
    <x v="13"/>
    <x v="13"/>
    <x v="261"/>
    <s v="1514"/>
    <x v="261"/>
    <x v="1"/>
    <x v="1"/>
    <x v="509"/>
  </r>
  <r>
    <x v="13"/>
    <x v="13"/>
    <x v="13"/>
    <x v="261"/>
    <s v="1514"/>
    <x v="261"/>
    <x v="1"/>
    <x v="2"/>
    <x v="564"/>
  </r>
  <r>
    <x v="13"/>
    <x v="13"/>
    <x v="13"/>
    <x v="261"/>
    <s v="1514"/>
    <x v="261"/>
    <x v="1"/>
    <x v="3"/>
    <x v="271"/>
  </r>
  <r>
    <x v="13"/>
    <x v="13"/>
    <x v="13"/>
    <x v="261"/>
    <s v="1514"/>
    <x v="261"/>
    <x v="1"/>
    <x v="4"/>
    <x v="628"/>
  </r>
  <r>
    <x v="13"/>
    <x v="13"/>
    <x v="13"/>
    <x v="261"/>
    <s v="1514"/>
    <x v="261"/>
    <x v="1"/>
    <x v="5"/>
    <x v="1605"/>
  </r>
  <r>
    <x v="13"/>
    <x v="13"/>
    <x v="13"/>
    <x v="261"/>
    <s v="1514"/>
    <x v="261"/>
    <x v="1"/>
    <x v="6"/>
    <x v="1628"/>
  </r>
  <r>
    <x v="13"/>
    <x v="13"/>
    <x v="13"/>
    <x v="261"/>
    <s v="1514"/>
    <x v="261"/>
    <x v="1"/>
    <x v="7"/>
    <x v="192"/>
  </r>
  <r>
    <x v="13"/>
    <x v="13"/>
    <x v="13"/>
    <x v="261"/>
    <s v="1514"/>
    <x v="261"/>
    <x v="2"/>
    <x v="0"/>
    <x v="202"/>
  </r>
  <r>
    <x v="13"/>
    <x v="13"/>
    <x v="13"/>
    <x v="261"/>
    <s v="1514"/>
    <x v="261"/>
    <x v="2"/>
    <x v="1"/>
    <x v="307"/>
  </r>
  <r>
    <x v="13"/>
    <x v="13"/>
    <x v="13"/>
    <x v="261"/>
    <s v="1514"/>
    <x v="261"/>
    <x v="2"/>
    <x v="2"/>
    <x v="196"/>
  </r>
  <r>
    <x v="13"/>
    <x v="13"/>
    <x v="13"/>
    <x v="261"/>
    <s v="1514"/>
    <x v="261"/>
    <x v="2"/>
    <x v="3"/>
    <x v="199"/>
  </r>
  <r>
    <x v="13"/>
    <x v="13"/>
    <x v="13"/>
    <x v="261"/>
    <s v="1514"/>
    <x v="261"/>
    <x v="2"/>
    <x v="4"/>
    <x v="298"/>
  </r>
  <r>
    <x v="13"/>
    <x v="13"/>
    <x v="13"/>
    <x v="261"/>
    <s v="1514"/>
    <x v="261"/>
    <x v="2"/>
    <x v="5"/>
    <x v="298"/>
  </r>
  <r>
    <x v="13"/>
    <x v="13"/>
    <x v="13"/>
    <x v="261"/>
    <s v="1514"/>
    <x v="261"/>
    <x v="2"/>
    <x v="6"/>
    <x v="124"/>
  </r>
  <r>
    <x v="13"/>
    <x v="13"/>
    <x v="13"/>
    <x v="261"/>
    <s v="1514"/>
    <x v="261"/>
    <x v="2"/>
    <x v="7"/>
    <x v="307"/>
  </r>
  <r>
    <x v="13"/>
    <x v="13"/>
    <x v="13"/>
    <x v="261"/>
    <s v="1514"/>
    <x v="261"/>
    <x v="3"/>
    <x v="0"/>
    <x v="411"/>
  </r>
  <r>
    <x v="13"/>
    <x v="13"/>
    <x v="13"/>
    <x v="261"/>
    <s v="1514"/>
    <x v="261"/>
    <x v="3"/>
    <x v="1"/>
    <x v="513"/>
  </r>
  <r>
    <x v="13"/>
    <x v="13"/>
    <x v="13"/>
    <x v="261"/>
    <s v="1514"/>
    <x v="261"/>
    <x v="3"/>
    <x v="2"/>
    <x v="116"/>
  </r>
  <r>
    <x v="13"/>
    <x v="13"/>
    <x v="13"/>
    <x v="261"/>
    <s v="1514"/>
    <x v="261"/>
    <x v="3"/>
    <x v="3"/>
    <x v="284"/>
  </r>
  <r>
    <x v="13"/>
    <x v="13"/>
    <x v="13"/>
    <x v="261"/>
    <s v="1514"/>
    <x v="261"/>
    <x v="3"/>
    <x v="4"/>
    <x v="505"/>
  </r>
  <r>
    <x v="13"/>
    <x v="13"/>
    <x v="13"/>
    <x v="261"/>
    <s v="1514"/>
    <x v="261"/>
    <x v="3"/>
    <x v="5"/>
    <x v="411"/>
  </r>
  <r>
    <x v="13"/>
    <x v="13"/>
    <x v="13"/>
    <x v="261"/>
    <s v="1514"/>
    <x v="261"/>
    <x v="3"/>
    <x v="6"/>
    <x v="287"/>
  </r>
  <r>
    <x v="13"/>
    <x v="13"/>
    <x v="13"/>
    <x v="261"/>
    <s v="1514"/>
    <x v="261"/>
    <x v="3"/>
    <x v="7"/>
    <x v="505"/>
  </r>
  <r>
    <x v="13"/>
    <x v="13"/>
    <x v="13"/>
    <x v="261"/>
    <s v="1514"/>
    <x v="261"/>
    <x v="4"/>
    <x v="0"/>
    <x v="630"/>
  </r>
  <r>
    <x v="13"/>
    <x v="13"/>
    <x v="13"/>
    <x v="261"/>
    <s v="1514"/>
    <x v="261"/>
    <x v="4"/>
    <x v="1"/>
    <x v="631"/>
  </r>
  <r>
    <x v="13"/>
    <x v="13"/>
    <x v="13"/>
    <x v="261"/>
    <s v="1514"/>
    <x v="261"/>
    <x v="4"/>
    <x v="2"/>
    <x v="489"/>
  </r>
  <r>
    <x v="13"/>
    <x v="13"/>
    <x v="13"/>
    <x v="261"/>
    <s v="1514"/>
    <x v="261"/>
    <x v="4"/>
    <x v="3"/>
    <x v="610"/>
  </r>
  <r>
    <x v="13"/>
    <x v="13"/>
    <x v="13"/>
    <x v="261"/>
    <s v="1514"/>
    <x v="261"/>
    <x v="4"/>
    <x v="4"/>
    <x v="512"/>
  </r>
  <r>
    <x v="13"/>
    <x v="13"/>
    <x v="13"/>
    <x v="261"/>
    <s v="1514"/>
    <x v="261"/>
    <x v="4"/>
    <x v="5"/>
    <x v="1210"/>
  </r>
  <r>
    <x v="13"/>
    <x v="13"/>
    <x v="13"/>
    <x v="261"/>
    <s v="1514"/>
    <x v="261"/>
    <x v="4"/>
    <x v="6"/>
    <x v="488"/>
  </r>
  <r>
    <x v="13"/>
    <x v="13"/>
    <x v="13"/>
    <x v="261"/>
    <s v="1514"/>
    <x v="261"/>
    <x v="4"/>
    <x v="7"/>
    <x v="1197"/>
  </r>
  <r>
    <x v="13"/>
    <x v="13"/>
    <x v="13"/>
    <x v="261"/>
    <s v="1514"/>
    <x v="261"/>
    <x v="5"/>
    <x v="0"/>
    <x v="197"/>
  </r>
  <r>
    <x v="13"/>
    <x v="13"/>
    <x v="13"/>
    <x v="261"/>
    <s v="1514"/>
    <x v="261"/>
    <x v="5"/>
    <x v="1"/>
    <x v="302"/>
  </r>
  <r>
    <x v="13"/>
    <x v="13"/>
    <x v="13"/>
    <x v="261"/>
    <s v="1514"/>
    <x v="261"/>
    <x v="5"/>
    <x v="2"/>
    <x v="200"/>
  </r>
  <r>
    <x v="13"/>
    <x v="13"/>
    <x v="13"/>
    <x v="261"/>
    <s v="1514"/>
    <x v="261"/>
    <x v="5"/>
    <x v="3"/>
    <x v="302"/>
  </r>
  <r>
    <x v="13"/>
    <x v="13"/>
    <x v="13"/>
    <x v="261"/>
    <s v="1514"/>
    <x v="261"/>
    <x v="5"/>
    <x v="4"/>
    <x v="196"/>
  </r>
  <r>
    <x v="13"/>
    <x v="13"/>
    <x v="13"/>
    <x v="261"/>
    <s v="1514"/>
    <x v="261"/>
    <x v="5"/>
    <x v="5"/>
    <x v="195"/>
  </r>
  <r>
    <x v="13"/>
    <x v="13"/>
    <x v="13"/>
    <x v="261"/>
    <s v="1514"/>
    <x v="261"/>
    <x v="5"/>
    <x v="6"/>
    <x v="316"/>
  </r>
  <r>
    <x v="13"/>
    <x v="13"/>
    <x v="13"/>
    <x v="261"/>
    <s v="1514"/>
    <x v="261"/>
    <x v="5"/>
    <x v="7"/>
    <x v="199"/>
  </r>
  <r>
    <x v="13"/>
    <x v="13"/>
    <x v="13"/>
    <x v="261"/>
    <s v="1514"/>
    <x v="261"/>
    <x v="6"/>
    <x v="0"/>
    <x v="127"/>
  </r>
  <r>
    <x v="13"/>
    <x v="13"/>
    <x v="13"/>
    <x v="261"/>
    <s v="1514"/>
    <x v="261"/>
    <x v="6"/>
    <x v="1"/>
    <x v="66"/>
  </r>
  <r>
    <x v="13"/>
    <x v="13"/>
    <x v="13"/>
    <x v="261"/>
    <s v="1514"/>
    <x v="261"/>
    <x v="6"/>
    <x v="2"/>
    <x v="130"/>
  </r>
  <r>
    <x v="13"/>
    <x v="13"/>
    <x v="13"/>
    <x v="261"/>
    <s v="1514"/>
    <x v="261"/>
    <x v="6"/>
    <x v="3"/>
    <x v="127"/>
  </r>
  <r>
    <x v="13"/>
    <x v="13"/>
    <x v="13"/>
    <x v="261"/>
    <s v="1514"/>
    <x v="261"/>
    <x v="6"/>
    <x v="4"/>
    <x v="320"/>
  </r>
  <r>
    <x v="13"/>
    <x v="13"/>
    <x v="13"/>
    <x v="261"/>
    <s v="1514"/>
    <x v="261"/>
    <x v="6"/>
    <x v="5"/>
    <x v="128"/>
  </r>
  <r>
    <x v="13"/>
    <x v="13"/>
    <x v="13"/>
    <x v="261"/>
    <s v="1514"/>
    <x v="261"/>
    <x v="6"/>
    <x v="6"/>
    <x v="64"/>
  </r>
  <r>
    <x v="13"/>
    <x v="13"/>
    <x v="13"/>
    <x v="261"/>
    <s v="1514"/>
    <x v="261"/>
    <x v="6"/>
    <x v="7"/>
    <x v="131"/>
  </r>
  <r>
    <x v="13"/>
    <x v="13"/>
    <x v="13"/>
    <x v="261"/>
    <s v="1514"/>
    <x v="261"/>
    <x v="7"/>
    <x v="0"/>
    <x v="316"/>
  </r>
  <r>
    <x v="13"/>
    <x v="13"/>
    <x v="13"/>
    <x v="261"/>
    <s v="1514"/>
    <x v="261"/>
    <x v="7"/>
    <x v="1"/>
    <x v="200"/>
  </r>
  <r>
    <x v="13"/>
    <x v="13"/>
    <x v="13"/>
    <x v="261"/>
    <s v="1514"/>
    <x v="261"/>
    <x v="7"/>
    <x v="2"/>
    <x v="350"/>
  </r>
  <r>
    <x v="13"/>
    <x v="13"/>
    <x v="13"/>
    <x v="261"/>
    <s v="1514"/>
    <x v="261"/>
    <x v="7"/>
    <x v="3"/>
    <x v="200"/>
  </r>
  <r>
    <x v="13"/>
    <x v="13"/>
    <x v="13"/>
    <x v="261"/>
    <s v="1514"/>
    <x v="261"/>
    <x v="7"/>
    <x v="4"/>
    <x v="265"/>
  </r>
  <r>
    <x v="13"/>
    <x v="13"/>
    <x v="13"/>
    <x v="261"/>
    <s v="1514"/>
    <x v="261"/>
    <x v="7"/>
    <x v="5"/>
    <x v="265"/>
  </r>
  <r>
    <x v="13"/>
    <x v="13"/>
    <x v="13"/>
    <x v="261"/>
    <s v="1514"/>
    <x v="261"/>
    <x v="7"/>
    <x v="6"/>
    <x v="265"/>
  </r>
  <r>
    <x v="13"/>
    <x v="13"/>
    <x v="13"/>
    <x v="261"/>
    <s v="1514"/>
    <x v="261"/>
    <x v="7"/>
    <x v="7"/>
    <x v="129"/>
  </r>
  <r>
    <x v="13"/>
    <x v="13"/>
    <x v="13"/>
    <x v="261"/>
    <s v="1514"/>
    <x v="261"/>
    <x v="8"/>
    <x v="0"/>
    <x v="304"/>
  </r>
  <r>
    <x v="13"/>
    <x v="13"/>
    <x v="13"/>
    <x v="261"/>
    <s v="1514"/>
    <x v="261"/>
    <x v="8"/>
    <x v="1"/>
    <x v="304"/>
  </r>
  <r>
    <x v="13"/>
    <x v="13"/>
    <x v="13"/>
    <x v="261"/>
    <s v="1514"/>
    <x v="261"/>
    <x v="8"/>
    <x v="2"/>
    <x v="304"/>
  </r>
  <r>
    <x v="13"/>
    <x v="13"/>
    <x v="13"/>
    <x v="261"/>
    <s v="1514"/>
    <x v="261"/>
    <x v="8"/>
    <x v="3"/>
    <x v="304"/>
  </r>
  <r>
    <x v="13"/>
    <x v="13"/>
    <x v="13"/>
    <x v="261"/>
    <s v="1514"/>
    <x v="261"/>
    <x v="8"/>
    <x v="4"/>
    <x v="304"/>
  </r>
  <r>
    <x v="13"/>
    <x v="13"/>
    <x v="13"/>
    <x v="261"/>
    <s v="1514"/>
    <x v="261"/>
    <x v="8"/>
    <x v="5"/>
    <x v="304"/>
  </r>
  <r>
    <x v="13"/>
    <x v="13"/>
    <x v="13"/>
    <x v="261"/>
    <s v="1514"/>
    <x v="261"/>
    <x v="8"/>
    <x v="6"/>
    <x v="304"/>
  </r>
  <r>
    <x v="13"/>
    <x v="13"/>
    <x v="13"/>
    <x v="261"/>
    <s v="1514"/>
    <x v="261"/>
    <x v="8"/>
    <x v="7"/>
    <x v="304"/>
  </r>
  <r>
    <x v="13"/>
    <x v="13"/>
    <x v="13"/>
    <x v="261"/>
    <s v="1514"/>
    <x v="261"/>
    <x v="9"/>
    <x v="0"/>
    <x v="281"/>
  </r>
  <r>
    <x v="13"/>
    <x v="13"/>
    <x v="13"/>
    <x v="261"/>
    <s v="1514"/>
    <x v="261"/>
    <x v="9"/>
    <x v="1"/>
    <x v="339"/>
  </r>
  <r>
    <x v="13"/>
    <x v="13"/>
    <x v="13"/>
    <x v="261"/>
    <s v="1514"/>
    <x v="261"/>
    <x v="9"/>
    <x v="2"/>
    <x v="121"/>
  </r>
  <r>
    <x v="13"/>
    <x v="13"/>
    <x v="13"/>
    <x v="261"/>
    <s v="1514"/>
    <x v="261"/>
    <x v="9"/>
    <x v="3"/>
    <x v="120"/>
  </r>
  <r>
    <x v="13"/>
    <x v="13"/>
    <x v="13"/>
    <x v="261"/>
    <s v="1514"/>
    <x v="261"/>
    <x v="9"/>
    <x v="4"/>
    <x v="306"/>
  </r>
  <r>
    <x v="13"/>
    <x v="13"/>
    <x v="13"/>
    <x v="261"/>
    <s v="1514"/>
    <x v="261"/>
    <x v="9"/>
    <x v="5"/>
    <x v="299"/>
  </r>
  <r>
    <x v="13"/>
    <x v="13"/>
    <x v="13"/>
    <x v="261"/>
    <s v="1514"/>
    <x v="261"/>
    <x v="9"/>
    <x v="6"/>
    <x v="306"/>
  </r>
  <r>
    <x v="13"/>
    <x v="13"/>
    <x v="13"/>
    <x v="261"/>
    <s v="1514"/>
    <x v="261"/>
    <x v="9"/>
    <x v="7"/>
    <x v="123"/>
  </r>
  <r>
    <x v="13"/>
    <x v="13"/>
    <x v="13"/>
    <x v="262"/>
    <s v="1515"/>
    <x v="262"/>
    <x v="0"/>
    <x v="0"/>
    <x v="1023"/>
  </r>
  <r>
    <x v="13"/>
    <x v="13"/>
    <x v="13"/>
    <x v="262"/>
    <s v="1515"/>
    <x v="262"/>
    <x v="0"/>
    <x v="1"/>
    <x v="1022"/>
  </r>
  <r>
    <x v="13"/>
    <x v="13"/>
    <x v="13"/>
    <x v="262"/>
    <s v="1515"/>
    <x v="262"/>
    <x v="0"/>
    <x v="2"/>
    <x v="1903"/>
  </r>
  <r>
    <x v="13"/>
    <x v="13"/>
    <x v="13"/>
    <x v="262"/>
    <s v="1515"/>
    <x v="262"/>
    <x v="0"/>
    <x v="3"/>
    <x v="1060"/>
  </r>
  <r>
    <x v="13"/>
    <x v="13"/>
    <x v="13"/>
    <x v="262"/>
    <s v="1515"/>
    <x v="262"/>
    <x v="0"/>
    <x v="4"/>
    <x v="904"/>
  </r>
  <r>
    <x v="13"/>
    <x v="13"/>
    <x v="13"/>
    <x v="262"/>
    <s v="1515"/>
    <x v="262"/>
    <x v="0"/>
    <x v="5"/>
    <x v="484"/>
  </r>
  <r>
    <x v="13"/>
    <x v="13"/>
    <x v="13"/>
    <x v="262"/>
    <s v="1515"/>
    <x v="262"/>
    <x v="0"/>
    <x v="6"/>
    <x v="1535"/>
  </r>
  <r>
    <x v="13"/>
    <x v="13"/>
    <x v="13"/>
    <x v="262"/>
    <s v="1515"/>
    <x v="262"/>
    <x v="0"/>
    <x v="7"/>
    <x v="2839"/>
  </r>
  <r>
    <x v="13"/>
    <x v="13"/>
    <x v="13"/>
    <x v="262"/>
    <s v="1515"/>
    <x v="262"/>
    <x v="1"/>
    <x v="0"/>
    <x v="1828"/>
  </r>
  <r>
    <x v="13"/>
    <x v="13"/>
    <x v="13"/>
    <x v="262"/>
    <s v="1515"/>
    <x v="262"/>
    <x v="1"/>
    <x v="1"/>
    <x v="1826"/>
  </r>
  <r>
    <x v="13"/>
    <x v="13"/>
    <x v="13"/>
    <x v="262"/>
    <s v="1515"/>
    <x v="262"/>
    <x v="1"/>
    <x v="2"/>
    <x v="2195"/>
  </r>
  <r>
    <x v="13"/>
    <x v="13"/>
    <x v="13"/>
    <x v="262"/>
    <s v="1515"/>
    <x v="262"/>
    <x v="1"/>
    <x v="3"/>
    <x v="1552"/>
  </r>
  <r>
    <x v="13"/>
    <x v="13"/>
    <x v="13"/>
    <x v="262"/>
    <s v="1515"/>
    <x v="262"/>
    <x v="1"/>
    <x v="4"/>
    <x v="2511"/>
  </r>
  <r>
    <x v="13"/>
    <x v="13"/>
    <x v="13"/>
    <x v="262"/>
    <s v="1515"/>
    <x v="262"/>
    <x v="1"/>
    <x v="5"/>
    <x v="2155"/>
  </r>
  <r>
    <x v="13"/>
    <x v="13"/>
    <x v="13"/>
    <x v="262"/>
    <s v="1515"/>
    <x v="262"/>
    <x v="1"/>
    <x v="6"/>
    <x v="875"/>
  </r>
  <r>
    <x v="13"/>
    <x v="13"/>
    <x v="13"/>
    <x v="262"/>
    <s v="1515"/>
    <x v="262"/>
    <x v="1"/>
    <x v="7"/>
    <x v="2840"/>
  </r>
  <r>
    <x v="13"/>
    <x v="13"/>
    <x v="13"/>
    <x v="262"/>
    <s v="1515"/>
    <x v="262"/>
    <x v="2"/>
    <x v="0"/>
    <x v="338"/>
  </r>
  <r>
    <x v="13"/>
    <x v="13"/>
    <x v="13"/>
    <x v="262"/>
    <s v="1515"/>
    <x v="262"/>
    <x v="2"/>
    <x v="1"/>
    <x v="531"/>
  </r>
  <r>
    <x v="13"/>
    <x v="13"/>
    <x v="13"/>
    <x v="262"/>
    <s v="1515"/>
    <x v="262"/>
    <x v="2"/>
    <x v="2"/>
    <x v="183"/>
  </r>
  <r>
    <x v="13"/>
    <x v="13"/>
    <x v="13"/>
    <x v="262"/>
    <s v="1515"/>
    <x v="262"/>
    <x v="2"/>
    <x v="3"/>
    <x v="613"/>
  </r>
  <r>
    <x v="13"/>
    <x v="13"/>
    <x v="13"/>
    <x v="262"/>
    <s v="1515"/>
    <x v="262"/>
    <x v="2"/>
    <x v="4"/>
    <x v="182"/>
  </r>
  <r>
    <x v="13"/>
    <x v="13"/>
    <x v="13"/>
    <x v="262"/>
    <s v="1515"/>
    <x v="262"/>
    <x v="2"/>
    <x v="5"/>
    <x v="1112"/>
  </r>
  <r>
    <x v="13"/>
    <x v="13"/>
    <x v="13"/>
    <x v="262"/>
    <s v="1515"/>
    <x v="262"/>
    <x v="2"/>
    <x v="6"/>
    <x v="1112"/>
  </r>
  <r>
    <x v="13"/>
    <x v="13"/>
    <x v="13"/>
    <x v="262"/>
    <s v="1515"/>
    <x v="262"/>
    <x v="2"/>
    <x v="7"/>
    <x v="338"/>
  </r>
  <r>
    <x v="13"/>
    <x v="13"/>
    <x v="13"/>
    <x v="262"/>
    <s v="1515"/>
    <x v="262"/>
    <x v="3"/>
    <x v="0"/>
    <x v="1011"/>
  </r>
  <r>
    <x v="13"/>
    <x v="13"/>
    <x v="13"/>
    <x v="262"/>
    <s v="1515"/>
    <x v="262"/>
    <x v="3"/>
    <x v="1"/>
    <x v="542"/>
  </r>
  <r>
    <x v="13"/>
    <x v="13"/>
    <x v="13"/>
    <x v="262"/>
    <s v="1515"/>
    <x v="262"/>
    <x v="3"/>
    <x v="2"/>
    <x v="488"/>
  </r>
  <r>
    <x v="13"/>
    <x v="13"/>
    <x v="13"/>
    <x v="262"/>
    <s v="1515"/>
    <x v="262"/>
    <x v="3"/>
    <x v="3"/>
    <x v="359"/>
  </r>
  <r>
    <x v="13"/>
    <x v="13"/>
    <x v="13"/>
    <x v="262"/>
    <s v="1515"/>
    <x v="262"/>
    <x v="3"/>
    <x v="4"/>
    <x v="2259"/>
  </r>
  <r>
    <x v="13"/>
    <x v="13"/>
    <x v="13"/>
    <x v="262"/>
    <s v="1515"/>
    <x v="262"/>
    <x v="3"/>
    <x v="5"/>
    <x v="1712"/>
  </r>
  <r>
    <x v="13"/>
    <x v="13"/>
    <x v="13"/>
    <x v="262"/>
    <s v="1515"/>
    <x v="262"/>
    <x v="3"/>
    <x v="6"/>
    <x v="296"/>
  </r>
  <r>
    <x v="13"/>
    <x v="13"/>
    <x v="13"/>
    <x v="262"/>
    <s v="1515"/>
    <x v="262"/>
    <x v="3"/>
    <x v="7"/>
    <x v="545"/>
  </r>
  <r>
    <x v="13"/>
    <x v="13"/>
    <x v="13"/>
    <x v="262"/>
    <s v="1515"/>
    <x v="262"/>
    <x v="4"/>
    <x v="0"/>
    <x v="1400"/>
  </r>
  <r>
    <x v="13"/>
    <x v="13"/>
    <x v="13"/>
    <x v="262"/>
    <s v="1515"/>
    <x v="262"/>
    <x v="4"/>
    <x v="1"/>
    <x v="383"/>
  </r>
  <r>
    <x v="13"/>
    <x v="13"/>
    <x v="13"/>
    <x v="262"/>
    <s v="1515"/>
    <x v="262"/>
    <x v="4"/>
    <x v="2"/>
    <x v="1199"/>
  </r>
  <r>
    <x v="13"/>
    <x v="13"/>
    <x v="13"/>
    <x v="262"/>
    <s v="1515"/>
    <x v="262"/>
    <x v="4"/>
    <x v="3"/>
    <x v="826"/>
  </r>
  <r>
    <x v="13"/>
    <x v="13"/>
    <x v="13"/>
    <x v="262"/>
    <s v="1515"/>
    <x v="262"/>
    <x v="4"/>
    <x v="4"/>
    <x v="1677"/>
  </r>
  <r>
    <x v="13"/>
    <x v="13"/>
    <x v="13"/>
    <x v="262"/>
    <s v="1515"/>
    <x v="262"/>
    <x v="4"/>
    <x v="5"/>
    <x v="548"/>
  </r>
  <r>
    <x v="13"/>
    <x v="13"/>
    <x v="13"/>
    <x v="262"/>
    <s v="1515"/>
    <x v="262"/>
    <x v="4"/>
    <x v="6"/>
    <x v="995"/>
  </r>
  <r>
    <x v="13"/>
    <x v="13"/>
    <x v="13"/>
    <x v="262"/>
    <s v="1515"/>
    <x v="262"/>
    <x v="4"/>
    <x v="7"/>
    <x v="1413"/>
  </r>
  <r>
    <x v="13"/>
    <x v="13"/>
    <x v="13"/>
    <x v="262"/>
    <s v="1515"/>
    <x v="262"/>
    <x v="5"/>
    <x v="0"/>
    <x v="410"/>
  </r>
  <r>
    <x v="13"/>
    <x v="13"/>
    <x v="13"/>
    <x v="262"/>
    <s v="1515"/>
    <x v="262"/>
    <x v="5"/>
    <x v="1"/>
    <x v="185"/>
  </r>
  <r>
    <x v="13"/>
    <x v="13"/>
    <x v="13"/>
    <x v="262"/>
    <s v="1515"/>
    <x v="262"/>
    <x v="5"/>
    <x v="2"/>
    <x v="335"/>
  </r>
  <r>
    <x v="13"/>
    <x v="13"/>
    <x v="13"/>
    <x v="262"/>
    <s v="1515"/>
    <x v="262"/>
    <x v="5"/>
    <x v="3"/>
    <x v="313"/>
  </r>
  <r>
    <x v="13"/>
    <x v="13"/>
    <x v="13"/>
    <x v="262"/>
    <s v="1515"/>
    <x v="262"/>
    <x v="5"/>
    <x v="4"/>
    <x v="312"/>
  </r>
  <r>
    <x v="13"/>
    <x v="13"/>
    <x v="13"/>
    <x v="262"/>
    <s v="1515"/>
    <x v="262"/>
    <x v="5"/>
    <x v="5"/>
    <x v="118"/>
  </r>
  <r>
    <x v="13"/>
    <x v="13"/>
    <x v="13"/>
    <x v="262"/>
    <s v="1515"/>
    <x v="262"/>
    <x v="5"/>
    <x v="6"/>
    <x v="410"/>
  </r>
  <r>
    <x v="13"/>
    <x v="13"/>
    <x v="13"/>
    <x v="262"/>
    <s v="1515"/>
    <x v="262"/>
    <x v="5"/>
    <x v="7"/>
    <x v="402"/>
  </r>
  <r>
    <x v="13"/>
    <x v="13"/>
    <x v="13"/>
    <x v="262"/>
    <s v="1515"/>
    <x v="262"/>
    <x v="6"/>
    <x v="0"/>
    <x v="197"/>
  </r>
  <r>
    <x v="13"/>
    <x v="13"/>
    <x v="13"/>
    <x v="262"/>
    <s v="1515"/>
    <x v="262"/>
    <x v="6"/>
    <x v="1"/>
    <x v="321"/>
  </r>
  <r>
    <x v="13"/>
    <x v="13"/>
    <x v="13"/>
    <x v="262"/>
    <s v="1515"/>
    <x v="262"/>
    <x v="6"/>
    <x v="2"/>
    <x v="265"/>
  </r>
  <r>
    <x v="13"/>
    <x v="13"/>
    <x v="13"/>
    <x v="262"/>
    <s v="1515"/>
    <x v="262"/>
    <x v="6"/>
    <x v="3"/>
    <x v="316"/>
  </r>
  <r>
    <x v="13"/>
    <x v="13"/>
    <x v="13"/>
    <x v="262"/>
    <s v="1515"/>
    <x v="262"/>
    <x v="6"/>
    <x v="4"/>
    <x v="265"/>
  </r>
  <r>
    <x v="13"/>
    <x v="13"/>
    <x v="13"/>
    <x v="262"/>
    <s v="1515"/>
    <x v="262"/>
    <x v="6"/>
    <x v="5"/>
    <x v="302"/>
  </r>
  <r>
    <x v="13"/>
    <x v="13"/>
    <x v="13"/>
    <x v="262"/>
    <s v="1515"/>
    <x v="262"/>
    <x v="6"/>
    <x v="6"/>
    <x v="262"/>
  </r>
  <r>
    <x v="13"/>
    <x v="13"/>
    <x v="13"/>
    <x v="262"/>
    <s v="1515"/>
    <x v="262"/>
    <x v="6"/>
    <x v="7"/>
    <x v="298"/>
  </r>
  <r>
    <x v="13"/>
    <x v="13"/>
    <x v="13"/>
    <x v="262"/>
    <s v="1515"/>
    <x v="262"/>
    <x v="7"/>
    <x v="0"/>
    <x v="316"/>
  </r>
  <r>
    <x v="13"/>
    <x v="13"/>
    <x v="13"/>
    <x v="262"/>
    <s v="1515"/>
    <x v="262"/>
    <x v="7"/>
    <x v="1"/>
    <x v="200"/>
  </r>
  <r>
    <x v="13"/>
    <x v="13"/>
    <x v="13"/>
    <x v="262"/>
    <s v="1515"/>
    <x v="262"/>
    <x v="7"/>
    <x v="2"/>
    <x v="195"/>
  </r>
  <r>
    <x v="13"/>
    <x v="13"/>
    <x v="13"/>
    <x v="262"/>
    <s v="1515"/>
    <x v="262"/>
    <x v="7"/>
    <x v="3"/>
    <x v="200"/>
  </r>
  <r>
    <x v="13"/>
    <x v="13"/>
    <x v="13"/>
    <x v="262"/>
    <s v="1515"/>
    <x v="262"/>
    <x v="7"/>
    <x v="4"/>
    <x v="199"/>
  </r>
  <r>
    <x v="13"/>
    <x v="13"/>
    <x v="13"/>
    <x v="262"/>
    <s v="1515"/>
    <x v="262"/>
    <x v="7"/>
    <x v="5"/>
    <x v="262"/>
  </r>
  <r>
    <x v="13"/>
    <x v="13"/>
    <x v="13"/>
    <x v="262"/>
    <s v="1515"/>
    <x v="262"/>
    <x v="7"/>
    <x v="6"/>
    <x v="197"/>
  </r>
  <r>
    <x v="13"/>
    <x v="13"/>
    <x v="13"/>
    <x v="262"/>
    <s v="1515"/>
    <x v="262"/>
    <x v="7"/>
    <x v="7"/>
    <x v="350"/>
  </r>
  <r>
    <x v="13"/>
    <x v="13"/>
    <x v="13"/>
    <x v="262"/>
    <s v="1515"/>
    <x v="262"/>
    <x v="8"/>
    <x v="0"/>
    <x v="305"/>
  </r>
  <r>
    <x v="13"/>
    <x v="13"/>
    <x v="13"/>
    <x v="262"/>
    <s v="1515"/>
    <x v="262"/>
    <x v="8"/>
    <x v="1"/>
    <x v="305"/>
  </r>
  <r>
    <x v="13"/>
    <x v="13"/>
    <x v="13"/>
    <x v="262"/>
    <s v="1515"/>
    <x v="262"/>
    <x v="8"/>
    <x v="2"/>
    <x v="305"/>
  </r>
  <r>
    <x v="13"/>
    <x v="13"/>
    <x v="13"/>
    <x v="262"/>
    <s v="1515"/>
    <x v="262"/>
    <x v="8"/>
    <x v="3"/>
    <x v="305"/>
  </r>
  <r>
    <x v="13"/>
    <x v="13"/>
    <x v="13"/>
    <x v="262"/>
    <s v="1515"/>
    <x v="262"/>
    <x v="8"/>
    <x v="4"/>
    <x v="304"/>
  </r>
  <r>
    <x v="13"/>
    <x v="13"/>
    <x v="13"/>
    <x v="262"/>
    <s v="1515"/>
    <x v="262"/>
    <x v="8"/>
    <x v="5"/>
    <x v="133"/>
  </r>
  <r>
    <x v="13"/>
    <x v="13"/>
    <x v="13"/>
    <x v="262"/>
    <s v="1515"/>
    <x v="262"/>
    <x v="8"/>
    <x v="6"/>
    <x v="304"/>
  </r>
  <r>
    <x v="13"/>
    <x v="13"/>
    <x v="13"/>
    <x v="262"/>
    <s v="1515"/>
    <x v="262"/>
    <x v="8"/>
    <x v="7"/>
    <x v="305"/>
  </r>
  <r>
    <x v="13"/>
    <x v="13"/>
    <x v="13"/>
    <x v="262"/>
    <s v="1515"/>
    <x v="262"/>
    <x v="9"/>
    <x v="0"/>
    <x v="1458"/>
  </r>
  <r>
    <x v="13"/>
    <x v="13"/>
    <x v="13"/>
    <x v="262"/>
    <s v="1515"/>
    <x v="262"/>
    <x v="9"/>
    <x v="1"/>
    <x v="999"/>
  </r>
  <r>
    <x v="13"/>
    <x v="13"/>
    <x v="13"/>
    <x v="262"/>
    <s v="1515"/>
    <x v="262"/>
    <x v="9"/>
    <x v="2"/>
    <x v="1140"/>
  </r>
  <r>
    <x v="13"/>
    <x v="13"/>
    <x v="13"/>
    <x v="262"/>
    <s v="1515"/>
    <x v="262"/>
    <x v="9"/>
    <x v="3"/>
    <x v="45"/>
  </r>
  <r>
    <x v="13"/>
    <x v="13"/>
    <x v="13"/>
    <x v="262"/>
    <s v="1515"/>
    <x v="262"/>
    <x v="9"/>
    <x v="4"/>
    <x v="43"/>
  </r>
  <r>
    <x v="13"/>
    <x v="13"/>
    <x v="13"/>
    <x v="262"/>
    <s v="1515"/>
    <x v="262"/>
    <x v="9"/>
    <x v="5"/>
    <x v="362"/>
  </r>
  <r>
    <x v="13"/>
    <x v="13"/>
    <x v="13"/>
    <x v="262"/>
    <s v="1515"/>
    <x v="262"/>
    <x v="9"/>
    <x v="6"/>
    <x v="541"/>
  </r>
  <r>
    <x v="13"/>
    <x v="13"/>
    <x v="13"/>
    <x v="262"/>
    <s v="1515"/>
    <x v="262"/>
    <x v="9"/>
    <x v="7"/>
    <x v="331"/>
  </r>
  <r>
    <x v="13"/>
    <x v="13"/>
    <x v="13"/>
    <x v="263"/>
    <s v="1516"/>
    <x v="263"/>
    <x v="0"/>
    <x v="0"/>
    <x v="2841"/>
  </r>
  <r>
    <x v="13"/>
    <x v="13"/>
    <x v="13"/>
    <x v="263"/>
    <s v="1516"/>
    <x v="263"/>
    <x v="0"/>
    <x v="1"/>
    <x v="2842"/>
  </r>
  <r>
    <x v="13"/>
    <x v="13"/>
    <x v="13"/>
    <x v="263"/>
    <s v="1516"/>
    <x v="263"/>
    <x v="0"/>
    <x v="2"/>
    <x v="2726"/>
  </r>
  <r>
    <x v="13"/>
    <x v="13"/>
    <x v="13"/>
    <x v="263"/>
    <s v="1516"/>
    <x v="263"/>
    <x v="0"/>
    <x v="3"/>
    <x v="1729"/>
  </r>
  <r>
    <x v="13"/>
    <x v="13"/>
    <x v="13"/>
    <x v="263"/>
    <s v="1516"/>
    <x v="263"/>
    <x v="0"/>
    <x v="4"/>
    <x v="2843"/>
  </r>
  <r>
    <x v="13"/>
    <x v="13"/>
    <x v="13"/>
    <x v="263"/>
    <s v="1516"/>
    <x v="263"/>
    <x v="0"/>
    <x v="5"/>
    <x v="2844"/>
  </r>
  <r>
    <x v="13"/>
    <x v="13"/>
    <x v="13"/>
    <x v="263"/>
    <s v="1516"/>
    <x v="263"/>
    <x v="0"/>
    <x v="6"/>
    <x v="2845"/>
  </r>
  <r>
    <x v="13"/>
    <x v="13"/>
    <x v="13"/>
    <x v="263"/>
    <s v="1516"/>
    <x v="263"/>
    <x v="0"/>
    <x v="7"/>
    <x v="2846"/>
  </r>
  <r>
    <x v="13"/>
    <x v="13"/>
    <x v="13"/>
    <x v="263"/>
    <s v="1516"/>
    <x v="263"/>
    <x v="1"/>
    <x v="0"/>
    <x v="2357"/>
  </r>
  <r>
    <x v="13"/>
    <x v="13"/>
    <x v="13"/>
    <x v="263"/>
    <s v="1516"/>
    <x v="263"/>
    <x v="1"/>
    <x v="1"/>
    <x v="1204"/>
  </r>
  <r>
    <x v="13"/>
    <x v="13"/>
    <x v="13"/>
    <x v="263"/>
    <s v="1516"/>
    <x v="263"/>
    <x v="1"/>
    <x v="2"/>
    <x v="2847"/>
  </r>
  <r>
    <x v="13"/>
    <x v="13"/>
    <x v="13"/>
    <x v="263"/>
    <s v="1516"/>
    <x v="263"/>
    <x v="1"/>
    <x v="3"/>
    <x v="2848"/>
  </r>
  <r>
    <x v="13"/>
    <x v="13"/>
    <x v="13"/>
    <x v="263"/>
    <s v="1516"/>
    <x v="263"/>
    <x v="1"/>
    <x v="4"/>
    <x v="1191"/>
  </r>
  <r>
    <x v="13"/>
    <x v="13"/>
    <x v="13"/>
    <x v="263"/>
    <s v="1516"/>
    <x v="263"/>
    <x v="1"/>
    <x v="5"/>
    <x v="2215"/>
  </r>
  <r>
    <x v="13"/>
    <x v="13"/>
    <x v="13"/>
    <x v="263"/>
    <s v="1516"/>
    <x v="263"/>
    <x v="1"/>
    <x v="6"/>
    <x v="2715"/>
  </r>
  <r>
    <x v="13"/>
    <x v="13"/>
    <x v="13"/>
    <x v="263"/>
    <s v="1516"/>
    <x v="263"/>
    <x v="1"/>
    <x v="7"/>
    <x v="2849"/>
  </r>
  <r>
    <x v="13"/>
    <x v="13"/>
    <x v="13"/>
    <x v="263"/>
    <s v="1516"/>
    <x v="263"/>
    <x v="2"/>
    <x v="0"/>
    <x v="52"/>
  </r>
  <r>
    <x v="13"/>
    <x v="13"/>
    <x v="13"/>
    <x v="263"/>
    <s v="1516"/>
    <x v="263"/>
    <x v="2"/>
    <x v="1"/>
    <x v="403"/>
  </r>
  <r>
    <x v="13"/>
    <x v="13"/>
    <x v="13"/>
    <x v="263"/>
    <s v="1516"/>
    <x v="263"/>
    <x v="2"/>
    <x v="2"/>
    <x v="977"/>
  </r>
  <r>
    <x v="13"/>
    <x v="13"/>
    <x v="13"/>
    <x v="263"/>
    <s v="1516"/>
    <x v="263"/>
    <x v="2"/>
    <x v="3"/>
    <x v="529"/>
  </r>
  <r>
    <x v="13"/>
    <x v="13"/>
    <x v="13"/>
    <x v="263"/>
    <s v="1516"/>
    <x v="263"/>
    <x v="2"/>
    <x v="4"/>
    <x v="181"/>
  </r>
  <r>
    <x v="13"/>
    <x v="13"/>
    <x v="13"/>
    <x v="263"/>
    <s v="1516"/>
    <x v="263"/>
    <x v="2"/>
    <x v="5"/>
    <x v="382"/>
  </r>
  <r>
    <x v="13"/>
    <x v="13"/>
    <x v="13"/>
    <x v="263"/>
    <s v="1516"/>
    <x v="263"/>
    <x v="2"/>
    <x v="6"/>
    <x v="1310"/>
  </r>
  <r>
    <x v="13"/>
    <x v="13"/>
    <x v="13"/>
    <x v="263"/>
    <s v="1516"/>
    <x v="263"/>
    <x v="2"/>
    <x v="7"/>
    <x v="485"/>
  </r>
  <r>
    <x v="13"/>
    <x v="13"/>
    <x v="13"/>
    <x v="263"/>
    <s v="1516"/>
    <x v="263"/>
    <x v="3"/>
    <x v="0"/>
    <x v="326"/>
  </r>
  <r>
    <x v="13"/>
    <x v="13"/>
    <x v="13"/>
    <x v="263"/>
    <s v="1516"/>
    <x v="263"/>
    <x v="3"/>
    <x v="1"/>
    <x v="817"/>
  </r>
  <r>
    <x v="13"/>
    <x v="13"/>
    <x v="13"/>
    <x v="263"/>
    <s v="1516"/>
    <x v="263"/>
    <x v="3"/>
    <x v="2"/>
    <x v="1127"/>
  </r>
  <r>
    <x v="13"/>
    <x v="13"/>
    <x v="13"/>
    <x v="263"/>
    <s v="1516"/>
    <x v="263"/>
    <x v="3"/>
    <x v="3"/>
    <x v="45"/>
  </r>
  <r>
    <x v="13"/>
    <x v="13"/>
    <x v="13"/>
    <x v="263"/>
    <s v="1516"/>
    <x v="263"/>
    <x v="3"/>
    <x v="4"/>
    <x v="43"/>
  </r>
  <r>
    <x v="13"/>
    <x v="13"/>
    <x v="13"/>
    <x v="263"/>
    <s v="1516"/>
    <x v="263"/>
    <x v="3"/>
    <x v="5"/>
    <x v="44"/>
  </r>
  <r>
    <x v="13"/>
    <x v="13"/>
    <x v="13"/>
    <x v="263"/>
    <s v="1516"/>
    <x v="263"/>
    <x v="3"/>
    <x v="6"/>
    <x v="1147"/>
  </r>
  <r>
    <x v="13"/>
    <x v="13"/>
    <x v="13"/>
    <x v="263"/>
    <s v="1516"/>
    <x v="263"/>
    <x v="3"/>
    <x v="7"/>
    <x v="1247"/>
  </r>
  <r>
    <x v="13"/>
    <x v="13"/>
    <x v="13"/>
    <x v="263"/>
    <s v="1516"/>
    <x v="263"/>
    <x v="4"/>
    <x v="0"/>
    <x v="620"/>
  </r>
  <r>
    <x v="13"/>
    <x v="13"/>
    <x v="13"/>
    <x v="263"/>
    <s v="1516"/>
    <x v="263"/>
    <x v="4"/>
    <x v="1"/>
    <x v="1399"/>
  </r>
  <r>
    <x v="13"/>
    <x v="13"/>
    <x v="13"/>
    <x v="263"/>
    <s v="1516"/>
    <x v="263"/>
    <x v="4"/>
    <x v="2"/>
    <x v="661"/>
  </r>
  <r>
    <x v="13"/>
    <x v="13"/>
    <x v="13"/>
    <x v="263"/>
    <s v="1516"/>
    <x v="263"/>
    <x v="4"/>
    <x v="3"/>
    <x v="1461"/>
  </r>
  <r>
    <x v="13"/>
    <x v="13"/>
    <x v="13"/>
    <x v="263"/>
    <s v="1516"/>
    <x v="263"/>
    <x v="4"/>
    <x v="4"/>
    <x v="622"/>
  </r>
  <r>
    <x v="13"/>
    <x v="13"/>
    <x v="13"/>
    <x v="263"/>
    <s v="1516"/>
    <x v="263"/>
    <x v="4"/>
    <x v="5"/>
    <x v="1459"/>
  </r>
  <r>
    <x v="13"/>
    <x v="13"/>
    <x v="13"/>
    <x v="263"/>
    <s v="1516"/>
    <x v="263"/>
    <x v="4"/>
    <x v="6"/>
    <x v="1031"/>
  </r>
  <r>
    <x v="13"/>
    <x v="13"/>
    <x v="13"/>
    <x v="263"/>
    <s v="1516"/>
    <x v="263"/>
    <x v="4"/>
    <x v="7"/>
    <x v="1416"/>
  </r>
  <r>
    <x v="13"/>
    <x v="13"/>
    <x v="13"/>
    <x v="263"/>
    <s v="1516"/>
    <x v="263"/>
    <x v="5"/>
    <x v="0"/>
    <x v="613"/>
  </r>
  <r>
    <x v="13"/>
    <x v="13"/>
    <x v="13"/>
    <x v="263"/>
    <s v="1516"/>
    <x v="263"/>
    <x v="5"/>
    <x v="1"/>
    <x v="318"/>
  </r>
  <r>
    <x v="13"/>
    <x v="13"/>
    <x v="13"/>
    <x v="263"/>
    <s v="1516"/>
    <x v="263"/>
    <x v="5"/>
    <x v="2"/>
    <x v="616"/>
  </r>
  <r>
    <x v="13"/>
    <x v="13"/>
    <x v="13"/>
    <x v="263"/>
    <s v="1516"/>
    <x v="263"/>
    <x v="5"/>
    <x v="3"/>
    <x v="615"/>
  </r>
  <r>
    <x v="13"/>
    <x v="13"/>
    <x v="13"/>
    <x v="263"/>
    <s v="1516"/>
    <x v="263"/>
    <x v="5"/>
    <x v="4"/>
    <x v="530"/>
  </r>
  <r>
    <x v="13"/>
    <x v="13"/>
    <x v="13"/>
    <x v="263"/>
    <s v="1516"/>
    <x v="263"/>
    <x v="5"/>
    <x v="5"/>
    <x v="527"/>
  </r>
  <r>
    <x v="13"/>
    <x v="13"/>
    <x v="13"/>
    <x v="263"/>
    <s v="1516"/>
    <x v="263"/>
    <x v="5"/>
    <x v="6"/>
    <x v="487"/>
  </r>
  <r>
    <x v="13"/>
    <x v="13"/>
    <x v="13"/>
    <x v="263"/>
    <s v="1516"/>
    <x v="263"/>
    <x v="5"/>
    <x v="7"/>
    <x v="486"/>
  </r>
  <r>
    <x v="13"/>
    <x v="13"/>
    <x v="13"/>
    <x v="263"/>
    <s v="1516"/>
    <x v="263"/>
    <x v="6"/>
    <x v="0"/>
    <x v="128"/>
  </r>
  <r>
    <x v="13"/>
    <x v="13"/>
    <x v="13"/>
    <x v="263"/>
    <s v="1516"/>
    <x v="263"/>
    <x v="6"/>
    <x v="1"/>
    <x v="203"/>
  </r>
  <r>
    <x v="13"/>
    <x v="13"/>
    <x v="13"/>
    <x v="263"/>
    <s v="1516"/>
    <x v="263"/>
    <x v="6"/>
    <x v="2"/>
    <x v="301"/>
  </r>
  <r>
    <x v="13"/>
    <x v="13"/>
    <x v="13"/>
    <x v="263"/>
    <s v="1516"/>
    <x v="263"/>
    <x v="6"/>
    <x v="3"/>
    <x v="129"/>
  </r>
  <r>
    <x v="13"/>
    <x v="13"/>
    <x v="13"/>
    <x v="263"/>
    <s v="1516"/>
    <x v="263"/>
    <x v="6"/>
    <x v="4"/>
    <x v="198"/>
  </r>
  <r>
    <x v="13"/>
    <x v="13"/>
    <x v="13"/>
    <x v="263"/>
    <s v="1516"/>
    <x v="263"/>
    <x v="6"/>
    <x v="5"/>
    <x v="321"/>
  </r>
  <r>
    <x v="13"/>
    <x v="13"/>
    <x v="13"/>
    <x v="263"/>
    <s v="1516"/>
    <x v="263"/>
    <x v="6"/>
    <x v="6"/>
    <x v="129"/>
  </r>
  <r>
    <x v="13"/>
    <x v="13"/>
    <x v="13"/>
    <x v="263"/>
    <s v="1516"/>
    <x v="263"/>
    <x v="6"/>
    <x v="7"/>
    <x v="200"/>
  </r>
  <r>
    <x v="13"/>
    <x v="13"/>
    <x v="13"/>
    <x v="263"/>
    <s v="1516"/>
    <x v="263"/>
    <x v="7"/>
    <x v="0"/>
    <x v="301"/>
  </r>
  <r>
    <x v="13"/>
    <x v="13"/>
    <x v="13"/>
    <x v="263"/>
    <s v="1516"/>
    <x v="263"/>
    <x v="7"/>
    <x v="1"/>
    <x v="321"/>
  </r>
  <r>
    <x v="13"/>
    <x v="13"/>
    <x v="13"/>
    <x v="263"/>
    <s v="1516"/>
    <x v="263"/>
    <x v="7"/>
    <x v="2"/>
    <x v="129"/>
  </r>
  <r>
    <x v="13"/>
    <x v="13"/>
    <x v="13"/>
    <x v="263"/>
    <s v="1516"/>
    <x v="263"/>
    <x v="7"/>
    <x v="3"/>
    <x v="198"/>
  </r>
  <r>
    <x v="13"/>
    <x v="13"/>
    <x v="13"/>
    <x v="263"/>
    <s v="1516"/>
    <x v="263"/>
    <x v="7"/>
    <x v="4"/>
    <x v="320"/>
  </r>
  <r>
    <x v="13"/>
    <x v="13"/>
    <x v="13"/>
    <x v="263"/>
    <s v="1516"/>
    <x v="263"/>
    <x v="7"/>
    <x v="5"/>
    <x v="203"/>
  </r>
  <r>
    <x v="13"/>
    <x v="13"/>
    <x v="13"/>
    <x v="263"/>
    <s v="1516"/>
    <x v="263"/>
    <x v="7"/>
    <x v="6"/>
    <x v="203"/>
  </r>
  <r>
    <x v="13"/>
    <x v="13"/>
    <x v="13"/>
    <x v="263"/>
    <s v="1516"/>
    <x v="263"/>
    <x v="7"/>
    <x v="7"/>
    <x v="203"/>
  </r>
  <r>
    <x v="13"/>
    <x v="13"/>
    <x v="13"/>
    <x v="263"/>
    <s v="1516"/>
    <x v="263"/>
    <x v="8"/>
    <x v="0"/>
    <x v="304"/>
  </r>
  <r>
    <x v="13"/>
    <x v="13"/>
    <x v="13"/>
    <x v="263"/>
    <s v="1516"/>
    <x v="263"/>
    <x v="8"/>
    <x v="1"/>
    <x v="304"/>
  </r>
  <r>
    <x v="13"/>
    <x v="13"/>
    <x v="13"/>
    <x v="263"/>
    <s v="1516"/>
    <x v="263"/>
    <x v="8"/>
    <x v="2"/>
    <x v="304"/>
  </r>
  <r>
    <x v="13"/>
    <x v="13"/>
    <x v="13"/>
    <x v="263"/>
    <s v="1516"/>
    <x v="263"/>
    <x v="8"/>
    <x v="3"/>
    <x v="304"/>
  </r>
  <r>
    <x v="13"/>
    <x v="13"/>
    <x v="13"/>
    <x v="263"/>
    <s v="1516"/>
    <x v="263"/>
    <x v="8"/>
    <x v="4"/>
    <x v="304"/>
  </r>
  <r>
    <x v="13"/>
    <x v="13"/>
    <x v="13"/>
    <x v="263"/>
    <s v="1516"/>
    <x v="263"/>
    <x v="8"/>
    <x v="5"/>
    <x v="304"/>
  </r>
  <r>
    <x v="13"/>
    <x v="13"/>
    <x v="13"/>
    <x v="263"/>
    <s v="1516"/>
    <x v="263"/>
    <x v="8"/>
    <x v="6"/>
    <x v="305"/>
  </r>
  <r>
    <x v="13"/>
    <x v="13"/>
    <x v="13"/>
    <x v="263"/>
    <s v="1516"/>
    <x v="263"/>
    <x v="8"/>
    <x v="7"/>
    <x v="305"/>
  </r>
  <r>
    <x v="13"/>
    <x v="13"/>
    <x v="13"/>
    <x v="263"/>
    <s v="1516"/>
    <x v="263"/>
    <x v="9"/>
    <x v="0"/>
    <x v="309"/>
  </r>
  <r>
    <x v="13"/>
    <x v="13"/>
    <x v="13"/>
    <x v="263"/>
    <s v="1516"/>
    <x v="263"/>
    <x v="9"/>
    <x v="1"/>
    <x v="61"/>
  </r>
  <r>
    <x v="13"/>
    <x v="13"/>
    <x v="13"/>
    <x v="263"/>
    <s v="1516"/>
    <x v="263"/>
    <x v="9"/>
    <x v="2"/>
    <x v="125"/>
  </r>
  <r>
    <x v="13"/>
    <x v="13"/>
    <x v="13"/>
    <x v="263"/>
    <s v="1516"/>
    <x v="263"/>
    <x v="9"/>
    <x v="3"/>
    <x v="123"/>
  </r>
  <r>
    <x v="13"/>
    <x v="13"/>
    <x v="13"/>
    <x v="263"/>
    <s v="1516"/>
    <x v="263"/>
    <x v="9"/>
    <x v="4"/>
    <x v="309"/>
  </r>
  <r>
    <x v="13"/>
    <x v="13"/>
    <x v="13"/>
    <x v="263"/>
    <s v="1516"/>
    <x v="263"/>
    <x v="9"/>
    <x v="5"/>
    <x v="356"/>
  </r>
  <r>
    <x v="13"/>
    <x v="13"/>
    <x v="13"/>
    <x v="263"/>
    <s v="1516"/>
    <x v="263"/>
    <x v="9"/>
    <x v="6"/>
    <x v="309"/>
  </r>
  <r>
    <x v="13"/>
    <x v="13"/>
    <x v="13"/>
    <x v="263"/>
    <s v="1516"/>
    <x v="263"/>
    <x v="9"/>
    <x v="7"/>
    <x v="201"/>
  </r>
  <r>
    <x v="13"/>
    <x v="13"/>
    <x v="13"/>
    <x v="264"/>
    <s v="1517"/>
    <x v="264"/>
    <x v="0"/>
    <x v="0"/>
    <x v="414"/>
  </r>
  <r>
    <x v="13"/>
    <x v="13"/>
    <x v="13"/>
    <x v="264"/>
    <s v="1517"/>
    <x v="264"/>
    <x v="0"/>
    <x v="1"/>
    <x v="2551"/>
  </r>
  <r>
    <x v="13"/>
    <x v="13"/>
    <x v="13"/>
    <x v="264"/>
    <s v="1517"/>
    <x v="264"/>
    <x v="0"/>
    <x v="2"/>
    <x v="953"/>
  </r>
  <r>
    <x v="13"/>
    <x v="13"/>
    <x v="13"/>
    <x v="264"/>
    <s v="1517"/>
    <x v="264"/>
    <x v="0"/>
    <x v="3"/>
    <x v="696"/>
  </r>
  <r>
    <x v="13"/>
    <x v="13"/>
    <x v="13"/>
    <x v="264"/>
    <s v="1517"/>
    <x v="264"/>
    <x v="0"/>
    <x v="4"/>
    <x v="1823"/>
  </r>
  <r>
    <x v="13"/>
    <x v="13"/>
    <x v="13"/>
    <x v="264"/>
    <s v="1517"/>
    <x v="264"/>
    <x v="0"/>
    <x v="5"/>
    <x v="521"/>
  </r>
  <r>
    <x v="13"/>
    <x v="13"/>
    <x v="13"/>
    <x v="264"/>
    <s v="1517"/>
    <x v="264"/>
    <x v="0"/>
    <x v="6"/>
    <x v="1921"/>
  </r>
  <r>
    <x v="13"/>
    <x v="13"/>
    <x v="13"/>
    <x v="264"/>
    <s v="1517"/>
    <x v="264"/>
    <x v="0"/>
    <x v="7"/>
    <x v="1611"/>
  </r>
  <r>
    <x v="13"/>
    <x v="13"/>
    <x v="13"/>
    <x v="264"/>
    <s v="1517"/>
    <x v="264"/>
    <x v="1"/>
    <x v="0"/>
    <x v="1074"/>
  </r>
  <r>
    <x v="13"/>
    <x v="13"/>
    <x v="13"/>
    <x v="264"/>
    <s v="1517"/>
    <x v="264"/>
    <x v="1"/>
    <x v="1"/>
    <x v="16"/>
  </r>
  <r>
    <x v="13"/>
    <x v="13"/>
    <x v="13"/>
    <x v="264"/>
    <s v="1517"/>
    <x v="264"/>
    <x v="1"/>
    <x v="2"/>
    <x v="533"/>
  </r>
  <r>
    <x v="13"/>
    <x v="13"/>
    <x v="13"/>
    <x v="264"/>
    <s v="1517"/>
    <x v="264"/>
    <x v="1"/>
    <x v="3"/>
    <x v="1229"/>
  </r>
  <r>
    <x v="13"/>
    <x v="13"/>
    <x v="13"/>
    <x v="264"/>
    <s v="1517"/>
    <x v="264"/>
    <x v="1"/>
    <x v="4"/>
    <x v="1460"/>
  </r>
  <r>
    <x v="13"/>
    <x v="13"/>
    <x v="13"/>
    <x v="264"/>
    <s v="1517"/>
    <x v="264"/>
    <x v="1"/>
    <x v="5"/>
    <x v="433"/>
  </r>
  <r>
    <x v="13"/>
    <x v="13"/>
    <x v="13"/>
    <x v="264"/>
    <s v="1517"/>
    <x v="264"/>
    <x v="1"/>
    <x v="6"/>
    <x v="788"/>
  </r>
  <r>
    <x v="13"/>
    <x v="13"/>
    <x v="13"/>
    <x v="264"/>
    <s v="1517"/>
    <x v="264"/>
    <x v="1"/>
    <x v="7"/>
    <x v="1650"/>
  </r>
  <r>
    <x v="13"/>
    <x v="13"/>
    <x v="13"/>
    <x v="264"/>
    <s v="1517"/>
    <x v="264"/>
    <x v="2"/>
    <x v="0"/>
    <x v="126"/>
  </r>
  <r>
    <x v="13"/>
    <x v="13"/>
    <x v="13"/>
    <x v="264"/>
    <s v="1517"/>
    <x v="264"/>
    <x v="2"/>
    <x v="1"/>
    <x v="49"/>
  </r>
  <r>
    <x v="13"/>
    <x v="13"/>
    <x v="13"/>
    <x v="264"/>
    <s v="1517"/>
    <x v="264"/>
    <x v="2"/>
    <x v="2"/>
    <x v="355"/>
  </r>
  <r>
    <x v="13"/>
    <x v="13"/>
    <x v="13"/>
    <x v="264"/>
    <s v="1517"/>
    <x v="264"/>
    <x v="2"/>
    <x v="3"/>
    <x v="355"/>
  </r>
  <r>
    <x v="13"/>
    <x v="13"/>
    <x v="13"/>
    <x v="264"/>
    <s v="1517"/>
    <x v="264"/>
    <x v="2"/>
    <x v="4"/>
    <x v="312"/>
  </r>
  <r>
    <x v="13"/>
    <x v="13"/>
    <x v="13"/>
    <x v="264"/>
    <s v="1517"/>
    <x v="264"/>
    <x v="2"/>
    <x v="5"/>
    <x v="338"/>
  </r>
  <r>
    <x v="13"/>
    <x v="13"/>
    <x v="13"/>
    <x v="264"/>
    <s v="1517"/>
    <x v="264"/>
    <x v="2"/>
    <x v="6"/>
    <x v="317"/>
  </r>
  <r>
    <x v="13"/>
    <x v="13"/>
    <x v="13"/>
    <x v="264"/>
    <s v="1517"/>
    <x v="264"/>
    <x v="2"/>
    <x v="7"/>
    <x v="313"/>
  </r>
  <r>
    <x v="13"/>
    <x v="13"/>
    <x v="13"/>
    <x v="264"/>
    <s v="1517"/>
    <x v="264"/>
    <x v="3"/>
    <x v="0"/>
    <x v="181"/>
  </r>
  <r>
    <x v="13"/>
    <x v="13"/>
    <x v="13"/>
    <x v="264"/>
    <s v="1517"/>
    <x v="264"/>
    <x v="3"/>
    <x v="1"/>
    <x v="527"/>
  </r>
  <r>
    <x v="13"/>
    <x v="13"/>
    <x v="13"/>
    <x v="264"/>
    <s v="1517"/>
    <x v="264"/>
    <x v="3"/>
    <x v="2"/>
    <x v="633"/>
  </r>
  <r>
    <x v="13"/>
    <x v="13"/>
    <x v="13"/>
    <x v="264"/>
    <s v="1517"/>
    <x v="264"/>
    <x v="3"/>
    <x v="3"/>
    <x v="529"/>
  </r>
  <r>
    <x v="13"/>
    <x v="13"/>
    <x v="13"/>
    <x v="264"/>
    <s v="1517"/>
    <x v="264"/>
    <x v="3"/>
    <x v="4"/>
    <x v="59"/>
  </r>
  <r>
    <x v="13"/>
    <x v="13"/>
    <x v="13"/>
    <x v="264"/>
    <s v="1517"/>
    <x v="264"/>
    <x v="3"/>
    <x v="5"/>
    <x v="529"/>
  </r>
  <r>
    <x v="13"/>
    <x v="13"/>
    <x v="13"/>
    <x v="264"/>
    <s v="1517"/>
    <x v="264"/>
    <x v="3"/>
    <x v="6"/>
    <x v="382"/>
  </r>
  <r>
    <x v="13"/>
    <x v="13"/>
    <x v="13"/>
    <x v="264"/>
    <s v="1517"/>
    <x v="264"/>
    <x v="3"/>
    <x v="7"/>
    <x v="370"/>
  </r>
  <r>
    <x v="13"/>
    <x v="13"/>
    <x v="13"/>
    <x v="264"/>
    <s v="1517"/>
    <x v="264"/>
    <x v="4"/>
    <x v="0"/>
    <x v="292"/>
  </r>
  <r>
    <x v="13"/>
    <x v="13"/>
    <x v="13"/>
    <x v="264"/>
    <s v="1517"/>
    <x v="264"/>
    <x v="4"/>
    <x v="1"/>
    <x v="1612"/>
  </r>
  <r>
    <x v="13"/>
    <x v="13"/>
    <x v="13"/>
    <x v="264"/>
    <s v="1517"/>
    <x v="264"/>
    <x v="4"/>
    <x v="2"/>
    <x v="542"/>
  </r>
  <r>
    <x v="13"/>
    <x v="13"/>
    <x v="13"/>
    <x v="264"/>
    <s v="1517"/>
    <x v="264"/>
    <x v="4"/>
    <x v="3"/>
    <x v="1626"/>
  </r>
  <r>
    <x v="13"/>
    <x v="13"/>
    <x v="13"/>
    <x v="264"/>
    <s v="1517"/>
    <x v="264"/>
    <x v="4"/>
    <x v="4"/>
    <x v="544"/>
  </r>
  <r>
    <x v="13"/>
    <x v="13"/>
    <x v="13"/>
    <x v="264"/>
    <s v="1517"/>
    <x v="264"/>
    <x v="4"/>
    <x v="5"/>
    <x v="360"/>
  </r>
  <r>
    <x v="13"/>
    <x v="13"/>
    <x v="13"/>
    <x v="264"/>
    <s v="1517"/>
    <x v="264"/>
    <x v="4"/>
    <x v="6"/>
    <x v="293"/>
  </r>
  <r>
    <x v="13"/>
    <x v="13"/>
    <x v="13"/>
    <x v="264"/>
    <s v="1517"/>
    <x v="264"/>
    <x v="4"/>
    <x v="7"/>
    <x v="1420"/>
  </r>
  <r>
    <x v="13"/>
    <x v="13"/>
    <x v="13"/>
    <x v="264"/>
    <s v="1517"/>
    <x v="264"/>
    <x v="5"/>
    <x v="0"/>
    <x v="355"/>
  </r>
  <r>
    <x v="13"/>
    <x v="13"/>
    <x v="13"/>
    <x v="264"/>
    <s v="1517"/>
    <x v="264"/>
    <x v="5"/>
    <x v="1"/>
    <x v="310"/>
  </r>
  <r>
    <x v="13"/>
    <x v="13"/>
    <x v="13"/>
    <x v="264"/>
    <s v="1517"/>
    <x v="264"/>
    <x v="5"/>
    <x v="2"/>
    <x v="356"/>
  </r>
  <r>
    <x v="13"/>
    <x v="13"/>
    <x v="13"/>
    <x v="264"/>
    <s v="1517"/>
    <x v="264"/>
    <x v="5"/>
    <x v="3"/>
    <x v="575"/>
  </r>
  <r>
    <x v="13"/>
    <x v="13"/>
    <x v="13"/>
    <x v="264"/>
    <s v="1517"/>
    <x v="264"/>
    <x v="5"/>
    <x v="4"/>
    <x v="356"/>
  </r>
  <r>
    <x v="13"/>
    <x v="13"/>
    <x v="13"/>
    <x v="264"/>
    <s v="1517"/>
    <x v="264"/>
    <x v="5"/>
    <x v="5"/>
    <x v="449"/>
  </r>
  <r>
    <x v="13"/>
    <x v="13"/>
    <x v="13"/>
    <x v="264"/>
    <s v="1517"/>
    <x v="264"/>
    <x v="5"/>
    <x v="6"/>
    <x v="356"/>
  </r>
  <r>
    <x v="13"/>
    <x v="13"/>
    <x v="13"/>
    <x v="264"/>
    <s v="1517"/>
    <x v="264"/>
    <x v="5"/>
    <x v="7"/>
    <x v="306"/>
  </r>
  <r>
    <x v="13"/>
    <x v="13"/>
    <x v="13"/>
    <x v="264"/>
    <s v="1517"/>
    <x v="264"/>
    <x v="6"/>
    <x v="0"/>
    <x v="129"/>
  </r>
  <r>
    <x v="13"/>
    <x v="13"/>
    <x v="13"/>
    <x v="264"/>
    <s v="1517"/>
    <x v="264"/>
    <x v="6"/>
    <x v="1"/>
    <x v="203"/>
  </r>
  <r>
    <x v="13"/>
    <x v="13"/>
    <x v="13"/>
    <x v="264"/>
    <s v="1517"/>
    <x v="264"/>
    <x v="6"/>
    <x v="2"/>
    <x v="130"/>
  </r>
  <r>
    <x v="13"/>
    <x v="13"/>
    <x v="13"/>
    <x v="264"/>
    <s v="1517"/>
    <x v="264"/>
    <x v="6"/>
    <x v="3"/>
    <x v="320"/>
  </r>
  <r>
    <x v="13"/>
    <x v="13"/>
    <x v="13"/>
    <x v="264"/>
    <s v="1517"/>
    <x v="264"/>
    <x v="6"/>
    <x v="4"/>
    <x v="130"/>
  </r>
  <r>
    <x v="13"/>
    <x v="13"/>
    <x v="13"/>
    <x v="264"/>
    <s v="1517"/>
    <x v="264"/>
    <x v="6"/>
    <x v="5"/>
    <x v="132"/>
  </r>
  <r>
    <x v="13"/>
    <x v="13"/>
    <x v="13"/>
    <x v="264"/>
    <s v="1517"/>
    <x v="264"/>
    <x v="6"/>
    <x v="6"/>
    <x v="130"/>
  </r>
  <r>
    <x v="13"/>
    <x v="13"/>
    <x v="13"/>
    <x v="264"/>
    <s v="1517"/>
    <x v="264"/>
    <x v="6"/>
    <x v="7"/>
    <x v="127"/>
  </r>
  <r>
    <x v="13"/>
    <x v="13"/>
    <x v="13"/>
    <x v="264"/>
    <s v="1517"/>
    <x v="264"/>
    <x v="7"/>
    <x v="0"/>
    <x v="264"/>
  </r>
  <r>
    <x v="13"/>
    <x v="13"/>
    <x v="13"/>
    <x v="264"/>
    <s v="1517"/>
    <x v="264"/>
    <x v="7"/>
    <x v="1"/>
    <x v="301"/>
  </r>
  <r>
    <x v="13"/>
    <x v="13"/>
    <x v="13"/>
    <x v="264"/>
    <s v="1517"/>
    <x v="264"/>
    <x v="7"/>
    <x v="2"/>
    <x v="321"/>
  </r>
  <r>
    <x v="13"/>
    <x v="13"/>
    <x v="13"/>
    <x v="264"/>
    <s v="1517"/>
    <x v="264"/>
    <x v="7"/>
    <x v="3"/>
    <x v="129"/>
  </r>
  <r>
    <x v="13"/>
    <x v="13"/>
    <x v="13"/>
    <x v="264"/>
    <s v="1517"/>
    <x v="264"/>
    <x v="7"/>
    <x v="4"/>
    <x v="264"/>
  </r>
  <r>
    <x v="13"/>
    <x v="13"/>
    <x v="13"/>
    <x v="264"/>
    <s v="1517"/>
    <x v="264"/>
    <x v="7"/>
    <x v="5"/>
    <x v="264"/>
  </r>
  <r>
    <x v="13"/>
    <x v="13"/>
    <x v="13"/>
    <x v="264"/>
    <s v="1517"/>
    <x v="264"/>
    <x v="7"/>
    <x v="6"/>
    <x v="321"/>
  </r>
  <r>
    <x v="13"/>
    <x v="13"/>
    <x v="13"/>
    <x v="264"/>
    <s v="1517"/>
    <x v="264"/>
    <x v="7"/>
    <x v="7"/>
    <x v="301"/>
  </r>
  <r>
    <x v="13"/>
    <x v="13"/>
    <x v="13"/>
    <x v="264"/>
    <s v="1517"/>
    <x v="264"/>
    <x v="8"/>
    <x v="0"/>
    <x v="304"/>
  </r>
  <r>
    <x v="13"/>
    <x v="13"/>
    <x v="13"/>
    <x v="264"/>
    <s v="1517"/>
    <x v="264"/>
    <x v="8"/>
    <x v="1"/>
    <x v="304"/>
  </r>
  <r>
    <x v="13"/>
    <x v="13"/>
    <x v="13"/>
    <x v="264"/>
    <s v="1517"/>
    <x v="264"/>
    <x v="8"/>
    <x v="2"/>
    <x v="304"/>
  </r>
  <r>
    <x v="13"/>
    <x v="13"/>
    <x v="13"/>
    <x v="264"/>
    <s v="1517"/>
    <x v="264"/>
    <x v="8"/>
    <x v="3"/>
    <x v="304"/>
  </r>
  <r>
    <x v="13"/>
    <x v="13"/>
    <x v="13"/>
    <x v="264"/>
    <s v="1517"/>
    <x v="264"/>
    <x v="8"/>
    <x v="4"/>
    <x v="304"/>
  </r>
  <r>
    <x v="13"/>
    <x v="13"/>
    <x v="13"/>
    <x v="264"/>
    <s v="1517"/>
    <x v="264"/>
    <x v="8"/>
    <x v="5"/>
    <x v="304"/>
  </r>
  <r>
    <x v="13"/>
    <x v="13"/>
    <x v="13"/>
    <x v="264"/>
    <s v="1517"/>
    <x v="264"/>
    <x v="8"/>
    <x v="6"/>
    <x v="304"/>
  </r>
  <r>
    <x v="13"/>
    <x v="13"/>
    <x v="13"/>
    <x v="264"/>
    <s v="1517"/>
    <x v="264"/>
    <x v="8"/>
    <x v="7"/>
    <x v="133"/>
  </r>
  <r>
    <x v="13"/>
    <x v="13"/>
    <x v="13"/>
    <x v="264"/>
    <s v="1517"/>
    <x v="264"/>
    <x v="9"/>
    <x v="0"/>
    <x v="61"/>
  </r>
  <r>
    <x v="13"/>
    <x v="13"/>
    <x v="13"/>
    <x v="264"/>
    <s v="1517"/>
    <x v="264"/>
    <x v="9"/>
    <x v="1"/>
    <x v="299"/>
  </r>
  <r>
    <x v="13"/>
    <x v="13"/>
    <x v="13"/>
    <x v="264"/>
    <s v="1517"/>
    <x v="264"/>
    <x v="9"/>
    <x v="2"/>
    <x v="199"/>
  </r>
  <r>
    <x v="13"/>
    <x v="13"/>
    <x v="13"/>
    <x v="264"/>
    <s v="1517"/>
    <x v="264"/>
    <x v="9"/>
    <x v="3"/>
    <x v="350"/>
  </r>
  <r>
    <x v="13"/>
    <x v="13"/>
    <x v="13"/>
    <x v="264"/>
    <s v="1517"/>
    <x v="264"/>
    <x v="9"/>
    <x v="4"/>
    <x v="200"/>
  </r>
  <r>
    <x v="13"/>
    <x v="13"/>
    <x v="13"/>
    <x v="264"/>
    <s v="1517"/>
    <x v="264"/>
    <x v="9"/>
    <x v="5"/>
    <x v="262"/>
  </r>
  <r>
    <x v="13"/>
    <x v="13"/>
    <x v="13"/>
    <x v="264"/>
    <s v="1517"/>
    <x v="264"/>
    <x v="9"/>
    <x v="6"/>
    <x v="266"/>
  </r>
  <r>
    <x v="13"/>
    <x v="13"/>
    <x v="13"/>
    <x v="264"/>
    <s v="1517"/>
    <x v="264"/>
    <x v="9"/>
    <x v="7"/>
    <x v="262"/>
  </r>
  <r>
    <x v="13"/>
    <x v="13"/>
    <x v="13"/>
    <x v="265"/>
    <s v="1519"/>
    <x v="265"/>
    <x v="0"/>
    <x v="0"/>
    <x v="1609"/>
  </r>
  <r>
    <x v="13"/>
    <x v="13"/>
    <x v="13"/>
    <x v="265"/>
    <s v="1519"/>
    <x v="265"/>
    <x v="0"/>
    <x v="1"/>
    <x v="661"/>
  </r>
  <r>
    <x v="13"/>
    <x v="13"/>
    <x v="13"/>
    <x v="265"/>
    <s v="1519"/>
    <x v="265"/>
    <x v="0"/>
    <x v="2"/>
    <x v="1228"/>
  </r>
  <r>
    <x v="13"/>
    <x v="13"/>
    <x v="13"/>
    <x v="265"/>
    <s v="1519"/>
    <x v="265"/>
    <x v="0"/>
    <x v="3"/>
    <x v="658"/>
  </r>
  <r>
    <x v="13"/>
    <x v="13"/>
    <x v="13"/>
    <x v="265"/>
    <s v="1519"/>
    <x v="265"/>
    <x v="0"/>
    <x v="4"/>
    <x v="1703"/>
  </r>
  <r>
    <x v="13"/>
    <x v="13"/>
    <x v="13"/>
    <x v="265"/>
    <s v="1519"/>
    <x v="265"/>
    <x v="0"/>
    <x v="5"/>
    <x v="1034"/>
  </r>
  <r>
    <x v="13"/>
    <x v="13"/>
    <x v="13"/>
    <x v="265"/>
    <s v="1519"/>
    <x v="265"/>
    <x v="0"/>
    <x v="6"/>
    <x v="1609"/>
  </r>
  <r>
    <x v="13"/>
    <x v="13"/>
    <x v="13"/>
    <x v="265"/>
    <s v="1519"/>
    <x v="265"/>
    <x v="0"/>
    <x v="7"/>
    <x v="1131"/>
  </r>
  <r>
    <x v="13"/>
    <x v="13"/>
    <x v="13"/>
    <x v="265"/>
    <s v="1519"/>
    <x v="265"/>
    <x v="1"/>
    <x v="0"/>
    <x v="2850"/>
  </r>
  <r>
    <x v="13"/>
    <x v="13"/>
    <x v="13"/>
    <x v="265"/>
    <s v="1519"/>
    <x v="265"/>
    <x v="1"/>
    <x v="1"/>
    <x v="2339"/>
  </r>
  <r>
    <x v="13"/>
    <x v="13"/>
    <x v="13"/>
    <x v="265"/>
    <s v="1519"/>
    <x v="265"/>
    <x v="1"/>
    <x v="2"/>
    <x v="1618"/>
  </r>
  <r>
    <x v="13"/>
    <x v="13"/>
    <x v="13"/>
    <x v="265"/>
    <s v="1519"/>
    <x v="265"/>
    <x v="1"/>
    <x v="3"/>
    <x v="2765"/>
  </r>
  <r>
    <x v="13"/>
    <x v="13"/>
    <x v="13"/>
    <x v="265"/>
    <s v="1519"/>
    <x v="265"/>
    <x v="1"/>
    <x v="4"/>
    <x v="961"/>
  </r>
  <r>
    <x v="13"/>
    <x v="13"/>
    <x v="13"/>
    <x v="265"/>
    <s v="1519"/>
    <x v="265"/>
    <x v="1"/>
    <x v="5"/>
    <x v="1376"/>
  </r>
  <r>
    <x v="13"/>
    <x v="13"/>
    <x v="13"/>
    <x v="265"/>
    <s v="1519"/>
    <x v="265"/>
    <x v="1"/>
    <x v="6"/>
    <x v="1656"/>
  </r>
  <r>
    <x v="13"/>
    <x v="13"/>
    <x v="13"/>
    <x v="265"/>
    <s v="1519"/>
    <x v="265"/>
    <x v="1"/>
    <x v="7"/>
    <x v="441"/>
  </r>
  <r>
    <x v="13"/>
    <x v="13"/>
    <x v="13"/>
    <x v="265"/>
    <s v="1519"/>
    <x v="265"/>
    <x v="2"/>
    <x v="0"/>
    <x v="530"/>
  </r>
  <r>
    <x v="13"/>
    <x v="13"/>
    <x v="13"/>
    <x v="265"/>
    <s v="1519"/>
    <x v="265"/>
    <x v="2"/>
    <x v="1"/>
    <x v="672"/>
  </r>
  <r>
    <x v="13"/>
    <x v="13"/>
    <x v="13"/>
    <x v="265"/>
    <s v="1519"/>
    <x v="265"/>
    <x v="2"/>
    <x v="2"/>
    <x v="485"/>
  </r>
  <r>
    <x v="13"/>
    <x v="13"/>
    <x v="13"/>
    <x v="265"/>
    <s v="1519"/>
    <x v="265"/>
    <x v="2"/>
    <x v="3"/>
    <x v="57"/>
  </r>
  <r>
    <x v="13"/>
    <x v="13"/>
    <x v="13"/>
    <x v="265"/>
    <s v="1519"/>
    <x v="265"/>
    <x v="2"/>
    <x v="4"/>
    <x v="59"/>
  </r>
  <r>
    <x v="13"/>
    <x v="13"/>
    <x v="13"/>
    <x v="265"/>
    <s v="1519"/>
    <x v="265"/>
    <x v="2"/>
    <x v="5"/>
    <x v="531"/>
  </r>
  <r>
    <x v="13"/>
    <x v="13"/>
    <x v="13"/>
    <x v="265"/>
    <s v="1519"/>
    <x v="265"/>
    <x v="2"/>
    <x v="6"/>
    <x v="314"/>
  </r>
  <r>
    <x v="13"/>
    <x v="13"/>
    <x v="13"/>
    <x v="265"/>
    <s v="1519"/>
    <x v="265"/>
    <x v="2"/>
    <x v="7"/>
    <x v="318"/>
  </r>
  <r>
    <x v="13"/>
    <x v="13"/>
    <x v="13"/>
    <x v="265"/>
    <s v="1519"/>
    <x v="265"/>
    <x v="3"/>
    <x v="0"/>
    <x v="1438"/>
  </r>
  <r>
    <x v="13"/>
    <x v="13"/>
    <x v="13"/>
    <x v="265"/>
    <s v="1519"/>
    <x v="265"/>
    <x v="3"/>
    <x v="1"/>
    <x v="823"/>
  </r>
  <r>
    <x v="13"/>
    <x v="13"/>
    <x v="13"/>
    <x v="265"/>
    <s v="1519"/>
    <x v="265"/>
    <x v="3"/>
    <x v="2"/>
    <x v="387"/>
  </r>
  <r>
    <x v="13"/>
    <x v="13"/>
    <x v="13"/>
    <x v="265"/>
    <s v="1519"/>
    <x v="265"/>
    <x v="3"/>
    <x v="3"/>
    <x v="689"/>
  </r>
  <r>
    <x v="13"/>
    <x v="13"/>
    <x v="13"/>
    <x v="265"/>
    <s v="1519"/>
    <x v="265"/>
    <x v="3"/>
    <x v="4"/>
    <x v="689"/>
  </r>
  <r>
    <x v="13"/>
    <x v="13"/>
    <x v="13"/>
    <x v="265"/>
    <s v="1519"/>
    <x v="265"/>
    <x v="3"/>
    <x v="5"/>
    <x v="643"/>
  </r>
  <r>
    <x v="13"/>
    <x v="13"/>
    <x v="13"/>
    <x v="265"/>
    <s v="1519"/>
    <x v="265"/>
    <x v="3"/>
    <x v="6"/>
    <x v="998"/>
  </r>
  <r>
    <x v="13"/>
    <x v="13"/>
    <x v="13"/>
    <x v="265"/>
    <s v="1519"/>
    <x v="265"/>
    <x v="3"/>
    <x v="7"/>
    <x v="1710"/>
  </r>
  <r>
    <x v="13"/>
    <x v="13"/>
    <x v="13"/>
    <x v="265"/>
    <s v="1519"/>
    <x v="265"/>
    <x v="4"/>
    <x v="0"/>
    <x v="2226"/>
  </r>
  <r>
    <x v="13"/>
    <x v="13"/>
    <x v="13"/>
    <x v="265"/>
    <s v="1519"/>
    <x v="265"/>
    <x v="4"/>
    <x v="1"/>
    <x v="2689"/>
  </r>
  <r>
    <x v="13"/>
    <x v="13"/>
    <x v="13"/>
    <x v="265"/>
    <s v="1519"/>
    <x v="265"/>
    <x v="4"/>
    <x v="2"/>
    <x v="2178"/>
  </r>
  <r>
    <x v="13"/>
    <x v="13"/>
    <x v="13"/>
    <x v="265"/>
    <s v="1519"/>
    <x v="265"/>
    <x v="4"/>
    <x v="3"/>
    <x v="1202"/>
  </r>
  <r>
    <x v="13"/>
    <x v="13"/>
    <x v="13"/>
    <x v="265"/>
    <s v="1519"/>
    <x v="265"/>
    <x v="4"/>
    <x v="4"/>
    <x v="2357"/>
  </r>
  <r>
    <x v="13"/>
    <x v="13"/>
    <x v="13"/>
    <x v="265"/>
    <s v="1519"/>
    <x v="265"/>
    <x v="4"/>
    <x v="5"/>
    <x v="1365"/>
  </r>
  <r>
    <x v="13"/>
    <x v="13"/>
    <x v="13"/>
    <x v="265"/>
    <s v="1519"/>
    <x v="265"/>
    <x v="4"/>
    <x v="6"/>
    <x v="2055"/>
  </r>
  <r>
    <x v="13"/>
    <x v="13"/>
    <x v="13"/>
    <x v="265"/>
    <s v="1519"/>
    <x v="265"/>
    <x v="4"/>
    <x v="7"/>
    <x v="2511"/>
  </r>
  <r>
    <x v="13"/>
    <x v="13"/>
    <x v="13"/>
    <x v="265"/>
    <s v="1519"/>
    <x v="265"/>
    <x v="5"/>
    <x v="0"/>
    <x v="450"/>
  </r>
  <r>
    <x v="13"/>
    <x v="13"/>
    <x v="13"/>
    <x v="265"/>
    <s v="1519"/>
    <x v="265"/>
    <x v="5"/>
    <x v="1"/>
    <x v="334"/>
  </r>
  <r>
    <x v="13"/>
    <x v="13"/>
    <x v="13"/>
    <x v="265"/>
    <s v="1519"/>
    <x v="265"/>
    <x v="5"/>
    <x v="2"/>
    <x v="319"/>
  </r>
  <r>
    <x v="13"/>
    <x v="13"/>
    <x v="13"/>
    <x v="265"/>
    <s v="1519"/>
    <x v="265"/>
    <x v="5"/>
    <x v="3"/>
    <x v="336"/>
  </r>
  <r>
    <x v="13"/>
    <x v="13"/>
    <x v="13"/>
    <x v="265"/>
    <s v="1519"/>
    <x v="265"/>
    <x v="5"/>
    <x v="4"/>
    <x v="401"/>
  </r>
  <r>
    <x v="13"/>
    <x v="13"/>
    <x v="13"/>
    <x v="265"/>
    <s v="1519"/>
    <x v="265"/>
    <x v="5"/>
    <x v="5"/>
    <x v="529"/>
  </r>
  <r>
    <x v="13"/>
    <x v="13"/>
    <x v="13"/>
    <x v="265"/>
    <s v="1519"/>
    <x v="265"/>
    <x v="5"/>
    <x v="6"/>
    <x v="529"/>
  </r>
  <r>
    <x v="13"/>
    <x v="13"/>
    <x v="13"/>
    <x v="265"/>
    <s v="1519"/>
    <x v="265"/>
    <x v="5"/>
    <x v="7"/>
    <x v="369"/>
  </r>
  <r>
    <x v="13"/>
    <x v="13"/>
    <x v="13"/>
    <x v="265"/>
    <s v="1519"/>
    <x v="265"/>
    <x v="6"/>
    <x v="0"/>
    <x v="195"/>
  </r>
  <r>
    <x v="13"/>
    <x v="13"/>
    <x v="13"/>
    <x v="265"/>
    <s v="1519"/>
    <x v="265"/>
    <x v="6"/>
    <x v="1"/>
    <x v="262"/>
  </r>
  <r>
    <x v="13"/>
    <x v="13"/>
    <x v="13"/>
    <x v="265"/>
    <s v="1519"/>
    <x v="265"/>
    <x v="6"/>
    <x v="2"/>
    <x v="264"/>
  </r>
  <r>
    <x v="13"/>
    <x v="13"/>
    <x v="13"/>
    <x v="265"/>
    <s v="1519"/>
    <x v="265"/>
    <x v="6"/>
    <x v="3"/>
    <x v="262"/>
  </r>
  <r>
    <x v="13"/>
    <x v="13"/>
    <x v="13"/>
    <x v="265"/>
    <s v="1519"/>
    <x v="265"/>
    <x v="6"/>
    <x v="4"/>
    <x v="302"/>
  </r>
  <r>
    <x v="13"/>
    <x v="13"/>
    <x v="13"/>
    <x v="265"/>
    <s v="1519"/>
    <x v="265"/>
    <x v="6"/>
    <x v="5"/>
    <x v="199"/>
  </r>
  <r>
    <x v="13"/>
    <x v="13"/>
    <x v="13"/>
    <x v="265"/>
    <s v="1519"/>
    <x v="265"/>
    <x v="6"/>
    <x v="6"/>
    <x v="262"/>
  </r>
  <r>
    <x v="13"/>
    <x v="13"/>
    <x v="13"/>
    <x v="265"/>
    <s v="1519"/>
    <x v="265"/>
    <x v="6"/>
    <x v="7"/>
    <x v="302"/>
  </r>
  <r>
    <x v="13"/>
    <x v="13"/>
    <x v="13"/>
    <x v="265"/>
    <s v="1519"/>
    <x v="265"/>
    <x v="7"/>
    <x v="0"/>
    <x v="268"/>
  </r>
  <r>
    <x v="13"/>
    <x v="13"/>
    <x v="13"/>
    <x v="265"/>
    <s v="1519"/>
    <x v="265"/>
    <x v="7"/>
    <x v="1"/>
    <x v="977"/>
  </r>
  <r>
    <x v="13"/>
    <x v="13"/>
    <x v="13"/>
    <x v="265"/>
    <s v="1519"/>
    <x v="265"/>
    <x v="7"/>
    <x v="2"/>
    <x v="403"/>
  </r>
  <r>
    <x v="13"/>
    <x v="13"/>
    <x v="13"/>
    <x v="265"/>
    <s v="1519"/>
    <x v="265"/>
    <x v="7"/>
    <x v="3"/>
    <x v="450"/>
  </r>
  <r>
    <x v="13"/>
    <x v="13"/>
    <x v="13"/>
    <x v="265"/>
    <s v="1519"/>
    <x v="265"/>
    <x v="7"/>
    <x v="4"/>
    <x v="369"/>
  </r>
  <r>
    <x v="13"/>
    <x v="13"/>
    <x v="13"/>
    <x v="265"/>
    <s v="1519"/>
    <x v="265"/>
    <x v="7"/>
    <x v="5"/>
    <x v="576"/>
  </r>
  <r>
    <x v="13"/>
    <x v="13"/>
    <x v="13"/>
    <x v="265"/>
    <s v="1519"/>
    <x v="265"/>
    <x v="7"/>
    <x v="6"/>
    <x v="287"/>
  </r>
  <r>
    <x v="13"/>
    <x v="13"/>
    <x v="13"/>
    <x v="265"/>
    <s v="1519"/>
    <x v="265"/>
    <x v="7"/>
    <x v="7"/>
    <x v="339"/>
  </r>
  <r>
    <x v="13"/>
    <x v="13"/>
    <x v="13"/>
    <x v="265"/>
    <s v="1519"/>
    <x v="265"/>
    <x v="8"/>
    <x v="0"/>
    <x v="133"/>
  </r>
  <r>
    <x v="13"/>
    <x v="13"/>
    <x v="13"/>
    <x v="265"/>
    <s v="1519"/>
    <x v="265"/>
    <x v="8"/>
    <x v="1"/>
    <x v="66"/>
  </r>
  <r>
    <x v="13"/>
    <x v="13"/>
    <x v="13"/>
    <x v="265"/>
    <s v="1519"/>
    <x v="265"/>
    <x v="8"/>
    <x v="2"/>
    <x v="304"/>
  </r>
  <r>
    <x v="13"/>
    <x v="13"/>
    <x v="13"/>
    <x v="265"/>
    <s v="1519"/>
    <x v="265"/>
    <x v="8"/>
    <x v="3"/>
    <x v="304"/>
  </r>
  <r>
    <x v="13"/>
    <x v="13"/>
    <x v="13"/>
    <x v="265"/>
    <s v="1519"/>
    <x v="265"/>
    <x v="8"/>
    <x v="4"/>
    <x v="304"/>
  </r>
  <r>
    <x v="13"/>
    <x v="13"/>
    <x v="13"/>
    <x v="265"/>
    <s v="1519"/>
    <x v="265"/>
    <x v="8"/>
    <x v="5"/>
    <x v="304"/>
  </r>
  <r>
    <x v="13"/>
    <x v="13"/>
    <x v="13"/>
    <x v="265"/>
    <s v="1519"/>
    <x v="265"/>
    <x v="8"/>
    <x v="6"/>
    <x v="305"/>
  </r>
  <r>
    <x v="13"/>
    <x v="13"/>
    <x v="13"/>
    <x v="265"/>
    <s v="1519"/>
    <x v="265"/>
    <x v="8"/>
    <x v="7"/>
    <x v="305"/>
  </r>
  <r>
    <x v="13"/>
    <x v="13"/>
    <x v="13"/>
    <x v="265"/>
    <s v="1519"/>
    <x v="265"/>
    <x v="9"/>
    <x v="0"/>
    <x v="339"/>
  </r>
  <r>
    <x v="13"/>
    <x v="13"/>
    <x v="13"/>
    <x v="265"/>
    <s v="1519"/>
    <x v="265"/>
    <x v="9"/>
    <x v="1"/>
    <x v="120"/>
  </r>
  <r>
    <x v="13"/>
    <x v="13"/>
    <x v="13"/>
    <x v="265"/>
    <s v="1519"/>
    <x v="265"/>
    <x v="9"/>
    <x v="2"/>
    <x v="63"/>
  </r>
  <r>
    <x v="13"/>
    <x v="13"/>
    <x v="13"/>
    <x v="265"/>
    <s v="1519"/>
    <x v="265"/>
    <x v="9"/>
    <x v="3"/>
    <x v="121"/>
  </r>
  <r>
    <x v="13"/>
    <x v="13"/>
    <x v="13"/>
    <x v="265"/>
    <s v="1519"/>
    <x v="265"/>
    <x v="9"/>
    <x v="4"/>
    <x v="126"/>
  </r>
  <r>
    <x v="13"/>
    <x v="13"/>
    <x v="13"/>
    <x v="265"/>
    <s v="1519"/>
    <x v="265"/>
    <x v="9"/>
    <x v="5"/>
    <x v="47"/>
  </r>
  <r>
    <x v="13"/>
    <x v="13"/>
    <x v="13"/>
    <x v="265"/>
    <s v="1519"/>
    <x v="265"/>
    <x v="9"/>
    <x v="6"/>
    <x v="120"/>
  </r>
  <r>
    <x v="13"/>
    <x v="13"/>
    <x v="13"/>
    <x v="265"/>
    <s v="1519"/>
    <x v="265"/>
    <x v="9"/>
    <x v="7"/>
    <x v="117"/>
  </r>
  <r>
    <x v="13"/>
    <x v="13"/>
    <x v="13"/>
    <x v="266"/>
    <s v="1520"/>
    <x v="266"/>
    <x v="0"/>
    <x v="0"/>
    <x v="2851"/>
  </r>
  <r>
    <x v="13"/>
    <x v="13"/>
    <x v="13"/>
    <x v="266"/>
    <s v="1520"/>
    <x v="266"/>
    <x v="0"/>
    <x v="1"/>
    <x v="29"/>
  </r>
  <r>
    <x v="13"/>
    <x v="13"/>
    <x v="13"/>
    <x v="266"/>
    <s v="1520"/>
    <x v="266"/>
    <x v="0"/>
    <x v="2"/>
    <x v="2852"/>
  </r>
  <r>
    <x v="13"/>
    <x v="13"/>
    <x v="13"/>
    <x v="266"/>
    <s v="1520"/>
    <x v="266"/>
    <x v="0"/>
    <x v="3"/>
    <x v="2052"/>
  </r>
  <r>
    <x v="13"/>
    <x v="13"/>
    <x v="13"/>
    <x v="266"/>
    <s v="1520"/>
    <x v="266"/>
    <x v="0"/>
    <x v="4"/>
    <x v="2178"/>
  </r>
  <r>
    <x v="13"/>
    <x v="13"/>
    <x v="13"/>
    <x v="266"/>
    <s v="1520"/>
    <x v="266"/>
    <x v="0"/>
    <x v="5"/>
    <x v="1945"/>
  </r>
  <r>
    <x v="13"/>
    <x v="13"/>
    <x v="13"/>
    <x v="266"/>
    <s v="1520"/>
    <x v="266"/>
    <x v="0"/>
    <x v="6"/>
    <x v="806"/>
  </r>
  <r>
    <x v="13"/>
    <x v="13"/>
    <x v="13"/>
    <x v="266"/>
    <s v="1520"/>
    <x v="266"/>
    <x v="0"/>
    <x v="7"/>
    <x v="1749"/>
  </r>
  <r>
    <x v="13"/>
    <x v="13"/>
    <x v="13"/>
    <x v="266"/>
    <s v="1520"/>
    <x v="266"/>
    <x v="1"/>
    <x v="0"/>
    <x v="2716"/>
  </r>
  <r>
    <x v="13"/>
    <x v="13"/>
    <x v="13"/>
    <x v="266"/>
    <s v="1520"/>
    <x v="266"/>
    <x v="1"/>
    <x v="1"/>
    <x v="2853"/>
  </r>
  <r>
    <x v="13"/>
    <x v="13"/>
    <x v="13"/>
    <x v="266"/>
    <s v="1520"/>
    <x v="266"/>
    <x v="1"/>
    <x v="2"/>
    <x v="2593"/>
  </r>
  <r>
    <x v="13"/>
    <x v="13"/>
    <x v="13"/>
    <x v="266"/>
    <s v="1520"/>
    <x v="266"/>
    <x v="1"/>
    <x v="3"/>
    <x v="2311"/>
  </r>
  <r>
    <x v="13"/>
    <x v="13"/>
    <x v="13"/>
    <x v="266"/>
    <s v="1520"/>
    <x v="266"/>
    <x v="1"/>
    <x v="4"/>
    <x v="1644"/>
  </r>
  <r>
    <x v="13"/>
    <x v="13"/>
    <x v="13"/>
    <x v="266"/>
    <s v="1520"/>
    <x v="266"/>
    <x v="1"/>
    <x v="5"/>
    <x v="2594"/>
  </r>
  <r>
    <x v="13"/>
    <x v="13"/>
    <x v="13"/>
    <x v="266"/>
    <s v="1520"/>
    <x v="266"/>
    <x v="1"/>
    <x v="6"/>
    <x v="1135"/>
  </r>
  <r>
    <x v="13"/>
    <x v="13"/>
    <x v="13"/>
    <x v="266"/>
    <s v="1520"/>
    <x v="266"/>
    <x v="1"/>
    <x v="7"/>
    <x v="2854"/>
  </r>
  <r>
    <x v="13"/>
    <x v="13"/>
    <x v="13"/>
    <x v="266"/>
    <s v="1520"/>
    <x v="266"/>
    <x v="2"/>
    <x v="0"/>
    <x v="1693"/>
  </r>
  <r>
    <x v="13"/>
    <x v="13"/>
    <x v="13"/>
    <x v="266"/>
    <s v="1520"/>
    <x v="266"/>
    <x v="2"/>
    <x v="1"/>
    <x v="1520"/>
  </r>
  <r>
    <x v="13"/>
    <x v="13"/>
    <x v="13"/>
    <x v="266"/>
    <s v="1520"/>
    <x v="266"/>
    <x v="2"/>
    <x v="2"/>
    <x v="192"/>
  </r>
  <r>
    <x v="13"/>
    <x v="13"/>
    <x v="13"/>
    <x v="266"/>
    <s v="1520"/>
    <x v="266"/>
    <x v="2"/>
    <x v="3"/>
    <x v="267"/>
  </r>
  <r>
    <x v="13"/>
    <x v="13"/>
    <x v="13"/>
    <x v="266"/>
    <s v="1520"/>
    <x v="266"/>
    <x v="2"/>
    <x v="4"/>
    <x v="348"/>
  </r>
  <r>
    <x v="13"/>
    <x v="13"/>
    <x v="13"/>
    <x v="266"/>
    <s v="1520"/>
    <x v="266"/>
    <x v="2"/>
    <x v="5"/>
    <x v="259"/>
  </r>
  <r>
    <x v="13"/>
    <x v="13"/>
    <x v="13"/>
    <x v="266"/>
    <s v="1520"/>
    <x v="266"/>
    <x v="2"/>
    <x v="6"/>
    <x v="939"/>
  </r>
  <r>
    <x v="13"/>
    <x v="13"/>
    <x v="13"/>
    <x v="266"/>
    <s v="1520"/>
    <x v="266"/>
    <x v="2"/>
    <x v="7"/>
    <x v="191"/>
  </r>
  <r>
    <x v="13"/>
    <x v="13"/>
    <x v="13"/>
    <x v="266"/>
    <s v="1520"/>
    <x v="266"/>
    <x v="3"/>
    <x v="0"/>
    <x v="111"/>
  </r>
  <r>
    <x v="13"/>
    <x v="13"/>
    <x v="13"/>
    <x v="266"/>
    <s v="1520"/>
    <x v="266"/>
    <x v="3"/>
    <x v="1"/>
    <x v="731"/>
  </r>
  <r>
    <x v="13"/>
    <x v="13"/>
    <x v="13"/>
    <x v="266"/>
    <s v="1520"/>
    <x v="266"/>
    <x v="3"/>
    <x v="2"/>
    <x v="189"/>
  </r>
  <r>
    <x v="13"/>
    <x v="13"/>
    <x v="13"/>
    <x v="266"/>
    <s v="1520"/>
    <x v="266"/>
    <x v="3"/>
    <x v="3"/>
    <x v="1524"/>
  </r>
  <r>
    <x v="13"/>
    <x v="13"/>
    <x v="13"/>
    <x v="266"/>
    <s v="1520"/>
    <x v="266"/>
    <x v="3"/>
    <x v="4"/>
    <x v="1308"/>
  </r>
  <r>
    <x v="13"/>
    <x v="13"/>
    <x v="13"/>
    <x v="266"/>
    <s v="1520"/>
    <x v="266"/>
    <x v="3"/>
    <x v="5"/>
    <x v="1418"/>
  </r>
  <r>
    <x v="13"/>
    <x v="13"/>
    <x v="13"/>
    <x v="266"/>
    <s v="1520"/>
    <x v="266"/>
    <x v="3"/>
    <x v="6"/>
    <x v="1013"/>
  </r>
  <r>
    <x v="13"/>
    <x v="13"/>
    <x v="13"/>
    <x v="266"/>
    <s v="1520"/>
    <x v="266"/>
    <x v="3"/>
    <x v="7"/>
    <x v="818"/>
  </r>
  <r>
    <x v="13"/>
    <x v="13"/>
    <x v="13"/>
    <x v="266"/>
    <s v="1520"/>
    <x v="266"/>
    <x v="4"/>
    <x v="0"/>
    <x v="1699"/>
  </r>
  <r>
    <x v="13"/>
    <x v="13"/>
    <x v="13"/>
    <x v="266"/>
    <s v="1520"/>
    <x v="266"/>
    <x v="4"/>
    <x v="1"/>
    <x v="1700"/>
  </r>
  <r>
    <x v="13"/>
    <x v="13"/>
    <x v="13"/>
    <x v="266"/>
    <s v="1520"/>
    <x v="266"/>
    <x v="4"/>
    <x v="2"/>
    <x v="2855"/>
  </r>
  <r>
    <x v="13"/>
    <x v="13"/>
    <x v="13"/>
    <x v="266"/>
    <s v="1520"/>
    <x v="266"/>
    <x v="4"/>
    <x v="3"/>
    <x v="1470"/>
  </r>
  <r>
    <x v="13"/>
    <x v="13"/>
    <x v="13"/>
    <x v="266"/>
    <s v="1520"/>
    <x v="266"/>
    <x v="4"/>
    <x v="4"/>
    <x v="1467"/>
  </r>
  <r>
    <x v="13"/>
    <x v="13"/>
    <x v="13"/>
    <x v="266"/>
    <s v="1520"/>
    <x v="266"/>
    <x v="4"/>
    <x v="5"/>
    <x v="1611"/>
  </r>
  <r>
    <x v="13"/>
    <x v="13"/>
    <x v="13"/>
    <x v="266"/>
    <s v="1520"/>
    <x v="266"/>
    <x v="4"/>
    <x v="6"/>
    <x v="1696"/>
  </r>
  <r>
    <x v="13"/>
    <x v="13"/>
    <x v="13"/>
    <x v="266"/>
    <s v="1520"/>
    <x v="266"/>
    <x v="4"/>
    <x v="7"/>
    <x v="1471"/>
  </r>
  <r>
    <x v="13"/>
    <x v="13"/>
    <x v="13"/>
    <x v="266"/>
    <s v="1520"/>
    <x v="266"/>
    <x v="5"/>
    <x v="0"/>
    <x v="351"/>
  </r>
  <r>
    <x v="13"/>
    <x v="13"/>
    <x v="13"/>
    <x v="266"/>
    <s v="1520"/>
    <x v="266"/>
    <x v="5"/>
    <x v="1"/>
    <x v="337"/>
  </r>
  <r>
    <x v="13"/>
    <x v="13"/>
    <x v="13"/>
    <x v="266"/>
    <s v="1520"/>
    <x v="266"/>
    <x v="5"/>
    <x v="2"/>
    <x v="746"/>
  </r>
  <r>
    <x v="13"/>
    <x v="13"/>
    <x v="13"/>
    <x v="266"/>
    <s v="1520"/>
    <x v="266"/>
    <x v="5"/>
    <x v="3"/>
    <x v="615"/>
  </r>
  <r>
    <x v="13"/>
    <x v="13"/>
    <x v="13"/>
    <x v="266"/>
    <s v="1520"/>
    <x v="266"/>
    <x v="5"/>
    <x v="4"/>
    <x v="633"/>
  </r>
  <r>
    <x v="13"/>
    <x v="13"/>
    <x v="13"/>
    <x v="266"/>
    <s v="1520"/>
    <x v="266"/>
    <x v="5"/>
    <x v="5"/>
    <x v="402"/>
  </r>
  <r>
    <x v="13"/>
    <x v="13"/>
    <x v="13"/>
    <x v="266"/>
    <s v="1520"/>
    <x v="266"/>
    <x v="5"/>
    <x v="6"/>
    <x v="351"/>
  </r>
  <r>
    <x v="13"/>
    <x v="13"/>
    <x v="13"/>
    <x v="266"/>
    <s v="1520"/>
    <x v="266"/>
    <x v="5"/>
    <x v="7"/>
    <x v="531"/>
  </r>
  <r>
    <x v="13"/>
    <x v="13"/>
    <x v="13"/>
    <x v="266"/>
    <s v="1520"/>
    <x v="266"/>
    <x v="6"/>
    <x v="0"/>
    <x v="262"/>
  </r>
  <r>
    <x v="13"/>
    <x v="13"/>
    <x v="13"/>
    <x v="266"/>
    <s v="1520"/>
    <x v="266"/>
    <x v="6"/>
    <x v="1"/>
    <x v="301"/>
  </r>
  <r>
    <x v="13"/>
    <x v="13"/>
    <x v="13"/>
    <x v="266"/>
    <s v="1520"/>
    <x v="266"/>
    <x v="6"/>
    <x v="2"/>
    <x v="198"/>
  </r>
  <r>
    <x v="13"/>
    <x v="13"/>
    <x v="13"/>
    <x v="266"/>
    <s v="1520"/>
    <x v="266"/>
    <x v="6"/>
    <x v="3"/>
    <x v="301"/>
  </r>
  <r>
    <x v="13"/>
    <x v="13"/>
    <x v="13"/>
    <x v="266"/>
    <s v="1520"/>
    <x v="266"/>
    <x v="6"/>
    <x v="4"/>
    <x v="301"/>
  </r>
  <r>
    <x v="13"/>
    <x v="13"/>
    <x v="13"/>
    <x v="266"/>
    <s v="1520"/>
    <x v="266"/>
    <x v="6"/>
    <x v="5"/>
    <x v="265"/>
  </r>
  <r>
    <x v="13"/>
    <x v="13"/>
    <x v="13"/>
    <x v="266"/>
    <s v="1520"/>
    <x v="266"/>
    <x v="6"/>
    <x v="6"/>
    <x v="200"/>
  </r>
  <r>
    <x v="13"/>
    <x v="13"/>
    <x v="13"/>
    <x v="266"/>
    <s v="1520"/>
    <x v="266"/>
    <x v="6"/>
    <x v="7"/>
    <x v="298"/>
  </r>
  <r>
    <x v="13"/>
    <x v="13"/>
    <x v="13"/>
    <x v="266"/>
    <s v="1520"/>
    <x v="266"/>
    <x v="7"/>
    <x v="0"/>
    <x v="53"/>
  </r>
  <r>
    <x v="13"/>
    <x v="13"/>
    <x v="13"/>
    <x v="266"/>
    <s v="1520"/>
    <x v="266"/>
    <x v="7"/>
    <x v="1"/>
    <x v="1028"/>
  </r>
  <r>
    <x v="13"/>
    <x v="13"/>
    <x v="13"/>
    <x v="266"/>
    <s v="1520"/>
    <x v="266"/>
    <x v="7"/>
    <x v="2"/>
    <x v="669"/>
  </r>
  <r>
    <x v="13"/>
    <x v="13"/>
    <x v="13"/>
    <x v="266"/>
    <s v="1520"/>
    <x v="266"/>
    <x v="7"/>
    <x v="3"/>
    <x v="669"/>
  </r>
  <r>
    <x v="13"/>
    <x v="13"/>
    <x v="13"/>
    <x v="266"/>
    <s v="1520"/>
    <x v="266"/>
    <x v="7"/>
    <x v="4"/>
    <x v="485"/>
  </r>
  <r>
    <x v="13"/>
    <x v="13"/>
    <x v="13"/>
    <x v="266"/>
    <s v="1520"/>
    <x v="266"/>
    <x v="7"/>
    <x v="5"/>
    <x v="614"/>
  </r>
  <r>
    <x v="13"/>
    <x v="13"/>
    <x v="13"/>
    <x v="266"/>
    <s v="1520"/>
    <x v="266"/>
    <x v="7"/>
    <x v="6"/>
    <x v="529"/>
  </r>
  <r>
    <x v="13"/>
    <x v="13"/>
    <x v="13"/>
    <x v="266"/>
    <s v="1520"/>
    <x v="266"/>
    <x v="7"/>
    <x v="7"/>
    <x v="314"/>
  </r>
  <r>
    <x v="13"/>
    <x v="13"/>
    <x v="13"/>
    <x v="266"/>
    <s v="1520"/>
    <x v="266"/>
    <x v="8"/>
    <x v="0"/>
    <x v="65"/>
  </r>
  <r>
    <x v="13"/>
    <x v="13"/>
    <x v="13"/>
    <x v="266"/>
    <s v="1520"/>
    <x v="266"/>
    <x v="8"/>
    <x v="1"/>
    <x v="65"/>
  </r>
  <r>
    <x v="13"/>
    <x v="13"/>
    <x v="13"/>
    <x v="266"/>
    <s v="1520"/>
    <x v="266"/>
    <x v="8"/>
    <x v="2"/>
    <x v="66"/>
  </r>
  <r>
    <x v="13"/>
    <x v="13"/>
    <x v="13"/>
    <x v="266"/>
    <s v="1520"/>
    <x v="266"/>
    <x v="8"/>
    <x v="3"/>
    <x v="131"/>
  </r>
  <r>
    <x v="13"/>
    <x v="13"/>
    <x v="13"/>
    <x v="266"/>
    <s v="1520"/>
    <x v="266"/>
    <x v="8"/>
    <x v="4"/>
    <x v="64"/>
  </r>
  <r>
    <x v="13"/>
    <x v="13"/>
    <x v="13"/>
    <x v="266"/>
    <s v="1520"/>
    <x v="266"/>
    <x v="8"/>
    <x v="5"/>
    <x v="131"/>
  </r>
  <r>
    <x v="13"/>
    <x v="13"/>
    <x v="13"/>
    <x v="266"/>
    <s v="1520"/>
    <x v="266"/>
    <x v="8"/>
    <x v="6"/>
    <x v="127"/>
  </r>
  <r>
    <x v="13"/>
    <x v="13"/>
    <x v="13"/>
    <x v="266"/>
    <s v="1520"/>
    <x v="266"/>
    <x v="8"/>
    <x v="7"/>
    <x v="64"/>
  </r>
  <r>
    <x v="13"/>
    <x v="13"/>
    <x v="13"/>
    <x v="266"/>
    <s v="1520"/>
    <x v="266"/>
    <x v="9"/>
    <x v="0"/>
    <x v="381"/>
  </r>
  <r>
    <x v="13"/>
    <x v="13"/>
    <x v="13"/>
    <x v="266"/>
    <s v="1520"/>
    <x v="266"/>
    <x v="9"/>
    <x v="1"/>
    <x v="372"/>
  </r>
  <r>
    <x v="13"/>
    <x v="13"/>
    <x v="13"/>
    <x v="266"/>
    <s v="1520"/>
    <x v="266"/>
    <x v="9"/>
    <x v="2"/>
    <x v="57"/>
  </r>
  <r>
    <x v="13"/>
    <x v="13"/>
    <x v="13"/>
    <x v="266"/>
    <s v="1520"/>
    <x v="266"/>
    <x v="9"/>
    <x v="3"/>
    <x v="527"/>
  </r>
  <r>
    <x v="13"/>
    <x v="13"/>
    <x v="13"/>
    <x v="266"/>
    <s v="1520"/>
    <x v="266"/>
    <x v="9"/>
    <x v="4"/>
    <x v="401"/>
  </r>
  <r>
    <x v="13"/>
    <x v="13"/>
    <x v="13"/>
    <x v="266"/>
    <s v="1520"/>
    <x v="266"/>
    <x v="9"/>
    <x v="5"/>
    <x v="336"/>
  </r>
  <r>
    <x v="13"/>
    <x v="13"/>
    <x v="13"/>
    <x v="266"/>
    <s v="1520"/>
    <x v="266"/>
    <x v="9"/>
    <x v="6"/>
    <x v="353"/>
  </r>
  <r>
    <x v="13"/>
    <x v="13"/>
    <x v="13"/>
    <x v="266"/>
    <s v="1520"/>
    <x v="266"/>
    <x v="9"/>
    <x v="7"/>
    <x v="1112"/>
  </r>
  <r>
    <x v="13"/>
    <x v="13"/>
    <x v="13"/>
    <x v="267"/>
    <s v="1523"/>
    <x v="267"/>
    <x v="0"/>
    <x v="0"/>
    <x v="369"/>
  </r>
  <r>
    <x v="13"/>
    <x v="13"/>
    <x v="13"/>
    <x v="267"/>
    <s v="1523"/>
    <x v="267"/>
    <x v="0"/>
    <x v="1"/>
    <x v="380"/>
  </r>
  <r>
    <x v="13"/>
    <x v="13"/>
    <x v="13"/>
    <x v="267"/>
    <s v="1523"/>
    <x v="267"/>
    <x v="0"/>
    <x v="2"/>
    <x v="1510"/>
  </r>
  <r>
    <x v="13"/>
    <x v="13"/>
    <x v="13"/>
    <x v="267"/>
    <s v="1523"/>
    <x v="267"/>
    <x v="0"/>
    <x v="3"/>
    <x v="1478"/>
  </r>
  <r>
    <x v="13"/>
    <x v="13"/>
    <x v="13"/>
    <x v="267"/>
    <s v="1523"/>
    <x v="267"/>
    <x v="0"/>
    <x v="4"/>
    <x v="58"/>
  </r>
  <r>
    <x v="13"/>
    <x v="13"/>
    <x v="13"/>
    <x v="267"/>
    <s v="1523"/>
    <x v="267"/>
    <x v="0"/>
    <x v="5"/>
    <x v="57"/>
  </r>
  <r>
    <x v="13"/>
    <x v="13"/>
    <x v="13"/>
    <x v="267"/>
    <s v="1523"/>
    <x v="267"/>
    <x v="0"/>
    <x v="6"/>
    <x v="56"/>
  </r>
  <r>
    <x v="13"/>
    <x v="13"/>
    <x v="13"/>
    <x v="267"/>
    <s v="1523"/>
    <x v="267"/>
    <x v="0"/>
    <x v="7"/>
    <x v="194"/>
  </r>
  <r>
    <x v="13"/>
    <x v="13"/>
    <x v="13"/>
    <x v="267"/>
    <s v="1523"/>
    <x v="267"/>
    <x v="1"/>
    <x v="0"/>
    <x v="323"/>
  </r>
  <r>
    <x v="13"/>
    <x v="13"/>
    <x v="13"/>
    <x v="267"/>
    <s v="1523"/>
    <x v="267"/>
    <x v="1"/>
    <x v="1"/>
    <x v="1607"/>
  </r>
  <r>
    <x v="13"/>
    <x v="13"/>
    <x v="13"/>
    <x v="267"/>
    <s v="1523"/>
    <x v="267"/>
    <x v="1"/>
    <x v="2"/>
    <x v="294"/>
  </r>
  <r>
    <x v="13"/>
    <x v="13"/>
    <x v="13"/>
    <x v="267"/>
    <s v="1523"/>
    <x v="267"/>
    <x v="1"/>
    <x v="3"/>
    <x v="38"/>
  </r>
  <r>
    <x v="13"/>
    <x v="13"/>
    <x v="13"/>
    <x v="267"/>
    <s v="1523"/>
    <x v="267"/>
    <x v="1"/>
    <x v="4"/>
    <x v="1612"/>
  </r>
  <r>
    <x v="13"/>
    <x v="13"/>
    <x v="13"/>
    <x v="267"/>
    <s v="1523"/>
    <x v="267"/>
    <x v="1"/>
    <x v="5"/>
    <x v="1513"/>
  </r>
  <r>
    <x v="13"/>
    <x v="13"/>
    <x v="13"/>
    <x v="267"/>
    <s v="1523"/>
    <x v="267"/>
    <x v="1"/>
    <x v="6"/>
    <x v="820"/>
  </r>
  <r>
    <x v="13"/>
    <x v="13"/>
    <x v="13"/>
    <x v="267"/>
    <s v="1523"/>
    <x v="267"/>
    <x v="1"/>
    <x v="7"/>
    <x v="189"/>
  </r>
  <r>
    <x v="13"/>
    <x v="13"/>
    <x v="13"/>
    <x v="267"/>
    <s v="1523"/>
    <x v="267"/>
    <x v="2"/>
    <x v="0"/>
    <x v="307"/>
  </r>
  <r>
    <x v="13"/>
    <x v="13"/>
    <x v="13"/>
    <x v="267"/>
    <s v="1523"/>
    <x v="267"/>
    <x v="2"/>
    <x v="1"/>
    <x v="310"/>
  </r>
  <r>
    <x v="13"/>
    <x v="13"/>
    <x v="13"/>
    <x v="267"/>
    <s v="1523"/>
    <x v="267"/>
    <x v="2"/>
    <x v="2"/>
    <x v="124"/>
  </r>
  <r>
    <x v="13"/>
    <x v="13"/>
    <x v="13"/>
    <x v="267"/>
    <s v="1523"/>
    <x v="267"/>
    <x v="2"/>
    <x v="3"/>
    <x v="124"/>
  </r>
  <r>
    <x v="13"/>
    <x v="13"/>
    <x v="13"/>
    <x v="267"/>
    <s v="1523"/>
    <x v="267"/>
    <x v="2"/>
    <x v="4"/>
    <x v="356"/>
  </r>
  <r>
    <x v="13"/>
    <x v="13"/>
    <x v="13"/>
    <x v="267"/>
    <s v="1523"/>
    <x v="267"/>
    <x v="2"/>
    <x v="5"/>
    <x v="310"/>
  </r>
  <r>
    <x v="13"/>
    <x v="13"/>
    <x v="13"/>
    <x v="267"/>
    <s v="1523"/>
    <x v="267"/>
    <x v="2"/>
    <x v="6"/>
    <x v="202"/>
  </r>
  <r>
    <x v="13"/>
    <x v="13"/>
    <x v="13"/>
    <x v="267"/>
    <s v="1523"/>
    <x v="267"/>
    <x v="2"/>
    <x v="7"/>
    <x v="316"/>
  </r>
  <r>
    <x v="13"/>
    <x v="13"/>
    <x v="13"/>
    <x v="267"/>
    <s v="1523"/>
    <x v="267"/>
    <x v="3"/>
    <x v="0"/>
    <x v="289"/>
  </r>
  <r>
    <x v="13"/>
    <x v="13"/>
    <x v="13"/>
    <x v="267"/>
    <s v="1523"/>
    <x v="267"/>
    <x v="3"/>
    <x v="1"/>
    <x v="335"/>
  </r>
  <r>
    <x v="13"/>
    <x v="13"/>
    <x v="13"/>
    <x v="267"/>
    <s v="1523"/>
    <x v="267"/>
    <x v="3"/>
    <x v="2"/>
    <x v="410"/>
  </r>
  <r>
    <x v="13"/>
    <x v="13"/>
    <x v="13"/>
    <x v="267"/>
    <s v="1523"/>
    <x v="267"/>
    <x v="3"/>
    <x v="3"/>
    <x v="505"/>
  </r>
  <r>
    <x v="13"/>
    <x v="13"/>
    <x v="13"/>
    <x v="267"/>
    <s v="1523"/>
    <x v="267"/>
    <x v="3"/>
    <x v="4"/>
    <x v="48"/>
  </r>
  <r>
    <x v="13"/>
    <x v="13"/>
    <x v="13"/>
    <x v="267"/>
    <s v="1523"/>
    <x v="267"/>
    <x v="3"/>
    <x v="5"/>
    <x v="354"/>
  </r>
  <r>
    <x v="13"/>
    <x v="13"/>
    <x v="13"/>
    <x v="267"/>
    <s v="1523"/>
    <x v="267"/>
    <x v="3"/>
    <x v="6"/>
    <x v="120"/>
  </r>
  <r>
    <x v="13"/>
    <x v="13"/>
    <x v="13"/>
    <x v="267"/>
    <s v="1523"/>
    <x v="267"/>
    <x v="3"/>
    <x v="7"/>
    <x v="63"/>
  </r>
  <r>
    <x v="13"/>
    <x v="13"/>
    <x v="13"/>
    <x v="267"/>
    <s v="1523"/>
    <x v="267"/>
    <x v="4"/>
    <x v="0"/>
    <x v="496"/>
  </r>
  <r>
    <x v="13"/>
    <x v="13"/>
    <x v="13"/>
    <x v="267"/>
    <s v="1523"/>
    <x v="267"/>
    <x v="4"/>
    <x v="1"/>
    <x v="1613"/>
  </r>
  <r>
    <x v="13"/>
    <x v="13"/>
    <x v="13"/>
    <x v="267"/>
    <s v="1523"/>
    <x v="267"/>
    <x v="4"/>
    <x v="2"/>
    <x v="1477"/>
  </r>
  <r>
    <x v="13"/>
    <x v="13"/>
    <x v="13"/>
    <x v="267"/>
    <s v="1523"/>
    <x v="267"/>
    <x v="4"/>
    <x v="3"/>
    <x v="490"/>
  </r>
  <r>
    <x v="13"/>
    <x v="13"/>
    <x v="13"/>
    <x v="267"/>
    <s v="1523"/>
    <x v="267"/>
    <x v="4"/>
    <x v="4"/>
    <x v="1030"/>
  </r>
  <r>
    <x v="13"/>
    <x v="13"/>
    <x v="13"/>
    <x v="267"/>
    <s v="1523"/>
    <x v="267"/>
    <x v="4"/>
    <x v="5"/>
    <x v="630"/>
  </r>
  <r>
    <x v="13"/>
    <x v="13"/>
    <x v="13"/>
    <x v="267"/>
    <s v="1523"/>
    <x v="267"/>
    <x v="4"/>
    <x v="6"/>
    <x v="1417"/>
  </r>
  <r>
    <x v="13"/>
    <x v="13"/>
    <x v="13"/>
    <x v="267"/>
    <s v="1523"/>
    <x v="267"/>
    <x v="4"/>
    <x v="7"/>
    <x v="258"/>
  </r>
  <r>
    <x v="13"/>
    <x v="13"/>
    <x v="13"/>
    <x v="267"/>
    <s v="1523"/>
    <x v="267"/>
    <x v="5"/>
    <x v="0"/>
    <x v="203"/>
  </r>
  <r>
    <x v="13"/>
    <x v="13"/>
    <x v="13"/>
    <x v="267"/>
    <s v="1523"/>
    <x v="267"/>
    <x v="5"/>
    <x v="1"/>
    <x v="321"/>
  </r>
  <r>
    <x v="13"/>
    <x v="13"/>
    <x v="13"/>
    <x v="267"/>
    <s v="1523"/>
    <x v="267"/>
    <x v="5"/>
    <x v="2"/>
    <x v="198"/>
  </r>
  <r>
    <x v="13"/>
    <x v="13"/>
    <x v="13"/>
    <x v="267"/>
    <s v="1523"/>
    <x v="267"/>
    <x v="5"/>
    <x v="3"/>
    <x v="129"/>
  </r>
  <r>
    <x v="13"/>
    <x v="13"/>
    <x v="13"/>
    <x v="267"/>
    <s v="1523"/>
    <x v="267"/>
    <x v="5"/>
    <x v="4"/>
    <x v="264"/>
  </r>
  <r>
    <x v="13"/>
    <x v="13"/>
    <x v="13"/>
    <x v="267"/>
    <s v="1523"/>
    <x v="267"/>
    <x v="5"/>
    <x v="5"/>
    <x v="264"/>
  </r>
  <r>
    <x v="13"/>
    <x v="13"/>
    <x v="13"/>
    <x v="267"/>
    <s v="1523"/>
    <x v="267"/>
    <x v="5"/>
    <x v="6"/>
    <x v="262"/>
  </r>
  <r>
    <x v="13"/>
    <x v="13"/>
    <x v="13"/>
    <x v="267"/>
    <s v="1523"/>
    <x v="267"/>
    <x v="5"/>
    <x v="7"/>
    <x v="198"/>
  </r>
  <r>
    <x v="13"/>
    <x v="13"/>
    <x v="13"/>
    <x v="267"/>
    <s v="1523"/>
    <x v="267"/>
    <x v="6"/>
    <x v="0"/>
    <x v="133"/>
  </r>
  <r>
    <x v="13"/>
    <x v="13"/>
    <x v="13"/>
    <x v="267"/>
    <s v="1523"/>
    <x v="267"/>
    <x v="6"/>
    <x v="1"/>
    <x v="67"/>
  </r>
  <r>
    <x v="13"/>
    <x v="13"/>
    <x v="13"/>
    <x v="267"/>
    <s v="1523"/>
    <x v="267"/>
    <x v="6"/>
    <x v="2"/>
    <x v="65"/>
  </r>
  <r>
    <x v="13"/>
    <x v="13"/>
    <x v="13"/>
    <x v="267"/>
    <s v="1523"/>
    <x v="267"/>
    <x v="6"/>
    <x v="3"/>
    <x v="66"/>
  </r>
  <r>
    <x v="13"/>
    <x v="13"/>
    <x v="13"/>
    <x v="267"/>
    <s v="1523"/>
    <x v="267"/>
    <x v="6"/>
    <x v="4"/>
    <x v="65"/>
  </r>
  <r>
    <x v="13"/>
    <x v="13"/>
    <x v="13"/>
    <x v="267"/>
    <s v="1523"/>
    <x v="267"/>
    <x v="6"/>
    <x v="5"/>
    <x v="67"/>
  </r>
  <r>
    <x v="13"/>
    <x v="13"/>
    <x v="13"/>
    <x v="267"/>
    <s v="1523"/>
    <x v="267"/>
    <x v="6"/>
    <x v="6"/>
    <x v="66"/>
  </r>
  <r>
    <x v="13"/>
    <x v="13"/>
    <x v="13"/>
    <x v="267"/>
    <s v="1523"/>
    <x v="267"/>
    <x v="6"/>
    <x v="7"/>
    <x v="65"/>
  </r>
  <r>
    <x v="13"/>
    <x v="13"/>
    <x v="13"/>
    <x v="267"/>
    <s v="1523"/>
    <x v="267"/>
    <x v="7"/>
    <x v="0"/>
    <x v="199"/>
  </r>
  <r>
    <x v="13"/>
    <x v="13"/>
    <x v="13"/>
    <x v="267"/>
    <s v="1523"/>
    <x v="267"/>
    <x v="7"/>
    <x v="1"/>
    <x v="199"/>
  </r>
  <r>
    <x v="13"/>
    <x v="13"/>
    <x v="13"/>
    <x v="267"/>
    <s v="1523"/>
    <x v="267"/>
    <x v="7"/>
    <x v="2"/>
    <x v="265"/>
  </r>
  <r>
    <x v="13"/>
    <x v="13"/>
    <x v="13"/>
    <x v="267"/>
    <s v="1523"/>
    <x v="267"/>
    <x v="7"/>
    <x v="3"/>
    <x v="263"/>
  </r>
  <r>
    <x v="13"/>
    <x v="13"/>
    <x v="13"/>
    <x v="267"/>
    <s v="1523"/>
    <x v="267"/>
    <x v="7"/>
    <x v="4"/>
    <x v="197"/>
  </r>
  <r>
    <x v="13"/>
    <x v="13"/>
    <x v="13"/>
    <x v="267"/>
    <s v="1523"/>
    <x v="267"/>
    <x v="7"/>
    <x v="5"/>
    <x v="302"/>
  </r>
  <r>
    <x v="13"/>
    <x v="13"/>
    <x v="13"/>
    <x v="267"/>
    <s v="1523"/>
    <x v="267"/>
    <x v="7"/>
    <x v="6"/>
    <x v="302"/>
  </r>
  <r>
    <x v="13"/>
    <x v="13"/>
    <x v="13"/>
    <x v="267"/>
    <s v="1523"/>
    <x v="267"/>
    <x v="7"/>
    <x v="7"/>
    <x v="197"/>
  </r>
  <r>
    <x v="13"/>
    <x v="13"/>
    <x v="13"/>
    <x v="267"/>
    <s v="1523"/>
    <x v="267"/>
    <x v="8"/>
    <x v="0"/>
    <x v="65"/>
  </r>
  <r>
    <x v="13"/>
    <x v="13"/>
    <x v="13"/>
    <x v="267"/>
    <s v="1523"/>
    <x v="267"/>
    <x v="8"/>
    <x v="1"/>
    <x v="65"/>
  </r>
  <r>
    <x v="13"/>
    <x v="13"/>
    <x v="13"/>
    <x v="267"/>
    <s v="1523"/>
    <x v="267"/>
    <x v="8"/>
    <x v="2"/>
    <x v="133"/>
  </r>
  <r>
    <x v="13"/>
    <x v="13"/>
    <x v="13"/>
    <x v="267"/>
    <s v="1523"/>
    <x v="267"/>
    <x v="8"/>
    <x v="3"/>
    <x v="133"/>
  </r>
  <r>
    <x v="13"/>
    <x v="13"/>
    <x v="13"/>
    <x v="267"/>
    <s v="1523"/>
    <x v="267"/>
    <x v="8"/>
    <x v="4"/>
    <x v="133"/>
  </r>
  <r>
    <x v="13"/>
    <x v="13"/>
    <x v="13"/>
    <x v="267"/>
    <s v="1523"/>
    <x v="267"/>
    <x v="8"/>
    <x v="5"/>
    <x v="67"/>
  </r>
  <r>
    <x v="13"/>
    <x v="13"/>
    <x v="13"/>
    <x v="267"/>
    <s v="1523"/>
    <x v="267"/>
    <x v="8"/>
    <x v="6"/>
    <x v="133"/>
  </r>
  <r>
    <x v="13"/>
    <x v="13"/>
    <x v="13"/>
    <x v="267"/>
    <s v="1523"/>
    <x v="267"/>
    <x v="8"/>
    <x v="7"/>
    <x v="133"/>
  </r>
  <r>
    <x v="13"/>
    <x v="13"/>
    <x v="13"/>
    <x v="267"/>
    <s v="1523"/>
    <x v="267"/>
    <x v="9"/>
    <x v="0"/>
    <x v="321"/>
  </r>
  <r>
    <x v="13"/>
    <x v="13"/>
    <x v="13"/>
    <x v="267"/>
    <s v="1523"/>
    <x v="267"/>
    <x v="9"/>
    <x v="1"/>
    <x v="129"/>
  </r>
  <r>
    <x v="13"/>
    <x v="13"/>
    <x v="13"/>
    <x v="267"/>
    <s v="1523"/>
    <x v="267"/>
    <x v="9"/>
    <x v="2"/>
    <x v="301"/>
  </r>
  <r>
    <x v="13"/>
    <x v="13"/>
    <x v="13"/>
    <x v="267"/>
    <s v="1523"/>
    <x v="267"/>
    <x v="9"/>
    <x v="3"/>
    <x v="301"/>
  </r>
  <r>
    <x v="13"/>
    <x v="13"/>
    <x v="13"/>
    <x v="267"/>
    <s v="1523"/>
    <x v="267"/>
    <x v="9"/>
    <x v="4"/>
    <x v="198"/>
  </r>
  <r>
    <x v="13"/>
    <x v="13"/>
    <x v="13"/>
    <x v="267"/>
    <s v="1523"/>
    <x v="267"/>
    <x v="9"/>
    <x v="5"/>
    <x v="266"/>
  </r>
  <r>
    <x v="13"/>
    <x v="13"/>
    <x v="13"/>
    <x v="267"/>
    <s v="1523"/>
    <x v="267"/>
    <x v="9"/>
    <x v="6"/>
    <x v="264"/>
  </r>
  <r>
    <x v="13"/>
    <x v="13"/>
    <x v="13"/>
    <x v="267"/>
    <s v="1523"/>
    <x v="267"/>
    <x v="9"/>
    <x v="7"/>
    <x v="64"/>
  </r>
  <r>
    <x v="13"/>
    <x v="13"/>
    <x v="13"/>
    <x v="268"/>
    <s v="1524"/>
    <x v="268"/>
    <x v="0"/>
    <x v="0"/>
    <x v="530"/>
  </r>
  <r>
    <x v="13"/>
    <x v="13"/>
    <x v="13"/>
    <x v="268"/>
    <s v="1524"/>
    <x v="268"/>
    <x v="0"/>
    <x v="1"/>
    <x v="382"/>
  </r>
  <r>
    <x v="13"/>
    <x v="13"/>
    <x v="13"/>
    <x v="268"/>
    <s v="1524"/>
    <x v="268"/>
    <x v="0"/>
    <x v="2"/>
    <x v="1310"/>
  </r>
  <r>
    <x v="13"/>
    <x v="13"/>
    <x v="13"/>
    <x v="268"/>
    <s v="1524"/>
    <x v="268"/>
    <x v="0"/>
    <x v="3"/>
    <x v="382"/>
  </r>
  <r>
    <x v="13"/>
    <x v="13"/>
    <x v="13"/>
    <x v="268"/>
    <s v="1524"/>
    <x v="268"/>
    <x v="0"/>
    <x v="4"/>
    <x v="181"/>
  </r>
  <r>
    <x v="13"/>
    <x v="13"/>
    <x v="13"/>
    <x v="268"/>
    <s v="1524"/>
    <x v="268"/>
    <x v="0"/>
    <x v="5"/>
    <x v="183"/>
  </r>
  <r>
    <x v="13"/>
    <x v="13"/>
    <x v="13"/>
    <x v="268"/>
    <s v="1524"/>
    <x v="268"/>
    <x v="0"/>
    <x v="6"/>
    <x v="633"/>
  </r>
  <r>
    <x v="13"/>
    <x v="13"/>
    <x v="13"/>
    <x v="268"/>
    <s v="1524"/>
    <x v="268"/>
    <x v="0"/>
    <x v="7"/>
    <x v="530"/>
  </r>
  <r>
    <x v="13"/>
    <x v="13"/>
    <x v="13"/>
    <x v="268"/>
    <s v="1524"/>
    <x v="268"/>
    <x v="1"/>
    <x v="0"/>
    <x v="193"/>
  </r>
  <r>
    <x v="13"/>
    <x v="13"/>
    <x v="13"/>
    <x v="268"/>
    <s v="1524"/>
    <x v="268"/>
    <x v="1"/>
    <x v="1"/>
    <x v="344"/>
  </r>
  <r>
    <x v="13"/>
    <x v="13"/>
    <x v="13"/>
    <x v="268"/>
    <s v="1524"/>
    <x v="268"/>
    <x v="1"/>
    <x v="2"/>
    <x v="268"/>
  </r>
  <r>
    <x v="13"/>
    <x v="13"/>
    <x v="13"/>
    <x v="268"/>
    <s v="1524"/>
    <x v="268"/>
    <x v="1"/>
    <x v="3"/>
    <x v="192"/>
  </r>
  <r>
    <x v="13"/>
    <x v="13"/>
    <x v="13"/>
    <x v="268"/>
    <s v="1524"/>
    <x v="268"/>
    <x v="1"/>
    <x v="4"/>
    <x v="268"/>
  </r>
  <r>
    <x v="13"/>
    <x v="13"/>
    <x v="13"/>
    <x v="268"/>
    <s v="1524"/>
    <x v="268"/>
    <x v="1"/>
    <x v="5"/>
    <x v="261"/>
  </r>
  <r>
    <x v="13"/>
    <x v="13"/>
    <x v="13"/>
    <x v="268"/>
    <s v="1524"/>
    <x v="268"/>
    <x v="1"/>
    <x v="6"/>
    <x v="562"/>
  </r>
  <r>
    <x v="13"/>
    <x v="13"/>
    <x v="13"/>
    <x v="268"/>
    <s v="1524"/>
    <x v="268"/>
    <x v="1"/>
    <x v="7"/>
    <x v="187"/>
  </r>
  <r>
    <x v="13"/>
    <x v="13"/>
    <x v="13"/>
    <x v="268"/>
    <s v="1524"/>
    <x v="268"/>
    <x v="2"/>
    <x v="0"/>
    <x v="124"/>
  </r>
  <r>
    <x v="13"/>
    <x v="13"/>
    <x v="13"/>
    <x v="268"/>
    <s v="1524"/>
    <x v="268"/>
    <x v="2"/>
    <x v="1"/>
    <x v="298"/>
  </r>
  <r>
    <x v="13"/>
    <x v="13"/>
    <x v="13"/>
    <x v="268"/>
    <s v="1524"/>
    <x v="268"/>
    <x v="2"/>
    <x v="2"/>
    <x v="196"/>
  </r>
  <r>
    <x v="13"/>
    <x v="13"/>
    <x v="13"/>
    <x v="268"/>
    <s v="1524"/>
    <x v="268"/>
    <x v="2"/>
    <x v="3"/>
    <x v="199"/>
  </r>
  <r>
    <x v="13"/>
    <x v="13"/>
    <x v="13"/>
    <x v="268"/>
    <s v="1524"/>
    <x v="268"/>
    <x v="2"/>
    <x v="4"/>
    <x v="309"/>
  </r>
  <r>
    <x v="13"/>
    <x v="13"/>
    <x v="13"/>
    <x v="268"/>
    <s v="1524"/>
    <x v="268"/>
    <x v="2"/>
    <x v="5"/>
    <x v="196"/>
  </r>
  <r>
    <x v="13"/>
    <x v="13"/>
    <x v="13"/>
    <x v="268"/>
    <s v="1524"/>
    <x v="268"/>
    <x v="2"/>
    <x v="6"/>
    <x v="201"/>
  </r>
  <r>
    <x v="13"/>
    <x v="13"/>
    <x v="13"/>
    <x v="268"/>
    <s v="1524"/>
    <x v="268"/>
    <x v="2"/>
    <x v="7"/>
    <x v="195"/>
  </r>
  <r>
    <x v="13"/>
    <x v="13"/>
    <x v="13"/>
    <x v="268"/>
    <s v="1524"/>
    <x v="268"/>
    <x v="3"/>
    <x v="0"/>
    <x v="62"/>
  </r>
  <r>
    <x v="13"/>
    <x v="13"/>
    <x v="13"/>
    <x v="268"/>
    <s v="1524"/>
    <x v="268"/>
    <x v="3"/>
    <x v="1"/>
    <x v="47"/>
  </r>
  <r>
    <x v="13"/>
    <x v="13"/>
    <x v="13"/>
    <x v="268"/>
    <s v="1524"/>
    <x v="268"/>
    <x v="3"/>
    <x v="2"/>
    <x v="47"/>
  </r>
  <r>
    <x v="13"/>
    <x v="13"/>
    <x v="13"/>
    <x v="268"/>
    <s v="1524"/>
    <x v="268"/>
    <x v="3"/>
    <x v="3"/>
    <x v="120"/>
  </r>
  <r>
    <x v="13"/>
    <x v="13"/>
    <x v="13"/>
    <x v="268"/>
    <s v="1524"/>
    <x v="268"/>
    <x v="3"/>
    <x v="4"/>
    <x v="49"/>
  </r>
  <r>
    <x v="13"/>
    <x v="13"/>
    <x v="13"/>
    <x v="268"/>
    <s v="1524"/>
    <x v="268"/>
    <x v="3"/>
    <x v="5"/>
    <x v="121"/>
  </r>
  <r>
    <x v="13"/>
    <x v="13"/>
    <x v="13"/>
    <x v="268"/>
    <s v="1524"/>
    <x v="268"/>
    <x v="3"/>
    <x v="6"/>
    <x v="60"/>
  </r>
  <r>
    <x v="13"/>
    <x v="13"/>
    <x v="13"/>
    <x v="268"/>
    <s v="1524"/>
    <x v="268"/>
    <x v="3"/>
    <x v="7"/>
    <x v="62"/>
  </r>
  <r>
    <x v="13"/>
    <x v="13"/>
    <x v="13"/>
    <x v="268"/>
    <s v="1524"/>
    <x v="268"/>
    <x v="4"/>
    <x v="0"/>
    <x v="1477"/>
  </r>
  <r>
    <x v="13"/>
    <x v="13"/>
    <x v="13"/>
    <x v="268"/>
    <s v="1524"/>
    <x v="268"/>
    <x v="4"/>
    <x v="1"/>
    <x v="1711"/>
  </r>
  <r>
    <x v="13"/>
    <x v="13"/>
    <x v="13"/>
    <x v="268"/>
    <s v="1524"/>
    <x v="268"/>
    <x v="4"/>
    <x v="2"/>
    <x v="493"/>
  </r>
  <r>
    <x v="13"/>
    <x v="13"/>
    <x v="13"/>
    <x v="268"/>
    <s v="1524"/>
    <x v="268"/>
    <x v="4"/>
    <x v="3"/>
    <x v="1711"/>
  </r>
  <r>
    <x v="13"/>
    <x v="13"/>
    <x v="13"/>
    <x v="268"/>
    <s v="1524"/>
    <x v="268"/>
    <x v="4"/>
    <x v="4"/>
    <x v="489"/>
  </r>
  <r>
    <x v="13"/>
    <x v="13"/>
    <x v="13"/>
    <x v="268"/>
    <s v="1524"/>
    <x v="268"/>
    <x v="4"/>
    <x v="5"/>
    <x v="610"/>
  </r>
  <r>
    <x v="13"/>
    <x v="13"/>
    <x v="13"/>
    <x v="268"/>
    <s v="1524"/>
    <x v="268"/>
    <x v="4"/>
    <x v="6"/>
    <x v="493"/>
  </r>
  <r>
    <x v="13"/>
    <x v="13"/>
    <x v="13"/>
    <x v="268"/>
    <s v="1524"/>
    <x v="268"/>
    <x v="4"/>
    <x v="7"/>
    <x v="1186"/>
  </r>
  <r>
    <x v="13"/>
    <x v="13"/>
    <x v="13"/>
    <x v="268"/>
    <s v="1524"/>
    <x v="268"/>
    <x v="5"/>
    <x v="0"/>
    <x v="263"/>
  </r>
  <r>
    <x v="13"/>
    <x v="13"/>
    <x v="13"/>
    <x v="268"/>
    <s v="1524"/>
    <x v="268"/>
    <x v="5"/>
    <x v="1"/>
    <x v="197"/>
  </r>
  <r>
    <x v="13"/>
    <x v="13"/>
    <x v="13"/>
    <x v="268"/>
    <s v="1524"/>
    <x v="268"/>
    <x v="5"/>
    <x v="2"/>
    <x v="262"/>
  </r>
  <r>
    <x v="13"/>
    <x v="13"/>
    <x v="13"/>
    <x v="268"/>
    <s v="1524"/>
    <x v="268"/>
    <x v="5"/>
    <x v="3"/>
    <x v="350"/>
  </r>
  <r>
    <x v="13"/>
    <x v="13"/>
    <x v="13"/>
    <x v="268"/>
    <s v="1524"/>
    <x v="268"/>
    <x v="5"/>
    <x v="4"/>
    <x v="195"/>
  </r>
  <r>
    <x v="13"/>
    <x v="13"/>
    <x v="13"/>
    <x v="268"/>
    <s v="1524"/>
    <x v="268"/>
    <x v="5"/>
    <x v="5"/>
    <x v="350"/>
  </r>
  <r>
    <x v="13"/>
    <x v="13"/>
    <x v="13"/>
    <x v="268"/>
    <s v="1524"/>
    <x v="268"/>
    <x v="5"/>
    <x v="6"/>
    <x v="202"/>
  </r>
  <r>
    <x v="13"/>
    <x v="13"/>
    <x v="13"/>
    <x v="268"/>
    <s v="1524"/>
    <x v="268"/>
    <x v="5"/>
    <x v="7"/>
    <x v="201"/>
  </r>
  <r>
    <x v="13"/>
    <x v="13"/>
    <x v="13"/>
    <x v="268"/>
    <s v="1524"/>
    <x v="268"/>
    <x v="6"/>
    <x v="0"/>
    <x v="66"/>
  </r>
  <r>
    <x v="13"/>
    <x v="13"/>
    <x v="13"/>
    <x v="268"/>
    <s v="1524"/>
    <x v="268"/>
    <x v="6"/>
    <x v="1"/>
    <x v="305"/>
  </r>
  <r>
    <x v="13"/>
    <x v="13"/>
    <x v="13"/>
    <x v="268"/>
    <s v="1524"/>
    <x v="268"/>
    <x v="6"/>
    <x v="2"/>
    <x v="67"/>
  </r>
  <r>
    <x v="13"/>
    <x v="13"/>
    <x v="13"/>
    <x v="268"/>
    <s v="1524"/>
    <x v="268"/>
    <x v="6"/>
    <x v="3"/>
    <x v="67"/>
  </r>
  <r>
    <x v="13"/>
    <x v="13"/>
    <x v="13"/>
    <x v="268"/>
    <s v="1524"/>
    <x v="268"/>
    <x v="6"/>
    <x v="4"/>
    <x v="67"/>
  </r>
  <r>
    <x v="13"/>
    <x v="13"/>
    <x v="13"/>
    <x v="268"/>
    <s v="1524"/>
    <x v="268"/>
    <x v="6"/>
    <x v="5"/>
    <x v="66"/>
  </r>
  <r>
    <x v="13"/>
    <x v="13"/>
    <x v="13"/>
    <x v="268"/>
    <s v="1524"/>
    <x v="268"/>
    <x v="6"/>
    <x v="6"/>
    <x v="67"/>
  </r>
  <r>
    <x v="13"/>
    <x v="13"/>
    <x v="13"/>
    <x v="268"/>
    <s v="1524"/>
    <x v="268"/>
    <x v="6"/>
    <x v="7"/>
    <x v="65"/>
  </r>
  <r>
    <x v="13"/>
    <x v="13"/>
    <x v="13"/>
    <x v="268"/>
    <s v="1524"/>
    <x v="268"/>
    <x v="7"/>
    <x v="0"/>
    <x v="56"/>
  </r>
  <r>
    <x v="13"/>
    <x v="13"/>
    <x v="13"/>
    <x v="268"/>
    <s v="1524"/>
    <x v="268"/>
    <x v="7"/>
    <x v="1"/>
    <x v="372"/>
  </r>
  <r>
    <x v="13"/>
    <x v="13"/>
    <x v="13"/>
    <x v="268"/>
    <s v="1524"/>
    <x v="268"/>
    <x v="7"/>
    <x v="2"/>
    <x v="531"/>
  </r>
  <r>
    <x v="13"/>
    <x v="13"/>
    <x v="13"/>
    <x v="268"/>
    <s v="1524"/>
    <x v="268"/>
    <x v="7"/>
    <x v="3"/>
    <x v="372"/>
  </r>
  <r>
    <x v="13"/>
    <x v="13"/>
    <x v="13"/>
    <x v="268"/>
    <s v="1524"/>
    <x v="268"/>
    <x v="7"/>
    <x v="4"/>
    <x v="633"/>
  </r>
  <r>
    <x v="13"/>
    <x v="13"/>
    <x v="13"/>
    <x v="268"/>
    <s v="1524"/>
    <x v="268"/>
    <x v="7"/>
    <x v="5"/>
    <x v="351"/>
  </r>
  <r>
    <x v="13"/>
    <x v="13"/>
    <x v="13"/>
    <x v="268"/>
    <s v="1524"/>
    <x v="268"/>
    <x v="7"/>
    <x v="6"/>
    <x v="530"/>
  </r>
  <r>
    <x v="13"/>
    <x v="13"/>
    <x v="13"/>
    <x v="268"/>
    <s v="1524"/>
    <x v="268"/>
    <x v="7"/>
    <x v="7"/>
    <x v="119"/>
  </r>
  <r>
    <x v="13"/>
    <x v="13"/>
    <x v="13"/>
    <x v="268"/>
    <s v="1524"/>
    <x v="268"/>
    <x v="8"/>
    <x v="0"/>
    <x v="305"/>
  </r>
  <r>
    <x v="13"/>
    <x v="13"/>
    <x v="13"/>
    <x v="268"/>
    <s v="1524"/>
    <x v="268"/>
    <x v="8"/>
    <x v="1"/>
    <x v="304"/>
  </r>
  <r>
    <x v="13"/>
    <x v="13"/>
    <x v="13"/>
    <x v="268"/>
    <s v="1524"/>
    <x v="268"/>
    <x v="8"/>
    <x v="2"/>
    <x v="304"/>
  </r>
  <r>
    <x v="13"/>
    <x v="13"/>
    <x v="13"/>
    <x v="268"/>
    <s v="1524"/>
    <x v="268"/>
    <x v="8"/>
    <x v="3"/>
    <x v="304"/>
  </r>
  <r>
    <x v="13"/>
    <x v="13"/>
    <x v="13"/>
    <x v="268"/>
    <s v="1524"/>
    <x v="268"/>
    <x v="8"/>
    <x v="4"/>
    <x v="305"/>
  </r>
  <r>
    <x v="13"/>
    <x v="13"/>
    <x v="13"/>
    <x v="268"/>
    <s v="1524"/>
    <x v="268"/>
    <x v="8"/>
    <x v="5"/>
    <x v="305"/>
  </r>
  <r>
    <x v="13"/>
    <x v="13"/>
    <x v="13"/>
    <x v="268"/>
    <s v="1524"/>
    <x v="268"/>
    <x v="8"/>
    <x v="6"/>
    <x v="305"/>
  </r>
  <r>
    <x v="13"/>
    <x v="13"/>
    <x v="13"/>
    <x v="268"/>
    <s v="1524"/>
    <x v="268"/>
    <x v="8"/>
    <x v="7"/>
    <x v="305"/>
  </r>
  <r>
    <x v="13"/>
    <x v="13"/>
    <x v="13"/>
    <x v="268"/>
    <s v="1524"/>
    <x v="268"/>
    <x v="9"/>
    <x v="0"/>
    <x v="320"/>
  </r>
  <r>
    <x v="13"/>
    <x v="13"/>
    <x v="13"/>
    <x v="268"/>
    <s v="1524"/>
    <x v="268"/>
    <x v="9"/>
    <x v="1"/>
    <x v="203"/>
  </r>
  <r>
    <x v="13"/>
    <x v="13"/>
    <x v="13"/>
    <x v="268"/>
    <s v="1524"/>
    <x v="268"/>
    <x v="9"/>
    <x v="2"/>
    <x v="198"/>
  </r>
  <r>
    <x v="13"/>
    <x v="13"/>
    <x v="13"/>
    <x v="268"/>
    <s v="1524"/>
    <x v="268"/>
    <x v="9"/>
    <x v="3"/>
    <x v="263"/>
  </r>
  <r>
    <x v="13"/>
    <x v="13"/>
    <x v="13"/>
    <x v="268"/>
    <s v="1524"/>
    <x v="268"/>
    <x v="9"/>
    <x v="4"/>
    <x v="266"/>
  </r>
  <r>
    <x v="13"/>
    <x v="13"/>
    <x v="13"/>
    <x v="268"/>
    <s v="1524"/>
    <x v="268"/>
    <x v="9"/>
    <x v="5"/>
    <x v="264"/>
  </r>
  <r>
    <x v="13"/>
    <x v="13"/>
    <x v="13"/>
    <x v="268"/>
    <s v="1524"/>
    <x v="268"/>
    <x v="9"/>
    <x v="6"/>
    <x v="266"/>
  </r>
  <r>
    <x v="13"/>
    <x v="13"/>
    <x v="13"/>
    <x v="268"/>
    <s v="1524"/>
    <x v="268"/>
    <x v="9"/>
    <x v="7"/>
    <x v="128"/>
  </r>
  <r>
    <x v="13"/>
    <x v="13"/>
    <x v="13"/>
    <x v="269"/>
    <s v="1525"/>
    <x v="269"/>
    <x v="0"/>
    <x v="0"/>
    <x v="1768"/>
  </r>
  <r>
    <x v="13"/>
    <x v="13"/>
    <x v="13"/>
    <x v="269"/>
    <s v="1525"/>
    <x v="269"/>
    <x v="0"/>
    <x v="1"/>
    <x v="719"/>
  </r>
  <r>
    <x v="13"/>
    <x v="13"/>
    <x v="13"/>
    <x v="269"/>
    <s v="1525"/>
    <x v="269"/>
    <x v="0"/>
    <x v="2"/>
    <x v="2856"/>
  </r>
  <r>
    <x v="13"/>
    <x v="13"/>
    <x v="13"/>
    <x v="269"/>
    <s v="1525"/>
    <x v="269"/>
    <x v="0"/>
    <x v="3"/>
    <x v="947"/>
  </r>
  <r>
    <x v="13"/>
    <x v="13"/>
    <x v="13"/>
    <x v="269"/>
    <s v="1525"/>
    <x v="269"/>
    <x v="0"/>
    <x v="4"/>
    <x v="930"/>
  </r>
  <r>
    <x v="13"/>
    <x v="13"/>
    <x v="13"/>
    <x v="269"/>
    <s v="1525"/>
    <x v="269"/>
    <x v="0"/>
    <x v="5"/>
    <x v="976"/>
  </r>
  <r>
    <x v="13"/>
    <x v="13"/>
    <x v="13"/>
    <x v="269"/>
    <s v="1525"/>
    <x v="269"/>
    <x v="0"/>
    <x v="6"/>
    <x v="2857"/>
  </r>
  <r>
    <x v="13"/>
    <x v="13"/>
    <x v="13"/>
    <x v="269"/>
    <s v="1525"/>
    <x v="269"/>
    <x v="0"/>
    <x v="7"/>
    <x v="770"/>
  </r>
  <r>
    <x v="13"/>
    <x v="13"/>
    <x v="13"/>
    <x v="269"/>
    <s v="1525"/>
    <x v="269"/>
    <x v="1"/>
    <x v="0"/>
    <x v="1678"/>
  </r>
  <r>
    <x v="13"/>
    <x v="13"/>
    <x v="13"/>
    <x v="269"/>
    <s v="1525"/>
    <x v="269"/>
    <x v="1"/>
    <x v="1"/>
    <x v="1055"/>
  </r>
  <r>
    <x v="13"/>
    <x v="13"/>
    <x v="13"/>
    <x v="269"/>
    <s v="1525"/>
    <x v="269"/>
    <x v="1"/>
    <x v="2"/>
    <x v="2130"/>
  </r>
  <r>
    <x v="13"/>
    <x v="13"/>
    <x v="13"/>
    <x v="269"/>
    <s v="1525"/>
    <x v="269"/>
    <x v="1"/>
    <x v="3"/>
    <x v="16"/>
  </r>
  <r>
    <x v="13"/>
    <x v="13"/>
    <x v="13"/>
    <x v="269"/>
    <s v="1525"/>
    <x v="269"/>
    <x v="1"/>
    <x v="4"/>
    <x v="1807"/>
  </r>
  <r>
    <x v="13"/>
    <x v="13"/>
    <x v="13"/>
    <x v="269"/>
    <s v="1525"/>
    <x v="269"/>
    <x v="1"/>
    <x v="5"/>
    <x v="1020"/>
  </r>
  <r>
    <x v="13"/>
    <x v="13"/>
    <x v="13"/>
    <x v="269"/>
    <s v="1525"/>
    <x v="269"/>
    <x v="1"/>
    <x v="6"/>
    <x v="1525"/>
  </r>
  <r>
    <x v="13"/>
    <x v="13"/>
    <x v="13"/>
    <x v="269"/>
    <s v="1525"/>
    <x v="269"/>
    <x v="1"/>
    <x v="7"/>
    <x v="573"/>
  </r>
  <r>
    <x v="13"/>
    <x v="13"/>
    <x v="13"/>
    <x v="269"/>
    <s v="1525"/>
    <x v="269"/>
    <x v="2"/>
    <x v="0"/>
    <x v="411"/>
  </r>
  <r>
    <x v="13"/>
    <x v="13"/>
    <x v="13"/>
    <x v="269"/>
    <s v="1525"/>
    <x v="269"/>
    <x v="2"/>
    <x v="1"/>
    <x v="341"/>
  </r>
  <r>
    <x v="13"/>
    <x v="13"/>
    <x v="13"/>
    <x v="269"/>
    <s v="1525"/>
    <x v="269"/>
    <x v="2"/>
    <x v="2"/>
    <x v="836"/>
  </r>
  <r>
    <x v="13"/>
    <x v="13"/>
    <x v="13"/>
    <x v="269"/>
    <s v="1525"/>
    <x v="269"/>
    <x v="2"/>
    <x v="3"/>
    <x v="836"/>
  </r>
  <r>
    <x v="13"/>
    <x v="13"/>
    <x v="13"/>
    <x v="269"/>
    <s v="1525"/>
    <x v="269"/>
    <x v="2"/>
    <x v="4"/>
    <x v="63"/>
  </r>
  <r>
    <x v="13"/>
    <x v="13"/>
    <x v="13"/>
    <x v="269"/>
    <s v="1525"/>
    <x v="269"/>
    <x v="2"/>
    <x v="5"/>
    <x v="281"/>
  </r>
  <r>
    <x v="13"/>
    <x v="13"/>
    <x v="13"/>
    <x v="269"/>
    <s v="1525"/>
    <x v="269"/>
    <x v="2"/>
    <x v="6"/>
    <x v="339"/>
  </r>
  <r>
    <x v="13"/>
    <x v="13"/>
    <x v="13"/>
    <x v="269"/>
    <s v="1525"/>
    <x v="269"/>
    <x v="2"/>
    <x v="7"/>
    <x v="50"/>
  </r>
  <r>
    <x v="13"/>
    <x v="13"/>
    <x v="13"/>
    <x v="269"/>
    <s v="1525"/>
    <x v="269"/>
    <x v="3"/>
    <x v="0"/>
    <x v="269"/>
  </r>
  <r>
    <x v="13"/>
    <x v="13"/>
    <x v="13"/>
    <x v="269"/>
    <s v="1525"/>
    <x v="269"/>
    <x v="3"/>
    <x v="1"/>
    <x v="1693"/>
  </r>
  <r>
    <x v="13"/>
    <x v="13"/>
    <x v="13"/>
    <x v="269"/>
    <s v="1525"/>
    <x v="269"/>
    <x v="3"/>
    <x v="2"/>
    <x v="1693"/>
  </r>
  <r>
    <x v="13"/>
    <x v="13"/>
    <x v="13"/>
    <x v="269"/>
    <s v="1525"/>
    <x v="269"/>
    <x v="3"/>
    <x v="3"/>
    <x v="349"/>
  </r>
  <r>
    <x v="13"/>
    <x v="13"/>
    <x v="13"/>
    <x v="269"/>
    <s v="1525"/>
    <x v="269"/>
    <x v="3"/>
    <x v="4"/>
    <x v="501"/>
  </r>
  <r>
    <x v="13"/>
    <x v="13"/>
    <x v="13"/>
    <x v="269"/>
    <s v="1525"/>
    <x v="269"/>
    <x v="3"/>
    <x v="5"/>
    <x v="605"/>
  </r>
  <r>
    <x v="13"/>
    <x v="13"/>
    <x v="13"/>
    <x v="269"/>
    <s v="1525"/>
    <x v="269"/>
    <x v="3"/>
    <x v="6"/>
    <x v="561"/>
  </r>
  <r>
    <x v="13"/>
    <x v="13"/>
    <x v="13"/>
    <x v="269"/>
    <s v="1525"/>
    <x v="269"/>
    <x v="3"/>
    <x v="7"/>
    <x v="671"/>
  </r>
  <r>
    <x v="13"/>
    <x v="13"/>
    <x v="13"/>
    <x v="269"/>
    <s v="1525"/>
    <x v="269"/>
    <x v="4"/>
    <x v="0"/>
    <x v="1625"/>
  </r>
  <r>
    <x v="13"/>
    <x v="13"/>
    <x v="13"/>
    <x v="269"/>
    <s v="1525"/>
    <x v="269"/>
    <x v="4"/>
    <x v="1"/>
    <x v="324"/>
  </r>
  <r>
    <x v="13"/>
    <x v="13"/>
    <x v="13"/>
    <x v="269"/>
    <s v="1525"/>
    <x v="269"/>
    <x v="4"/>
    <x v="2"/>
    <x v="1127"/>
  </r>
  <r>
    <x v="13"/>
    <x v="13"/>
    <x v="13"/>
    <x v="269"/>
    <s v="1525"/>
    <x v="269"/>
    <x v="4"/>
    <x v="3"/>
    <x v="1146"/>
  </r>
  <r>
    <x v="13"/>
    <x v="13"/>
    <x v="13"/>
    <x v="269"/>
    <s v="1525"/>
    <x v="269"/>
    <x v="4"/>
    <x v="4"/>
    <x v="540"/>
  </r>
  <r>
    <x v="13"/>
    <x v="13"/>
    <x v="13"/>
    <x v="269"/>
    <s v="1525"/>
    <x v="269"/>
    <x v="4"/>
    <x v="5"/>
    <x v="297"/>
  </r>
  <r>
    <x v="13"/>
    <x v="13"/>
    <x v="13"/>
    <x v="269"/>
    <s v="1525"/>
    <x v="269"/>
    <x v="4"/>
    <x v="6"/>
    <x v="819"/>
  </r>
  <r>
    <x v="13"/>
    <x v="13"/>
    <x v="13"/>
    <x v="269"/>
    <s v="1525"/>
    <x v="269"/>
    <x v="4"/>
    <x v="7"/>
    <x v="1247"/>
  </r>
  <r>
    <x v="13"/>
    <x v="13"/>
    <x v="13"/>
    <x v="269"/>
    <s v="1525"/>
    <x v="269"/>
    <x v="5"/>
    <x v="0"/>
    <x v="120"/>
  </r>
  <r>
    <x v="13"/>
    <x v="13"/>
    <x v="13"/>
    <x v="269"/>
    <s v="1525"/>
    <x v="269"/>
    <x v="5"/>
    <x v="1"/>
    <x v="121"/>
  </r>
  <r>
    <x v="13"/>
    <x v="13"/>
    <x v="13"/>
    <x v="269"/>
    <s v="1525"/>
    <x v="269"/>
    <x v="5"/>
    <x v="2"/>
    <x v="399"/>
  </r>
  <r>
    <x v="13"/>
    <x v="13"/>
    <x v="13"/>
    <x v="269"/>
    <s v="1525"/>
    <x v="269"/>
    <x v="5"/>
    <x v="3"/>
    <x v="117"/>
  </r>
  <r>
    <x v="13"/>
    <x v="13"/>
    <x v="13"/>
    <x v="269"/>
    <s v="1525"/>
    <x v="269"/>
    <x v="5"/>
    <x v="4"/>
    <x v="118"/>
  </r>
  <r>
    <x v="13"/>
    <x v="13"/>
    <x v="13"/>
    <x v="269"/>
    <s v="1525"/>
    <x v="269"/>
    <x v="5"/>
    <x v="5"/>
    <x v="612"/>
  </r>
  <r>
    <x v="13"/>
    <x v="13"/>
    <x v="13"/>
    <x v="269"/>
    <s v="1525"/>
    <x v="269"/>
    <x v="5"/>
    <x v="6"/>
    <x v="117"/>
  </r>
  <r>
    <x v="13"/>
    <x v="13"/>
    <x v="13"/>
    <x v="269"/>
    <s v="1525"/>
    <x v="269"/>
    <x v="5"/>
    <x v="7"/>
    <x v="115"/>
  </r>
  <r>
    <x v="13"/>
    <x v="13"/>
    <x v="13"/>
    <x v="269"/>
    <s v="1525"/>
    <x v="269"/>
    <x v="6"/>
    <x v="0"/>
    <x v="131"/>
  </r>
  <r>
    <x v="13"/>
    <x v="13"/>
    <x v="13"/>
    <x v="269"/>
    <s v="1525"/>
    <x v="269"/>
    <x v="6"/>
    <x v="1"/>
    <x v="64"/>
  </r>
  <r>
    <x v="13"/>
    <x v="13"/>
    <x v="13"/>
    <x v="269"/>
    <s v="1525"/>
    <x v="269"/>
    <x v="6"/>
    <x v="2"/>
    <x v="203"/>
  </r>
  <r>
    <x v="13"/>
    <x v="13"/>
    <x v="13"/>
    <x v="269"/>
    <s v="1525"/>
    <x v="269"/>
    <x v="6"/>
    <x v="3"/>
    <x v="129"/>
  </r>
  <r>
    <x v="13"/>
    <x v="13"/>
    <x v="13"/>
    <x v="269"/>
    <s v="1525"/>
    <x v="269"/>
    <x v="6"/>
    <x v="4"/>
    <x v="130"/>
  </r>
  <r>
    <x v="13"/>
    <x v="13"/>
    <x v="13"/>
    <x v="269"/>
    <s v="1525"/>
    <x v="269"/>
    <x v="6"/>
    <x v="5"/>
    <x v="203"/>
  </r>
  <r>
    <x v="13"/>
    <x v="13"/>
    <x v="13"/>
    <x v="269"/>
    <s v="1525"/>
    <x v="269"/>
    <x v="6"/>
    <x v="6"/>
    <x v="320"/>
  </r>
  <r>
    <x v="13"/>
    <x v="13"/>
    <x v="13"/>
    <x v="269"/>
    <s v="1525"/>
    <x v="269"/>
    <x v="6"/>
    <x v="7"/>
    <x v="131"/>
  </r>
  <r>
    <x v="13"/>
    <x v="13"/>
    <x v="13"/>
    <x v="269"/>
    <s v="1525"/>
    <x v="269"/>
    <x v="7"/>
    <x v="0"/>
    <x v="314"/>
  </r>
  <r>
    <x v="13"/>
    <x v="13"/>
    <x v="13"/>
    <x v="269"/>
    <s v="1525"/>
    <x v="269"/>
    <x v="7"/>
    <x v="1"/>
    <x v="318"/>
  </r>
  <r>
    <x v="13"/>
    <x v="13"/>
    <x v="13"/>
    <x v="269"/>
    <s v="1525"/>
    <x v="269"/>
    <x v="7"/>
    <x v="2"/>
    <x v="400"/>
  </r>
  <r>
    <x v="13"/>
    <x v="13"/>
    <x v="13"/>
    <x v="269"/>
    <s v="1525"/>
    <x v="269"/>
    <x v="7"/>
    <x v="3"/>
    <x v="450"/>
  </r>
  <r>
    <x v="13"/>
    <x v="13"/>
    <x v="13"/>
    <x v="269"/>
    <s v="1525"/>
    <x v="269"/>
    <x v="7"/>
    <x v="4"/>
    <x v="513"/>
  </r>
  <r>
    <x v="13"/>
    <x v="13"/>
    <x v="13"/>
    <x v="269"/>
    <s v="1525"/>
    <x v="269"/>
    <x v="7"/>
    <x v="5"/>
    <x v="283"/>
  </r>
  <r>
    <x v="13"/>
    <x v="13"/>
    <x v="13"/>
    <x v="269"/>
    <s v="1525"/>
    <x v="269"/>
    <x v="7"/>
    <x v="6"/>
    <x v="340"/>
  </r>
  <r>
    <x v="13"/>
    <x v="13"/>
    <x v="13"/>
    <x v="269"/>
    <s v="1525"/>
    <x v="269"/>
    <x v="7"/>
    <x v="7"/>
    <x v="504"/>
  </r>
  <r>
    <x v="13"/>
    <x v="13"/>
    <x v="13"/>
    <x v="269"/>
    <s v="1525"/>
    <x v="269"/>
    <x v="8"/>
    <x v="0"/>
    <x v="66"/>
  </r>
  <r>
    <x v="13"/>
    <x v="13"/>
    <x v="13"/>
    <x v="269"/>
    <s v="1525"/>
    <x v="269"/>
    <x v="8"/>
    <x v="1"/>
    <x v="133"/>
  </r>
  <r>
    <x v="13"/>
    <x v="13"/>
    <x v="13"/>
    <x v="269"/>
    <s v="1525"/>
    <x v="269"/>
    <x v="8"/>
    <x v="2"/>
    <x v="304"/>
  </r>
  <r>
    <x v="13"/>
    <x v="13"/>
    <x v="13"/>
    <x v="269"/>
    <s v="1525"/>
    <x v="269"/>
    <x v="8"/>
    <x v="3"/>
    <x v="304"/>
  </r>
  <r>
    <x v="13"/>
    <x v="13"/>
    <x v="13"/>
    <x v="269"/>
    <s v="1525"/>
    <x v="269"/>
    <x v="8"/>
    <x v="4"/>
    <x v="305"/>
  </r>
  <r>
    <x v="13"/>
    <x v="13"/>
    <x v="13"/>
    <x v="269"/>
    <s v="1525"/>
    <x v="269"/>
    <x v="8"/>
    <x v="5"/>
    <x v="133"/>
  </r>
  <r>
    <x v="13"/>
    <x v="13"/>
    <x v="13"/>
    <x v="269"/>
    <s v="1525"/>
    <x v="269"/>
    <x v="8"/>
    <x v="6"/>
    <x v="305"/>
  </r>
  <r>
    <x v="13"/>
    <x v="13"/>
    <x v="13"/>
    <x v="269"/>
    <s v="1525"/>
    <x v="269"/>
    <x v="8"/>
    <x v="7"/>
    <x v="133"/>
  </r>
  <r>
    <x v="13"/>
    <x v="13"/>
    <x v="13"/>
    <x v="269"/>
    <s v="1525"/>
    <x v="269"/>
    <x v="9"/>
    <x v="0"/>
    <x v="265"/>
  </r>
  <r>
    <x v="13"/>
    <x v="13"/>
    <x v="13"/>
    <x v="269"/>
    <s v="1525"/>
    <x v="269"/>
    <x v="9"/>
    <x v="1"/>
    <x v="303"/>
  </r>
  <r>
    <x v="13"/>
    <x v="13"/>
    <x v="13"/>
    <x v="269"/>
    <s v="1525"/>
    <x v="269"/>
    <x v="9"/>
    <x v="2"/>
    <x v="264"/>
  </r>
  <r>
    <x v="13"/>
    <x v="13"/>
    <x v="13"/>
    <x v="269"/>
    <s v="1525"/>
    <x v="269"/>
    <x v="9"/>
    <x v="3"/>
    <x v="265"/>
  </r>
  <r>
    <x v="13"/>
    <x v="13"/>
    <x v="13"/>
    <x v="269"/>
    <s v="1525"/>
    <x v="269"/>
    <x v="9"/>
    <x v="4"/>
    <x v="200"/>
  </r>
  <r>
    <x v="13"/>
    <x v="13"/>
    <x v="13"/>
    <x v="269"/>
    <s v="1525"/>
    <x v="269"/>
    <x v="9"/>
    <x v="5"/>
    <x v="199"/>
  </r>
  <r>
    <x v="13"/>
    <x v="13"/>
    <x v="13"/>
    <x v="269"/>
    <s v="1525"/>
    <x v="269"/>
    <x v="9"/>
    <x v="6"/>
    <x v="350"/>
  </r>
  <r>
    <x v="13"/>
    <x v="13"/>
    <x v="13"/>
    <x v="269"/>
    <s v="1525"/>
    <x v="269"/>
    <x v="9"/>
    <x v="7"/>
    <x v="302"/>
  </r>
  <r>
    <x v="13"/>
    <x v="13"/>
    <x v="13"/>
    <x v="270"/>
    <s v="1526"/>
    <x v="270"/>
    <x v="0"/>
    <x v="0"/>
    <x v="595"/>
  </r>
  <r>
    <x v="13"/>
    <x v="13"/>
    <x v="13"/>
    <x v="270"/>
    <s v="1526"/>
    <x v="270"/>
    <x v="0"/>
    <x v="1"/>
    <x v="799"/>
  </r>
  <r>
    <x v="13"/>
    <x v="13"/>
    <x v="13"/>
    <x v="270"/>
    <s v="1526"/>
    <x v="270"/>
    <x v="0"/>
    <x v="2"/>
    <x v="330"/>
  </r>
  <r>
    <x v="13"/>
    <x v="13"/>
    <x v="13"/>
    <x v="270"/>
    <s v="1526"/>
    <x v="270"/>
    <x v="0"/>
    <x v="3"/>
    <x v="506"/>
  </r>
  <r>
    <x v="13"/>
    <x v="13"/>
    <x v="13"/>
    <x v="270"/>
    <s v="1526"/>
    <x v="270"/>
    <x v="0"/>
    <x v="4"/>
    <x v="784"/>
  </r>
  <r>
    <x v="13"/>
    <x v="13"/>
    <x v="13"/>
    <x v="270"/>
    <s v="1526"/>
    <x v="270"/>
    <x v="0"/>
    <x v="5"/>
    <x v="490"/>
  </r>
  <r>
    <x v="13"/>
    <x v="13"/>
    <x v="13"/>
    <x v="270"/>
    <s v="1526"/>
    <x v="270"/>
    <x v="0"/>
    <x v="6"/>
    <x v="491"/>
  </r>
  <r>
    <x v="13"/>
    <x v="13"/>
    <x v="13"/>
    <x v="270"/>
    <s v="1526"/>
    <x v="270"/>
    <x v="0"/>
    <x v="7"/>
    <x v="272"/>
  </r>
  <r>
    <x v="13"/>
    <x v="13"/>
    <x v="13"/>
    <x v="270"/>
    <s v="1526"/>
    <x v="270"/>
    <x v="1"/>
    <x v="0"/>
    <x v="282"/>
  </r>
  <r>
    <x v="13"/>
    <x v="13"/>
    <x v="13"/>
    <x v="270"/>
    <s v="1526"/>
    <x v="270"/>
    <x v="1"/>
    <x v="1"/>
    <x v="184"/>
  </r>
  <r>
    <x v="13"/>
    <x v="13"/>
    <x v="13"/>
    <x v="270"/>
    <s v="1526"/>
    <x v="270"/>
    <x v="1"/>
    <x v="2"/>
    <x v="317"/>
  </r>
  <r>
    <x v="13"/>
    <x v="13"/>
    <x v="13"/>
    <x v="270"/>
    <s v="1526"/>
    <x v="270"/>
    <x v="1"/>
    <x v="3"/>
    <x v="289"/>
  </r>
  <r>
    <x v="13"/>
    <x v="13"/>
    <x v="13"/>
    <x v="270"/>
    <s v="1526"/>
    <x v="270"/>
    <x v="1"/>
    <x v="4"/>
    <x v="185"/>
  </r>
  <r>
    <x v="13"/>
    <x v="13"/>
    <x v="13"/>
    <x v="270"/>
    <s v="1526"/>
    <x v="270"/>
    <x v="1"/>
    <x v="5"/>
    <x v="184"/>
  </r>
  <r>
    <x v="13"/>
    <x v="13"/>
    <x v="13"/>
    <x v="270"/>
    <s v="1526"/>
    <x v="270"/>
    <x v="1"/>
    <x v="6"/>
    <x v="411"/>
  </r>
  <r>
    <x v="13"/>
    <x v="13"/>
    <x v="13"/>
    <x v="270"/>
    <s v="1526"/>
    <x v="270"/>
    <x v="1"/>
    <x v="7"/>
    <x v="411"/>
  </r>
  <r>
    <x v="13"/>
    <x v="13"/>
    <x v="13"/>
    <x v="270"/>
    <s v="1526"/>
    <x v="270"/>
    <x v="2"/>
    <x v="0"/>
    <x v="198"/>
  </r>
  <r>
    <x v="13"/>
    <x v="13"/>
    <x v="13"/>
    <x v="270"/>
    <s v="1526"/>
    <x v="270"/>
    <x v="2"/>
    <x v="1"/>
    <x v="262"/>
  </r>
  <r>
    <x v="13"/>
    <x v="13"/>
    <x v="13"/>
    <x v="270"/>
    <s v="1526"/>
    <x v="270"/>
    <x v="2"/>
    <x v="2"/>
    <x v="266"/>
  </r>
  <r>
    <x v="13"/>
    <x v="13"/>
    <x v="13"/>
    <x v="270"/>
    <s v="1526"/>
    <x v="270"/>
    <x v="2"/>
    <x v="3"/>
    <x v="266"/>
  </r>
  <r>
    <x v="13"/>
    <x v="13"/>
    <x v="13"/>
    <x v="270"/>
    <s v="1526"/>
    <x v="270"/>
    <x v="2"/>
    <x v="4"/>
    <x v="265"/>
  </r>
  <r>
    <x v="13"/>
    <x v="13"/>
    <x v="13"/>
    <x v="270"/>
    <s v="1526"/>
    <x v="270"/>
    <x v="2"/>
    <x v="5"/>
    <x v="262"/>
  </r>
  <r>
    <x v="13"/>
    <x v="13"/>
    <x v="13"/>
    <x v="270"/>
    <s v="1526"/>
    <x v="270"/>
    <x v="2"/>
    <x v="6"/>
    <x v="200"/>
  </r>
  <r>
    <x v="13"/>
    <x v="13"/>
    <x v="13"/>
    <x v="270"/>
    <s v="1526"/>
    <x v="270"/>
    <x v="2"/>
    <x v="7"/>
    <x v="200"/>
  </r>
  <r>
    <x v="13"/>
    <x v="13"/>
    <x v="13"/>
    <x v="270"/>
    <s v="1526"/>
    <x v="270"/>
    <x v="3"/>
    <x v="0"/>
    <x v="195"/>
  </r>
  <r>
    <x v="13"/>
    <x v="13"/>
    <x v="13"/>
    <x v="270"/>
    <s v="1526"/>
    <x v="270"/>
    <x v="3"/>
    <x v="1"/>
    <x v="199"/>
  </r>
  <r>
    <x v="13"/>
    <x v="13"/>
    <x v="13"/>
    <x v="270"/>
    <s v="1526"/>
    <x v="270"/>
    <x v="3"/>
    <x v="2"/>
    <x v="196"/>
  </r>
  <r>
    <x v="13"/>
    <x v="13"/>
    <x v="13"/>
    <x v="270"/>
    <s v="1526"/>
    <x v="270"/>
    <x v="3"/>
    <x v="3"/>
    <x v="316"/>
  </r>
  <r>
    <x v="13"/>
    <x v="13"/>
    <x v="13"/>
    <x v="270"/>
    <s v="1526"/>
    <x v="270"/>
    <x v="3"/>
    <x v="4"/>
    <x v="195"/>
  </r>
  <r>
    <x v="13"/>
    <x v="13"/>
    <x v="13"/>
    <x v="270"/>
    <s v="1526"/>
    <x v="270"/>
    <x v="3"/>
    <x v="5"/>
    <x v="200"/>
  </r>
  <r>
    <x v="13"/>
    <x v="13"/>
    <x v="13"/>
    <x v="270"/>
    <s v="1526"/>
    <x v="270"/>
    <x v="3"/>
    <x v="6"/>
    <x v="316"/>
  </r>
  <r>
    <x v="13"/>
    <x v="13"/>
    <x v="13"/>
    <x v="270"/>
    <s v="1526"/>
    <x v="270"/>
    <x v="3"/>
    <x v="7"/>
    <x v="197"/>
  </r>
  <r>
    <x v="13"/>
    <x v="13"/>
    <x v="13"/>
    <x v="270"/>
    <s v="1526"/>
    <x v="270"/>
    <x v="4"/>
    <x v="0"/>
    <x v="118"/>
  </r>
  <r>
    <x v="13"/>
    <x v="13"/>
    <x v="13"/>
    <x v="270"/>
    <s v="1526"/>
    <x v="270"/>
    <x v="4"/>
    <x v="1"/>
    <x v="285"/>
  </r>
  <r>
    <x v="13"/>
    <x v="13"/>
    <x v="13"/>
    <x v="270"/>
    <s v="1526"/>
    <x v="270"/>
    <x v="4"/>
    <x v="2"/>
    <x v="342"/>
  </r>
  <r>
    <x v="13"/>
    <x v="13"/>
    <x v="13"/>
    <x v="270"/>
    <s v="1526"/>
    <x v="270"/>
    <x v="4"/>
    <x v="3"/>
    <x v="342"/>
  </r>
  <r>
    <x v="13"/>
    <x v="13"/>
    <x v="13"/>
    <x v="270"/>
    <s v="1526"/>
    <x v="270"/>
    <x v="4"/>
    <x v="4"/>
    <x v="411"/>
  </r>
  <r>
    <x v="13"/>
    <x v="13"/>
    <x v="13"/>
    <x v="270"/>
    <s v="1526"/>
    <x v="270"/>
    <x v="4"/>
    <x v="5"/>
    <x v="342"/>
  </r>
  <r>
    <x v="13"/>
    <x v="13"/>
    <x v="13"/>
    <x v="270"/>
    <s v="1526"/>
    <x v="270"/>
    <x v="4"/>
    <x v="6"/>
    <x v="342"/>
  </r>
  <r>
    <x v="13"/>
    <x v="13"/>
    <x v="13"/>
    <x v="270"/>
    <s v="1526"/>
    <x v="270"/>
    <x v="4"/>
    <x v="7"/>
    <x v="450"/>
  </r>
  <r>
    <x v="13"/>
    <x v="13"/>
    <x v="13"/>
    <x v="270"/>
    <s v="1526"/>
    <x v="270"/>
    <x v="5"/>
    <x v="0"/>
    <x v="320"/>
  </r>
  <r>
    <x v="13"/>
    <x v="13"/>
    <x v="13"/>
    <x v="270"/>
    <s v="1526"/>
    <x v="270"/>
    <x v="5"/>
    <x v="1"/>
    <x v="131"/>
  </r>
  <r>
    <x v="13"/>
    <x v="13"/>
    <x v="13"/>
    <x v="270"/>
    <s v="1526"/>
    <x v="270"/>
    <x v="5"/>
    <x v="2"/>
    <x v="127"/>
  </r>
  <r>
    <x v="13"/>
    <x v="13"/>
    <x v="13"/>
    <x v="270"/>
    <s v="1526"/>
    <x v="270"/>
    <x v="5"/>
    <x v="3"/>
    <x v="131"/>
  </r>
  <r>
    <x v="13"/>
    <x v="13"/>
    <x v="13"/>
    <x v="270"/>
    <s v="1526"/>
    <x v="270"/>
    <x v="5"/>
    <x v="4"/>
    <x v="64"/>
  </r>
  <r>
    <x v="13"/>
    <x v="13"/>
    <x v="13"/>
    <x v="270"/>
    <s v="1526"/>
    <x v="270"/>
    <x v="5"/>
    <x v="5"/>
    <x v="128"/>
  </r>
  <r>
    <x v="13"/>
    <x v="13"/>
    <x v="13"/>
    <x v="270"/>
    <s v="1526"/>
    <x v="270"/>
    <x v="5"/>
    <x v="6"/>
    <x v="131"/>
  </r>
  <r>
    <x v="13"/>
    <x v="13"/>
    <x v="13"/>
    <x v="270"/>
    <s v="1526"/>
    <x v="270"/>
    <x v="5"/>
    <x v="7"/>
    <x v="132"/>
  </r>
  <r>
    <x v="13"/>
    <x v="13"/>
    <x v="13"/>
    <x v="270"/>
    <s v="1526"/>
    <x v="270"/>
    <x v="6"/>
    <x v="0"/>
    <x v="305"/>
  </r>
  <r>
    <x v="13"/>
    <x v="13"/>
    <x v="13"/>
    <x v="270"/>
    <s v="1526"/>
    <x v="270"/>
    <x v="6"/>
    <x v="1"/>
    <x v="304"/>
  </r>
  <r>
    <x v="13"/>
    <x v="13"/>
    <x v="13"/>
    <x v="270"/>
    <s v="1526"/>
    <x v="270"/>
    <x v="6"/>
    <x v="2"/>
    <x v="67"/>
  </r>
  <r>
    <x v="13"/>
    <x v="13"/>
    <x v="13"/>
    <x v="270"/>
    <s v="1526"/>
    <x v="270"/>
    <x v="6"/>
    <x v="3"/>
    <x v="133"/>
  </r>
  <r>
    <x v="13"/>
    <x v="13"/>
    <x v="13"/>
    <x v="270"/>
    <s v="1526"/>
    <x v="270"/>
    <x v="6"/>
    <x v="4"/>
    <x v="67"/>
  </r>
  <r>
    <x v="13"/>
    <x v="13"/>
    <x v="13"/>
    <x v="270"/>
    <s v="1526"/>
    <x v="270"/>
    <x v="6"/>
    <x v="5"/>
    <x v="67"/>
  </r>
  <r>
    <x v="13"/>
    <x v="13"/>
    <x v="13"/>
    <x v="270"/>
    <s v="1526"/>
    <x v="270"/>
    <x v="6"/>
    <x v="6"/>
    <x v="133"/>
  </r>
  <r>
    <x v="13"/>
    <x v="13"/>
    <x v="13"/>
    <x v="270"/>
    <s v="1526"/>
    <x v="270"/>
    <x v="6"/>
    <x v="7"/>
    <x v="66"/>
  </r>
  <r>
    <x v="13"/>
    <x v="13"/>
    <x v="13"/>
    <x v="270"/>
    <s v="1526"/>
    <x v="270"/>
    <x v="7"/>
    <x v="0"/>
    <x v="321"/>
  </r>
  <r>
    <x v="13"/>
    <x v="13"/>
    <x v="13"/>
    <x v="270"/>
    <s v="1526"/>
    <x v="270"/>
    <x v="7"/>
    <x v="1"/>
    <x v="265"/>
  </r>
  <r>
    <x v="13"/>
    <x v="13"/>
    <x v="13"/>
    <x v="270"/>
    <s v="1526"/>
    <x v="270"/>
    <x v="7"/>
    <x v="2"/>
    <x v="198"/>
  </r>
  <r>
    <x v="13"/>
    <x v="13"/>
    <x v="13"/>
    <x v="270"/>
    <s v="1526"/>
    <x v="270"/>
    <x v="7"/>
    <x v="3"/>
    <x v="198"/>
  </r>
  <r>
    <x v="13"/>
    <x v="13"/>
    <x v="13"/>
    <x v="270"/>
    <s v="1526"/>
    <x v="270"/>
    <x v="7"/>
    <x v="4"/>
    <x v="301"/>
  </r>
  <r>
    <x v="13"/>
    <x v="13"/>
    <x v="13"/>
    <x v="270"/>
    <s v="1526"/>
    <x v="270"/>
    <x v="7"/>
    <x v="5"/>
    <x v="198"/>
  </r>
  <r>
    <x v="13"/>
    <x v="13"/>
    <x v="13"/>
    <x v="270"/>
    <s v="1526"/>
    <x v="270"/>
    <x v="7"/>
    <x v="6"/>
    <x v="301"/>
  </r>
  <r>
    <x v="13"/>
    <x v="13"/>
    <x v="13"/>
    <x v="270"/>
    <s v="1526"/>
    <x v="270"/>
    <x v="7"/>
    <x v="7"/>
    <x v="321"/>
  </r>
  <r>
    <x v="13"/>
    <x v="13"/>
    <x v="13"/>
    <x v="270"/>
    <s v="1526"/>
    <x v="270"/>
    <x v="8"/>
    <x v="0"/>
    <x v="67"/>
  </r>
  <r>
    <x v="13"/>
    <x v="13"/>
    <x v="13"/>
    <x v="270"/>
    <s v="1526"/>
    <x v="270"/>
    <x v="8"/>
    <x v="1"/>
    <x v="67"/>
  </r>
  <r>
    <x v="13"/>
    <x v="13"/>
    <x v="13"/>
    <x v="270"/>
    <s v="1526"/>
    <x v="270"/>
    <x v="8"/>
    <x v="2"/>
    <x v="133"/>
  </r>
  <r>
    <x v="13"/>
    <x v="13"/>
    <x v="13"/>
    <x v="270"/>
    <s v="1526"/>
    <x v="270"/>
    <x v="8"/>
    <x v="3"/>
    <x v="67"/>
  </r>
  <r>
    <x v="13"/>
    <x v="13"/>
    <x v="13"/>
    <x v="270"/>
    <s v="1526"/>
    <x v="270"/>
    <x v="8"/>
    <x v="4"/>
    <x v="132"/>
  </r>
  <r>
    <x v="13"/>
    <x v="13"/>
    <x v="13"/>
    <x v="270"/>
    <s v="1526"/>
    <x v="270"/>
    <x v="8"/>
    <x v="5"/>
    <x v="67"/>
  </r>
  <r>
    <x v="13"/>
    <x v="13"/>
    <x v="13"/>
    <x v="270"/>
    <s v="1526"/>
    <x v="270"/>
    <x v="8"/>
    <x v="6"/>
    <x v="67"/>
  </r>
  <r>
    <x v="13"/>
    <x v="13"/>
    <x v="13"/>
    <x v="270"/>
    <s v="1526"/>
    <x v="270"/>
    <x v="8"/>
    <x v="7"/>
    <x v="67"/>
  </r>
  <r>
    <x v="13"/>
    <x v="13"/>
    <x v="13"/>
    <x v="270"/>
    <s v="1526"/>
    <x v="270"/>
    <x v="9"/>
    <x v="0"/>
    <x v="304"/>
  </r>
  <r>
    <x v="13"/>
    <x v="13"/>
    <x v="13"/>
    <x v="270"/>
    <s v="1526"/>
    <x v="270"/>
    <x v="9"/>
    <x v="1"/>
    <x v="305"/>
  </r>
  <r>
    <x v="13"/>
    <x v="13"/>
    <x v="13"/>
    <x v="270"/>
    <s v="1526"/>
    <x v="270"/>
    <x v="9"/>
    <x v="2"/>
    <x v="66"/>
  </r>
  <r>
    <x v="13"/>
    <x v="13"/>
    <x v="13"/>
    <x v="270"/>
    <s v="1526"/>
    <x v="270"/>
    <x v="9"/>
    <x v="3"/>
    <x v="304"/>
  </r>
  <r>
    <x v="13"/>
    <x v="13"/>
    <x v="13"/>
    <x v="270"/>
    <s v="1526"/>
    <x v="270"/>
    <x v="9"/>
    <x v="4"/>
    <x v="305"/>
  </r>
  <r>
    <x v="13"/>
    <x v="13"/>
    <x v="13"/>
    <x v="270"/>
    <s v="1526"/>
    <x v="270"/>
    <x v="9"/>
    <x v="5"/>
    <x v="305"/>
  </r>
  <r>
    <x v="13"/>
    <x v="13"/>
    <x v="13"/>
    <x v="270"/>
    <s v="1526"/>
    <x v="270"/>
    <x v="9"/>
    <x v="6"/>
    <x v="305"/>
  </r>
  <r>
    <x v="13"/>
    <x v="13"/>
    <x v="13"/>
    <x v="270"/>
    <s v="1526"/>
    <x v="270"/>
    <x v="9"/>
    <x v="7"/>
    <x v="305"/>
  </r>
  <r>
    <x v="13"/>
    <x v="13"/>
    <x v="13"/>
    <x v="271"/>
    <s v="1528"/>
    <x v="271"/>
    <x v="0"/>
    <x v="0"/>
    <x v="2858"/>
  </r>
  <r>
    <x v="13"/>
    <x v="13"/>
    <x v="13"/>
    <x v="271"/>
    <s v="1528"/>
    <x v="271"/>
    <x v="0"/>
    <x v="1"/>
    <x v="2859"/>
  </r>
  <r>
    <x v="13"/>
    <x v="13"/>
    <x v="13"/>
    <x v="271"/>
    <s v="1528"/>
    <x v="271"/>
    <x v="0"/>
    <x v="2"/>
    <x v="2860"/>
  </r>
  <r>
    <x v="13"/>
    <x v="13"/>
    <x v="13"/>
    <x v="271"/>
    <s v="1528"/>
    <x v="271"/>
    <x v="0"/>
    <x v="3"/>
    <x v="1681"/>
  </r>
  <r>
    <x v="13"/>
    <x v="13"/>
    <x v="13"/>
    <x v="271"/>
    <s v="1528"/>
    <x v="271"/>
    <x v="0"/>
    <x v="4"/>
    <x v="1856"/>
  </r>
  <r>
    <x v="13"/>
    <x v="13"/>
    <x v="13"/>
    <x v="271"/>
    <s v="1528"/>
    <x v="271"/>
    <x v="0"/>
    <x v="5"/>
    <x v="2861"/>
  </r>
  <r>
    <x v="13"/>
    <x v="13"/>
    <x v="13"/>
    <x v="271"/>
    <s v="1528"/>
    <x v="271"/>
    <x v="0"/>
    <x v="6"/>
    <x v="878"/>
  </r>
  <r>
    <x v="13"/>
    <x v="13"/>
    <x v="13"/>
    <x v="271"/>
    <s v="1528"/>
    <x v="271"/>
    <x v="0"/>
    <x v="7"/>
    <x v="2862"/>
  </r>
  <r>
    <x v="13"/>
    <x v="13"/>
    <x v="13"/>
    <x v="271"/>
    <s v="1528"/>
    <x v="271"/>
    <x v="1"/>
    <x v="0"/>
    <x v="1535"/>
  </r>
  <r>
    <x v="13"/>
    <x v="13"/>
    <x v="13"/>
    <x v="271"/>
    <s v="1528"/>
    <x v="271"/>
    <x v="1"/>
    <x v="1"/>
    <x v="2201"/>
  </r>
  <r>
    <x v="13"/>
    <x v="13"/>
    <x v="13"/>
    <x v="271"/>
    <s v="1528"/>
    <x v="271"/>
    <x v="1"/>
    <x v="2"/>
    <x v="180"/>
  </r>
  <r>
    <x v="13"/>
    <x v="13"/>
    <x v="13"/>
    <x v="271"/>
    <s v="1528"/>
    <x v="271"/>
    <x v="1"/>
    <x v="3"/>
    <x v="2261"/>
  </r>
  <r>
    <x v="13"/>
    <x v="13"/>
    <x v="13"/>
    <x v="271"/>
    <s v="1528"/>
    <x v="271"/>
    <x v="1"/>
    <x v="4"/>
    <x v="1535"/>
  </r>
  <r>
    <x v="13"/>
    <x v="13"/>
    <x v="13"/>
    <x v="271"/>
    <s v="1528"/>
    <x v="271"/>
    <x v="1"/>
    <x v="5"/>
    <x v="1533"/>
  </r>
  <r>
    <x v="13"/>
    <x v="13"/>
    <x v="13"/>
    <x v="271"/>
    <s v="1528"/>
    <x v="271"/>
    <x v="1"/>
    <x v="6"/>
    <x v="717"/>
  </r>
  <r>
    <x v="13"/>
    <x v="13"/>
    <x v="13"/>
    <x v="271"/>
    <s v="1528"/>
    <x v="271"/>
    <x v="1"/>
    <x v="7"/>
    <x v="1919"/>
  </r>
  <r>
    <x v="13"/>
    <x v="13"/>
    <x v="13"/>
    <x v="271"/>
    <s v="1528"/>
    <x v="271"/>
    <x v="2"/>
    <x v="0"/>
    <x v="612"/>
  </r>
  <r>
    <x v="13"/>
    <x v="13"/>
    <x v="13"/>
    <x v="271"/>
    <s v="1528"/>
    <x v="271"/>
    <x v="2"/>
    <x v="1"/>
    <x v="288"/>
  </r>
  <r>
    <x v="13"/>
    <x v="13"/>
    <x v="13"/>
    <x v="271"/>
    <s v="1528"/>
    <x v="271"/>
    <x v="2"/>
    <x v="2"/>
    <x v="118"/>
  </r>
  <r>
    <x v="13"/>
    <x v="13"/>
    <x v="13"/>
    <x v="271"/>
    <s v="1528"/>
    <x v="271"/>
    <x v="2"/>
    <x v="3"/>
    <x v="283"/>
  </r>
  <r>
    <x v="13"/>
    <x v="13"/>
    <x v="13"/>
    <x v="271"/>
    <s v="1528"/>
    <x v="271"/>
    <x v="2"/>
    <x v="4"/>
    <x v="410"/>
  </r>
  <r>
    <x v="13"/>
    <x v="13"/>
    <x v="13"/>
    <x v="271"/>
    <s v="1528"/>
    <x v="271"/>
    <x v="2"/>
    <x v="5"/>
    <x v="335"/>
  </r>
  <r>
    <x v="13"/>
    <x v="13"/>
    <x v="13"/>
    <x v="271"/>
    <s v="1528"/>
    <x v="271"/>
    <x v="2"/>
    <x v="6"/>
    <x v="312"/>
  </r>
  <r>
    <x v="13"/>
    <x v="13"/>
    <x v="13"/>
    <x v="271"/>
    <s v="1528"/>
    <x v="271"/>
    <x v="2"/>
    <x v="7"/>
    <x v="312"/>
  </r>
  <r>
    <x v="13"/>
    <x v="13"/>
    <x v="13"/>
    <x v="271"/>
    <s v="1528"/>
    <x v="271"/>
    <x v="3"/>
    <x v="0"/>
    <x v="260"/>
  </r>
  <r>
    <x v="13"/>
    <x v="13"/>
    <x v="13"/>
    <x v="271"/>
    <s v="1528"/>
    <x v="271"/>
    <x v="3"/>
    <x v="1"/>
    <x v="270"/>
  </r>
  <r>
    <x v="13"/>
    <x v="13"/>
    <x v="13"/>
    <x v="271"/>
    <s v="1528"/>
    <x v="271"/>
    <x v="3"/>
    <x v="2"/>
    <x v="1253"/>
  </r>
  <r>
    <x v="13"/>
    <x v="13"/>
    <x v="13"/>
    <x v="271"/>
    <s v="1528"/>
    <x v="271"/>
    <x v="3"/>
    <x v="3"/>
    <x v="565"/>
  </r>
  <r>
    <x v="13"/>
    <x v="13"/>
    <x v="13"/>
    <x v="271"/>
    <s v="1528"/>
    <x v="271"/>
    <x v="3"/>
    <x v="4"/>
    <x v="499"/>
  </r>
  <r>
    <x v="13"/>
    <x v="13"/>
    <x v="13"/>
    <x v="271"/>
    <s v="1528"/>
    <x v="271"/>
    <x v="3"/>
    <x v="5"/>
    <x v="607"/>
  </r>
  <r>
    <x v="13"/>
    <x v="13"/>
    <x v="13"/>
    <x v="271"/>
    <s v="1528"/>
    <x v="271"/>
    <x v="3"/>
    <x v="6"/>
    <x v="490"/>
  </r>
  <r>
    <x v="13"/>
    <x v="13"/>
    <x v="13"/>
    <x v="271"/>
    <s v="1528"/>
    <x v="271"/>
    <x v="3"/>
    <x v="7"/>
    <x v="496"/>
  </r>
  <r>
    <x v="13"/>
    <x v="13"/>
    <x v="13"/>
    <x v="271"/>
    <s v="1528"/>
    <x v="271"/>
    <x v="4"/>
    <x v="0"/>
    <x v="618"/>
  </r>
  <r>
    <x v="13"/>
    <x v="13"/>
    <x v="13"/>
    <x v="271"/>
    <s v="1528"/>
    <x v="271"/>
    <x v="4"/>
    <x v="1"/>
    <x v="473"/>
  </r>
  <r>
    <x v="13"/>
    <x v="13"/>
    <x v="13"/>
    <x v="271"/>
    <s v="1528"/>
    <x v="271"/>
    <x v="4"/>
    <x v="2"/>
    <x v="1129"/>
  </r>
  <r>
    <x v="13"/>
    <x v="13"/>
    <x v="13"/>
    <x v="271"/>
    <s v="1528"/>
    <x v="271"/>
    <x v="4"/>
    <x v="3"/>
    <x v="657"/>
  </r>
  <r>
    <x v="13"/>
    <x v="13"/>
    <x v="13"/>
    <x v="271"/>
    <s v="1528"/>
    <x v="271"/>
    <x v="4"/>
    <x v="4"/>
    <x v="1421"/>
  </r>
  <r>
    <x v="13"/>
    <x v="13"/>
    <x v="13"/>
    <x v="271"/>
    <s v="1528"/>
    <x v="271"/>
    <x v="4"/>
    <x v="5"/>
    <x v="533"/>
  </r>
  <r>
    <x v="13"/>
    <x v="13"/>
    <x v="13"/>
    <x v="271"/>
    <s v="1528"/>
    <x v="271"/>
    <x v="4"/>
    <x v="6"/>
    <x v="1227"/>
  </r>
  <r>
    <x v="13"/>
    <x v="13"/>
    <x v="13"/>
    <x v="271"/>
    <s v="1528"/>
    <x v="271"/>
    <x v="4"/>
    <x v="7"/>
    <x v="1130"/>
  </r>
  <r>
    <x v="13"/>
    <x v="13"/>
    <x v="13"/>
    <x v="271"/>
    <s v="1528"/>
    <x v="271"/>
    <x v="5"/>
    <x v="0"/>
    <x v="306"/>
  </r>
  <r>
    <x v="13"/>
    <x v="13"/>
    <x v="13"/>
    <x v="271"/>
    <s v="1528"/>
    <x v="271"/>
    <x v="5"/>
    <x v="1"/>
    <x v="126"/>
  </r>
  <r>
    <x v="13"/>
    <x v="13"/>
    <x v="13"/>
    <x v="271"/>
    <s v="1528"/>
    <x v="271"/>
    <x v="5"/>
    <x v="2"/>
    <x v="449"/>
  </r>
  <r>
    <x v="13"/>
    <x v="13"/>
    <x v="13"/>
    <x v="271"/>
    <s v="1528"/>
    <x v="271"/>
    <x v="5"/>
    <x v="3"/>
    <x v="60"/>
  </r>
  <r>
    <x v="13"/>
    <x v="13"/>
    <x v="13"/>
    <x v="271"/>
    <s v="1528"/>
    <x v="271"/>
    <x v="5"/>
    <x v="4"/>
    <x v="354"/>
  </r>
  <r>
    <x v="13"/>
    <x v="13"/>
    <x v="13"/>
    <x v="271"/>
    <s v="1528"/>
    <x v="271"/>
    <x v="5"/>
    <x v="5"/>
    <x v="339"/>
  </r>
  <r>
    <x v="13"/>
    <x v="13"/>
    <x v="13"/>
    <x v="271"/>
    <s v="1528"/>
    <x v="271"/>
    <x v="5"/>
    <x v="6"/>
    <x v="115"/>
  </r>
  <r>
    <x v="13"/>
    <x v="13"/>
    <x v="13"/>
    <x v="271"/>
    <s v="1528"/>
    <x v="271"/>
    <x v="5"/>
    <x v="7"/>
    <x v="354"/>
  </r>
  <r>
    <x v="13"/>
    <x v="13"/>
    <x v="13"/>
    <x v="271"/>
    <s v="1528"/>
    <x v="271"/>
    <x v="6"/>
    <x v="0"/>
    <x v="64"/>
  </r>
  <r>
    <x v="13"/>
    <x v="13"/>
    <x v="13"/>
    <x v="271"/>
    <s v="1528"/>
    <x v="271"/>
    <x v="6"/>
    <x v="1"/>
    <x v="129"/>
  </r>
  <r>
    <x v="13"/>
    <x v="13"/>
    <x v="13"/>
    <x v="271"/>
    <s v="1528"/>
    <x v="271"/>
    <x v="6"/>
    <x v="2"/>
    <x v="321"/>
  </r>
  <r>
    <x v="13"/>
    <x v="13"/>
    <x v="13"/>
    <x v="271"/>
    <s v="1528"/>
    <x v="271"/>
    <x v="6"/>
    <x v="3"/>
    <x v="303"/>
  </r>
  <r>
    <x v="13"/>
    <x v="13"/>
    <x v="13"/>
    <x v="271"/>
    <s v="1528"/>
    <x v="271"/>
    <x v="6"/>
    <x v="4"/>
    <x v="128"/>
  </r>
  <r>
    <x v="13"/>
    <x v="13"/>
    <x v="13"/>
    <x v="271"/>
    <s v="1528"/>
    <x v="271"/>
    <x v="6"/>
    <x v="5"/>
    <x v="128"/>
  </r>
  <r>
    <x v="13"/>
    <x v="13"/>
    <x v="13"/>
    <x v="271"/>
    <s v="1528"/>
    <x v="271"/>
    <x v="6"/>
    <x v="6"/>
    <x v="129"/>
  </r>
  <r>
    <x v="13"/>
    <x v="13"/>
    <x v="13"/>
    <x v="271"/>
    <s v="1528"/>
    <x v="271"/>
    <x v="6"/>
    <x v="7"/>
    <x v="266"/>
  </r>
  <r>
    <x v="13"/>
    <x v="13"/>
    <x v="13"/>
    <x v="271"/>
    <s v="1528"/>
    <x v="271"/>
    <x v="7"/>
    <x v="0"/>
    <x v="117"/>
  </r>
  <r>
    <x v="13"/>
    <x v="13"/>
    <x v="13"/>
    <x v="271"/>
    <s v="1528"/>
    <x v="271"/>
    <x v="7"/>
    <x v="1"/>
    <x v="115"/>
  </r>
  <r>
    <x v="13"/>
    <x v="13"/>
    <x v="13"/>
    <x v="271"/>
    <s v="1528"/>
    <x v="271"/>
    <x v="7"/>
    <x v="2"/>
    <x v="354"/>
  </r>
  <r>
    <x v="13"/>
    <x v="13"/>
    <x v="13"/>
    <x v="271"/>
    <s v="1528"/>
    <x v="271"/>
    <x v="7"/>
    <x v="3"/>
    <x v="61"/>
  </r>
  <r>
    <x v="13"/>
    <x v="13"/>
    <x v="13"/>
    <x v="271"/>
    <s v="1528"/>
    <x v="271"/>
    <x v="7"/>
    <x v="4"/>
    <x v="449"/>
  </r>
  <r>
    <x v="13"/>
    <x v="13"/>
    <x v="13"/>
    <x v="271"/>
    <s v="1528"/>
    <x v="271"/>
    <x v="7"/>
    <x v="5"/>
    <x v="300"/>
  </r>
  <r>
    <x v="13"/>
    <x v="13"/>
    <x v="13"/>
    <x v="271"/>
    <s v="1528"/>
    <x v="271"/>
    <x v="7"/>
    <x v="6"/>
    <x v="123"/>
  </r>
  <r>
    <x v="13"/>
    <x v="13"/>
    <x v="13"/>
    <x v="271"/>
    <s v="1528"/>
    <x v="271"/>
    <x v="7"/>
    <x v="7"/>
    <x v="202"/>
  </r>
  <r>
    <x v="13"/>
    <x v="13"/>
    <x v="13"/>
    <x v="271"/>
    <s v="1528"/>
    <x v="271"/>
    <x v="8"/>
    <x v="0"/>
    <x v="304"/>
  </r>
  <r>
    <x v="13"/>
    <x v="13"/>
    <x v="13"/>
    <x v="271"/>
    <s v="1528"/>
    <x v="271"/>
    <x v="8"/>
    <x v="1"/>
    <x v="305"/>
  </r>
  <r>
    <x v="13"/>
    <x v="13"/>
    <x v="13"/>
    <x v="271"/>
    <s v="1528"/>
    <x v="271"/>
    <x v="8"/>
    <x v="2"/>
    <x v="305"/>
  </r>
  <r>
    <x v="13"/>
    <x v="13"/>
    <x v="13"/>
    <x v="271"/>
    <s v="1528"/>
    <x v="271"/>
    <x v="8"/>
    <x v="3"/>
    <x v="305"/>
  </r>
  <r>
    <x v="13"/>
    <x v="13"/>
    <x v="13"/>
    <x v="271"/>
    <s v="1528"/>
    <x v="271"/>
    <x v="8"/>
    <x v="4"/>
    <x v="133"/>
  </r>
  <r>
    <x v="13"/>
    <x v="13"/>
    <x v="13"/>
    <x v="271"/>
    <s v="1528"/>
    <x v="271"/>
    <x v="8"/>
    <x v="5"/>
    <x v="67"/>
  </r>
  <r>
    <x v="13"/>
    <x v="13"/>
    <x v="13"/>
    <x v="271"/>
    <s v="1528"/>
    <x v="271"/>
    <x v="8"/>
    <x v="6"/>
    <x v="305"/>
  </r>
  <r>
    <x v="13"/>
    <x v="13"/>
    <x v="13"/>
    <x v="271"/>
    <s v="1528"/>
    <x v="271"/>
    <x v="8"/>
    <x v="7"/>
    <x v="133"/>
  </r>
  <r>
    <x v="13"/>
    <x v="13"/>
    <x v="13"/>
    <x v="271"/>
    <s v="1528"/>
    <x v="271"/>
    <x v="9"/>
    <x v="0"/>
    <x v="197"/>
  </r>
  <r>
    <x v="13"/>
    <x v="13"/>
    <x v="13"/>
    <x v="271"/>
    <s v="1528"/>
    <x v="271"/>
    <x v="9"/>
    <x v="1"/>
    <x v="265"/>
  </r>
  <r>
    <x v="13"/>
    <x v="13"/>
    <x v="13"/>
    <x v="271"/>
    <s v="1528"/>
    <x v="271"/>
    <x v="9"/>
    <x v="2"/>
    <x v="264"/>
  </r>
  <r>
    <x v="13"/>
    <x v="13"/>
    <x v="13"/>
    <x v="271"/>
    <s v="1528"/>
    <x v="271"/>
    <x v="9"/>
    <x v="3"/>
    <x v="321"/>
  </r>
  <r>
    <x v="13"/>
    <x v="13"/>
    <x v="13"/>
    <x v="271"/>
    <s v="1528"/>
    <x v="271"/>
    <x v="9"/>
    <x v="4"/>
    <x v="203"/>
  </r>
  <r>
    <x v="13"/>
    <x v="13"/>
    <x v="13"/>
    <x v="271"/>
    <s v="1528"/>
    <x v="271"/>
    <x v="9"/>
    <x v="5"/>
    <x v="128"/>
  </r>
  <r>
    <x v="13"/>
    <x v="13"/>
    <x v="13"/>
    <x v="271"/>
    <s v="1528"/>
    <x v="271"/>
    <x v="9"/>
    <x v="6"/>
    <x v="128"/>
  </r>
  <r>
    <x v="13"/>
    <x v="13"/>
    <x v="13"/>
    <x v="271"/>
    <s v="1528"/>
    <x v="271"/>
    <x v="9"/>
    <x v="7"/>
    <x v="203"/>
  </r>
  <r>
    <x v="13"/>
    <x v="13"/>
    <x v="13"/>
    <x v="272"/>
    <s v="1529"/>
    <x v="272"/>
    <x v="0"/>
    <x v="0"/>
    <x v="431"/>
  </r>
  <r>
    <x v="13"/>
    <x v="13"/>
    <x v="13"/>
    <x v="272"/>
    <s v="1529"/>
    <x v="272"/>
    <x v="0"/>
    <x v="1"/>
    <x v="44"/>
  </r>
  <r>
    <x v="13"/>
    <x v="13"/>
    <x v="13"/>
    <x v="272"/>
    <s v="1529"/>
    <x v="272"/>
    <x v="0"/>
    <x v="2"/>
    <x v="968"/>
  </r>
  <r>
    <x v="13"/>
    <x v="13"/>
    <x v="13"/>
    <x v="272"/>
    <s v="1529"/>
    <x v="272"/>
    <x v="0"/>
    <x v="3"/>
    <x v="1625"/>
  </r>
  <r>
    <x v="13"/>
    <x v="13"/>
    <x v="13"/>
    <x v="272"/>
    <s v="1529"/>
    <x v="272"/>
    <x v="0"/>
    <x v="4"/>
    <x v="595"/>
  </r>
  <r>
    <x v="13"/>
    <x v="13"/>
    <x v="13"/>
    <x v="272"/>
    <s v="1529"/>
    <x v="272"/>
    <x v="0"/>
    <x v="5"/>
    <x v="1140"/>
  </r>
  <r>
    <x v="13"/>
    <x v="13"/>
    <x v="13"/>
    <x v="272"/>
    <s v="1529"/>
    <x v="272"/>
    <x v="0"/>
    <x v="6"/>
    <x v="363"/>
  </r>
  <r>
    <x v="13"/>
    <x v="13"/>
    <x v="13"/>
    <x v="272"/>
    <s v="1529"/>
    <x v="272"/>
    <x v="0"/>
    <x v="7"/>
    <x v="759"/>
  </r>
  <r>
    <x v="13"/>
    <x v="13"/>
    <x v="13"/>
    <x v="272"/>
    <s v="1529"/>
    <x v="272"/>
    <x v="1"/>
    <x v="0"/>
    <x v="188"/>
  </r>
  <r>
    <x v="13"/>
    <x v="13"/>
    <x v="13"/>
    <x v="272"/>
    <s v="1529"/>
    <x v="272"/>
    <x v="1"/>
    <x v="1"/>
    <x v="1013"/>
  </r>
  <r>
    <x v="13"/>
    <x v="13"/>
    <x v="13"/>
    <x v="272"/>
    <s v="1529"/>
    <x v="272"/>
    <x v="1"/>
    <x v="2"/>
    <x v="635"/>
  </r>
  <r>
    <x v="13"/>
    <x v="13"/>
    <x v="13"/>
    <x v="272"/>
    <s v="1529"/>
    <x v="272"/>
    <x v="1"/>
    <x v="3"/>
    <x v="969"/>
  </r>
  <r>
    <x v="13"/>
    <x v="13"/>
    <x v="13"/>
    <x v="272"/>
    <s v="1529"/>
    <x v="272"/>
    <x v="1"/>
    <x v="4"/>
    <x v="942"/>
  </r>
  <r>
    <x v="13"/>
    <x v="13"/>
    <x v="13"/>
    <x v="272"/>
    <s v="1529"/>
    <x v="272"/>
    <x v="1"/>
    <x v="5"/>
    <x v="1056"/>
  </r>
  <r>
    <x v="13"/>
    <x v="13"/>
    <x v="13"/>
    <x v="272"/>
    <s v="1529"/>
    <x v="272"/>
    <x v="1"/>
    <x v="6"/>
    <x v="624"/>
  </r>
  <r>
    <x v="13"/>
    <x v="13"/>
    <x v="13"/>
    <x v="272"/>
    <s v="1529"/>
    <x v="272"/>
    <x v="1"/>
    <x v="7"/>
    <x v="623"/>
  </r>
  <r>
    <x v="13"/>
    <x v="13"/>
    <x v="13"/>
    <x v="272"/>
    <s v="1529"/>
    <x v="272"/>
    <x v="2"/>
    <x v="0"/>
    <x v="310"/>
  </r>
  <r>
    <x v="13"/>
    <x v="13"/>
    <x v="13"/>
    <x v="272"/>
    <s v="1529"/>
    <x v="272"/>
    <x v="2"/>
    <x v="1"/>
    <x v="298"/>
  </r>
  <r>
    <x v="13"/>
    <x v="13"/>
    <x v="13"/>
    <x v="272"/>
    <s v="1529"/>
    <x v="272"/>
    <x v="2"/>
    <x v="2"/>
    <x v="356"/>
  </r>
  <r>
    <x v="13"/>
    <x v="13"/>
    <x v="13"/>
    <x v="272"/>
    <s v="1529"/>
    <x v="272"/>
    <x v="2"/>
    <x v="3"/>
    <x v="300"/>
  </r>
  <r>
    <x v="13"/>
    <x v="13"/>
    <x v="13"/>
    <x v="272"/>
    <s v="1529"/>
    <x v="272"/>
    <x v="2"/>
    <x v="4"/>
    <x v="122"/>
  </r>
  <r>
    <x v="13"/>
    <x v="13"/>
    <x v="13"/>
    <x v="272"/>
    <s v="1529"/>
    <x v="272"/>
    <x v="2"/>
    <x v="5"/>
    <x v="300"/>
  </r>
  <r>
    <x v="13"/>
    <x v="13"/>
    <x v="13"/>
    <x v="272"/>
    <s v="1529"/>
    <x v="272"/>
    <x v="2"/>
    <x v="6"/>
    <x v="356"/>
  </r>
  <r>
    <x v="13"/>
    <x v="13"/>
    <x v="13"/>
    <x v="272"/>
    <s v="1529"/>
    <x v="272"/>
    <x v="2"/>
    <x v="7"/>
    <x v="311"/>
  </r>
  <r>
    <x v="13"/>
    <x v="13"/>
    <x v="13"/>
    <x v="272"/>
    <s v="1529"/>
    <x v="272"/>
    <x v="3"/>
    <x v="0"/>
    <x v="289"/>
  </r>
  <r>
    <x v="13"/>
    <x v="13"/>
    <x v="13"/>
    <x v="272"/>
    <s v="1529"/>
    <x v="272"/>
    <x v="3"/>
    <x v="1"/>
    <x v="336"/>
  </r>
  <r>
    <x v="13"/>
    <x v="13"/>
    <x v="13"/>
    <x v="272"/>
    <s v="1529"/>
    <x v="272"/>
    <x v="3"/>
    <x v="2"/>
    <x v="52"/>
  </r>
  <r>
    <x v="13"/>
    <x v="13"/>
    <x v="13"/>
    <x v="272"/>
    <s v="1529"/>
    <x v="272"/>
    <x v="3"/>
    <x v="3"/>
    <x v="400"/>
  </r>
  <r>
    <x v="13"/>
    <x v="13"/>
    <x v="13"/>
    <x v="272"/>
    <s v="1529"/>
    <x v="272"/>
    <x v="3"/>
    <x v="4"/>
    <x v="746"/>
  </r>
  <r>
    <x v="13"/>
    <x v="13"/>
    <x v="13"/>
    <x v="272"/>
    <s v="1529"/>
    <x v="272"/>
    <x v="3"/>
    <x v="5"/>
    <x v="353"/>
  </r>
  <r>
    <x v="13"/>
    <x v="13"/>
    <x v="13"/>
    <x v="272"/>
    <s v="1529"/>
    <x v="272"/>
    <x v="3"/>
    <x v="6"/>
    <x v="410"/>
  </r>
  <r>
    <x v="13"/>
    <x v="13"/>
    <x v="13"/>
    <x v="272"/>
    <s v="1529"/>
    <x v="272"/>
    <x v="3"/>
    <x v="7"/>
    <x v="313"/>
  </r>
  <r>
    <x v="13"/>
    <x v="13"/>
    <x v="13"/>
    <x v="272"/>
    <s v="1529"/>
    <x v="272"/>
    <x v="4"/>
    <x v="0"/>
    <x v="427"/>
  </r>
  <r>
    <x v="13"/>
    <x v="13"/>
    <x v="13"/>
    <x v="272"/>
    <s v="1529"/>
    <x v="272"/>
    <x v="4"/>
    <x v="1"/>
    <x v="1924"/>
  </r>
  <r>
    <x v="13"/>
    <x v="13"/>
    <x v="13"/>
    <x v="272"/>
    <s v="1529"/>
    <x v="272"/>
    <x v="4"/>
    <x v="2"/>
    <x v="361"/>
  </r>
  <r>
    <x v="13"/>
    <x v="13"/>
    <x v="13"/>
    <x v="272"/>
    <s v="1529"/>
    <x v="272"/>
    <x v="4"/>
    <x v="3"/>
    <x v="1607"/>
  </r>
  <r>
    <x v="13"/>
    <x v="13"/>
    <x v="13"/>
    <x v="272"/>
    <s v="1529"/>
    <x v="272"/>
    <x v="4"/>
    <x v="4"/>
    <x v="544"/>
  </r>
  <r>
    <x v="13"/>
    <x v="13"/>
    <x v="13"/>
    <x v="272"/>
    <s v="1529"/>
    <x v="272"/>
    <x v="4"/>
    <x v="5"/>
    <x v="596"/>
  </r>
  <r>
    <x v="13"/>
    <x v="13"/>
    <x v="13"/>
    <x v="272"/>
    <s v="1529"/>
    <x v="272"/>
    <x v="4"/>
    <x v="6"/>
    <x v="43"/>
  </r>
  <r>
    <x v="13"/>
    <x v="13"/>
    <x v="13"/>
    <x v="272"/>
    <s v="1529"/>
    <x v="272"/>
    <x v="4"/>
    <x v="7"/>
    <x v="968"/>
  </r>
  <r>
    <x v="13"/>
    <x v="13"/>
    <x v="13"/>
    <x v="272"/>
    <s v="1529"/>
    <x v="272"/>
    <x v="5"/>
    <x v="0"/>
    <x v="266"/>
  </r>
  <r>
    <x v="13"/>
    <x v="13"/>
    <x v="13"/>
    <x v="272"/>
    <s v="1529"/>
    <x v="272"/>
    <x v="5"/>
    <x v="1"/>
    <x v="262"/>
  </r>
  <r>
    <x v="13"/>
    <x v="13"/>
    <x v="13"/>
    <x v="272"/>
    <s v="1529"/>
    <x v="272"/>
    <x v="5"/>
    <x v="2"/>
    <x v="265"/>
  </r>
  <r>
    <x v="13"/>
    <x v="13"/>
    <x v="13"/>
    <x v="272"/>
    <s v="1529"/>
    <x v="272"/>
    <x v="5"/>
    <x v="3"/>
    <x v="265"/>
  </r>
  <r>
    <x v="13"/>
    <x v="13"/>
    <x v="13"/>
    <x v="272"/>
    <s v="1529"/>
    <x v="272"/>
    <x v="5"/>
    <x v="4"/>
    <x v="350"/>
  </r>
  <r>
    <x v="13"/>
    <x v="13"/>
    <x v="13"/>
    <x v="272"/>
    <s v="1529"/>
    <x v="272"/>
    <x v="5"/>
    <x v="5"/>
    <x v="302"/>
  </r>
  <r>
    <x v="13"/>
    <x v="13"/>
    <x v="13"/>
    <x v="272"/>
    <s v="1529"/>
    <x v="272"/>
    <x v="5"/>
    <x v="6"/>
    <x v="350"/>
  </r>
  <r>
    <x v="13"/>
    <x v="13"/>
    <x v="13"/>
    <x v="272"/>
    <s v="1529"/>
    <x v="272"/>
    <x v="5"/>
    <x v="7"/>
    <x v="316"/>
  </r>
  <r>
    <x v="13"/>
    <x v="13"/>
    <x v="13"/>
    <x v="272"/>
    <s v="1529"/>
    <x v="272"/>
    <x v="6"/>
    <x v="0"/>
    <x v="65"/>
  </r>
  <r>
    <x v="13"/>
    <x v="13"/>
    <x v="13"/>
    <x v="272"/>
    <s v="1529"/>
    <x v="272"/>
    <x v="6"/>
    <x v="1"/>
    <x v="66"/>
  </r>
  <r>
    <x v="13"/>
    <x v="13"/>
    <x v="13"/>
    <x v="272"/>
    <s v="1529"/>
    <x v="272"/>
    <x v="6"/>
    <x v="2"/>
    <x v="132"/>
  </r>
  <r>
    <x v="13"/>
    <x v="13"/>
    <x v="13"/>
    <x v="272"/>
    <s v="1529"/>
    <x v="272"/>
    <x v="6"/>
    <x v="3"/>
    <x v="64"/>
  </r>
  <r>
    <x v="13"/>
    <x v="13"/>
    <x v="13"/>
    <x v="272"/>
    <s v="1529"/>
    <x v="272"/>
    <x v="6"/>
    <x v="4"/>
    <x v="64"/>
  </r>
  <r>
    <x v="13"/>
    <x v="13"/>
    <x v="13"/>
    <x v="272"/>
    <s v="1529"/>
    <x v="272"/>
    <x v="6"/>
    <x v="5"/>
    <x v="131"/>
  </r>
  <r>
    <x v="13"/>
    <x v="13"/>
    <x v="13"/>
    <x v="272"/>
    <s v="1529"/>
    <x v="272"/>
    <x v="6"/>
    <x v="6"/>
    <x v="130"/>
  </r>
  <r>
    <x v="13"/>
    <x v="13"/>
    <x v="13"/>
    <x v="272"/>
    <s v="1529"/>
    <x v="272"/>
    <x v="6"/>
    <x v="7"/>
    <x v="128"/>
  </r>
  <r>
    <x v="13"/>
    <x v="13"/>
    <x v="13"/>
    <x v="272"/>
    <s v="1529"/>
    <x v="272"/>
    <x v="7"/>
    <x v="0"/>
    <x v="262"/>
  </r>
  <r>
    <x v="13"/>
    <x v="13"/>
    <x v="13"/>
    <x v="272"/>
    <s v="1529"/>
    <x v="272"/>
    <x v="7"/>
    <x v="1"/>
    <x v="350"/>
  </r>
  <r>
    <x v="13"/>
    <x v="13"/>
    <x v="13"/>
    <x v="272"/>
    <s v="1529"/>
    <x v="272"/>
    <x v="7"/>
    <x v="2"/>
    <x v="198"/>
  </r>
  <r>
    <x v="13"/>
    <x v="13"/>
    <x v="13"/>
    <x v="272"/>
    <s v="1529"/>
    <x v="272"/>
    <x v="7"/>
    <x v="3"/>
    <x v="128"/>
  </r>
  <r>
    <x v="13"/>
    <x v="13"/>
    <x v="13"/>
    <x v="272"/>
    <s v="1529"/>
    <x v="272"/>
    <x v="7"/>
    <x v="4"/>
    <x v="320"/>
  </r>
  <r>
    <x v="13"/>
    <x v="13"/>
    <x v="13"/>
    <x v="272"/>
    <s v="1529"/>
    <x v="272"/>
    <x v="7"/>
    <x v="5"/>
    <x v="203"/>
  </r>
  <r>
    <x v="13"/>
    <x v="13"/>
    <x v="13"/>
    <x v="272"/>
    <s v="1529"/>
    <x v="272"/>
    <x v="7"/>
    <x v="6"/>
    <x v="320"/>
  </r>
  <r>
    <x v="13"/>
    <x v="13"/>
    <x v="13"/>
    <x v="272"/>
    <s v="1529"/>
    <x v="272"/>
    <x v="7"/>
    <x v="7"/>
    <x v="129"/>
  </r>
  <r>
    <x v="13"/>
    <x v="13"/>
    <x v="13"/>
    <x v="272"/>
    <s v="1529"/>
    <x v="272"/>
    <x v="8"/>
    <x v="0"/>
    <x v="304"/>
  </r>
  <r>
    <x v="13"/>
    <x v="13"/>
    <x v="13"/>
    <x v="272"/>
    <s v="1529"/>
    <x v="272"/>
    <x v="8"/>
    <x v="1"/>
    <x v="304"/>
  </r>
  <r>
    <x v="13"/>
    <x v="13"/>
    <x v="13"/>
    <x v="272"/>
    <s v="1529"/>
    <x v="272"/>
    <x v="8"/>
    <x v="2"/>
    <x v="304"/>
  </r>
  <r>
    <x v="13"/>
    <x v="13"/>
    <x v="13"/>
    <x v="272"/>
    <s v="1529"/>
    <x v="272"/>
    <x v="8"/>
    <x v="3"/>
    <x v="304"/>
  </r>
  <r>
    <x v="13"/>
    <x v="13"/>
    <x v="13"/>
    <x v="272"/>
    <s v="1529"/>
    <x v="272"/>
    <x v="8"/>
    <x v="4"/>
    <x v="133"/>
  </r>
  <r>
    <x v="13"/>
    <x v="13"/>
    <x v="13"/>
    <x v="272"/>
    <s v="1529"/>
    <x v="272"/>
    <x v="8"/>
    <x v="5"/>
    <x v="305"/>
  </r>
  <r>
    <x v="13"/>
    <x v="13"/>
    <x v="13"/>
    <x v="272"/>
    <s v="1529"/>
    <x v="272"/>
    <x v="8"/>
    <x v="6"/>
    <x v="133"/>
  </r>
  <r>
    <x v="13"/>
    <x v="13"/>
    <x v="13"/>
    <x v="272"/>
    <s v="1529"/>
    <x v="272"/>
    <x v="8"/>
    <x v="7"/>
    <x v="305"/>
  </r>
  <r>
    <x v="13"/>
    <x v="13"/>
    <x v="13"/>
    <x v="272"/>
    <s v="1529"/>
    <x v="272"/>
    <x v="9"/>
    <x v="0"/>
    <x v="302"/>
  </r>
  <r>
    <x v="13"/>
    <x v="13"/>
    <x v="13"/>
    <x v="272"/>
    <s v="1529"/>
    <x v="272"/>
    <x v="9"/>
    <x v="1"/>
    <x v="263"/>
  </r>
  <r>
    <x v="13"/>
    <x v="13"/>
    <x v="13"/>
    <x v="272"/>
    <s v="1529"/>
    <x v="272"/>
    <x v="9"/>
    <x v="2"/>
    <x v="263"/>
  </r>
  <r>
    <x v="13"/>
    <x v="13"/>
    <x v="13"/>
    <x v="272"/>
    <s v="1529"/>
    <x v="272"/>
    <x v="9"/>
    <x v="3"/>
    <x v="263"/>
  </r>
  <r>
    <x v="13"/>
    <x v="13"/>
    <x v="13"/>
    <x v="272"/>
    <s v="1529"/>
    <x v="272"/>
    <x v="9"/>
    <x v="4"/>
    <x v="264"/>
  </r>
  <r>
    <x v="13"/>
    <x v="13"/>
    <x v="13"/>
    <x v="272"/>
    <s v="1529"/>
    <x v="272"/>
    <x v="9"/>
    <x v="5"/>
    <x v="129"/>
  </r>
  <r>
    <x v="13"/>
    <x v="13"/>
    <x v="13"/>
    <x v="272"/>
    <s v="1529"/>
    <x v="272"/>
    <x v="9"/>
    <x v="6"/>
    <x v="301"/>
  </r>
  <r>
    <x v="13"/>
    <x v="13"/>
    <x v="13"/>
    <x v="272"/>
    <s v="1529"/>
    <x v="272"/>
    <x v="9"/>
    <x v="7"/>
    <x v="129"/>
  </r>
  <r>
    <x v="13"/>
    <x v="13"/>
    <x v="13"/>
    <x v="273"/>
    <s v="1531"/>
    <x v="273"/>
    <x v="0"/>
    <x v="0"/>
    <x v="480"/>
  </r>
  <r>
    <x v="13"/>
    <x v="13"/>
    <x v="13"/>
    <x v="273"/>
    <s v="1531"/>
    <x v="273"/>
    <x v="0"/>
    <x v="1"/>
    <x v="1535"/>
  </r>
  <r>
    <x v="13"/>
    <x v="13"/>
    <x v="13"/>
    <x v="273"/>
    <s v="1531"/>
    <x v="273"/>
    <x v="0"/>
    <x v="2"/>
    <x v="646"/>
  </r>
  <r>
    <x v="13"/>
    <x v="13"/>
    <x v="13"/>
    <x v="273"/>
    <s v="1531"/>
    <x v="273"/>
    <x v="0"/>
    <x v="3"/>
    <x v="718"/>
  </r>
  <r>
    <x v="13"/>
    <x v="13"/>
    <x v="13"/>
    <x v="273"/>
    <s v="1531"/>
    <x v="273"/>
    <x v="0"/>
    <x v="4"/>
    <x v="905"/>
  </r>
  <r>
    <x v="13"/>
    <x v="13"/>
    <x v="13"/>
    <x v="273"/>
    <s v="1531"/>
    <x v="273"/>
    <x v="0"/>
    <x v="5"/>
    <x v="717"/>
  </r>
  <r>
    <x v="13"/>
    <x v="13"/>
    <x v="13"/>
    <x v="273"/>
    <s v="1531"/>
    <x v="273"/>
    <x v="0"/>
    <x v="6"/>
    <x v="1795"/>
  </r>
  <r>
    <x v="13"/>
    <x v="13"/>
    <x v="13"/>
    <x v="273"/>
    <s v="1531"/>
    <x v="273"/>
    <x v="0"/>
    <x v="7"/>
    <x v="1904"/>
  </r>
  <r>
    <x v="13"/>
    <x v="13"/>
    <x v="13"/>
    <x v="273"/>
    <s v="1531"/>
    <x v="273"/>
    <x v="1"/>
    <x v="0"/>
    <x v="644"/>
  </r>
  <r>
    <x v="13"/>
    <x v="13"/>
    <x v="13"/>
    <x v="273"/>
    <s v="1531"/>
    <x v="273"/>
    <x v="1"/>
    <x v="1"/>
    <x v="2208"/>
  </r>
  <r>
    <x v="13"/>
    <x v="13"/>
    <x v="13"/>
    <x v="273"/>
    <s v="1531"/>
    <x v="273"/>
    <x v="1"/>
    <x v="2"/>
    <x v="1941"/>
  </r>
  <r>
    <x v="13"/>
    <x v="13"/>
    <x v="13"/>
    <x v="273"/>
    <s v="1531"/>
    <x v="273"/>
    <x v="1"/>
    <x v="3"/>
    <x v="1498"/>
  </r>
  <r>
    <x v="13"/>
    <x v="13"/>
    <x v="13"/>
    <x v="273"/>
    <s v="1531"/>
    <x v="273"/>
    <x v="1"/>
    <x v="4"/>
    <x v="2863"/>
  </r>
  <r>
    <x v="13"/>
    <x v="13"/>
    <x v="13"/>
    <x v="273"/>
    <s v="1531"/>
    <x v="273"/>
    <x v="1"/>
    <x v="5"/>
    <x v="697"/>
  </r>
  <r>
    <x v="13"/>
    <x v="13"/>
    <x v="13"/>
    <x v="273"/>
    <s v="1531"/>
    <x v="273"/>
    <x v="1"/>
    <x v="6"/>
    <x v="556"/>
  </r>
  <r>
    <x v="13"/>
    <x v="13"/>
    <x v="13"/>
    <x v="273"/>
    <s v="1531"/>
    <x v="273"/>
    <x v="1"/>
    <x v="7"/>
    <x v="2066"/>
  </r>
  <r>
    <x v="13"/>
    <x v="13"/>
    <x v="13"/>
    <x v="273"/>
    <s v="1531"/>
    <x v="273"/>
    <x v="2"/>
    <x v="0"/>
    <x v="505"/>
  </r>
  <r>
    <x v="13"/>
    <x v="13"/>
    <x v="13"/>
    <x v="273"/>
    <s v="1531"/>
    <x v="273"/>
    <x v="2"/>
    <x v="1"/>
    <x v="513"/>
  </r>
  <r>
    <x v="13"/>
    <x v="13"/>
    <x v="13"/>
    <x v="273"/>
    <s v="1531"/>
    <x v="273"/>
    <x v="2"/>
    <x v="2"/>
    <x v="283"/>
  </r>
  <r>
    <x v="13"/>
    <x v="13"/>
    <x v="13"/>
    <x v="273"/>
    <s v="1531"/>
    <x v="273"/>
    <x v="2"/>
    <x v="3"/>
    <x v="117"/>
  </r>
  <r>
    <x v="13"/>
    <x v="13"/>
    <x v="13"/>
    <x v="273"/>
    <s v="1531"/>
    <x v="273"/>
    <x v="2"/>
    <x v="4"/>
    <x v="50"/>
  </r>
  <r>
    <x v="13"/>
    <x v="13"/>
    <x v="13"/>
    <x v="273"/>
    <s v="1531"/>
    <x v="273"/>
    <x v="2"/>
    <x v="5"/>
    <x v="118"/>
  </r>
  <r>
    <x v="13"/>
    <x v="13"/>
    <x v="13"/>
    <x v="273"/>
    <s v="1531"/>
    <x v="273"/>
    <x v="2"/>
    <x v="6"/>
    <x v="283"/>
  </r>
  <r>
    <x v="13"/>
    <x v="13"/>
    <x v="13"/>
    <x v="273"/>
    <s v="1531"/>
    <x v="273"/>
    <x v="2"/>
    <x v="7"/>
    <x v="281"/>
  </r>
  <r>
    <x v="13"/>
    <x v="13"/>
    <x v="13"/>
    <x v="273"/>
    <s v="1531"/>
    <x v="273"/>
    <x v="3"/>
    <x v="0"/>
    <x v="670"/>
  </r>
  <r>
    <x v="13"/>
    <x v="13"/>
    <x v="13"/>
    <x v="273"/>
    <s v="1531"/>
    <x v="273"/>
    <x v="3"/>
    <x v="1"/>
    <x v="1478"/>
  </r>
  <r>
    <x v="13"/>
    <x v="13"/>
    <x v="13"/>
    <x v="273"/>
    <s v="1531"/>
    <x v="273"/>
    <x v="3"/>
    <x v="2"/>
    <x v="670"/>
  </r>
  <r>
    <x v="13"/>
    <x v="13"/>
    <x v="13"/>
    <x v="273"/>
    <s v="1531"/>
    <x v="273"/>
    <x v="3"/>
    <x v="3"/>
    <x v="501"/>
  </r>
  <r>
    <x v="13"/>
    <x v="13"/>
    <x v="13"/>
    <x v="273"/>
    <s v="1531"/>
    <x v="273"/>
    <x v="3"/>
    <x v="4"/>
    <x v="1510"/>
  </r>
  <r>
    <x v="13"/>
    <x v="13"/>
    <x v="13"/>
    <x v="273"/>
    <s v="1531"/>
    <x v="273"/>
    <x v="3"/>
    <x v="5"/>
    <x v="1037"/>
  </r>
  <r>
    <x v="13"/>
    <x v="13"/>
    <x v="13"/>
    <x v="273"/>
    <s v="1531"/>
    <x v="273"/>
    <x v="3"/>
    <x v="6"/>
    <x v="1478"/>
  </r>
  <r>
    <x v="13"/>
    <x v="13"/>
    <x v="13"/>
    <x v="273"/>
    <s v="1531"/>
    <x v="273"/>
    <x v="3"/>
    <x v="7"/>
    <x v="194"/>
  </r>
  <r>
    <x v="13"/>
    <x v="13"/>
    <x v="13"/>
    <x v="273"/>
    <s v="1531"/>
    <x v="273"/>
    <x v="4"/>
    <x v="0"/>
    <x v="1421"/>
  </r>
  <r>
    <x v="13"/>
    <x v="13"/>
    <x v="13"/>
    <x v="273"/>
    <s v="1531"/>
    <x v="273"/>
    <x v="4"/>
    <x v="1"/>
    <x v="2563"/>
  </r>
  <r>
    <x v="13"/>
    <x v="13"/>
    <x v="13"/>
    <x v="273"/>
    <s v="1531"/>
    <x v="273"/>
    <x v="4"/>
    <x v="2"/>
    <x v="534"/>
  </r>
  <r>
    <x v="13"/>
    <x v="13"/>
    <x v="13"/>
    <x v="273"/>
    <s v="1531"/>
    <x v="273"/>
    <x v="4"/>
    <x v="3"/>
    <x v="1461"/>
  </r>
  <r>
    <x v="13"/>
    <x v="13"/>
    <x v="13"/>
    <x v="273"/>
    <s v="1531"/>
    <x v="273"/>
    <x v="4"/>
    <x v="4"/>
    <x v="994"/>
  </r>
  <r>
    <x v="13"/>
    <x v="13"/>
    <x v="13"/>
    <x v="273"/>
    <s v="1531"/>
    <x v="273"/>
    <x v="4"/>
    <x v="5"/>
    <x v="1436"/>
  </r>
  <r>
    <x v="13"/>
    <x v="13"/>
    <x v="13"/>
    <x v="273"/>
    <s v="1531"/>
    <x v="273"/>
    <x v="4"/>
    <x v="6"/>
    <x v="716"/>
  </r>
  <r>
    <x v="13"/>
    <x v="13"/>
    <x v="13"/>
    <x v="273"/>
    <s v="1531"/>
    <x v="273"/>
    <x v="4"/>
    <x v="7"/>
    <x v="821"/>
  </r>
  <r>
    <x v="13"/>
    <x v="13"/>
    <x v="13"/>
    <x v="273"/>
    <s v="1531"/>
    <x v="273"/>
    <x v="5"/>
    <x v="0"/>
    <x v="306"/>
  </r>
  <r>
    <x v="13"/>
    <x v="13"/>
    <x v="13"/>
    <x v="273"/>
    <s v="1531"/>
    <x v="273"/>
    <x v="5"/>
    <x v="1"/>
    <x v="306"/>
  </r>
  <r>
    <x v="13"/>
    <x v="13"/>
    <x v="13"/>
    <x v="273"/>
    <s v="1531"/>
    <x v="273"/>
    <x v="5"/>
    <x v="2"/>
    <x v="354"/>
  </r>
  <r>
    <x v="13"/>
    <x v="13"/>
    <x v="13"/>
    <x v="273"/>
    <s v="1531"/>
    <x v="273"/>
    <x v="5"/>
    <x v="3"/>
    <x v="355"/>
  </r>
  <r>
    <x v="13"/>
    <x v="13"/>
    <x v="13"/>
    <x v="273"/>
    <s v="1531"/>
    <x v="273"/>
    <x v="5"/>
    <x v="4"/>
    <x v="123"/>
  </r>
  <r>
    <x v="13"/>
    <x v="13"/>
    <x v="13"/>
    <x v="273"/>
    <s v="1531"/>
    <x v="273"/>
    <x v="5"/>
    <x v="5"/>
    <x v="61"/>
  </r>
  <r>
    <x v="13"/>
    <x v="13"/>
    <x v="13"/>
    <x v="273"/>
    <s v="1531"/>
    <x v="273"/>
    <x v="5"/>
    <x v="6"/>
    <x v="121"/>
  </r>
  <r>
    <x v="13"/>
    <x v="13"/>
    <x v="13"/>
    <x v="273"/>
    <s v="1531"/>
    <x v="273"/>
    <x v="5"/>
    <x v="7"/>
    <x v="115"/>
  </r>
  <r>
    <x v="13"/>
    <x v="13"/>
    <x v="13"/>
    <x v="273"/>
    <s v="1531"/>
    <x v="273"/>
    <x v="6"/>
    <x v="0"/>
    <x v="129"/>
  </r>
  <r>
    <x v="13"/>
    <x v="13"/>
    <x v="13"/>
    <x v="273"/>
    <s v="1531"/>
    <x v="273"/>
    <x v="6"/>
    <x v="1"/>
    <x v="203"/>
  </r>
  <r>
    <x v="13"/>
    <x v="13"/>
    <x v="13"/>
    <x v="273"/>
    <s v="1531"/>
    <x v="273"/>
    <x v="6"/>
    <x v="2"/>
    <x v="303"/>
  </r>
  <r>
    <x v="13"/>
    <x v="13"/>
    <x v="13"/>
    <x v="273"/>
    <s v="1531"/>
    <x v="273"/>
    <x v="6"/>
    <x v="3"/>
    <x v="321"/>
  </r>
  <r>
    <x v="13"/>
    <x v="13"/>
    <x v="13"/>
    <x v="273"/>
    <s v="1531"/>
    <x v="273"/>
    <x v="6"/>
    <x v="4"/>
    <x v="303"/>
  </r>
  <r>
    <x v="13"/>
    <x v="13"/>
    <x v="13"/>
    <x v="273"/>
    <s v="1531"/>
    <x v="273"/>
    <x v="6"/>
    <x v="5"/>
    <x v="128"/>
  </r>
  <r>
    <x v="13"/>
    <x v="13"/>
    <x v="13"/>
    <x v="273"/>
    <s v="1531"/>
    <x v="273"/>
    <x v="6"/>
    <x v="6"/>
    <x v="203"/>
  </r>
  <r>
    <x v="13"/>
    <x v="13"/>
    <x v="13"/>
    <x v="273"/>
    <s v="1531"/>
    <x v="273"/>
    <x v="6"/>
    <x v="7"/>
    <x v="203"/>
  </r>
  <r>
    <x v="13"/>
    <x v="13"/>
    <x v="13"/>
    <x v="273"/>
    <s v="1531"/>
    <x v="273"/>
    <x v="7"/>
    <x v="0"/>
    <x v="64"/>
  </r>
  <r>
    <x v="13"/>
    <x v="13"/>
    <x v="13"/>
    <x v="273"/>
    <s v="1531"/>
    <x v="273"/>
    <x v="7"/>
    <x v="1"/>
    <x v="64"/>
  </r>
  <r>
    <x v="13"/>
    <x v="13"/>
    <x v="13"/>
    <x v="273"/>
    <s v="1531"/>
    <x v="273"/>
    <x v="7"/>
    <x v="2"/>
    <x v="132"/>
  </r>
  <r>
    <x v="13"/>
    <x v="13"/>
    <x v="13"/>
    <x v="273"/>
    <s v="1531"/>
    <x v="273"/>
    <x v="7"/>
    <x v="3"/>
    <x v="65"/>
  </r>
  <r>
    <x v="13"/>
    <x v="13"/>
    <x v="13"/>
    <x v="273"/>
    <s v="1531"/>
    <x v="273"/>
    <x v="7"/>
    <x v="4"/>
    <x v="66"/>
  </r>
  <r>
    <x v="13"/>
    <x v="13"/>
    <x v="13"/>
    <x v="273"/>
    <s v="1531"/>
    <x v="273"/>
    <x v="7"/>
    <x v="5"/>
    <x v="67"/>
  </r>
  <r>
    <x v="13"/>
    <x v="13"/>
    <x v="13"/>
    <x v="273"/>
    <s v="1531"/>
    <x v="273"/>
    <x v="7"/>
    <x v="6"/>
    <x v="67"/>
  </r>
  <r>
    <x v="13"/>
    <x v="13"/>
    <x v="13"/>
    <x v="273"/>
    <s v="1531"/>
    <x v="273"/>
    <x v="7"/>
    <x v="7"/>
    <x v="67"/>
  </r>
  <r>
    <x v="13"/>
    <x v="13"/>
    <x v="13"/>
    <x v="273"/>
    <s v="1531"/>
    <x v="273"/>
    <x v="8"/>
    <x v="0"/>
    <x v="304"/>
  </r>
  <r>
    <x v="13"/>
    <x v="13"/>
    <x v="13"/>
    <x v="273"/>
    <s v="1531"/>
    <x v="273"/>
    <x v="8"/>
    <x v="1"/>
    <x v="304"/>
  </r>
  <r>
    <x v="13"/>
    <x v="13"/>
    <x v="13"/>
    <x v="273"/>
    <s v="1531"/>
    <x v="273"/>
    <x v="8"/>
    <x v="2"/>
    <x v="304"/>
  </r>
  <r>
    <x v="13"/>
    <x v="13"/>
    <x v="13"/>
    <x v="273"/>
    <s v="1531"/>
    <x v="273"/>
    <x v="8"/>
    <x v="3"/>
    <x v="304"/>
  </r>
  <r>
    <x v="13"/>
    <x v="13"/>
    <x v="13"/>
    <x v="273"/>
    <s v="1531"/>
    <x v="273"/>
    <x v="8"/>
    <x v="4"/>
    <x v="304"/>
  </r>
  <r>
    <x v="13"/>
    <x v="13"/>
    <x v="13"/>
    <x v="273"/>
    <s v="1531"/>
    <x v="273"/>
    <x v="8"/>
    <x v="5"/>
    <x v="304"/>
  </r>
  <r>
    <x v="13"/>
    <x v="13"/>
    <x v="13"/>
    <x v="273"/>
    <s v="1531"/>
    <x v="273"/>
    <x v="8"/>
    <x v="6"/>
    <x v="304"/>
  </r>
  <r>
    <x v="13"/>
    <x v="13"/>
    <x v="13"/>
    <x v="273"/>
    <s v="1531"/>
    <x v="273"/>
    <x v="8"/>
    <x v="7"/>
    <x v="304"/>
  </r>
  <r>
    <x v="13"/>
    <x v="13"/>
    <x v="13"/>
    <x v="273"/>
    <s v="1531"/>
    <x v="273"/>
    <x v="9"/>
    <x v="0"/>
    <x v="282"/>
  </r>
  <r>
    <x v="13"/>
    <x v="13"/>
    <x v="13"/>
    <x v="273"/>
    <s v="1531"/>
    <x v="273"/>
    <x v="9"/>
    <x v="1"/>
    <x v="312"/>
  </r>
  <r>
    <x v="13"/>
    <x v="13"/>
    <x v="13"/>
    <x v="273"/>
    <s v="1531"/>
    <x v="273"/>
    <x v="9"/>
    <x v="2"/>
    <x v="410"/>
  </r>
  <r>
    <x v="13"/>
    <x v="13"/>
    <x v="13"/>
    <x v="273"/>
    <s v="1531"/>
    <x v="273"/>
    <x v="9"/>
    <x v="3"/>
    <x v="312"/>
  </r>
  <r>
    <x v="13"/>
    <x v="13"/>
    <x v="13"/>
    <x v="273"/>
    <s v="1531"/>
    <x v="273"/>
    <x v="9"/>
    <x v="4"/>
    <x v="611"/>
  </r>
  <r>
    <x v="13"/>
    <x v="13"/>
    <x v="13"/>
    <x v="273"/>
    <s v="1531"/>
    <x v="273"/>
    <x v="9"/>
    <x v="5"/>
    <x v="342"/>
  </r>
  <r>
    <x v="13"/>
    <x v="13"/>
    <x v="13"/>
    <x v="273"/>
    <s v="1531"/>
    <x v="273"/>
    <x v="9"/>
    <x v="6"/>
    <x v="48"/>
  </r>
  <r>
    <x v="13"/>
    <x v="13"/>
    <x v="13"/>
    <x v="273"/>
    <s v="1531"/>
    <x v="273"/>
    <x v="9"/>
    <x v="7"/>
    <x v="51"/>
  </r>
  <r>
    <x v="13"/>
    <x v="13"/>
    <x v="13"/>
    <x v="274"/>
    <s v="1532"/>
    <x v="274"/>
    <x v="0"/>
    <x v="0"/>
    <x v="787"/>
  </r>
  <r>
    <x v="13"/>
    <x v="13"/>
    <x v="13"/>
    <x v="274"/>
    <s v="1532"/>
    <x v="274"/>
    <x v="0"/>
    <x v="1"/>
    <x v="786"/>
  </r>
  <r>
    <x v="13"/>
    <x v="13"/>
    <x v="13"/>
    <x v="274"/>
    <s v="1532"/>
    <x v="274"/>
    <x v="0"/>
    <x v="2"/>
    <x v="532"/>
  </r>
  <r>
    <x v="13"/>
    <x v="13"/>
    <x v="13"/>
    <x v="274"/>
    <s v="1532"/>
    <x v="274"/>
    <x v="0"/>
    <x v="3"/>
    <x v="2200"/>
  </r>
  <r>
    <x v="13"/>
    <x v="13"/>
    <x v="13"/>
    <x v="274"/>
    <s v="1532"/>
    <x v="274"/>
    <x v="0"/>
    <x v="4"/>
    <x v="1421"/>
  </r>
  <r>
    <x v="13"/>
    <x v="13"/>
    <x v="13"/>
    <x v="274"/>
    <s v="1532"/>
    <x v="274"/>
    <x v="0"/>
    <x v="5"/>
    <x v="1072"/>
  </r>
  <r>
    <x v="13"/>
    <x v="13"/>
    <x v="13"/>
    <x v="274"/>
    <s v="1532"/>
    <x v="274"/>
    <x v="0"/>
    <x v="6"/>
    <x v="1072"/>
  </r>
  <r>
    <x v="13"/>
    <x v="13"/>
    <x v="13"/>
    <x v="274"/>
    <s v="1532"/>
    <x v="274"/>
    <x v="0"/>
    <x v="7"/>
    <x v="1057"/>
  </r>
  <r>
    <x v="13"/>
    <x v="13"/>
    <x v="13"/>
    <x v="274"/>
    <s v="1532"/>
    <x v="274"/>
    <x v="1"/>
    <x v="0"/>
    <x v="997"/>
  </r>
  <r>
    <x v="13"/>
    <x v="13"/>
    <x v="13"/>
    <x v="274"/>
    <s v="1532"/>
    <x v="274"/>
    <x v="1"/>
    <x v="1"/>
    <x v="2208"/>
  </r>
  <r>
    <x v="13"/>
    <x v="13"/>
    <x v="13"/>
    <x v="274"/>
    <s v="1532"/>
    <x v="274"/>
    <x v="1"/>
    <x v="2"/>
    <x v="2864"/>
  </r>
  <r>
    <x v="13"/>
    <x v="13"/>
    <x v="13"/>
    <x v="274"/>
    <s v="1532"/>
    <x v="274"/>
    <x v="1"/>
    <x v="3"/>
    <x v="995"/>
  </r>
  <r>
    <x v="13"/>
    <x v="13"/>
    <x v="13"/>
    <x v="274"/>
    <s v="1532"/>
    <x v="274"/>
    <x v="1"/>
    <x v="4"/>
    <x v="1241"/>
  </r>
  <r>
    <x v="13"/>
    <x v="13"/>
    <x v="13"/>
    <x v="274"/>
    <s v="1532"/>
    <x v="274"/>
    <x v="1"/>
    <x v="5"/>
    <x v="645"/>
  </r>
  <r>
    <x v="13"/>
    <x v="13"/>
    <x v="13"/>
    <x v="274"/>
    <s v="1532"/>
    <x v="274"/>
    <x v="1"/>
    <x v="6"/>
    <x v="2223"/>
  </r>
  <r>
    <x v="13"/>
    <x v="13"/>
    <x v="13"/>
    <x v="274"/>
    <s v="1532"/>
    <x v="274"/>
    <x v="1"/>
    <x v="7"/>
    <x v="176"/>
  </r>
  <r>
    <x v="13"/>
    <x v="13"/>
    <x v="13"/>
    <x v="274"/>
    <s v="1532"/>
    <x v="274"/>
    <x v="2"/>
    <x v="0"/>
    <x v="836"/>
  </r>
  <r>
    <x v="13"/>
    <x v="13"/>
    <x v="13"/>
    <x v="274"/>
    <s v="1532"/>
    <x v="274"/>
    <x v="2"/>
    <x v="1"/>
    <x v="282"/>
  </r>
  <r>
    <x v="13"/>
    <x v="13"/>
    <x v="13"/>
    <x v="274"/>
    <s v="1532"/>
    <x v="274"/>
    <x v="2"/>
    <x v="2"/>
    <x v="341"/>
  </r>
  <r>
    <x v="13"/>
    <x v="13"/>
    <x v="13"/>
    <x v="274"/>
    <s v="1532"/>
    <x v="274"/>
    <x v="2"/>
    <x v="3"/>
    <x v="286"/>
  </r>
  <r>
    <x v="13"/>
    <x v="13"/>
    <x v="13"/>
    <x v="274"/>
    <s v="1532"/>
    <x v="274"/>
    <x v="2"/>
    <x v="4"/>
    <x v="411"/>
  </r>
  <r>
    <x v="13"/>
    <x v="13"/>
    <x v="13"/>
    <x v="274"/>
    <s v="1532"/>
    <x v="274"/>
    <x v="2"/>
    <x v="5"/>
    <x v="283"/>
  </r>
  <r>
    <x v="13"/>
    <x v="13"/>
    <x v="13"/>
    <x v="274"/>
    <s v="1532"/>
    <x v="274"/>
    <x v="2"/>
    <x v="6"/>
    <x v="411"/>
  </r>
  <r>
    <x v="13"/>
    <x v="13"/>
    <x v="13"/>
    <x v="274"/>
    <s v="1532"/>
    <x v="274"/>
    <x v="2"/>
    <x v="7"/>
    <x v="411"/>
  </r>
  <r>
    <x v="13"/>
    <x v="13"/>
    <x v="13"/>
    <x v="274"/>
    <s v="1532"/>
    <x v="274"/>
    <x v="3"/>
    <x v="0"/>
    <x v="1038"/>
  </r>
  <r>
    <x v="13"/>
    <x v="13"/>
    <x v="13"/>
    <x v="274"/>
    <s v="1532"/>
    <x v="274"/>
    <x v="3"/>
    <x v="1"/>
    <x v="671"/>
  </r>
  <r>
    <x v="13"/>
    <x v="13"/>
    <x v="13"/>
    <x v="274"/>
    <s v="1532"/>
    <x v="274"/>
    <x v="3"/>
    <x v="2"/>
    <x v="503"/>
  </r>
  <r>
    <x v="13"/>
    <x v="13"/>
    <x v="13"/>
    <x v="274"/>
    <s v="1532"/>
    <x v="274"/>
    <x v="3"/>
    <x v="3"/>
    <x v="539"/>
  </r>
  <r>
    <x v="13"/>
    <x v="13"/>
    <x v="13"/>
    <x v="274"/>
    <s v="1532"/>
    <x v="274"/>
    <x v="3"/>
    <x v="4"/>
    <x v="467"/>
  </r>
  <r>
    <x v="13"/>
    <x v="13"/>
    <x v="13"/>
    <x v="274"/>
    <s v="1532"/>
    <x v="274"/>
    <x v="3"/>
    <x v="5"/>
    <x v="1693"/>
  </r>
  <r>
    <x v="13"/>
    <x v="13"/>
    <x v="13"/>
    <x v="274"/>
    <s v="1532"/>
    <x v="274"/>
    <x v="3"/>
    <x v="6"/>
    <x v="268"/>
  </r>
  <r>
    <x v="13"/>
    <x v="13"/>
    <x v="13"/>
    <x v="274"/>
    <s v="1532"/>
    <x v="274"/>
    <x v="3"/>
    <x v="7"/>
    <x v="991"/>
  </r>
  <r>
    <x v="13"/>
    <x v="13"/>
    <x v="13"/>
    <x v="274"/>
    <s v="1532"/>
    <x v="274"/>
    <x v="4"/>
    <x v="0"/>
    <x v="473"/>
  </r>
  <r>
    <x v="13"/>
    <x v="13"/>
    <x v="13"/>
    <x v="274"/>
    <s v="1532"/>
    <x v="274"/>
    <x v="4"/>
    <x v="1"/>
    <x v="574"/>
  </r>
  <r>
    <x v="13"/>
    <x v="13"/>
    <x v="13"/>
    <x v="274"/>
    <s v="1532"/>
    <x v="274"/>
    <x v="4"/>
    <x v="2"/>
    <x v="1624"/>
  </r>
  <r>
    <x v="13"/>
    <x v="13"/>
    <x v="13"/>
    <x v="274"/>
    <s v="1532"/>
    <x v="274"/>
    <x v="4"/>
    <x v="3"/>
    <x v="397"/>
  </r>
  <r>
    <x v="13"/>
    <x v="13"/>
    <x v="13"/>
    <x v="274"/>
    <s v="1532"/>
    <x v="274"/>
    <x v="4"/>
    <x v="4"/>
    <x v="2200"/>
  </r>
  <r>
    <x v="13"/>
    <x v="13"/>
    <x v="13"/>
    <x v="274"/>
    <s v="1532"/>
    <x v="274"/>
    <x v="4"/>
    <x v="5"/>
    <x v="2200"/>
  </r>
  <r>
    <x v="13"/>
    <x v="13"/>
    <x v="13"/>
    <x v="274"/>
    <s v="1532"/>
    <x v="274"/>
    <x v="4"/>
    <x v="6"/>
    <x v="787"/>
  </r>
  <r>
    <x v="13"/>
    <x v="13"/>
    <x v="13"/>
    <x v="274"/>
    <s v="1532"/>
    <x v="274"/>
    <x v="4"/>
    <x v="7"/>
    <x v="390"/>
  </r>
  <r>
    <x v="13"/>
    <x v="13"/>
    <x v="13"/>
    <x v="274"/>
    <s v="1532"/>
    <x v="274"/>
    <x v="5"/>
    <x v="0"/>
    <x v="449"/>
  </r>
  <r>
    <x v="13"/>
    <x v="13"/>
    <x v="13"/>
    <x v="274"/>
    <s v="1532"/>
    <x v="274"/>
    <x v="5"/>
    <x v="1"/>
    <x v="62"/>
  </r>
  <r>
    <x v="13"/>
    <x v="13"/>
    <x v="13"/>
    <x v="274"/>
    <s v="1532"/>
    <x v="274"/>
    <x v="5"/>
    <x v="2"/>
    <x v="355"/>
  </r>
  <r>
    <x v="13"/>
    <x v="13"/>
    <x v="13"/>
    <x v="274"/>
    <s v="1532"/>
    <x v="274"/>
    <x v="5"/>
    <x v="3"/>
    <x v="51"/>
  </r>
  <r>
    <x v="13"/>
    <x v="13"/>
    <x v="13"/>
    <x v="274"/>
    <s v="1532"/>
    <x v="274"/>
    <x v="5"/>
    <x v="4"/>
    <x v="399"/>
  </r>
  <r>
    <x v="13"/>
    <x v="13"/>
    <x v="13"/>
    <x v="274"/>
    <s v="1532"/>
    <x v="274"/>
    <x v="5"/>
    <x v="5"/>
    <x v="47"/>
  </r>
  <r>
    <x v="13"/>
    <x v="13"/>
    <x v="13"/>
    <x v="274"/>
    <s v="1532"/>
    <x v="274"/>
    <x v="5"/>
    <x v="6"/>
    <x v="60"/>
  </r>
  <r>
    <x v="13"/>
    <x v="13"/>
    <x v="13"/>
    <x v="274"/>
    <s v="1532"/>
    <x v="274"/>
    <x v="5"/>
    <x v="7"/>
    <x v="399"/>
  </r>
  <r>
    <x v="13"/>
    <x v="13"/>
    <x v="13"/>
    <x v="274"/>
    <s v="1532"/>
    <x v="274"/>
    <x v="6"/>
    <x v="0"/>
    <x v="302"/>
  </r>
  <r>
    <x v="13"/>
    <x v="13"/>
    <x v="13"/>
    <x v="274"/>
    <s v="1532"/>
    <x v="274"/>
    <x v="6"/>
    <x v="1"/>
    <x v="198"/>
  </r>
  <r>
    <x v="13"/>
    <x v="13"/>
    <x v="13"/>
    <x v="274"/>
    <s v="1532"/>
    <x v="274"/>
    <x v="6"/>
    <x v="2"/>
    <x v="266"/>
  </r>
  <r>
    <x v="13"/>
    <x v="13"/>
    <x v="13"/>
    <x v="274"/>
    <s v="1532"/>
    <x v="274"/>
    <x v="6"/>
    <x v="3"/>
    <x v="264"/>
  </r>
  <r>
    <x v="13"/>
    <x v="13"/>
    <x v="13"/>
    <x v="274"/>
    <s v="1532"/>
    <x v="274"/>
    <x v="6"/>
    <x v="4"/>
    <x v="264"/>
  </r>
  <r>
    <x v="13"/>
    <x v="13"/>
    <x v="13"/>
    <x v="274"/>
    <s v="1532"/>
    <x v="274"/>
    <x v="6"/>
    <x v="5"/>
    <x v="303"/>
  </r>
  <r>
    <x v="13"/>
    <x v="13"/>
    <x v="13"/>
    <x v="274"/>
    <s v="1532"/>
    <x v="274"/>
    <x v="6"/>
    <x v="6"/>
    <x v="129"/>
  </r>
  <r>
    <x v="13"/>
    <x v="13"/>
    <x v="13"/>
    <x v="274"/>
    <s v="1532"/>
    <x v="274"/>
    <x v="6"/>
    <x v="7"/>
    <x v="199"/>
  </r>
  <r>
    <x v="13"/>
    <x v="13"/>
    <x v="13"/>
    <x v="274"/>
    <s v="1532"/>
    <x v="274"/>
    <x v="7"/>
    <x v="0"/>
    <x v="356"/>
  </r>
  <r>
    <x v="13"/>
    <x v="13"/>
    <x v="13"/>
    <x v="274"/>
    <s v="1532"/>
    <x v="274"/>
    <x v="7"/>
    <x v="1"/>
    <x v="310"/>
  </r>
  <r>
    <x v="13"/>
    <x v="13"/>
    <x v="13"/>
    <x v="274"/>
    <s v="1532"/>
    <x v="274"/>
    <x v="7"/>
    <x v="2"/>
    <x v="306"/>
  </r>
  <r>
    <x v="13"/>
    <x v="13"/>
    <x v="13"/>
    <x v="274"/>
    <s v="1532"/>
    <x v="274"/>
    <x v="7"/>
    <x v="3"/>
    <x v="309"/>
  </r>
  <r>
    <x v="13"/>
    <x v="13"/>
    <x v="13"/>
    <x v="274"/>
    <s v="1532"/>
    <x v="274"/>
    <x v="7"/>
    <x v="4"/>
    <x v="201"/>
  </r>
  <r>
    <x v="13"/>
    <x v="13"/>
    <x v="13"/>
    <x v="274"/>
    <s v="1532"/>
    <x v="274"/>
    <x v="7"/>
    <x v="5"/>
    <x v="201"/>
  </r>
  <r>
    <x v="13"/>
    <x v="13"/>
    <x v="13"/>
    <x v="274"/>
    <s v="1532"/>
    <x v="274"/>
    <x v="7"/>
    <x v="6"/>
    <x v="201"/>
  </r>
  <r>
    <x v="13"/>
    <x v="13"/>
    <x v="13"/>
    <x v="274"/>
    <s v="1532"/>
    <x v="274"/>
    <x v="7"/>
    <x v="7"/>
    <x v="262"/>
  </r>
  <r>
    <x v="13"/>
    <x v="13"/>
    <x v="13"/>
    <x v="274"/>
    <s v="1532"/>
    <x v="274"/>
    <x v="8"/>
    <x v="0"/>
    <x v="304"/>
  </r>
  <r>
    <x v="13"/>
    <x v="13"/>
    <x v="13"/>
    <x v="274"/>
    <s v="1532"/>
    <x v="274"/>
    <x v="8"/>
    <x v="1"/>
    <x v="304"/>
  </r>
  <r>
    <x v="13"/>
    <x v="13"/>
    <x v="13"/>
    <x v="274"/>
    <s v="1532"/>
    <x v="274"/>
    <x v="8"/>
    <x v="2"/>
    <x v="304"/>
  </r>
  <r>
    <x v="13"/>
    <x v="13"/>
    <x v="13"/>
    <x v="274"/>
    <s v="1532"/>
    <x v="274"/>
    <x v="8"/>
    <x v="3"/>
    <x v="304"/>
  </r>
  <r>
    <x v="13"/>
    <x v="13"/>
    <x v="13"/>
    <x v="274"/>
    <s v="1532"/>
    <x v="274"/>
    <x v="8"/>
    <x v="4"/>
    <x v="304"/>
  </r>
  <r>
    <x v="13"/>
    <x v="13"/>
    <x v="13"/>
    <x v="274"/>
    <s v="1532"/>
    <x v="274"/>
    <x v="8"/>
    <x v="5"/>
    <x v="304"/>
  </r>
  <r>
    <x v="13"/>
    <x v="13"/>
    <x v="13"/>
    <x v="274"/>
    <s v="1532"/>
    <x v="274"/>
    <x v="8"/>
    <x v="6"/>
    <x v="305"/>
  </r>
  <r>
    <x v="13"/>
    <x v="13"/>
    <x v="13"/>
    <x v="274"/>
    <s v="1532"/>
    <x v="274"/>
    <x v="8"/>
    <x v="7"/>
    <x v="305"/>
  </r>
  <r>
    <x v="13"/>
    <x v="13"/>
    <x v="13"/>
    <x v="274"/>
    <s v="1532"/>
    <x v="274"/>
    <x v="9"/>
    <x v="0"/>
    <x v="783"/>
  </r>
  <r>
    <x v="13"/>
    <x v="13"/>
    <x v="13"/>
    <x v="274"/>
    <s v="1532"/>
    <x v="274"/>
    <x v="9"/>
    <x v="1"/>
    <x v="429"/>
  </r>
  <r>
    <x v="13"/>
    <x v="13"/>
    <x v="13"/>
    <x v="274"/>
    <s v="1532"/>
    <x v="274"/>
    <x v="9"/>
    <x v="2"/>
    <x v="629"/>
  </r>
  <r>
    <x v="13"/>
    <x v="13"/>
    <x v="13"/>
    <x v="274"/>
    <s v="1532"/>
    <x v="274"/>
    <x v="9"/>
    <x v="3"/>
    <x v="494"/>
  </r>
  <r>
    <x v="13"/>
    <x v="13"/>
    <x v="13"/>
    <x v="274"/>
    <s v="1532"/>
    <x v="274"/>
    <x v="9"/>
    <x v="4"/>
    <x v="1627"/>
  </r>
  <r>
    <x v="13"/>
    <x v="13"/>
    <x v="13"/>
    <x v="274"/>
    <s v="1532"/>
    <x v="274"/>
    <x v="9"/>
    <x v="5"/>
    <x v="489"/>
  </r>
  <r>
    <x v="13"/>
    <x v="13"/>
    <x v="13"/>
    <x v="274"/>
    <s v="1532"/>
    <x v="274"/>
    <x v="9"/>
    <x v="6"/>
    <x v="630"/>
  </r>
  <r>
    <x v="13"/>
    <x v="13"/>
    <x v="13"/>
    <x v="274"/>
    <s v="1532"/>
    <x v="274"/>
    <x v="9"/>
    <x v="7"/>
    <x v="1605"/>
  </r>
  <r>
    <x v="13"/>
    <x v="13"/>
    <x v="13"/>
    <x v="275"/>
    <s v="1534"/>
    <x v="275"/>
    <x v="0"/>
    <x v="0"/>
    <x v="2865"/>
  </r>
  <r>
    <x v="13"/>
    <x v="13"/>
    <x v="13"/>
    <x v="275"/>
    <s v="1534"/>
    <x v="275"/>
    <x v="0"/>
    <x v="1"/>
    <x v="2866"/>
  </r>
  <r>
    <x v="13"/>
    <x v="13"/>
    <x v="13"/>
    <x v="275"/>
    <s v="1534"/>
    <x v="275"/>
    <x v="0"/>
    <x v="2"/>
    <x v="2867"/>
  </r>
  <r>
    <x v="13"/>
    <x v="13"/>
    <x v="13"/>
    <x v="275"/>
    <s v="1534"/>
    <x v="275"/>
    <x v="0"/>
    <x v="3"/>
    <x v="2727"/>
  </r>
  <r>
    <x v="13"/>
    <x v="13"/>
    <x v="13"/>
    <x v="275"/>
    <s v="1534"/>
    <x v="275"/>
    <x v="0"/>
    <x v="4"/>
    <x v="2868"/>
  </r>
  <r>
    <x v="13"/>
    <x v="13"/>
    <x v="13"/>
    <x v="275"/>
    <s v="1534"/>
    <x v="275"/>
    <x v="0"/>
    <x v="5"/>
    <x v="2869"/>
  </r>
  <r>
    <x v="13"/>
    <x v="13"/>
    <x v="13"/>
    <x v="275"/>
    <s v="1534"/>
    <x v="275"/>
    <x v="0"/>
    <x v="6"/>
    <x v="2870"/>
  </r>
  <r>
    <x v="13"/>
    <x v="13"/>
    <x v="13"/>
    <x v="275"/>
    <s v="1534"/>
    <x v="275"/>
    <x v="0"/>
    <x v="7"/>
    <x v="2871"/>
  </r>
  <r>
    <x v="13"/>
    <x v="13"/>
    <x v="13"/>
    <x v="275"/>
    <s v="1534"/>
    <x v="275"/>
    <x v="1"/>
    <x v="0"/>
    <x v="22"/>
  </r>
  <r>
    <x v="13"/>
    <x v="13"/>
    <x v="13"/>
    <x v="275"/>
    <s v="1534"/>
    <x v="275"/>
    <x v="1"/>
    <x v="1"/>
    <x v="2346"/>
  </r>
  <r>
    <x v="13"/>
    <x v="13"/>
    <x v="13"/>
    <x v="275"/>
    <s v="1534"/>
    <x v="275"/>
    <x v="1"/>
    <x v="2"/>
    <x v="479"/>
  </r>
  <r>
    <x v="13"/>
    <x v="13"/>
    <x v="13"/>
    <x v="275"/>
    <s v="1534"/>
    <x v="275"/>
    <x v="1"/>
    <x v="3"/>
    <x v="2712"/>
  </r>
  <r>
    <x v="13"/>
    <x v="13"/>
    <x v="13"/>
    <x v="275"/>
    <s v="1534"/>
    <x v="275"/>
    <x v="1"/>
    <x v="4"/>
    <x v="1465"/>
  </r>
  <r>
    <x v="13"/>
    <x v="13"/>
    <x v="13"/>
    <x v="275"/>
    <s v="1534"/>
    <x v="275"/>
    <x v="1"/>
    <x v="5"/>
    <x v="553"/>
  </r>
  <r>
    <x v="13"/>
    <x v="13"/>
    <x v="13"/>
    <x v="275"/>
    <s v="1534"/>
    <x v="275"/>
    <x v="1"/>
    <x v="6"/>
    <x v="902"/>
  </r>
  <r>
    <x v="13"/>
    <x v="13"/>
    <x v="13"/>
    <x v="275"/>
    <s v="1534"/>
    <x v="275"/>
    <x v="1"/>
    <x v="7"/>
    <x v="2082"/>
  </r>
  <r>
    <x v="13"/>
    <x v="13"/>
    <x v="13"/>
    <x v="275"/>
    <s v="1534"/>
    <x v="275"/>
    <x v="2"/>
    <x v="0"/>
    <x v="313"/>
  </r>
  <r>
    <x v="13"/>
    <x v="13"/>
    <x v="13"/>
    <x v="275"/>
    <s v="1534"/>
    <x v="275"/>
    <x v="2"/>
    <x v="1"/>
    <x v="312"/>
  </r>
  <r>
    <x v="13"/>
    <x v="13"/>
    <x v="13"/>
    <x v="275"/>
    <s v="1534"/>
    <x v="275"/>
    <x v="2"/>
    <x v="2"/>
    <x v="410"/>
  </r>
  <r>
    <x v="13"/>
    <x v="13"/>
    <x v="13"/>
    <x v="275"/>
    <s v="1534"/>
    <x v="275"/>
    <x v="2"/>
    <x v="3"/>
    <x v="312"/>
  </r>
  <r>
    <x v="13"/>
    <x v="13"/>
    <x v="13"/>
    <x v="275"/>
    <s v="1534"/>
    <x v="275"/>
    <x v="2"/>
    <x v="4"/>
    <x v="284"/>
  </r>
  <r>
    <x v="13"/>
    <x v="13"/>
    <x v="13"/>
    <x v="275"/>
    <s v="1534"/>
    <x v="275"/>
    <x v="2"/>
    <x v="5"/>
    <x v="288"/>
  </r>
  <r>
    <x v="13"/>
    <x v="13"/>
    <x v="13"/>
    <x v="275"/>
    <s v="1534"/>
    <x v="275"/>
    <x v="2"/>
    <x v="6"/>
    <x v="312"/>
  </r>
  <r>
    <x v="13"/>
    <x v="13"/>
    <x v="13"/>
    <x v="275"/>
    <s v="1534"/>
    <x v="275"/>
    <x v="2"/>
    <x v="7"/>
    <x v="186"/>
  </r>
  <r>
    <x v="13"/>
    <x v="13"/>
    <x v="13"/>
    <x v="275"/>
    <s v="1534"/>
    <x v="275"/>
    <x v="3"/>
    <x v="0"/>
    <x v="1627"/>
  </r>
  <r>
    <x v="13"/>
    <x v="13"/>
    <x v="13"/>
    <x v="275"/>
    <s v="1534"/>
    <x v="275"/>
    <x v="3"/>
    <x v="1"/>
    <x v="512"/>
  </r>
  <r>
    <x v="13"/>
    <x v="13"/>
    <x v="13"/>
    <x v="275"/>
    <s v="1534"/>
    <x v="275"/>
    <x v="3"/>
    <x v="2"/>
    <x v="609"/>
  </r>
  <r>
    <x v="13"/>
    <x v="13"/>
    <x v="13"/>
    <x v="275"/>
    <s v="1534"/>
    <x v="275"/>
    <x v="3"/>
    <x v="3"/>
    <x v="488"/>
  </r>
  <r>
    <x v="13"/>
    <x v="13"/>
    <x v="13"/>
    <x v="275"/>
    <s v="1534"/>
    <x v="275"/>
    <x v="3"/>
    <x v="4"/>
    <x v="1185"/>
  </r>
  <r>
    <x v="13"/>
    <x v="13"/>
    <x v="13"/>
    <x v="275"/>
    <s v="1534"/>
    <x v="275"/>
    <x v="3"/>
    <x v="5"/>
    <x v="542"/>
  </r>
  <r>
    <x v="13"/>
    <x v="13"/>
    <x v="13"/>
    <x v="275"/>
    <s v="1534"/>
    <x v="275"/>
    <x v="3"/>
    <x v="6"/>
    <x v="39"/>
  </r>
  <r>
    <x v="13"/>
    <x v="13"/>
    <x v="13"/>
    <x v="275"/>
    <s v="1534"/>
    <x v="275"/>
    <x v="3"/>
    <x v="7"/>
    <x v="296"/>
  </r>
  <r>
    <x v="13"/>
    <x v="13"/>
    <x v="13"/>
    <x v="275"/>
    <s v="1534"/>
    <x v="275"/>
    <x v="4"/>
    <x v="0"/>
    <x v="396"/>
  </r>
  <r>
    <x v="13"/>
    <x v="13"/>
    <x v="13"/>
    <x v="275"/>
    <s v="1534"/>
    <x v="275"/>
    <x v="4"/>
    <x v="1"/>
    <x v="1810"/>
  </r>
  <r>
    <x v="13"/>
    <x v="13"/>
    <x v="13"/>
    <x v="275"/>
    <s v="1534"/>
    <x v="275"/>
    <x v="4"/>
    <x v="2"/>
    <x v="979"/>
  </r>
  <r>
    <x v="13"/>
    <x v="13"/>
    <x v="13"/>
    <x v="275"/>
    <s v="1534"/>
    <x v="275"/>
    <x v="4"/>
    <x v="3"/>
    <x v="986"/>
  </r>
  <r>
    <x v="13"/>
    <x v="13"/>
    <x v="13"/>
    <x v="275"/>
    <s v="1534"/>
    <x v="275"/>
    <x v="4"/>
    <x v="4"/>
    <x v="1034"/>
  </r>
  <r>
    <x v="13"/>
    <x v="13"/>
    <x v="13"/>
    <x v="275"/>
    <s v="1534"/>
    <x v="275"/>
    <x v="4"/>
    <x v="5"/>
    <x v="1033"/>
  </r>
  <r>
    <x v="13"/>
    <x v="13"/>
    <x v="13"/>
    <x v="275"/>
    <s v="1534"/>
    <x v="275"/>
    <x v="4"/>
    <x v="6"/>
    <x v="1675"/>
  </r>
  <r>
    <x v="13"/>
    <x v="13"/>
    <x v="13"/>
    <x v="275"/>
    <s v="1534"/>
    <x v="275"/>
    <x v="4"/>
    <x v="7"/>
    <x v="982"/>
  </r>
  <r>
    <x v="13"/>
    <x v="13"/>
    <x v="13"/>
    <x v="275"/>
    <s v="1534"/>
    <x v="275"/>
    <x v="5"/>
    <x v="0"/>
    <x v="115"/>
  </r>
  <r>
    <x v="13"/>
    <x v="13"/>
    <x v="13"/>
    <x v="275"/>
    <s v="1534"/>
    <x v="275"/>
    <x v="5"/>
    <x v="1"/>
    <x v="836"/>
  </r>
  <r>
    <x v="13"/>
    <x v="13"/>
    <x v="13"/>
    <x v="275"/>
    <s v="1534"/>
    <x v="275"/>
    <x v="5"/>
    <x v="2"/>
    <x v="399"/>
  </r>
  <r>
    <x v="13"/>
    <x v="13"/>
    <x v="13"/>
    <x v="275"/>
    <s v="1534"/>
    <x v="275"/>
    <x v="5"/>
    <x v="3"/>
    <x v="120"/>
  </r>
  <r>
    <x v="13"/>
    <x v="13"/>
    <x v="13"/>
    <x v="275"/>
    <s v="1534"/>
    <x v="275"/>
    <x v="5"/>
    <x v="4"/>
    <x v="115"/>
  </r>
  <r>
    <x v="13"/>
    <x v="13"/>
    <x v="13"/>
    <x v="275"/>
    <s v="1534"/>
    <x v="275"/>
    <x v="5"/>
    <x v="5"/>
    <x v="612"/>
  </r>
  <r>
    <x v="13"/>
    <x v="13"/>
    <x v="13"/>
    <x v="275"/>
    <s v="1534"/>
    <x v="275"/>
    <x v="5"/>
    <x v="6"/>
    <x v="46"/>
  </r>
  <r>
    <x v="13"/>
    <x v="13"/>
    <x v="13"/>
    <x v="275"/>
    <s v="1534"/>
    <x v="275"/>
    <x v="5"/>
    <x v="7"/>
    <x v="48"/>
  </r>
  <r>
    <x v="13"/>
    <x v="13"/>
    <x v="13"/>
    <x v="275"/>
    <s v="1534"/>
    <x v="275"/>
    <x v="6"/>
    <x v="0"/>
    <x v="263"/>
  </r>
  <r>
    <x v="13"/>
    <x v="13"/>
    <x v="13"/>
    <x v="275"/>
    <s v="1534"/>
    <x v="275"/>
    <x v="6"/>
    <x v="1"/>
    <x v="128"/>
  </r>
  <r>
    <x v="13"/>
    <x v="13"/>
    <x v="13"/>
    <x v="275"/>
    <s v="1534"/>
    <x v="275"/>
    <x v="6"/>
    <x v="2"/>
    <x v="303"/>
  </r>
  <r>
    <x v="13"/>
    <x v="13"/>
    <x v="13"/>
    <x v="275"/>
    <s v="1534"/>
    <x v="275"/>
    <x v="6"/>
    <x v="3"/>
    <x v="203"/>
  </r>
  <r>
    <x v="13"/>
    <x v="13"/>
    <x v="13"/>
    <x v="275"/>
    <s v="1534"/>
    <x v="275"/>
    <x v="6"/>
    <x v="4"/>
    <x v="129"/>
  </r>
  <r>
    <x v="13"/>
    <x v="13"/>
    <x v="13"/>
    <x v="275"/>
    <s v="1534"/>
    <x v="275"/>
    <x v="6"/>
    <x v="5"/>
    <x v="321"/>
  </r>
  <r>
    <x v="13"/>
    <x v="13"/>
    <x v="13"/>
    <x v="275"/>
    <s v="1534"/>
    <x v="275"/>
    <x v="6"/>
    <x v="6"/>
    <x v="129"/>
  </r>
  <r>
    <x v="13"/>
    <x v="13"/>
    <x v="13"/>
    <x v="275"/>
    <s v="1534"/>
    <x v="275"/>
    <x v="6"/>
    <x v="7"/>
    <x v="197"/>
  </r>
  <r>
    <x v="13"/>
    <x v="13"/>
    <x v="13"/>
    <x v="275"/>
    <s v="1534"/>
    <x v="275"/>
    <x v="7"/>
    <x v="0"/>
    <x v="339"/>
  </r>
  <r>
    <x v="13"/>
    <x v="13"/>
    <x v="13"/>
    <x v="275"/>
    <s v="1534"/>
    <x v="275"/>
    <x v="7"/>
    <x v="1"/>
    <x v="354"/>
  </r>
  <r>
    <x v="13"/>
    <x v="13"/>
    <x v="13"/>
    <x v="275"/>
    <s v="1534"/>
    <x v="275"/>
    <x v="7"/>
    <x v="2"/>
    <x v="47"/>
  </r>
  <r>
    <x v="13"/>
    <x v="13"/>
    <x v="13"/>
    <x v="275"/>
    <s v="1534"/>
    <x v="275"/>
    <x v="7"/>
    <x v="3"/>
    <x v="120"/>
  </r>
  <r>
    <x v="13"/>
    <x v="13"/>
    <x v="13"/>
    <x v="275"/>
    <s v="1534"/>
    <x v="275"/>
    <x v="7"/>
    <x v="4"/>
    <x v="504"/>
  </r>
  <r>
    <x v="13"/>
    <x v="13"/>
    <x v="13"/>
    <x v="275"/>
    <s v="1534"/>
    <x v="275"/>
    <x v="7"/>
    <x v="5"/>
    <x v="49"/>
  </r>
  <r>
    <x v="13"/>
    <x v="13"/>
    <x v="13"/>
    <x v="275"/>
    <s v="1534"/>
    <x v="275"/>
    <x v="7"/>
    <x v="6"/>
    <x v="60"/>
  </r>
  <r>
    <x v="13"/>
    <x v="13"/>
    <x v="13"/>
    <x v="275"/>
    <s v="1534"/>
    <x v="275"/>
    <x v="7"/>
    <x v="7"/>
    <x v="306"/>
  </r>
  <r>
    <x v="13"/>
    <x v="13"/>
    <x v="13"/>
    <x v="275"/>
    <s v="1534"/>
    <x v="275"/>
    <x v="8"/>
    <x v="0"/>
    <x v="304"/>
  </r>
  <r>
    <x v="13"/>
    <x v="13"/>
    <x v="13"/>
    <x v="275"/>
    <s v="1534"/>
    <x v="275"/>
    <x v="8"/>
    <x v="1"/>
    <x v="304"/>
  </r>
  <r>
    <x v="13"/>
    <x v="13"/>
    <x v="13"/>
    <x v="275"/>
    <s v="1534"/>
    <x v="275"/>
    <x v="8"/>
    <x v="2"/>
    <x v="305"/>
  </r>
  <r>
    <x v="13"/>
    <x v="13"/>
    <x v="13"/>
    <x v="275"/>
    <s v="1534"/>
    <x v="275"/>
    <x v="8"/>
    <x v="3"/>
    <x v="67"/>
  </r>
  <r>
    <x v="13"/>
    <x v="13"/>
    <x v="13"/>
    <x v="275"/>
    <s v="1534"/>
    <x v="275"/>
    <x v="8"/>
    <x v="4"/>
    <x v="305"/>
  </r>
  <r>
    <x v="13"/>
    <x v="13"/>
    <x v="13"/>
    <x v="275"/>
    <s v="1534"/>
    <x v="275"/>
    <x v="8"/>
    <x v="5"/>
    <x v="304"/>
  </r>
  <r>
    <x v="13"/>
    <x v="13"/>
    <x v="13"/>
    <x v="275"/>
    <s v="1534"/>
    <x v="275"/>
    <x v="8"/>
    <x v="6"/>
    <x v="304"/>
  </r>
  <r>
    <x v="13"/>
    <x v="13"/>
    <x v="13"/>
    <x v="275"/>
    <s v="1534"/>
    <x v="275"/>
    <x v="8"/>
    <x v="7"/>
    <x v="304"/>
  </r>
  <r>
    <x v="13"/>
    <x v="13"/>
    <x v="13"/>
    <x v="275"/>
    <s v="1534"/>
    <x v="275"/>
    <x v="9"/>
    <x v="0"/>
    <x v="183"/>
  </r>
  <r>
    <x v="13"/>
    <x v="13"/>
    <x v="13"/>
    <x v="275"/>
    <s v="1534"/>
    <x v="275"/>
    <x v="9"/>
    <x v="1"/>
    <x v="404"/>
  </r>
  <r>
    <x v="13"/>
    <x v="13"/>
    <x v="13"/>
    <x v="275"/>
    <s v="1534"/>
    <x v="275"/>
    <x v="9"/>
    <x v="2"/>
    <x v="1309"/>
  </r>
  <r>
    <x v="13"/>
    <x v="13"/>
    <x v="13"/>
    <x v="275"/>
    <s v="1534"/>
    <x v="275"/>
    <x v="9"/>
    <x v="3"/>
    <x v="369"/>
  </r>
  <r>
    <x v="13"/>
    <x v="13"/>
    <x v="13"/>
    <x v="275"/>
    <s v="1534"/>
    <x v="275"/>
    <x v="9"/>
    <x v="4"/>
    <x v="977"/>
  </r>
  <r>
    <x v="13"/>
    <x v="13"/>
    <x v="13"/>
    <x v="275"/>
    <s v="1534"/>
    <x v="275"/>
    <x v="9"/>
    <x v="5"/>
    <x v="183"/>
  </r>
  <r>
    <x v="13"/>
    <x v="13"/>
    <x v="13"/>
    <x v="275"/>
    <s v="1534"/>
    <x v="275"/>
    <x v="9"/>
    <x v="6"/>
    <x v="403"/>
  </r>
  <r>
    <x v="13"/>
    <x v="13"/>
    <x v="13"/>
    <x v="275"/>
    <s v="1534"/>
    <x v="275"/>
    <x v="9"/>
    <x v="7"/>
    <x v="335"/>
  </r>
  <r>
    <x v="13"/>
    <x v="13"/>
    <x v="13"/>
    <x v="276"/>
    <s v="1535"/>
    <x v="276"/>
    <x v="0"/>
    <x v="0"/>
    <x v="2872"/>
  </r>
  <r>
    <x v="13"/>
    <x v="13"/>
    <x v="13"/>
    <x v="276"/>
    <s v="1535"/>
    <x v="276"/>
    <x v="0"/>
    <x v="1"/>
    <x v="1021"/>
  </r>
  <r>
    <x v="13"/>
    <x v="13"/>
    <x v="13"/>
    <x v="276"/>
    <s v="1535"/>
    <x v="276"/>
    <x v="0"/>
    <x v="2"/>
    <x v="1824"/>
  </r>
  <r>
    <x v="13"/>
    <x v="13"/>
    <x v="13"/>
    <x v="276"/>
    <s v="1535"/>
    <x v="276"/>
    <x v="0"/>
    <x v="3"/>
    <x v="974"/>
  </r>
  <r>
    <x v="13"/>
    <x v="13"/>
    <x v="13"/>
    <x v="276"/>
    <s v="1535"/>
    <x v="276"/>
    <x v="0"/>
    <x v="4"/>
    <x v="523"/>
  </r>
  <r>
    <x v="13"/>
    <x v="13"/>
    <x v="13"/>
    <x v="276"/>
    <s v="1535"/>
    <x v="276"/>
    <x v="0"/>
    <x v="5"/>
    <x v="1328"/>
  </r>
  <r>
    <x v="13"/>
    <x v="13"/>
    <x v="13"/>
    <x v="276"/>
    <s v="1535"/>
    <x v="276"/>
    <x v="0"/>
    <x v="6"/>
    <x v="86"/>
  </r>
  <r>
    <x v="13"/>
    <x v="13"/>
    <x v="13"/>
    <x v="276"/>
    <s v="1535"/>
    <x v="276"/>
    <x v="0"/>
    <x v="7"/>
    <x v="558"/>
  </r>
  <r>
    <x v="13"/>
    <x v="13"/>
    <x v="13"/>
    <x v="276"/>
    <s v="1535"/>
    <x v="276"/>
    <x v="1"/>
    <x v="0"/>
    <x v="1252"/>
  </r>
  <r>
    <x v="13"/>
    <x v="13"/>
    <x v="13"/>
    <x v="276"/>
    <s v="1535"/>
    <x v="276"/>
    <x v="1"/>
    <x v="1"/>
    <x v="1251"/>
  </r>
  <r>
    <x v="13"/>
    <x v="13"/>
    <x v="13"/>
    <x v="276"/>
    <s v="1535"/>
    <x v="276"/>
    <x v="1"/>
    <x v="2"/>
    <x v="1438"/>
  </r>
  <r>
    <x v="13"/>
    <x v="13"/>
    <x v="13"/>
    <x v="276"/>
    <s v="1535"/>
    <x v="276"/>
    <x v="1"/>
    <x v="3"/>
    <x v="1006"/>
  </r>
  <r>
    <x v="13"/>
    <x v="13"/>
    <x v="13"/>
    <x v="276"/>
    <s v="1535"/>
    <x v="276"/>
    <x v="1"/>
    <x v="4"/>
    <x v="1005"/>
  </r>
  <r>
    <x v="13"/>
    <x v="13"/>
    <x v="13"/>
    <x v="276"/>
    <s v="1535"/>
    <x v="276"/>
    <x v="1"/>
    <x v="5"/>
    <x v="1817"/>
  </r>
  <r>
    <x v="13"/>
    <x v="13"/>
    <x v="13"/>
    <x v="276"/>
    <s v="1535"/>
    <x v="276"/>
    <x v="1"/>
    <x v="6"/>
    <x v="1414"/>
  </r>
  <r>
    <x v="13"/>
    <x v="13"/>
    <x v="13"/>
    <x v="276"/>
    <s v="1535"/>
    <x v="276"/>
    <x v="1"/>
    <x v="7"/>
    <x v="384"/>
  </r>
  <r>
    <x v="13"/>
    <x v="13"/>
    <x v="13"/>
    <x v="276"/>
    <s v="1535"/>
    <x v="276"/>
    <x v="2"/>
    <x v="0"/>
    <x v="341"/>
  </r>
  <r>
    <x v="13"/>
    <x v="13"/>
    <x v="13"/>
    <x v="276"/>
    <s v="1535"/>
    <x v="276"/>
    <x v="2"/>
    <x v="1"/>
    <x v="836"/>
  </r>
  <r>
    <x v="13"/>
    <x v="13"/>
    <x v="13"/>
    <x v="276"/>
    <s v="1535"/>
    <x v="276"/>
    <x v="2"/>
    <x v="2"/>
    <x v="399"/>
  </r>
  <r>
    <x v="13"/>
    <x v="13"/>
    <x v="13"/>
    <x v="276"/>
    <s v="1535"/>
    <x v="276"/>
    <x v="2"/>
    <x v="3"/>
    <x v="48"/>
  </r>
  <r>
    <x v="13"/>
    <x v="13"/>
    <x v="13"/>
    <x v="276"/>
    <s v="1535"/>
    <x v="276"/>
    <x v="2"/>
    <x v="4"/>
    <x v="342"/>
  </r>
  <r>
    <x v="13"/>
    <x v="13"/>
    <x v="13"/>
    <x v="276"/>
    <s v="1535"/>
    <x v="276"/>
    <x v="2"/>
    <x v="5"/>
    <x v="342"/>
  </r>
  <r>
    <x v="13"/>
    <x v="13"/>
    <x v="13"/>
    <x v="276"/>
    <s v="1535"/>
    <x v="276"/>
    <x v="2"/>
    <x v="6"/>
    <x v="286"/>
  </r>
  <r>
    <x v="13"/>
    <x v="13"/>
    <x v="13"/>
    <x v="276"/>
    <s v="1535"/>
    <x v="276"/>
    <x v="2"/>
    <x v="7"/>
    <x v="286"/>
  </r>
  <r>
    <x v="13"/>
    <x v="13"/>
    <x v="13"/>
    <x v="276"/>
    <s v="1535"/>
    <x v="276"/>
    <x v="3"/>
    <x v="0"/>
    <x v="1030"/>
  </r>
  <r>
    <x v="13"/>
    <x v="13"/>
    <x v="13"/>
    <x v="276"/>
    <s v="1535"/>
    <x v="276"/>
    <x v="3"/>
    <x v="1"/>
    <x v="343"/>
  </r>
  <r>
    <x v="13"/>
    <x v="13"/>
    <x v="13"/>
    <x v="276"/>
    <s v="1535"/>
    <x v="276"/>
    <x v="3"/>
    <x v="2"/>
    <x v="192"/>
  </r>
  <r>
    <x v="13"/>
    <x v="13"/>
    <x v="13"/>
    <x v="276"/>
    <s v="1535"/>
    <x v="276"/>
    <x v="3"/>
    <x v="3"/>
    <x v="190"/>
  </r>
  <r>
    <x v="13"/>
    <x v="13"/>
    <x v="13"/>
    <x v="276"/>
    <s v="1535"/>
    <x v="276"/>
    <x v="3"/>
    <x v="4"/>
    <x v="327"/>
  </r>
  <r>
    <x v="13"/>
    <x v="13"/>
    <x v="13"/>
    <x v="276"/>
    <s v="1535"/>
    <x v="276"/>
    <x v="3"/>
    <x v="5"/>
    <x v="630"/>
  </r>
  <r>
    <x v="13"/>
    <x v="13"/>
    <x v="13"/>
    <x v="276"/>
    <s v="1535"/>
    <x v="276"/>
    <x v="3"/>
    <x v="6"/>
    <x v="1246"/>
  </r>
  <r>
    <x v="13"/>
    <x v="13"/>
    <x v="13"/>
    <x v="276"/>
    <s v="1535"/>
    <x v="276"/>
    <x v="3"/>
    <x v="7"/>
    <x v="1477"/>
  </r>
  <r>
    <x v="13"/>
    <x v="13"/>
    <x v="13"/>
    <x v="276"/>
    <s v="1535"/>
    <x v="276"/>
    <x v="4"/>
    <x v="0"/>
    <x v="2205"/>
  </r>
  <r>
    <x v="13"/>
    <x v="13"/>
    <x v="13"/>
    <x v="276"/>
    <s v="1535"/>
    <x v="276"/>
    <x v="4"/>
    <x v="1"/>
    <x v="2564"/>
  </r>
  <r>
    <x v="13"/>
    <x v="13"/>
    <x v="13"/>
    <x v="276"/>
    <s v="1535"/>
    <x v="276"/>
    <x v="4"/>
    <x v="2"/>
    <x v="1821"/>
  </r>
  <r>
    <x v="13"/>
    <x v="13"/>
    <x v="13"/>
    <x v="276"/>
    <s v="1535"/>
    <x v="276"/>
    <x v="4"/>
    <x v="3"/>
    <x v="2358"/>
  </r>
  <r>
    <x v="13"/>
    <x v="13"/>
    <x v="13"/>
    <x v="276"/>
    <s v="1535"/>
    <x v="276"/>
    <x v="4"/>
    <x v="4"/>
    <x v="2873"/>
  </r>
  <r>
    <x v="13"/>
    <x v="13"/>
    <x v="13"/>
    <x v="276"/>
    <s v="1535"/>
    <x v="276"/>
    <x v="4"/>
    <x v="5"/>
    <x v="2873"/>
  </r>
  <r>
    <x v="13"/>
    <x v="13"/>
    <x v="13"/>
    <x v="276"/>
    <s v="1535"/>
    <x v="276"/>
    <x v="4"/>
    <x v="6"/>
    <x v="1241"/>
  </r>
  <r>
    <x v="13"/>
    <x v="13"/>
    <x v="13"/>
    <x v="276"/>
    <s v="1535"/>
    <x v="276"/>
    <x v="4"/>
    <x v="7"/>
    <x v="1900"/>
  </r>
  <r>
    <x v="13"/>
    <x v="13"/>
    <x v="13"/>
    <x v="276"/>
    <s v="1535"/>
    <x v="276"/>
    <x v="5"/>
    <x v="0"/>
    <x v="308"/>
  </r>
  <r>
    <x v="13"/>
    <x v="13"/>
    <x v="13"/>
    <x v="276"/>
    <s v="1535"/>
    <x v="276"/>
    <x v="5"/>
    <x v="1"/>
    <x v="449"/>
  </r>
  <r>
    <x v="13"/>
    <x v="13"/>
    <x v="13"/>
    <x v="276"/>
    <s v="1535"/>
    <x v="276"/>
    <x v="5"/>
    <x v="2"/>
    <x v="46"/>
  </r>
  <r>
    <x v="13"/>
    <x v="13"/>
    <x v="13"/>
    <x v="276"/>
    <s v="1535"/>
    <x v="276"/>
    <x v="5"/>
    <x v="3"/>
    <x v="61"/>
  </r>
  <r>
    <x v="13"/>
    <x v="13"/>
    <x v="13"/>
    <x v="276"/>
    <s v="1535"/>
    <x v="276"/>
    <x v="5"/>
    <x v="4"/>
    <x v="575"/>
  </r>
  <r>
    <x v="13"/>
    <x v="13"/>
    <x v="13"/>
    <x v="276"/>
    <s v="1535"/>
    <x v="276"/>
    <x v="5"/>
    <x v="5"/>
    <x v="306"/>
  </r>
  <r>
    <x v="13"/>
    <x v="13"/>
    <x v="13"/>
    <x v="276"/>
    <s v="1535"/>
    <x v="276"/>
    <x v="5"/>
    <x v="6"/>
    <x v="46"/>
  </r>
  <r>
    <x v="13"/>
    <x v="13"/>
    <x v="13"/>
    <x v="276"/>
    <s v="1535"/>
    <x v="276"/>
    <x v="5"/>
    <x v="7"/>
    <x v="62"/>
  </r>
  <r>
    <x v="13"/>
    <x v="13"/>
    <x v="13"/>
    <x v="276"/>
    <s v="1535"/>
    <x v="276"/>
    <x v="6"/>
    <x v="0"/>
    <x v="128"/>
  </r>
  <r>
    <x v="13"/>
    <x v="13"/>
    <x v="13"/>
    <x v="276"/>
    <s v="1535"/>
    <x v="276"/>
    <x v="6"/>
    <x v="1"/>
    <x v="127"/>
  </r>
  <r>
    <x v="13"/>
    <x v="13"/>
    <x v="13"/>
    <x v="276"/>
    <s v="1535"/>
    <x v="276"/>
    <x v="6"/>
    <x v="2"/>
    <x v="262"/>
  </r>
  <r>
    <x v="13"/>
    <x v="13"/>
    <x v="13"/>
    <x v="276"/>
    <s v="1535"/>
    <x v="276"/>
    <x v="6"/>
    <x v="3"/>
    <x v="263"/>
  </r>
  <r>
    <x v="13"/>
    <x v="13"/>
    <x v="13"/>
    <x v="276"/>
    <s v="1535"/>
    <x v="276"/>
    <x v="6"/>
    <x v="4"/>
    <x v="265"/>
  </r>
  <r>
    <x v="13"/>
    <x v="13"/>
    <x v="13"/>
    <x v="276"/>
    <s v="1535"/>
    <x v="276"/>
    <x v="6"/>
    <x v="5"/>
    <x v="263"/>
  </r>
  <r>
    <x v="13"/>
    <x v="13"/>
    <x v="13"/>
    <x v="276"/>
    <s v="1535"/>
    <x v="276"/>
    <x v="6"/>
    <x v="6"/>
    <x v="301"/>
  </r>
  <r>
    <x v="13"/>
    <x v="13"/>
    <x v="13"/>
    <x v="276"/>
    <s v="1535"/>
    <x v="276"/>
    <x v="6"/>
    <x v="7"/>
    <x v="320"/>
  </r>
  <r>
    <x v="13"/>
    <x v="13"/>
    <x v="13"/>
    <x v="276"/>
    <s v="1535"/>
    <x v="276"/>
    <x v="7"/>
    <x v="0"/>
    <x v="411"/>
  </r>
  <r>
    <x v="13"/>
    <x v="13"/>
    <x v="13"/>
    <x v="276"/>
    <s v="1535"/>
    <x v="276"/>
    <x v="7"/>
    <x v="1"/>
    <x v="282"/>
  </r>
  <r>
    <x v="13"/>
    <x v="13"/>
    <x v="13"/>
    <x v="276"/>
    <s v="1535"/>
    <x v="276"/>
    <x v="7"/>
    <x v="2"/>
    <x v="283"/>
  </r>
  <r>
    <x v="13"/>
    <x v="13"/>
    <x v="13"/>
    <x v="276"/>
    <s v="1535"/>
    <x v="276"/>
    <x v="7"/>
    <x v="3"/>
    <x v="399"/>
  </r>
  <r>
    <x v="13"/>
    <x v="13"/>
    <x v="13"/>
    <x v="276"/>
    <s v="1535"/>
    <x v="276"/>
    <x v="7"/>
    <x v="4"/>
    <x v="281"/>
  </r>
  <r>
    <x v="13"/>
    <x v="13"/>
    <x v="13"/>
    <x v="276"/>
    <s v="1535"/>
    <x v="276"/>
    <x v="7"/>
    <x v="5"/>
    <x v="306"/>
  </r>
  <r>
    <x v="13"/>
    <x v="13"/>
    <x v="13"/>
    <x v="276"/>
    <s v="1535"/>
    <x v="276"/>
    <x v="7"/>
    <x v="6"/>
    <x v="49"/>
  </r>
  <r>
    <x v="13"/>
    <x v="13"/>
    <x v="13"/>
    <x v="276"/>
    <s v="1535"/>
    <x v="276"/>
    <x v="7"/>
    <x v="7"/>
    <x v="120"/>
  </r>
  <r>
    <x v="13"/>
    <x v="13"/>
    <x v="13"/>
    <x v="276"/>
    <s v="1535"/>
    <x v="276"/>
    <x v="8"/>
    <x v="0"/>
    <x v="66"/>
  </r>
  <r>
    <x v="13"/>
    <x v="13"/>
    <x v="13"/>
    <x v="276"/>
    <s v="1535"/>
    <x v="276"/>
    <x v="8"/>
    <x v="1"/>
    <x v="132"/>
  </r>
  <r>
    <x v="13"/>
    <x v="13"/>
    <x v="13"/>
    <x v="276"/>
    <s v="1535"/>
    <x v="276"/>
    <x v="8"/>
    <x v="2"/>
    <x v="131"/>
  </r>
  <r>
    <x v="13"/>
    <x v="13"/>
    <x v="13"/>
    <x v="276"/>
    <s v="1535"/>
    <x v="276"/>
    <x v="8"/>
    <x v="3"/>
    <x v="64"/>
  </r>
  <r>
    <x v="13"/>
    <x v="13"/>
    <x v="13"/>
    <x v="276"/>
    <s v="1535"/>
    <x v="276"/>
    <x v="8"/>
    <x v="4"/>
    <x v="127"/>
  </r>
  <r>
    <x v="13"/>
    <x v="13"/>
    <x v="13"/>
    <x v="276"/>
    <s v="1535"/>
    <x v="276"/>
    <x v="8"/>
    <x v="5"/>
    <x v="130"/>
  </r>
  <r>
    <x v="13"/>
    <x v="13"/>
    <x v="13"/>
    <x v="276"/>
    <s v="1535"/>
    <x v="276"/>
    <x v="8"/>
    <x v="6"/>
    <x v="66"/>
  </r>
  <r>
    <x v="13"/>
    <x v="13"/>
    <x v="13"/>
    <x v="276"/>
    <s v="1535"/>
    <x v="276"/>
    <x v="8"/>
    <x v="7"/>
    <x v="66"/>
  </r>
  <r>
    <x v="13"/>
    <x v="13"/>
    <x v="13"/>
    <x v="276"/>
    <s v="1535"/>
    <x v="276"/>
    <x v="9"/>
    <x v="0"/>
    <x v="399"/>
  </r>
  <r>
    <x v="13"/>
    <x v="13"/>
    <x v="13"/>
    <x v="276"/>
    <s v="1535"/>
    <x v="276"/>
    <x v="9"/>
    <x v="1"/>
    <x v="63"/>
  </r>
  <r>
    <x v="13"/>
    <x v="13"/>
    <x v="13"/>
    <x v="276"/>
    <s v="1535"/>
    <x v="276"/>
    <x v="9"/>
    <x v="2"/>
    <x v="399"/>
  </r>
  <r>
    <x v="13"/>
    <x v="13"/>
    <x v="13"/>
    <x v="276"/>
    <s v="1535"/>
    <x v="276"/>
    <x v="9"/>
    <x v="3"/>
    <x v="120"/>
  </r>
  <r>
    <x v="13"/>
    <x v="13"/>
    <x v="13"/>
    <x v="276"/>
    <s v="1535"/>
    <x v="276"/>
    <x v="9"/>
    <x v="4"/>
    <x v="120"/>
  </r>
  <r>
    <x v="13"/>
    <x v="13"/>
    <x v="13"/>
    <x v="276"/>
    <s v="1535"/>
    <x v="276"/>
    <x v="9"/>
    <x v="5"/>
    <x v="115"/>
  </r>
  <r>
    <x v="13"/>
    <x v="13"/>
    <x v="13"/>
    <x v="276"/>
    <s v="1535"/>
    <x v="276"/>
    <x v="9"/>
    <x v="6"/>
    <x v="575"/>
  </r>
  <r>
    <x v="13"/>
    <x v="13"/>
    <x v="13"/>
    <x v="276"/>
    <s v="1535"/>
    <x v="276"/>
    <x v="9"/>
    <x v="7"/>
    <x v="354"/>
  </r>
  <r>
    <x v="13"/>
    <x v="13"/>
    <x v="13"/>
    <x v="277"/>
    <s v="1539"/>
    <x v="277"/>
    <x v="0"/>
    <x v="0"/>
    <x v="2469"/>
  </r>
  <r>
    <x v="13"/>
    <x v="13"/>
    <x v="13"/>
    <x v="277"/>
    <s v="1539"/>
    <x v="277"/>
    <x v="0"/>
    <x v="1"/>
    <x v="2344"/>
  </r>
  <r>
    <x v="13"/>
    <x v="13"/>
    <x v="13"/>
    <x v="277"/>
    <s v="1539"/>
    <x v="277"/>
    <x v="0"/>
    <x v="2"/>
    <x v="2697"/>
  </r>
  <r>
    <x v="13"/>
    <x v="13"/>
    <x v="13"/>
    <x v="277"/>
    <s v="1539"/>
    <x v="277"/>
    <x v="0"/>
    <x v="3"/>
    <x v="954"/>
  </r>
  <r>
    <x v="13"/>
    <x v="13"/>
    <x v="13"/>
    <x v="277"/>
    <s v="1539"/>
    <x v="277"/>
    <x v="0"/>
    <x v="4"/>
    <x v="2874"/>
  </r>
  <r>
    <x v="13"/>
    <x v="13"/>
    <x v="13"/>
    <x v="277"/>
    <s v="1539"/>
    <x v="277"/>
    <x v="0"/>
    <x v="5"/>
    <x v="663"/>
  </r>
  <r>
    <x v="13"/>
    <x v="13"/>
    <x v="13"/>
    <x v="277"/>
    <s v="1539"/>
    <x v="277"/>
    <x v="0"/>
    <x v="6"/>
    <x v="93"/>
  </r>
  <r>
    <x v="13"/>
    <x v="13"/>
    <x v="13"/>
    <x v="277"/>
    <s v="1539"/>
    <x v="277"/>
    <x v="0"/>
    <x v="7"/>
    <x v="521"/>
  </r>
  <r>
    <x v="13"/>
    <x v="13"/>
    <x v="13"/>
    <x v="277"/>
    <s v="1539"/>
    <x v="277"/>
    <x v="1"/>
    <x v="0"/>
    <x v="2054"/>
  </r>
  <r>
    <x v="13"/>
    <x v="13"/>
    <x v="13"/>
    <x v="277"/>
    <s v="1539"/>
    <x v="277"/>
    <x v="1"/>
    <x v="1"/>
    <x v="2245"/>
  </r>
  <r>
    <x v="13"/>
    <x v="13"/>
    <x v="13"/>
    <x v="277"/>
    <s v="1539"/>
    <x v="277"/>
    <x v="1"/>
    <x v="2"/>
    <x v="961"/>
  </r>
  <r>
    <x v="13"/>
    <x v="13"/>
    <x v="13"/>
    <x v="277"/>
    <s v="1539"/>
    <x v="277"/>
    <x v="1"/>
    <x v="3"/>
    <x v="2688"/>
  </r>
  <r>
    <x v="13"/>
    <x v="13"/>
    <x v="13"/>
    <x v="277"/>
    <s v="1539"/>
    <x v="277"/>
    <x v="1"/>
    <x v="4"/>
    <x v="2325"/>
  </r>
  <r>
    <x v="13"/>
    <x v="13"/>
    <x v="13"/>
    <x v="277"/>
    <s v="1539"/>
    <x v="277"/>
    <x v="1"/>
    <x v="5"/>
    <x v="2693"/>
  </r>
  <r>
    <x v="13"/>
    <x v="13"/>
    <x v="13"/>
    <x v="277"/>
    <s v="1539"/>
    <x v="277"/>
    <x v="1"/>
    <x v="6"/>
    <x v="2650"/>
  </r>
  <r>
    <x v="13"/>
    <x v="13"/>
    <x v="13"/>
    <x v="277"/>
    <s v="1539"/>
    <x v="277"/>
    <x v="1"/>
    <x v="7"/>
    <x v="1943"/>
  </r>
  <r>
    <x v="13"/>
    <x v="13"/>
    <x v="13"/>
    <x v="277"/>
    <s v="1539"/>
    <x v="277"/>
    <x v="2"/>
    <x v="0"/>
    <x v="615"/>
  </r>
  <r>
    <x v="13"/>
    <x v="13"/>
    <x v="13"/>
    <x v="277"/>
    <s v="1539"/>
    <x v="277"/>
    <x v="2"/>
    <x v="1"/>
    <x v="950"/>
  </r>
  <r>
    <x v="13"/>
    <x v="13"/>
    <x v="13"/>
    <x v="277"/>
    <s v="1539"/>
    <x v="277"/>
    <x v="2"/>
    <x v="2"/>
    <x v="404"/>
  </r>
  <r>
    <x v="13"/>
    <x v="13"/>
    <x v="13"/>
    <x v="277"/>
    <s v="1539"/>
    <x v="277"/>
    <x v="2"/>
    <x v="3"/>
    <x v="529"/>
  </r>
  <r>
    <x v="13"/>
    <x v="13"/>
    <x v="13"/>
    <x v="277"/>
    <s v="1539"/>
    <x v="277"/>
    <x v="2"/>
    <x v="4"/>
    <x v="1029"/>
  </r>
  <r>
    <x v="13"/>
    <x v="13"/>
    <x v="13"/>
    <x v="277"/>
    <s v="1539"/>
    <x v="277"/>
    <x v="2"/>
    <x v="5"/>
    <x v="404"/>
  </r>
  <r>
    <x v="13"/>
    <x v="13"/>
    <x v="13"/>
    <x v="277"/>
    <s v="1539"/>
    <x v="277"/>
    <x v="2"/>
    <x v="6"/>
    <x v="382"/>
  </r>
  <r>
    <x v="13"/>
    <x v="13"/>
    <x v="13"/>
    <x v="277"/>
    <s v="1539"/>
    <x v="277"/>
    <x v="2"/>
    <x v="7"/>
    <x v="485"/>
  </r>
  <r>
    <x v="13"/>
    <x v="13"/>
    <x v="13"/>
    <x v="277"/>
    <s v="1539"/>
    <x v="277"/>
    <x v="3"/>
    <x v="0"/>
    <x v="348"/>
  </r>
  <r>
    <x v="13"/>
    <x v="13"/>
    <x v="13"/>
    <x v="277"/>
    <s v="1539"/>
    <x v="277"/>
    <x v="3"/>
    <x v="1"/>
    <x v="271"/>
  </r>
  <r>
    <x v="13"/>
    <x v="13"/>
    <x v="13"/>
    <x v="277"/>
    <s v="1539"/>
    <x v="277"/>
    <x v="3"/>
    <x v="2"/>
    <x v="939"/>
  </r>
  <r>
    <x v="13"/>
    <x v="13"/>
    <x v="13"/>
    <x v="277"/>
    <s v="1539"/>
    <x v="277"/>
    <x v="3"/>
    <x v="3"/>
    <x v="940"/>
  </r>
  <r>
    <x v="13"/>
    <x v="13"/>
    <x v="13"/>
    <x v="277"/>
    <s v="1539"/>
    <x v="277"/>
    <x v="3"/>
    <x v="4"/>
    <x v="1628"/>
  </r>
  <r>
    <x v="13"/>
    <x v="13"/>
    <x v="13"/>
    <x v="277"/>
    <s v="1539"/>
    <x v="277"/>
    <x v="3"/>
    <x v="5"/>
    <x v="565"/>
  </r>
  <r>
    <x v="13"/>
    <x v="13"/>
    <x v="13"/>
    <x v="277"/>
    <s v="1539"/>
    <x v="277"/>
    <x v="3"/>
    <x v="6"/>
    <x v="491"/>
  </r>
  <r>
    <x v="13"/>
    <x v="13"/>
    <x v="13"/>
    <x v="277"/>
    <s v="1539"/>
    <x v="277"/>
    <x v="3"/>
    <x v="7"/>
    <x v="564"/>
  </r>
  <r>
    <x v="13"/>
    <x v="13"/>
    <x v="13"/>
    <x v="277"/>
    <s v="1539"/>
    <x v="277"/>
    <x v="4"/>
    <x v="0"/>
    <x v="1230"/>
  </r>
  <r>
    <x v="13"/>
    <x v="13"/>
    <x v="13"/>
    <x v="277"/>
    <s v="1539"/>
    <x v="277"/>
    <x v="4"/>
    <x v="1"/>
    <x v="1460"/>
  </r>
  <r>
    <x v="13"/>
    <x v="13"/>
    <x v="13"/>
    <x v="277"/>
    <s v="1539"/>
    <x v="277"/>
    <x v="4"/>
    <x v="2"/>
    <x v="398"/>
  </r>
  <r>
    <x v="13"/>
    <x v="13"/>
    <x v="13"/>
    <x v="277"/>
    <s v="1539"/>
    <x v="277"/>
    <x v="4"/>
    <x v="3"/>
    <x v="2117"/>
  </r>
  <r>
    <x v="13"/>
    <x v="13"/>
    <x v="13"/>
    <x v="277"/>
    <s v="1539"/>
    <x v="277"/>
    <x v="4"/>
    <x v="4"/>
    <x v="1005"/>
  </r>
  <r>
    <x v="13"/>
    <x v="13"/>
    <x v="13"/>
    <x v="277"/>
    <s v="1539"/>
    <x v="277"/>
    <x v="4"/>
    <x v="5"/>
    <x v="1252"/>
  </r>
  <r>
    <x v="13"/>
    <x v="13"/>
    <x v="13"/>
    <x v="277"/>
    <s v="1539"/>
    <x v="277"/>
    <x v="4"/>
    <x v="6"/>
    <x v="1436"/>
  </r>
  <r>
    <x v="13"/>
    <x v="13"/>
    <x v="13"/>
    <x v="277"/>
    <s v="1539"/>
    <x v="277"/>
    <x v="4"/>
    <x v="7"/>
    <x v="1818"/>
  </r>
  <r>
    <x v="13"/>
    <x v="13"/>
    <x v="13"/>
    <x v="277"/>
    <s v="1539"/>
    <x v="277"/>
    <x v="5"/>
    <x v="0"/>
    <x v="612"/>
  </r>
  <r>
    <x v="13"/>
    <x v="13"/>
    <x v="13"/>
    <x v="277"/>
    <s v="1539"/>
    <x v="277"/>
    <x v="5"/>
    <x v="1"/>
    <x v="340"/>
  </r>
  <r>
    <x v="13"/>
    <x v="13"/>
    <x v="13"/>
    <x v="277"/>
    <s v="1539"/>
    <x v="277"/>
    <x v="5"/>
    <x v="2"/>
    <x v="63"/>
  </r>
  <r>
    <x v="13"/>
    <x v="13"/>
    <x v="13"/>
    <x v="277"/>
    <s v="1539"/>
    <x v="277"/>
    <x v="5"/>
    <x v="3"/>
    <x v="49"/>
  </r>
  <r>
    <x v="13"/>
    <x v="13"/>
    <x v="13"/>
    <x v="277"/>
    <s v="1539"/>
    <x v="277"/>
    <x v="5"/>
    <x v="4"/>
    <x v="121"/>
  </r>
  <r>
    <x v="13"/>
    <x v="13"/>
    <x v="13"/>
    <x v="277"/>
    <s v="1539"/>
    <x v="277"/>
    <x v="5"/>
    <x v="5"/>
    <x v="46"/>
  </r>
  <r>
    <x v="13"/>
    <x v="13"/>
    <x v="13"/>
    <x v="277"/>
    <s v="1539"/>
    <x v="277"/>
    <x v="5"/>
    <x v="6"/>
    <x v="339"/>
  </r>
  <r>
    <x v="13"/>
    <x v="13"/>
    <x v="13"/>
    <x v="277"/>
    <s v="1539"/>
    <x v="277"/>
    <x v="5"/>
    <x v="7"/>
    <x v="355"/>
  </r>
  <r>
    <x v="13"/>
    <x v="13"/>
    <x v="13"/>
    <x v="277"/>
    <s v="1539"/>
    <x v="277"/>
    <x v="6"/>
    <x v="0"/>
    <x v="320"/>
  </r>
  <r>
    <x v="13"/>
    <x v="13"/>
    <x v="13"/>
    <x v="277"/>
    <s v="1539"/>
    <x v="277"/>
    <x v="6"/>
    <x v="1"/>
    <x v="320"/>
  </r>
  <r>
    <x v="13"/>
    <x v="13"/>
    <x v="13"/>
    <x v="277"/>
    <s v="1539"/>
    <x v="277"/>
    <x v="6"/>
    <x v="2"/>
    <x v="129"/>
  </r>
  <r>
    <x v="13"/>
    <x v="13"/>
    <x v="13"/>
    <x v="277"/>
    <s v="1539"/>
    <x v="277"/>
    <x v="6"/>
    <x v="3"/>
    <x v="264"/>
  </r>
  <r>
    <x v="13"/>
    <x v="13"/>
    <x v="13"/>
    <x v="277"/>
    <s v="1539"/>
    <x v="277"/>
    <x v="6"/>
    <x v="4"/>
    <x v="264"/>
  </r>
  <r>
    <x v="13"/>
    <x v="13"/>
    <x v="13"/>
    <x v="277"/>
    <s v="1539"/>
    <x v="277"/>
    <x v="6"/>
    <x v="5"/>
    <x v="198"/>
  </r>
  <r>
    <x v="13"/>
    <x v="13"/>
    <x v="13"/>
    <x v="277"/>
    <s v="1539"/>
    <x v="277"/>
    <x v="6"/>
    <x v="6"/>
    <x v="129"/>
  </r>
  <r>
    <x v="13"/>
    <x v="13"/>
    <x v="13"/>
    <x v="277"/>
    <s v="1539"/>
    <x v="277"/>
    <x v="6"/>
    <x v="7"/>
    <x v="201"/>
  </r>
  <r>
    <x v="13"/>
    <x v="13"/>
    <x v="13"/>
    <x v="277"/>
    <s v="1539"/>
    <x v="277"/>
    <x v="7"/>
    <x v="0"/>
    <x v="1693"/>
  </r>
  <r>
    <x v="13"/>
    <x v="13"/>
    <x v="13"/>
    <x v="277"/>
    <s v="1539"/>
    <x v="277"/>
    <x v="7"/>
    <x v="1"/>
    <x v="193"/>
  </r>
  <r>
    <x v="13"/>
    <x v="13"/>
    <x v="13"/>
    <x v="277"/>
    <s v="1539"/>
    <x v="277"/>
    <x v="7"/>
    <x v="2"/>
    <x v="194"/>
  </r>
  <r>
    <x v="13"/>
    <x v="13"/>
    <x v="13"/>
    <x v="277"/>
    <s v="1539"/>
    <x v="277"/>
    <x v="7"/>
    <x v="3"/>
    <x v="54"/>
  </r>
  <r>
    <x v="13"/>
    <x v="13"/>
    <x v="13"/>
    <x v="277"/>
    <s v="1539"/>
    <x v="277"/>
    <x v="7"/>
    <x v="4"/>
    <x v="252"/>
  </r>
  <r>
    <x v="13"/>
    <x v="13"/>
    <x v="13"/>
    <x v="277"/>
    <s v="1539"/>
    <x v="277"/>
    <x v="7"/>
    <x v="5"/>
    <x v="374"/>
  </r>
  <r>
    <x v="13"/>
    <x v="13"/>
    <x v="13"/>
    <x v="277"/>
    <s v="1539"/>
    <x v="277"/>
    <x v="7"/>
    <x v="6"/>
    <x v="374"/>
  </r>
  <r>
    <x v="13"/>
    <x v="13"/>
    <x v="13"/>
    <x v="277"/>
    <s v="1539"/>
    <x v="277"/>
    <x v="7"/>
    <x v="7"/>
    <x v="382"/>
  </r>
  <r>
    <x v="13"/>
    <x v="13"/>
    <x v="13"/>
    <x v="277"/>
    <s v="1539"/>
    <x v="277"/>
    <x v="8"/>
    <x v="0"/>
    <x v="305"/>
  </r>
  <r>
    <x v="13"/>
    <x v="13"/>
    <x v="13"/>
    <x v="277"/>
    <s v="1539"/>
    <x v="277"/>
    <x v="8"/>
    <x v="1"/>
    <x v="67"/>
  </r>
  <r>
    <x v="13"/>
    <x v="13"/>
    <x v="13"/>
    <x v="277"/>
    <s v="1539"/>
    <x v="277"/>
    <x v="8"/>
    <x v="2"/>
    <x v="66"/>
  </r>
  <r>
    <x v="13"/>
    <x v="13"/>
    <x v="13"/>
    <x v="277"/>
    <s v="1539"/>
    <x v="277"/>
    <x v="8"/>
    <x v="3"/>
    <x v="133"/>
  </r>
  <r>
    <x v="13"/>
    <x v="13"/>
    <x v="13"/>
    <x v="277"/>
    <s v="1539"/>
    <x v="277"/>
    <x v="8"/>
    <x v="4"/>
    <x v="132"/>
  </r>
  <r>
    <x v="13"/>
    <x v="13"/>
    <x v="13"/>
    <x v="277"/>
    <s v="1539"/>
    <x v="277"/>
    <x v="8"/>
    <x v="5"/>
    <x v="66"/>
  </r>
  <r>
    <x v="13"/>
    <x v="13"/>
    <x v="13"/>
    <x v="277"/>
    <s v="1539"/>
    <x v="277"/>
    <x v="8"/>
    <x v="6"/>
    <x v="133"/>
  </r>
  <r>
    <x v="13"/>
    <x v="13"/>
    <x v="13"/>
    <x v="277"/>
    <s v="1539"/>
    <x v="277"/>
    <x v="8"/>
    <x v="7"/>
    <x v="65"/>
  </r>
  <r>
    <x v="13"/>
    <x v="13"/>
    <x v="13"/>
    <x v="277"/>
    <s v="1539"/>
    <x v="277"/>
    <x v="9"/>
    <x v="0"/>
    <x v="311"/>
  </r>
  <r>
    <x v="13"/>
    <x v="13"/>
    <x v="13"/>
    <x v="277"/>
    <s v="1539"/>
    <x v="277"/>
    <x v="9"/>
    <x v="1"/>
    <x v="199"/>
  </r>
  <r>
    <x v="13"/>
    <x v="13"/>
    <x v="13"/>
    <x v="277"/>
    <s v="1539"/>
    <x v="277"/>
    <x v="9"/>
    <x v="2"/>
    <x v="308"/>
  </r>
  <r>
    <x v="13"/>
    <x v="13"/>
    <x v="13"/>
    <x v="277"/>
    <s v="1539"/>
    <x v="277"/>
    <x v="9"/>
    <x v="3"/>
    <x v="300"/>
  </r>
  <r>
    <x v="13"/>
    <x v="13"/>
    <x v="13"/>
    <x v="277"/>
    <s v="1539"/>
    <x v="277"/>
    <x v="9"/>
    <x v="4"/>
    <x v="123"/>
  </r>
  <r>
    <x v="13"/>
    <x v="13"/>
    <x v="13"/>
    <x v="277"/>
    <s v="1539"/>
    <x v="277"/>
    <x v="9"/>
    <x v="5"/>
    <x v="306"/>
  </r>
  <r>
    <x v="13"/>
    <x v="13"/>
    <x v="13"/>
    <x v="277"/>
    <s v="1539"/>
    <x v="277"/>
    <x v="9"/>
    <x v="6"/>
    <x v="49"/>
  </r>
  <r>
    <x v="13"/>
    <x v="13"/>
    <x v="13"/>
    <x v="277"/>
    <s v="1539"/>
    <x v="277"/>
    <x v="9"/>
    <x v="7"/>
    <x v="50"/>
  </r>
  <r>
    <x v="13"/>
    <x v="13"/>
    <x v="13"/>
    <x v="278"/>
    <s v="1543"/>
    <x v="278"/>
    <x v="0"/>
    <x v="0"/>
    <x v="1186"/>
  </r>
  <r>
    <x v="13"/>
    <x v="13"/>
    <x v="13"/>
    <x v="278"/>
    <s v="1543"/>
    <x v="278"/>
    <x v="0"/>
    <x v="1"/>
    <x v="1186"/>
  </r>
  <r>
    <x v="13"/>
    <x v="13"/>
    <x v="13"/>
    <x v="278"/>
    <s v="1543"/>
    <x v="278"/>
    <x v="0"/>
    <x v="2"/>
    <x v="1672"/>
  </r>
  <r>
    <x v="13"/>
    <x v="13"/>
    <x v="13"/>
    <x v="278"/>
    <s v="1543"/>
    <x v="278"/>
    <x v="0"/>
    <x v="3"/>
    <x v="430"/>
  </r>
  <r>
    <x v="13"/>
    <x v="13"/>
    <x v="13"/>
    <x v="278"/>
    <s v="1543"/>
    <x v="278"/>
    <x v="0"/>
    <x v="4"/>
    <x v="607"/>
  </r>
  <r>
    <x v="13"/>
    <x v="13"/>
    <x v="13"/>
    <x v="278"/>
    <s v="1543"/>
    <x v="278"/>
    <x v="0"/>
    <x v="5"/>
    <x v="565"/>
  </r>
  <r>
    <x v="13"/>
    <x v="13"/>
    <x v="13"/>
    <x v="278"/>
    <s v="1543"/>
    <x v="278"/>
    <x v="0"/>
    <x v="6"/>
    <x v="1536"/>
  </r>
  <r>
    <x v="13"/>
    <x v="13"/>
    <x v="13"/>
    <x v="278"/>
    <s v="1543"/>
    <x v="278"/>
    <x v="0"/>
    <x v="7"/>
    <x v="261"/>
  </r>
  <r>
    <x v="13"/>
    <x v="13"/>
    <x v="13"/>
    <x v="278"/>
    <s v="1543"/>
    <x v="278"/>
    <x v="1"/>
    <x v="0"/>
    <x v="344"/>
  </r>
  <r>
    <x v="13"/>
    <x v="13"/>
    <x v="13"/>
    <x v="278"/>
    <s v="1543"/>
    <x v="278"/>
    <x v="1"/>
    <x v="1"/>
    <x v="344"/>
  </r>
  <r>
    <x v="13"/>
    <x v="13"/>
    <x v="13"/>
    <x v="278"/>
    <s v="1543"/>
    <x v="278"/>
    <x v="1"/>
    <x v="2"/>
    <x v="1693"/>
  </r>
  <r>
    <x v="13"/>
    <x v="13"/>
    <x v="13"/>
    <x v="278"/>
    <s v="1543"/>
    <x v="278"/>
    <x v="1"/>
    <x v="3"/>
    <x v="563"/>
  </r>
  <r>
    <x v="13"/>
    <x v="13"/>
    <x v="13"/>
    <x v="278"/>
    <s v="1543"/>
    <x v="278"/>
    <x v="1"/>
    <x v="4"/>
    <x v="671"/>
  </r>
  <r>
    <x v="13"/>
    <x v="13"/>
    <x v="13"/>
    <x v="278"/>
    <s v="1543"/>
    <x v="278"/>
    <x v="1"/>
    <x v="5"/>
    <x v="604"/>
  </r>
  <r>
    <x v="13"/>
    <x v="13"/>
    <x v="13"/>
    <x v="278"/>
    <s v="1543"/>
    <x v="278"/>
    <x v="1"/>
    <x v="6"/>
    <x v="1037"/>
  </r>
  <r>
    <x v="13"/>
    <x v="13"/>
    <x v="13"/>
    <x v="278"/>
    <s v="1543"/>
    <x v="278"/>
    <x v="1"/>
    <x v="7"/>
    <x v="1478"/>
  </r>
  <r>
    <x v="13"/>
    <x v="13"/>
    <x v="13"/>
    <x v="278"/>
    <s v="1543"/>
    <x v="278"/>
    <x v="2"/>
    <x v="0"/>
    <x v="300"/>
  </r>
  <r>
    <x v="13"/>
    <x v="13"/>
    <x v="13"/>
    <x v="278"/>
    <s v="1543"/>
    <x v="278"/>
    <x v="2"/>
    <x v="1"/>
    <x v="306"/>
  </r>
  <r>
    <x v="13"/>
    <x v="13"/>
    <x v="13"/>
    <x v="278"/>
    <s v="1543"/>
    <x v="278"/>
    <x v="2"/>
    <x v="2"/>
    <x v="122"/>
  </r>
  <r>
    <x v="13"/>
    <x v="13"/>
    <x v="13"/>
    <x v="278"/>
    <s v="1543"/>
    <x v="278"/>
    <x v="2"/>
    <x v="3"/>
    <x v="122"/>
  </r>
  <r>
    <x v="13"/>
    <x v="13"/>
    <x v="13"/>
    <x v="278"/>
    <s v="1543"/>
    <x v="278"/>
    <x v="2"/>
    <x v="4"/>
    <x v="125"/>
  </r>
  <r>
    <x v="13"/>
    <x v="13"/>
    <x v="13"/>
    <x v="278"/>
    <s v="1543"/>
    <x v="278"/>
    <x v="2"/>
    <x v="5"/>
    <x v="306"/>
  </r>
  <r>
    <x v="13"/>
    <x v="13"/>
    <x v="13"/>
    <x v="278"/>
    <s v="1543"/>
    <x v="278"/>
    <x v="2"/>
    <x v="6"/>
    <x v="300"/>
  </r>
  <r>
    <x v="13"/>
    <x v="13"/>
    <x v="13"/>
    <x v="278"/>
    <s v="1543"/>
    <x v="278"/>
    <x v="2"/>
    <x v="7"/>
    <x v="281"/>
  </r>
  <r>
    <x v="13"/>
    <x v="13"/>
    <x v="13"/>
    <x v="278"/>
    <s v="1543"/>
    <x v="278"/>
    <x v="3"/>
    <x v="0"/>
    <x v="312"/>
  </r>
  <r>
    <x v="13"/>
    <x v="13"/>
    <x v="13"/>
    <x v="278"/>
    <s v="1543"/>
    <x v="278"/>
    <x v="3"/>
    <x v="1"/>
    <x v="288"/>
  </r>
  <r>
    <x v="13"/>
    <x v="13"/>
    <x v="13"/>
    <x v="278"/>
    <s v="1543"/>
    <x v="278"/>
    <x v="3"/>
    <x v="2"/>
    <x v="411"/>
  </r>
  <r>
    <x v="13"/>
    <x v="13"/>
    <x v="13"/>
    <x v="278"/>
    <s v="1543"/>
    <x v="278"/>
    <x v="3"/>
    <x v="3"/>
    <x v="505"/>
  </r>
  <r>
    <x v="13"/>
    <x v="13"/>
    <x v="13"/>
    <x v="278"/>
    <s v="1543"/>
    <x v="278"/>
    <x v="3"/>
    <x v="4"/>
    <x v="312"/>
  </r>
  <r>
    <x v="13"/>
    <x v="13"/>
    <x v="13"/>
    <x v="278"/>
    <s v="1543"/>
    <x v="278"/>
    <x v="3"/>
    <x v="5"/>
    <x v="513"/>
  </r>
  <r>
    <x v="13"/>
    <x v="13"/>
    <x v="13"/>
    <x v="278"/>
    <s v="1543"/>
    <x v="278"/>
    <x v="3"/>
    <x v="6"/>
    <x v="340"/>
  </r>
  <r>
    <x v="13"/>
    <x v="13"/>
    <x v="13"/>
    <x v="278"/>
    <s v="1543"/>
    <x v="278"/>
    <x v="3"/>
    <x v="7"/>
    <x v="354"/>
  </r>
  <r>
    <x v="13"/>
    <x v="13"/>
    <x v="13"/>
    <x v="278"/>
    <s v="1543"/>
    <x v="278"/>
    <x v="4"/>
    <x v="0"/>
    <x v="1186"/>
  </r>
  <r>
    <x v="13"/>
    <x v="13"/>
    <x v="13"/>
    <x v="278"/>
    <s v="1543"/>
    <x v="278"/>
    <x v="4"/>
    <x v="1"/>
    <x v="940"/>
  </r>
  <r>
    <x v="13"/>
    <x v="13"/>
    <x v="13"/>
    <x v="278"/>
    <s v="1543"/>
    <x v="278"/>
    <x v="4"/>
    <x v="2"/>
    <x v="427"/>
  </r>
  <r>
    <x v="13"/>
    <x v="13"/>
    <x v="13"/>
    <x v="278"/>
    <s v="1543"/>
    <x v="278"/>
    <x v="4"/>
    <x v="3"/>
    <x v="291"/>
  </r>
  <r>
    <x v="13"/>
    <x v="13"/>
    <x v="13"/>
    <x v="278"/>
    <s v="1543"/>
    <x v="278"/>
    <x v="4"/>
    <x v="4"/>
    <x v="1417"/>
  </r>
  <r>
    <x v="13"/>
    <x v="13"/>
    <x v="13"/>
    <x v="278"/>
    <s v="1543"/>
    <x v="278"/>
    <x v="4"/>
    <x v="5"/>
    <x v="1612"/>
  </r>
  <r>
    <x v="13"/>
    <x v="13"/>
    <x v="13"/>
    <x v="278"/>
    <s v="1543"/>
    <x v="278"/>
    <x v="4"/>
    <x v="6"/>
    <x v="257"/>
  </r>
  <r>
    <x v="13"/>
    <x v="13"/>
    <x v="13"/>
    <x v="278"/>
    <s v="1543"/>
    <x v="278"/>
    <x v="4"/>
    <x v="7"/>
    <x v="1210"/>
  </r>
  <r>
    <x v="13"/>
    <x v="13"/>
    <x v="13"/>
    <x v="278"/>
    <s v="1543"/>
    <x v="278"/>
    <x v="5"/>
    <x v="0"/>
    <x v="350"/>
  </r>
  <r>
    <x v="13"/>
    <x v="13"/>
    <x v="13"/>
    <x v="278"/>
    <s v="1543"/>
    <x v="278"/>
    <x v="5"/>
    <x v="1"/>
    <x v="200"/>
  </r>
  <r>
    <x v="13"/>
    <x v="13"/>
    <x v="13"/>
    <x v="278"/>
    <s v="1543"/>
    <x v="278"/>
    <x v="5"/>
    <x v="2"/>
    <x v="265"/>
  </r>
  <r>
    <x v="13"/>
    <x v="13"/>
    <x v="13"/>
    <x v="278"/>
    <s v="1543"/>
    <x v="278"/>
    <x v="5"/>
    <x v="3"/>
    <x v="302"/>
  </r>
  <r>
    <x v="13"/>
    <x v="13"/>
    <x v="13"/>
    <x v="278"/>
    <s v="1543"/>
    <x v="278"/>
    <x v="5"/>
    <x v="4"/>
    <x v="350"/>
  </r>
  <r>
    <x v="13"/>
    <x v="13"/>
    <x v="13"/>
    <x v="278"/>
    <s v="1543"/>
    <x v="278"/>
    <x v="5"/>
    <x v="5"/>
    <x v="350"/>
  </r>
  <r>
    <x v="13"/>
    <x v="13"/>
    <x v="13"/>
    <x v="278"/>
    <s v="1543"/>
    <x v="278"/>
    <x v="5"/>
    <x v="6"/>
    <x v="316"/>
  </r>
  <r>
    <x v="13"/>
    <x v="13"/>
    <x v="13"/>
    <x v="278"/>
    <s v="1543"/>
    <x v="278"/>
    <x v="5"/>
    <x v="7"/>
    <x v="197"/>
  </r>
  <r>
    <x v="13"/>
    <x v="13"/>
    <x v="13"/>
    <x v="278"/>
    <s v="1543"/>
    <x v="278"/>
    <x v="6"/>
    <x v="0"/>
    <x v="66"/>
  </r>
  <r>
    <x v="13"/>
    <x v="13"/>
    <x v="13"/>
    <x v="278"/>
    <s v="1543"/>
    <x v="278"/>
    <x v="6"/>
    <x v="1"/>
    <x v="67"/>
  </r>
  <r>
    <x v="13"/>
    <x v="13"/>
    <x v="13"/>
    <x v="278"/>
    <s v="1543"/>
    <x v="278"/>
    <x v="6"/>
    <x v="2"/>
    <x v="64"/>
  </r>
  <r>
    <x v="13"/>
    <x v="13"/>
    <x v="13"/>
    <x v="278"/>
    <s v="1543"/>
    <x v="278"/>
    <x v="6"/>
    <x v="3"/>
    <x v="127"/>
  </r>
  <r>
    <x v="13"/>
    <x v="13"/>
    <x v="13"/>
    <x v="278"/>
    <s v="1543"/>
    <x v="278"/>
    <x v="6"/>
    <x v="4"/>
    <x v="130"/>
  </r>
  <r>
    <x v="13"/>
    <x v="13"/>
    <x v="13"/>
    <x v="278"/>
    <s v="1543"/>
    <x v="278"/>
    <x v="6"/>
    <x v="5"/>
    <x v="66"/>
  </r>
  <r>
    <x v="13"/>
    <x v="13"/>
    <x v="13"/>
    <x v="278"/>
    <s v="1543"/>
    <x v="278"/>
    <x v="6"/>
    <x v="6"/>
    <x v="65"/>
  </r>
  <r>
    <x v="13"/>
    <x v="13"/>
    <x v="13"/>
    <x v="278"/>
    <s v="1543"/>
    <x v="278"/>
    <x v="6"/>
    <x v="7"/>
    <x v="64"/>
  </r>
  <r>
    <x v="13"/>
    <x v="13"/>
    <x v="13"/>
    <x v="278"/>
    <s v="1543"/>
    <x v="278"/>
    <x v="7"/>
    <x v="0"/>
    <x v="967"/>
  </r>
  <r>
    <x v="13"/>
    <x v="13"/>
    <x v="13"/>
    <x v="278"/>
    <s v="1543"/>
    <x v="278"/>
    <x v="7"/>
    <x v="1"/>
    <x v="507"/>
  </r>
  <r>
    <x v="13"/>
    <x v="13"/>
    <x v="13"/>
    <x v="278"/>
    <s v="1543"/>
    <x v="278"/>
    <x v="7"/>
    <x v="2"/>
    <x v="317"/>
  </r>
  <r>
    <x v="13"/>
    <x v="13"/>
    <x v="13"/>
    <x v="278"/>
    <s v="1543"/>
    <x v="278"/>
    <x v="7"/>
    <x v="3"/>
    <x v="505"/>
  </r>
  <r>
    <x v="13"/>
    <x v="13"/>
    <x v="13"/>
    <x v="278"/>
    <s v="1543"/>
    <x v="278"/>
    <x v="7"/>
    <x v="4"/>
    <x v="286"/>
  </r>
  <r>
    <x v="13"/>
    <x v="13"/>
    <x v="13"/>
    <x v="278"/>
    <s v="1543"/>
    <x v="278"/>
    <x v="7"/>
    <x v="5"/>
    <x v="836"/>
  </r>
  <r>
    <x v="13"/>
    <x v="13"/>
    <x v="13"/>
    <x v="278"/>
    <s v="1543"/>
    <x v="278"/>
    <x v="7"/>
    <x v="6"/>
    <x v="117"/>
  </r>
  <r>
    <x v="13"/>
    <x v="13"/>
    <x v="13"/>
    <x v="278"/>
    <s v="1543"/>
    <x v="278"/>
    <x v="7"/>
    <x v="7"/>
    <x v="355"/>
  </r>
  <r>
    <x v="13"/>
    <x v="13"/>
    <x v="13"/>
    <x v="278"/>
    <s v="1543"/>
    <x v="278"/>
    <x v="8"/>
    <x v="0"/>
    <x v="67"/>
  </r>
  <r>
    <x v="13"/>
    <x v="13"/>
    <x v="13"/>
    <x v="278"/>
    <s v="1543"/>
    <x v="278"/>
    <x v="8"/>
    <x v="1"/>
    <x v="67"/>
  </r>
  <r>
    <x v="13"/>
    <x v="13"/>
    <x v="13"/>
    <x v="278"/>
    <s v="1543"/>
    <x v="278"/>
    <x v="8"/>
    <x v="2"/>
    <x v="133"/>
  </r>
  <r>
    <x v="13"/>
    <x v="13"/>
    <x v="13"/>
    <x v="278"/>
    <s v="1543"/>
    <x v="278"/>
    <x v="8"/>
    <x v="3"/>
    <x v="305"/>
  </r>
  <r>
    <x v="13"/>
    <x v="13"/>
    <x v="13"/>
    <x v="278"/>
    <s v="1543"/>
    <x v="278"/>
    <x v="8"/>
    <x v="4"/>
    <x v="66"/>
  </r>
  <r>
    <x v="13"/>
    <x v="13"/>
    <x v="13"/>
    <x v="278"/>
    <s v="1543"/>
    <x v="278"/>
    <x v="8"/>
    <x v="5"/>
    <x v="67"/>
  </r>
  <r>
    <x v="13"/>
    <x v="13"/>
    <x v="13"/>
    <x v="278"/>
    <s v="1543"/>
    <x v="278"/>
    <x v="8"/>
    <x v="6"/>
    <x v="133"/>
  </r>
  <r>
    <x v="13"/>
    <x v="13"/>
    <x v="13"/>
    <x v="278"/>
    <s v="1543"/>
    <x v="278"/>
    <x v="8"/>
    <x v="7"/>
    <x v="133"/>
  </r>
  <r>
    <x v="13"/>
    <x v="13"/>
    <x v="13"/>
    <x v="278"/>
    <s v="1543"/>
    <x v="278"/>
    <x v="9"/>
    <x v="0"/>
    <x v="127"/>
  </r>
  <r>
    <x v="13"/>
    <x v="13"/>
    <x v="13"/>
    <x v="278"/>
    <s v="1543"/>
    <x v="278"/>
    <x v="9"/>
    <x v="1"/>
    <x v="64"/>
  </r>
  <r>
    <x v="13"/>
    <x v="13"/>
    <x v="13"/>
    <x v="278"/>
    <s v="1543"/>
    <x v="278"/>
    <x v="9"/>
    <x v="2"/>
    <x v="132"/>
  </r>
  <r>
    <x v="13"/>
    <x v="13"/>
    <x v="13"/>
    <x v="278"/>
    <s v="1543"/>
    <x v="278"/>
    <x v="9"/>
    <x v="3"/>
    <x v="65"/>
  </r>
  <r>
    <x v="13"/>
    <x v="13"/>
    <x v="13"/>
    <x v="278"/>
    <s v="1543"/>
    <x v="278"/>
    <x v="9"/>
    <x v="4"/>
    <x v="127"/>
  </r>
  <r>
    <x v="13"/>
    <x v="13"/>
    <x v="13"/>
    <x v="278"/>
    <s v="1543"/>
    <x v="278"/>
    <x v="9"/>
    <x v="5"/>
    <x v="130"/>
  </r>
  <r>
    <x v="13"/>
    <x v="13"/>
    <x v="13"/>
    <x v="278"/>
    <s v="1543"/>
    <x v="278"/>
    <x v="9"/>
    <x v="6"/>
    <x v="130"/>
  </r>
  <r>
    <x v="13"/>
    <x v="13"/>
    <x v="13"/>
    <x v="278"/>
    <s v="1543"/>
    <x v="278"/>
    <x v="9"/>
    <x v="7"/>
    <x v="65"/>
  </r>
  <r>
    <x v="13"/>
    <x v="13"/>
    <x v="13"/>
    <x v="279"/>
    <s v="1545"/>
    <x v="279"/>
    <x v="0"/>
    <x v="0"/>
    <x v="261"/>
  </r>
  <r>
    <x v="13"/>
    <x v="13"/>
    <x v="13"/>
    <x v="279"/>
    <s v="1545"/>
    <x v="279"/>
    <x v="0"/>
    <x v="1"/>
    <x v="1475"/>
  </r>
  <r>
    <x v="13"/>
    <x v="13"/>
    <x v="13"/>
    <x v="279"/>
    <s v="1545"/>
    <x v="279"/>
    <x v="0"/>
    <x v="2"/>
    <x v="260"/>
  </r>
  <r>
    <x v="13"/>
    <x v="13"/>
    <x v="13"/>
    <x v="279"/>
    <s v="1545"/>
    <x v="279"/>
    <x v="0"/>
    <x v="3"/>
    <x v="1605"/>
  </r>
  <r>
    <x v="13"/>
    <x v="13"/>
    <x v="13"/>
    <x v="279"/>
    <s v="1545"/>
    <x v="279"/>
    <x v="0"/>
    <x v="4"/>
    <x v="607"/>
  </r>
  <r>
    <x v="13"/>
    <x v="13"/>
    <x v="13"/>
    <x v="279"/>
    <s v="1545"/>
    <x v="279"/>
    <x v="0"/>
    <x v="5"/>
    <x v="783"/>
  </r>
  <r>
    <x v="13"/>
    <x v="13"/>
    <x v="13"/>
    <x v="279"/>
    <s v="1545"/>
    <x v="279"/>
    <x v="0"/>
    <x v="6"/>
    <x v="608"/>
  </r>
  <r>
    <x v="13"/>
    <x v="13"/>
    <x v="13"/>
    <x v="279"/>
    <s v="1545"/>
    <x v="279"/>
    <x v="0"/>
    <x v="7"/>
    <x v="1628"/>
  </r>
  <r>
    <x v="13"/>
    <x v="13"/>
    <x v="13"/>
    <x v="279"/>
    <s v="1545"/>
    <x v="279"/>
    <x v="1"/>
    <x v="0"/>
    <x v="539"/>
  </r>
  <r>
    <x v="13"/>
    <x v="13"/>
    <x v="13"/>
    <x v="279"/>
    <s v="1545"/>
    <x v="279"/>
    <x v="1"/>
    <x v="1"/>
    <x v="194"/>
  </r>
  <r>
    <x v="13"/>
    <x v="13"/>
    <x v="13"/>
    <x v="279"/>
    <s v="1545"/>
    <x v="279"/>
    <x v="1"/>
    <x v="2"/>
    <x v="990"/>
  </r>
  <r>
    <x v="13"/>
    <x v="13"/>
    <x v="13"/>
    <x v="279"/>
    <s v="1545"/>
    <x v="279"/>
    <x v="1"/>
    <x v="3"/>
    <x v="1028"/>
  </r>
  <r>
    <x v="13"/>
    <x v="13"/>
    <x v="13"/>
    <x v="279"/>
    <s v="1545"/>
    <x v="279"/>
    <x v="1"/>
    <x v="4"/>
    <x v="55"/>
  </r>
  <r>
    <x v="13"/>
    <x v="13"/>
    <x v="13"/>
    <x v="279"/>
    <s v="1545"/>
    <x v="279"/>
    <x v="1"/>
    <x v="5"/>
    <x v="563"/>
  </r>
  <r>
    <x v="13"/>
    <x v="13"/>
    <x v="13"/>
    <x v="279"/>
    <s v="1545"/>
    <x v="279"/>
    <x v="1"/>
    <x v="6"/>
    <x v="346"/>
  </r>
  <r>
    <x v="13"/>
    <x v="13"/>
    <x v="13"/>
    <x v="279"/>
    <s v="1545"/>
    <x v="279"/>
    <x v="1"/>
    <x v="7"/>
    <x v="1693"/>
  </r>
  <r>
    <x v="13"/>
    <x v="13"/>
    <x v="13"/>
    <x v="279"/>
    <s v="1545"/>
    <x v="279"/>
    <x v="2"/>
    <x v="0"/>
    <x v="197"/>
  </r>
  <r>
    <x v="13"/>
    <x v="13"/>
    <x v="13"/>
    <x v="279"/>
    <s v="1545"/>
    <x v="279"/>
    <x v="2"/>
    <x v="1"/>
    <x v="264"/>
  </r>
  <r>
    <x v="13"/>
    <x v="13"/>
    <x v="13"/>
    <x v="279"/>
    <s v="1545"/>
    <x v="279"/>
    <x v="2"/>
    <x v="2"/>
    <x v="262"/>
  </r>
  <r>
    <x v="13"/>
    <x v="13"/>
    <x v="13"/>
    <x v="279"/>
    <s v="1545"/>
    <x v="279"/>
    <x v="2"/>
    <x v="3"/>
    <x v="199"/>
  </r>
  <r>
    <x v="13"/>
    <x v="13"/>
    <x v="13"/>
    <x v="279"/>
    <s v="1545"/>
    <x v="279"/>
    <x v="2"/>
    <x v="4"/>
    <x v="263"/>
  </r>
  <r>
    <x v="13"/>
    <x v="13"/>
    <x v="13"/>
    <x v="279"/>
    <s v="1545"/>
    <x v="279"/>
    <x v="2"/>
    <x v="5"/>
    <x v="195"/>
  </r>
  <r>
    <x v="13"/>
    <x v="13"/>
    <x v="13"/>
    <x v="279"/>
    <s v="1545"/>
    <x v="279"/>
    <x v="2"/>
    <x v="6"/>
    <x v="263"/>
  </r>
  <r>
    <x v="13"/>
    <x v="13"/>
    <x v="13"/>
    <x v="279"/>
    <s v="1545"/>
    <x v="279"/>
    <x v="2"/>
    <x v="7"/>
    <x v="350"/>
  </r>
  <r>
    <x v="13"/>
    <x v="13"/>
    <x v="13"/>
    <x v="279"/>
    <s v="1545"/>
    <x v="279"/>
    <x v="3"/>
    <x v="0"/>
    <x v="60"/>
  </r>
  <r>
    <x v="13"/>
    <x v="13"/>
    <x v="13"/>
    <x v="279"/>
    <s v="1545"/>
    <x v="279"/>
    <x v="3"/>
    <x v="1"/>
    <x v="121"/>
  </r>
  <r>
    <x v="13"/>
    <x v="13"/>
    <x v="13"/>
    <x v="279"/>
    <s v="1545"/>
    <x v="279"/>
    <x v="3"/>
    <x v="2"/>
    <x v="63"/>
  </r>
  <r>
    <x v="13"/>
    <x v="13"/>
    <x v="13"/>
    <x v="279"/>
    <s v="1545"/>
    <x v="279"/>
    <x v="3"/>
    <x v="3"/>
    <x v="115"/>
  </r>
  <r>
    <x v="13"/>
    <x v="13"/>
    <x v="13"/>
    <x v="279"/>
    <s v="1545"/>
    <x v="279"/>
    <x v="3"/>
    <x v="4"/>
    <x v="354"/>
  </r>
  <r>
    <x v="13"/>
    <x v="13"/>
    <x v="13"/>
    <x v="279"/>
    <s v="1545"/>
    <x v="279"/>
    <x v="3"/>
    <x v="5"/>
    <x v="63"/>
  </r>
  <r>
    <x v="13"/>
    <x v="13"/>
    <x v="13"/>
    <x v="279"/>
    <s v="1545"/>
    <x v="279"/>
    <x v="3"/>
    <x v="6"/>
    <x v="115"/>
  </r>
  <r>
    <x v="13"/>
    <x v="13"/>
    <x v="13"/>
    <x v="279"/>
    <s v="1545"/>
    <x v="279"/>
    <x v="3"/>
    <x v="7"/>
    <x v="281"/>
  </r>
  <r>
    <x v="13"/>
    <x v="13"/>
    <x v="13"/>
    <x v="279"/>
    <s v="1545"/>
    <x v="279"/>
    <x v="4"/>
    <x v="0"/>
    <x v="269"/>
  </r>
  <r>
    <x v="13"/>
    <x v="13"/>
    <x v="13"/>
    <x v="279"/>
    <s v="1545"/>
    <x v="279"/>
    <x v="4"/>
    <x v="1"/>
    <x v="1693"/>
  </r>
  <r>
    <x v="13"/>
    <x v="13"/>
    <x v="13"/>
    <x v="279"/>
    <s v="1545"/>
    <x v="279"/>
    <x v="4"/>
    <x v="2"/>
    <x v="798"/>
  </r>
  <r>
    <x v="13"/>
    <x v="13"/>
    <x v="13"/>
    <x v="279"/>
    <s v="1545"/>
    <x v="279"/>
    <x v="4"/>
    <x v="3"/>
    <x v="1239"/>
  </r>
  <r>
    <x v="13"/>
    <x v="13"/>
    <x v="13"/>
    <x v="279"/>
    <s v="1545"/>
    <x v="279"/>
    <x v="4"/>
    <x v="4"/>
    <x v="194"/>
  </r>
  <r>
    <x v="13"/>
    <x v="13"/>
    <x v="13"/>
    <x v="279"/>
    <s v="1545"/>
    <x v="279"/>
    <x v="4"/>
    <x v="5"/>
    <x v="468"/>
  </r>
  <r>
    <x v="13"/>
    <x v="13"/>
    <x v="13"/>
    <x v="279"/>
    <s v="1545"/>
    <x v="279"/>
    <x v="4"/>
    <x v="6"/>
    <x v="560"/>
  </r>
  <r>
    <x v="13"/>
    <x v="13"/>
    <x v="13"/>
    <x v="279"/>
    <s v="1545"/>
    <x v="279"/>
    <x v="4"/>
    <x v="7"/>
    <x v="344"/>
  </r>
  <r>
    <x v="13"/>
    <x v="13"/>
    <x v="13"/>
    <x v="279"/>
    <s v="1545"/>
    <x v="279"/>
    <x v="5"/>
    <x v="0"/>
    <x v="320"/>
  </r>
  <r>
    <x v="13"/>
    <x v="13"/>
    <x v="13"/>
    <x v="279"/>
    <s v="1545"/>
    <x v="279"/>
    <x v="5"/>
    <x v="1"/>
    <x v="128"/>
  </r>
  <r>
    <x v="13"/>
    <x v="13"/>
    <x v="13"/>
    <x v="279"/>
    <s v="1545"/>
    <x v="279"/>
    <x v="5"/>
    <x v="2"/>
    <x v="320"/>
  </r>
  <r>
    <x v="13"/>
    <x v="13"/>
    <x v="13"/>
    <x v="279"/>
    <s v="1545"/>
    <x v="279"/>
    <x v="5"/>
    <x v="3"/>
    <x v="130"/>
  </r>
  <r>
    <x v="13"/>
    <x v="13"/>
    <x v="13"/>
    <x v="279"/>
    <s v="1545"/>
    <x v="279"/>
    <x v="5"/>
    <x v="4"/>
    <x v="320"/>
  </r>
  <r>
    <x v="13"/>
    <x v="13"/>
    <x v="13"/>
    <x v="279"/>
    <s v="1545"/>
    <x v="279"/>
    <x v="5"/>
    <x v="5"/>
    <x v="320"/>
  </r>
  <r>
    <x v="13"/>
    <x v="13"/>
    <x v="13"/>
    <x v="279"/>
    <s v="1545"/>
    <x v="279"/>
    <x v="5"/>
    <x v="6"/>
    <x v="130"/>
  </r>
  <r>
    <x v="13"/>
    <x v="13"/>
    <x v="13"/>
    <x v="279"/>
    <s v="1545"/>
    <x v="279"/>
    <x v="5"/>
    <x v="7"/>
    <x v="203"/>
  </r>
  <r>
    <x v="13"/>
    <x v="13"/>
    <x v="13"/>
    <x v="279"/>
    <s v="1545"/>
    <x v="279"/>
    <x v="6"/>
    <x v="0"/>
    <x v="132"/>
  </r>
  <r>
    <x v="13"/>
    <x v="13"/>
    <x v="13"/>
    <x v="279"/>
    <s v="1545"/>
    <x v="279"/>
    <x v="6"/>
    <x v="1"/>
    <x v="66"/>
  </r>
  <r>
    <x v="13"/>
    <x v="13"/>
    <x v="13"/>
    <x v="279"/>
    <s v="1545"/>
    <x v="279"/>
    <x v="6"/>
    <x v="2"/>
    <x v="132"/>
  </r>
  <r>
    <x v="13"/>
    <x v="13"/>
    <x v="13"/>
    <x v="279"/>
    <s v="1545"/>
    <x v="279"/>
    <x v="6"/>
    <x v="3"/>
    <x v="65"/>
  </r>
  <r>
    <x v="13"/>
    <x v="13"/>
    <x v="13"/>
    <x v="279"/>
    <s v="1545"/>
    <x v="279"/>
    <x v="6"/>
    <x v="4"/>
    <x v="67"/>
  </r>
  <r>
    <x v="13"/>
    <x v="13"/>
    <x v="13"/>
    <x v="279"/>
    <s v="1545"/>
    <x v="279"/>
    <x v="6"/>
    <x v="5"/>
    <x v="64"/>
  </r>
  <r>
    <x v="13"/>
    <x v="13"/>
    <x v="13"/>
    <x v="279"/>
    <s v="1545"/>
    <x v="279"/>
    <x v="6"/>
    <x v="6"/>
    <x v="132"/>
  </r>
  <r>
    <x v="13"/>
    <x v="13"/>
    <x v="13"/>
    <x v="279"/>
    <s v="1545"/>
    <x v="279"/>
    <x v="6"/>
    <x v="7"/>
    <x v="65"/>
  </r>
  <r>
    <x v="13"/>
    <x v="13"/>
    <x v="13"/>
    <x v="279"/>
    <s v="1545"/>
    <x v="279"/>
    <x v="7"/>
    <x v="0"/>
    <x v="200"/>
  </r>
  <r>
    <x v="13"/>
    <x v="13"/>
    <x v="13"/>
    <x v="279"/>
    <s v="1545"/>
    <x v="279"/>
    <x v="7"/>
    <x v="1"/>
    <x v="200"/>
  </r>
  <r>
    <x v="13"/>
    <x v="13"/>
    <x v="13"/>
    <x v="279"/>
    <s v="1545"/>
    <x v="279"/>
    <x v="7"/>
    <x v="2"/>
    <x v="264"/>
  </r>
  <r>
    <x v="13"/>
    <x v="13"/>
    <x v="13"/>
    <x v="279"/>
    <s v="1545"/>
    <x v="279"/>
    <x v="7"/>
    <x v="3"/>
    <x v="321"/>
  </r>
  <r>
    <x v="13"/>
    <x v="13"/>
    <x v="13"/>
    <x v="279"/>
    <s v="1545"/>
    <x v="279"/>
    <x v="7"/>
    <x v="4"/>
    <x v="198"/>
  </r>
  <r>
    <x v="13"/>
    <x v="13"/>
    <x v="13"/>
    <x v="279"/>
    <s v="1545"/>
    <x v="279"/>
    <x v="7"/>
    <x v="5"/>
    <x v="301"/>
  </r>
  <r>
    <x v="13"/>
    <x v="13"/>
    <x v="13"/>
    <x v="279"/>
    <s v="1545"/>
    <x v="279"/>
    <x v="7"/>
    <x v="6"/>
    <x v="263"/>
  </r>
  <r>
    <x v="13"/>
    <x v="13"/>
    <x v="13"/>
    <x v="279"/>
    <s v="1545"/>
    <x v="279"/>
    <x v="7"/>
    <x v="7"/>
    <x v="321"/>
  </r>
  <r>
    <x v="13"/>
    <x v="13"/>
    <x v="13"/>
    <x v="279"/>
    <s v="1545"/>
    <x v="279"/>
    <x v="8"/>
    <x v="0"/>
    <x v="304"/>
  </r>
  <r>
    <x v="13"/>
    <x v="13"/>
    <x v="13"/>
    <x v="279"/>
    <s v="1545"/>
    <x v="279"/>
    <x v="8"/>
    <x v="1"/>
    <x v="304"/>
  </r>
  <r>
    <x v="13"/>
    <x v="13"/>
    <x v="13"/>
    <x v="279"/>
    <s v="1545"/>
    <x v="279"/>
    <x v="8"/>
    <x v="2"/>
    <x v="304"/>
  </r>
  <r>
    <x v="13"/>
    <x v="13"/>
    <x v="13"/>
    <x v="279"/>
    <s v="1545"/>
    <x v="279"/>
    <x v="8"/>
    <x v="3"/>
    <x v="304"/>
  </r>
  <r>
    <x v="13"/>
    <x v="13"/>
    <x v="13"/>
    <x v="279"/>
    <s v="1545"/>
    <x v="279"/>
    <x v="8"/>
    <x v="4"/>
    <x v="304"/>
  </r>
  <r>
    <x v="13"/>
    <x v="13"/>
    <x v="13"/>
    <x v="279"/>
    <s v="1545"/>
    <x v="279"/>
    <x v="8"/>
    <x v="5"/>
    <x v="304"/>
  </r>
  <r>
    <x v="13"/>
    <x v="13"/>
    <x v="13"/>
    <x v="279"/>
    <s v="1545"/>
    <x v="279"/>
    <x v="8"/>
    <x v="6"/>
    <x v="304"/>
  </r>
  <r>
    <x v="13"/>
    <x v="13"/>
    <x v="13"/>
    <x v="279"/>
    <s v="1545"/>
    <x v="279"/>
    <x v="8"/>
    <x v="7"/>
    <x v="304"/>
  </r>
  <r>
    <x v="13"/>
    <x v="13"/>
    <x v="13"/>
    <x v="279"/>
    <s v="1545"/>
    <x v="279"/>
    <x v="9"/>
    <x v="0"/>
    <x v="184"/>
  </r>
  <r>
    <x v="13"/>
    <x v="13"/>
    <x v="13"/>
    <x v="279"/>
    <s v="1545"/>
    <x v="279"/>
    <x v="9"/>
    <x v="1"/>
    <x v="411"/>
  </r>
  <r>
    <x v="13"/>
    <x v="13"/>
    <x v="13"/>
    <x v="279"/>
    <s v="1545"/>
    <x v="279"/>
    <x v="9"/>
    <x v="2"/>
    <x v="450"/>
  </r>
  <r>
    <x v="13"/>
    <x v="13"/>
    <x v="13"/>
    <x v="279"/>
    <s v="1545"/>
    <x v="279"/>
    <x v="9"/>
    <x v="3"/>
    <x v="287"/>
  </r>
  <r>
    <x v="13"/>
    <x v="13"/>
    <x v="13"/>
    <x v="279"/>
    <s v="1545"/>
    <x v="279"/>
    <x v="9"/>
    <x v="4"/>
    <x v="450"/>
  </r>
  <r>
    <x v="13"/>
    <x v="13"/>
    <x v="13"/>
    <x v="279"/>
    <s v="1545"/>
    <x v="279"/>
    <x v="9"/>
    <x v="5"/>
    <x v="353"/>
  </r>
  <r>
    <x v="13"/>
    <x v="13"/>
    <x v="13"/>
    <x v="279"/>
    <s v="1545"/>
    <x v="279"/>
    <x v="9"/>
    <x v="6"/>
    <x v="403"/>
  </r>
  <r>
    <x v="13"/>
    <x v="13"/>
    <x v="13"/>
    <x v="279"/>
    <s v="1545"/>
    <x v="279"/>
    <x v="9"/>
    <x v="7"/>
    <x v="315"/>
  </r>
  <r>
    <x v="13"/>
    <x v="13"/>
    <x v="13"/>
    <x v="280"/>
    <s v="1546"/>
    <x v="280"/>
    <x v="0"/>
    <x v="0"/>
    <x v="632"/>
  </r>
  <r>
    <x v="13"/>
    <x v="13"/>
    <x v="13"/>
    <x v="280"/>
    <s v="1546"/>
    <x v="280"/>
    <x v="0"/>
    <x v="1"/>
    <x v="489"/>
  </r>
  <r>
    <x v="13"/>
    <x v="13"/>
    <x v="13"/>
    <x v="280"/>
    <s v="1546"/>
    <x v="280"/>
    <x v="0"/>
    <x v="2"/>
    <x v="495"/>
  </r>
  <r>
    <x v="13"/>
    <x v="13"/>
    <x v="13"/>
    <x v="280"/>
    <s v="1546"/>
    <x v="280"/>
    <x v="0"/>
    <x v="3"/>
    <x v="608"/>
  </r>
  <r>
    <x v="13"/>
    <x v="13"/>
    <x v="13"/>
    <x v="280"/>
    <s v="1546"/>
    <x v="280"/>
    <x v="0"/>
    <x v="4"/>
    <x v="258"/>
  </r>
  <r>
    <x v="13"/>
    <x v="13"/>
    <x v="13"/>
    <x v="280"/>
    <s v="1546"/>
    <x v="280"/>
    <x v="0"/>
    <x v="5"/>
    <x v="1612"/>
  </r>
  <r>
    <x v="13"/>
    <x v="13"/>
    <x v="13"/>
    <x v="280"/>
    <s v="1546"/>
    <x v="280"/>
    <x v="0"/>
    <x v="6"/>
    <x v="1185"/>
  </r>
  <r>
    <x v="13"/>
    <x v="13"/>
    <x v="13"/>
    <x v="280"/>
    <s v="1546"/>
    <x v="280"/>
    <x v="0"/>
    <x v="7"/>
    <x v="1627"/>
  </r>
  <r>
    <x v="13"/>
    <x v="13"/>
    <x v="13"/>
    <x v="280"/>
    <s v="1546"/>
    <x v="280"/>
    <x v="1"/>
    <x v="0"/>
    <x v="371"/>
  </r>
  <r>
    <x v="13"/>
    <x v="13"/>
    <x v="13"/>
    <x v="280"/>
    <s v="1546"/>
    <x v="280"/>
    <x v="1"/>
    <x v="1"/>
    <x v="627"/>
  </r>
  <r>
    <x v="13"/>
    <x v="13"/>
    <x v="13"/>
    <x v="280"/>
    <s v="1546"/>
    <x v="280"/>
    <x v="1"/>
    <x v="2"/>
    <x v="1028"/>
  </r>
  <r>
    <x v="13"/>
    <x v="13"/>
    <x v="13"/>
    <x v="280"/>
    <s v="1546"/>
    <x v="280"/>
    <x v="1"/>
    <x v="3"/>
    <x v="369"/>
  </r>
  <r>
    <x v="13"/>
    <x v="13"/>
    <x v="13"/>
    <x v="280"/>
    <s v="1546"/>
    <x v="280"/>
    <x v="1"/>
    <x v="4"/>
    <x v="950"/>
  </r>
  <r>
    <x v="13"/>
    <x v="13"/>
    <x v="13"/>
    <x v="280"/>
    <s v="1546"/>
    <x v="280"/>
    <x v="1"/>
    <x v="5"/>
    <x v="1309"/>
  </r>
  <r>
    <x v="13"/>
    <x v="13"/>
    <x v="13"/>
    <x v="280"/>
    <s v="1546"/>
    <x v="280"/>
    <x v="1"/>
    <x v="6"/>
    <x v="527"/>
  </r>
  <r>
    <x v="13"/>
    <x v="13"/>
    <x v="13"/>
    <x v="280"/>
    <s v="1546"/>
    <x v="280"/>
    <x v="1"/>
    <x v="7"/>
    <x v="527"/>
  </r>
  <r>
    <x v="13"/>
    <x v="13"/>
    <x v="13"/>
    <x v="280"/>
    <s v="1546"/>
    <x v="280"/>
    <x v="2"/>
    <x v="0"/>
    <x v="200"/>
  </r>
  <r>
    <x v="13"/>
    <x v="13"/>
    <x v="13"/>
    <x v="280"/>
    <s v="1546"/>
    <x v="280"/>
    <x v="2"/>
    <x v="1"/>
    <x v="200"/>
  </r>
  <r>
    <x v="13"/>
    <x v="13"/>
    <x v="13"/>
    <x v="280"/>
    <s v="1546"/>
    <x v="280"/>
    <x v="2"/>
    <x v="2"/>
    <x v="302"/>
  </r>
  <r>
    <x v="13"/>
    <x v="13"/>
    <x v="13"/>
    <x v="280"/>
    <s v="1546"/>
    <x v="280"/>
    <x v="2"/>
    <x v="3"/>
    <x v="264"/>
  </r>
  <r>
    <x v="13"/>
    <x v="13"/>
    <x v="13"/>
    <x v="280"/>
    <s v="1546"/>
    <x v="280"/>
    <x v="2"/>
    <x v="4"/>
    <x v="316"/>
  </r>
  <r>
    <x v="13"/>
    <x v="13"/>
    <x v="13"/>
    <x v="280"/>
    <s v="1546"/>
    <x v="280"/>
    <x v="2"/>
    <x v="5"/>
    <x v="195"/>
  </r>
  <r>
    <x v="13"/>
    <x v="13"/>
    <x v="13"/>
    <x v="280"/>
    <s v="1546"/>
    <x v="280"/>
    <x v="2"/>
    <x v="6"/>
    <x v="265"/>
  </r>
  <r>
    <x v="13"/>
    <x v="13"/>
    <x v="13"/>
    <x v="280"/>
    <s v="1546"/>
    <x v="280"/>
    <x v="2"/>
    <x v="7"/>
    <x v="302"/>
  </r>
  <r>
    <x v="13"/>
    <x v="13"/>
    <x v="13"/>
    <x v="280"/>
    <s v="1546"/>
    <x v="280"/>
    <x v="3"/>
    <x v="0"/>
    <x v="196"/>
  </r>
  <r>
    <x v="13"/>
    <x v="13"/>
    <x v="13"/>
    <x v="280"/>
    <s v="1546"/>
    <x v="280"/>
    <x v="3"/>
    <x v="1"/>
    <x v="307"/>
  </r>
  <r>
    <x v="13"/>
    <x v="13"/>
    <x v="13"/>
    <x v="280"/>
    <s v="1546"/>
    <x v="280"/>
    <x v="3"/>
    <x v="2"/>
    <x v="298"/>
  </r>
  <r>
    <x v="13"/>
    <x v="13"/>
    <x v="13"/>
    <x v="280"/>
    <s v="1546"/>
    <x v="280"/>
    <x v="3"/>
    <x v="3"/>
    <x v="124"/>
  </r>
  <r>
    <x v="13"/>
    <x v="13"/>
    <x v="13"/>
    <x v="280"/>
    <s v="1546"/>
    <x v="280"/>
    <x v="3"/>
    <x v="4"/>
    <x v="124"/>
  </r>
  <r>
    <x v="13"/>
    <x v="13"/>
    <x v="13"/>
    <x v="280"/>
    <s v="1546"/>
    <x v="280"/>
    <x v="3"/>
    <x v="5"/>
    <x v="307"/>
  </r>
  <r>
    <x v="13"/>
    <x v="13"/>
    <x v="13"/>
    <x v="280"/>
    <s v="1546"/>
    <x v="280"/>
    <x v="3"/>
    <x v="6"/>
    <x v="307"/>
  </r>
  <r>
    <x v="13"/>
    <x v="13"/>
    <x v="13"/>
    <x v="280"/>
    <s v="1546"/>
    <x v="280"/>
    <x v="3"/>
    <x v="7"/>
    <x v="310"/>
  </r>
  <r>
    <x v="13"/>
    <x v="13"/>
    <x v="13"/>
    <x v="280"/>
    <s v="1546"/>
    <x v="280"/>
    <x v="4"/>
    <x v="0"/>
    <x v="527"/>
  </r>
  <r>
    <x v="13"/>
    <x v="13"/>
    <x v="13"/>
    <x v="280"/>
    <s v="1546"/>
    <x v="280"/>
    <x v="4"/>
    <x v="1"/>
    <x v="352"/>
  </r>
  <r>
    <x v="13"/>
    <x v="13"/>
    <x v="13"/>
    <x v="280"/>
    <s v="1546"/>
    <x v="280"/>
    <x v="4"/>
    <x v="2"/>
    <x v="633"/>
  </r>
  <r>
    <x v="13"/>
    <x v="13"/>
    <x v="13"/>
    <x v="280"/>
    <s v="1546"/>
    <x v="280"/>
    <x v="4"/>
    <x v="3"/>
    <x v="633"/>
  </r>
  <r>
    <x v="13"/>
    <x v="13"/>
    <x v="13"/>
    <x v="280"/>
    <s v="1546"/>
    <x v="280"/>
    <x v="4"/>
    <x v="4"/>
    <x v="614"/>
  </r>
  <r>
    <x v="13"/>
    <x v="13"/>
    <x v="13"/>
    <x v="280"/>
    <s v="1546"/>
    <x v="280"/>
    <x v="4"/>
    <x v="5"/>
    <x v="614"/>
  </r>
  <r>
    <x v="13"/>
    <x v="13"/>
    <x v="13"/>
    <x v="280"/>
    <s v="1546"/>
    <x v="280"/>
    <x v="4"/>
    <x v="6"/>
    <x v="336"/>
  </r>
  <r>
    <x v="13"/>
    <x v="13"/>
    <x v="13"/>
    <x v="280"/>
    <s v="1546"/>
    <x v="280"/>
    <x v="4"/>
    <x v="7"/>
    <x v="336"/>
  </r>
  <r>
    <x v="13"/>
    <x v="13"/>
    <x v="13"/>
    <x v="280"/>
    <s v="1546"/>
    <x v="280"/>
    <x v="5"/>
    <x v="0"/>
    <x v="127"/>
  </r>
  <r>
    <x v="13"/>
    <x v="13"/>
    <x v="13"/>
    <x v="280"/>
    <s v="1546"/>
    <x v="280"/>
    <x v="5"/>
    <x v="1"/>
    <x v="130"/>
  </r>
  <r>
    <x v="13"/>
    <x v="13"/>
    <x v="13"/>
    <x v="280"/>
    <s v="1546"/>
    <x v="280"/>
    <x v="5"/>
    <x v="2"/>
    <x v="203"/>
  </r>
  <r>
    <x v="13"/>
    <x v="13"/>
    <x v="13"/>
    <x v="280"/>
    <s v="1546"/>
    <x v="280"/>
    <x v="5"/>
    <x v="3"/>
    <x v="129"/>
  </r>
  <r>
    <x v="13"/>
    <x v="13"/>
    <x v="13"/>
    <x v="280"/>
    <s v="1546"/>
    <x v="280"/>
    <x v="5"/>
    <x v="4"/>
    <x v="303"/>
  </r>
  <r>
    <x v="13"/>
    <x v="13"/>
    <x v="13"/>
    <x v="280"/>
    <s v="1546"/>
    <x v="280"/>
    <x v="5"/>
    <x v="5"/>
    <x v="129"/>
  </r>
  <r>
    <x v="13"/>
    <x v="13"/>
    <x v="13"/>
    <x v="280"/>
    <s v="1546"/>
    <x v="280"/>
    <x v="5"/>
    <x v="6"/>
    <x v="64"/>
  </r>
  <r>
    <x v="13"/>
    <x v="13"/>
    <x v="13"/>
    <x v="280"/>
    <s v="1546"/>
    <x v="280"/>
    <x v="5"/>
    <x v="7"/>
    <x v="128"/>
  </r>
  <r>
    <x v="13"/>
    <x v="13"/>
    <x v="13"/>
    <x v="280"/>
    <s v="1546"/>
    <x v="280"/>
    <x v="6"/>
    <x v="0"/>
    <x v="305"/>
  </r>
  <r>
    <x v="13"/>
    <x v="13"/>
    <x v="13"/>
    <x v="280"/>
    <s v="1546"/>
    <x v="280"/>
    <x v="6"/>
    <x v="1"/>
    <x v="67"/>
  </r>
  <r>
    <x v="13"/>
    <x v="13"/>
    <x v="13"/>
    <x v="280"/>
    <s v="1546"/>
    <x v="280"/>
    <x v="6"/>
    <x v="2"/>
    <x v="305"/>
  </r>
  <r>
    <x v="13"/>
    <x v="13"/>
    <x v="13"/>
    <x v="280"/>
    <s v="1546"/>
    <x v="280"/>
    <x v="6"/>
    <x v="3"/>
    <x v="133"/>
  </r>
  <r>
    <x v="13"/>
    <x v="13"/>
    <x v="13"/>
    <x v="280"/>
    <s v="1546"/>
    <x v="280"/>
    <x v="6"/>
    <x v="4"/>
    <x v="305"/>
  </r>
  <r>
    <x v="13"/>
    <x v="13"/>
    <x v="13"/>
    <x v="280"/>
    <s v="1546"/>
    <x v="280"/>
    <x v="6"/>
    <x v="5"/>
    <x v="65"/>
  </r>
  <r>
    <x v="13"/>
    <x v="13"/>
    <x v="13"/>
    <x v="280"/>
    <s v="1546"/>
    <x v="280"/>
    <x v="6"/>
    <x v="6"/>
    <x v="66"/>
  </r>
  <r>
    <x v="13"/>
    <x v="13"/>
    <x v="13"/>
    <x v="280"/>
    <s v="1546"/>
    <x v="280"/>
    <x v="6"/>
    <x v="7"/>
    <x v="132"/>
  </r>
  <r>
    <x v="13"/>
    <x v="13"/>
    <x v="13"/>
    <x v="280"/>
    <s v="1546"/>
    <x v="280"/>
    <x v="7"/>
    <x v="0"/>
    <x v="301"/>
  </r>
  <r>
    <x v="13"/>
    <x v="13"/>
    <x v="13"/>
    <x v="280"/>
    <s v="1546"/>
    <x v="280"/>
    <x v="7"/>
    <x v="1"/>
    <x v="262"/>
  </r>
  <r>
    <x v="13"/>
    <x v="13"/>
    <x v="13"/>
    <x v="280"/>
    <s v="1546"/>
    <x v="280"/>
    <x v="7"/>
    <x v="2"/>
    <x v="198"/>
  </r>
  <r>
    <x v="13"/>
    <x v="13"/>
    <x v="13"/>
    <x v="280"/>
    <s v="1546"/>
    <x v="280"/>
    <x v="7"/>
    <x v="3"/>
    <x v="321"/>
  </r>
  <r>
    <x v="13"/>
    <x v="13"/>
    <x v="13"/>
    <x v="280"/>
    <s v="1546"/>
    <x v="280"/>
    <x v="7"/>
    <x v="4"/>
    <x v="301"/>
  </r>
  <r>
    <x v="13"/>
    <x v="13"/>
    <x v="13"/>
    <x v="280"/>
    <s v="1546"/>
    <x v="280"/>
    <x v="7"/>
    <x v="5"/>
    <x v="262"/>
  </r>
  <r>
    <x v="13"/>
    <x v="13"/>
    <x v="13"/>
    <x v="280"/>
    <s v="1546"/>
    <x v="280"/>
    <x v="7"/>
    <x v="6"/>
    <x v="263"/>
  </r>
  <r>
    <x v="13"/>
    <x v="13"/>
    <x v="13"/>
    <x v="280"/>
    <s v="1546"/>
    <x v="280"/>
    <x v="7"/>
    <x v="7"/>
    <x v="301"/>
  </r>
  <r>
    <x v="13"/>
    <x v="13"/>
    <x v="13"/>
    <x v="280"/>
    <s v="1546"/>
    <x v="280"/>
    <x v="8"/>
    <x v="0"/>
    <x v="304"/>
  </r>
  <r>
    <x v="13"/>
    <x v="13"/>
    <x v="13"/>
    <x v="280"/>
    <s v="1546"/>
    <x v="280"/>
    <x v="8"/>
    <x v="1"/>
    <x v="304"/>
  </r>
  <r>
    <x v="13"/>
    <x v="13"/>
    <x v="13"/>
    <x v="280"/>
    <s v="1546"/>
    <x v="280"/>
    <x v="8"/>
    <x v="2"/>
    <x v="304"/>
  </r>
  <r>
    <x v="13"/>
    <x v="13"/>
    <x v="13"/>
    <x v="280"/>
    <s v="1546"/>
    <x v="280"/>
    <x v="8"/>
    <x v="3"/>
    <x v="304"/>
  </r>
  <r>
    <x v="13"/>
    <x v="13"/>
    <x v="13"/>
    <x v="280"/>
    <s v="1546"/>
    <x v="280"/>
    <x v="8"/>
    <x v="4"/>
    <x v="304"/>
  </r>
  <r>
    <x v="13"/>
    <x v="13"/>
    <x v="13"/>
    <x v="280"/>
    <s v="1546"/>
    <x v="280"/>
    <x v="8"/>
    <x v="5"/>
    <x v="304"/>
  </r>
  <r>
    <x v="13"/>
    <x v="13"/>
    <x v="13"/>
    <x v="280"/>
    <s v="1546"/>
    <x v="280"/>
    <x v="8"/>
    <x v="6"/>
    <x v="304"/>
  </r>
  <r>
    <x v="13"/>
    <x v="13"/>
    <x v="13"/>
    <x v="280"/>
    <s v="1546"/>
    <x v="280"/>
    <x v="8"/>
    <x v="7"/>
    <x v="304"/>
  </r>
  <r>
    <x v="13"/>
    <x v="13"/>
    <x v="13"/>
    <x v="280"/>
    <s v="1546"/>
    <x v="280"/>
    <x v="9"/>
    <x v="0"/>
    <x v="123"/>
  </r>
  <r>
    <x v="13"/>
    <x v="13"/>
    <x v="13"/>
    <x v="280"/>
    <s v="1546"/>
    <x v="280"/>
    <x v="9"/>
    <x v="1"/>
    <x v="310"/>
  </r>
  <r>
    <x v="13"/>
    <x v="13"/>
    <x v="13"/>
    <x v="280"/>
    <s v="1546"/>
    <x v="280"/>
    <x v="9"/>
    <x v="2"/>
    <x v="124"/>
  </r>
  <r>
    <x v="13"/>
    <x v="13"/>
    <x v="13"/>
    <x v="280"/>
    <s v="1546"/>
    <x v="280"/>
    <x v="9"/>
    <x v="3"/>
    <x v="196"/>
  </r>
  <r>
    <x v="13"/>
    <x v="13"/>
    <x v="13"/>
    <x v="280"/>
    <s v="1546"/>
    <x v="280"/>
    <x v="9"/>
    <x v="4"/>
    <x v="298"/>
  </r>
  <r>
    <x v="13"/>
    <x v="13"/>
    <x v="13"/>
    <x v="280"/>
    <s v="1546"/>
    <x v="280"/>
    <x v="9"/>
    <x v="5"/>
    <x v="195"/>
  </r>
  <r>
    <x v="13"/>
    <x v="13"/>
    <x v="13"/>
    <x v="280"/>
    <s v="1546"/>
    <x v="280"/>
    <x v="9"/>
    <x v="6"/>
    <x v="201"/>
  </r>
  <r>
    <x v="13"/>
    <x v="13"/>
    <x v="13"/>
    <x v="280"/>
    <s v="1546"/>
    <x v="280"/>
    <x v="9"/>
    <x v="7"/>
    <x v="195"/>
  </r>
  <r>
    <x v="13"/>
    <x v="13"/>
    <x v="13"/>
    <x v="281"/>
    <s v="1547"/>
    <x v="281"/>
    <x v="0"/>
    <x v="0"/>
    <x v="2202"/>
  </r>
  <r>
    <x v="13"/>
    <x v="13"/>
    <x v="13"/>
    <x v="281"/>
    <s v="1547"/>
    <x v="281"/>
    <x v="0"/>
    <x v="1"/>
    <x v="762"/>
  </r>
  <r>
    <x v="13"/>
    <x v="13"/>
    <x v="13"/>
    <x v="281"/>
    <s v="1547"/>
    <x v="281"/>
    <x v="0"/>
    <x v="2"/>
    <x v="408"/>
  </r>
  <r>
    <x v="13"/>
    <x v="13"/>
    <x v="13"/>
    <x v="281"/>
    <s v="1547"/>
    <x v="281"/>
    <x v="0"/>
    <x v="3"/>
    <x v="1642"/>
  </r>
  <r>
    <x v="13"/>
    <x v="13"/>
    <x v="13"/>
    <x v="281"/>
    <s v="1547"/>
    <x v="281"/>
    <x v="0"/>
    <x v="4"/>
    <x v="1457"/>
  </r>
  <r>
    <x v="13"/>
    <x v="13"/>
    <x v="13"/>
    <x v="281"/>
    <s v="1547"/>
    <x v="281"/>
    <x v="0"/>
    <x v="5"/>
    <x v="775"/>
  </r>
  <r>
    <x v="13"/>
    <x v="13"/>
    <x v="13"/>
    <x v="281"/>
    <s v="1547"/>
    <x v="281"/>
    <x v="0"/>
    <x v="6"/>
    <x v="439"/>
  </r>
  <r>
    <x v="13"/>
    <x v="13"/>
    <x v="13"/>
    <x v="281"/>
    <s v="1547"/>
    <x v="281"/>
    <x v="0"/>
    <x v="7"/>
    <x v="757"/>
  </r>
  <r>
    <x v="13"/>
    <x v="13"/>
    <x v="13"/>
    <x v="281"/>
    <s v="1547"/>
    <x v="281"/>
    <x v="1"/>
    <x v="0"/>
    <x v="512"/>
  </r>
  <r>
    <x v="13"/>
    <x v="13"/>
    <x v="13"/>
    <x v="281"/>
    <s v="1547"/>
    <x v="281"/>
    <x v="1"/>
    <x v="1"/>
    <x v="1246"/>
  </r>
  <r>
    <x v="13"/>
    <x v="13"/>
    <x v="13"/>
    <x v="281"/>
    <s v="1547"/>
    <x v="281"/>
    <x v="1"/>
    <x v="2"/>
    <x v="427"/>
  </r>
  <r>
    <x v="13"/>
    <x v="13"/>
    <x v="13"/>
    <x v="281"/>
    <s v="1547"/>
    <x v="281"/>
    <x v="1"/>
    <x v="3"/>
    <x v="1605"/>
  </r>
  <r>
    <x v="13"/>
    <x v="13"/>
    <x v="13"/>
    <x v="281"/>
    <s v="1547"/>
    <x v="281"/>
    <x v="1"/>
    <x v="4"/>
    <x v="629"/>
  </r>
  <r>
    <x v="13"/>
    <x v="13"/>
    <x v="13"/>
    <x v="281"/>
    <s v="1547"/>
    <x v="281"/>
    <x v="1"/>
    <x v="5"/>
    <x v="430"/>
  </r>
  <r>
    <x v="13"/>
    <x v="13"/>
    <x v="13"/>
    <x v="281"/>
    <s v="1547"/>
    <x v="281"/>
    <x v="1"/>
    <x v="6"/>
    <x v="322"/>
  </r>
  <r>
    <x v="13"/>
    <x v="13"/>
    <x v="13"/>
    <x v="281"/>
    <s v="1547"/>
    <x v="281"/>
    <x v="1"/>
    <x v="7"/>
    <x v="771"/>
  </r>
  <r>
    <x v="13"/>
    <x v="13"/>
    <x v="13"/>
    <x v="281"/>
    <s v="1547"/>
    <x v="281"/>
    <x v="2"/>
    <x v="0"/>
    <x v="504"/>
  </r>
  <r>
    <x v="13"/>
    <x v="13"/>
    <x v="13"/>
    <x v="281"/>
    <s v="1547"/>
    <x v="281"/>
    <x v="2"/>
    <x v="1"/>
    <x v="354"/>
  </r>
  <r>
    <x v="13"/>
    <x v="13"/>
    <x v="13"/>
    <x v="281"/>
    <s v="1547"/>
    <x v="281"/>
    <x v="2"/>
    <x v="2"/>
    <x v="355"/>
  </r>
  <r>
    <x v="13"/>
    <x v="13"/>
    <x v="13"/>
    <x v="281"/>
    <s v="1547"/>
    <x v="281"/>
    <x v="2"/>
    <x v="3"/>
    <x v="60"/>
  </r>
  <r>
    <x v="13"/>
    <x v="13"/>
    <x v="13"/>
    <x v="281"/>
    <s v="1547"/>
    <x v="281"/>
    <x v="2"/>
    <x v="4"/>
    <x v="339"/>
  </r>
  <r>
    <x v="13"/>
    <x v="13"/>
    <x v="13"/>
    <x v="281"/>
    <s v="1547"/>
    <x v="281"/>
    <x v="2"/>
    <x v="5"/>
    <x v="339"/>
  </r>
  <r>
    <x v="13"/>
    <x v="13"/>
    <x v="13"/>
    <x v="281"/>
    <s v="1547"/>
    <x v="281"/>
    <x v="2"/>
    <x v="6"/>
    <x v="281"/>
  </r>
  <r>
    <x v="13"/>
    <x v="13"/>
    <x v="13"/>
    <x v="281"/>
    <s v="1547"/>
    <x v="281"/>
    <x v="2"/>
    <x v="7"/>
    <x v="62"/>
  </r>
  <r>
    <x v="13"/>
    <x v="13"/>
    <x v="13"/>
    <x v="281"/>
    <s v="1547"/>
    <x v="281"/>
    <x v="3"/>
    <x v="0"/>
    <x v="616"/>
  </r>
  <r>
    <x v="13"/>
    <x v="13"/>
    <x v="13"/>
    <x v="281"/>
    <s v="1547"/>
    <x v="281"/>
    <x v="3"/>
    <x v="1"/>
    <x v="183"/>
  </r>
  <r>
    <x v="13"/>
    <x v="13"/>
    <x v="13"/>
    <x v="281"/>
    <s v="1547"/>
    <x v="281"/>
    <x v="3"/>
    <x v="2"/>
    <x v="404"/>
  </r>
  <r>
    <x v="13"/>
    <x v="13"/>
    <x v="13"/>
    <x v="281"/>
    <s v="1547"/>
    <x v="281"/>
    <x v="3"/>
    <x v="3"/>
    <x v="633"/>
  </r>
  <r>
    <x v="13"/>
    <x v="13"/>
    <x v="13"/>
    <x v="281"/>
    <s v="1547"/>
    <x v="281"/>
    <x v="3"/>
    <x v="4"/>
    <x v="351"/>
  </r>
  <r>
    <x v="13"/>
    <x v="13"/>
    <x v="13"/>
    <x v="281"/>
    <s v="1547"/>
    <x v="281"/>
    <x v="3"/>
    <x v="5"/>
    <x v="613"/>
  </r>
  <r>
    <x v="13"/>
    <x v="13"/>
    <x v="13"/>
    <x v="281"/>
    <s v="1547"/>
    <x v="281"/>
    <x v="3"/>
    <x v="6"/>
    <x v="633"/>
  </r>
  <r>
    <x v="13"/>
    <x v="13"/>
    <x v="13"/>
    <x v="281"/>
    <s v="1547"/>
    <x v="281"/>
    <x v="3"/>
    <x v="7"/>
    <x v="351"/>
  </r>
  <r>
    <x v="13"/>
    <x v="13"/>
    <x v="13"/>
    <x v="281"/>
    <s v="1547"/>
    <x v="281"/>
    <x v="4"/>
    <x v="0"/>
    <x v="631"/>
  </r>
  <r>
    <x v="13"/>
    <x v="13"/>
    <x v="13"/>
    <x v="281"/>
    <s v="1547"/>
    <x v="281"/>
    <x v="4"/>
    <x v="1"/>
    <x v="291"/>
  </r>
  <r>
    <x v="13"/>
    <x v="13"/>
    <x v="13"/>
    <x v="281"/>
    <s v="1547"/>
    <x v="281"/>
    <x v="4"/>
    <x v="2"/>
    <x v="1613"/>
  </r>
  <r>
    <x v="13"/>
    <x v="13"/>
    <x v="13"/>
    <x v="281"/>
    <s v="1547"/>
    <x v="281"/>
    <x v="4"/>
    <x v="3"/>
    <x v="255"/>
  </r>
  <r>
    <x v="13"/>
    <x v="13"/>
    <x v="13"/>
    <x v="281"/>
    <s v="1547"/>
    <x v="281"/>
    <x v="4"/>
    <x v="4"/>
    <x v="2259"/>
  </r>
  <r>
    <x v="13"/>
    <x v="13"/>
    <x v="13"/>
    <x v="281"/>
    <s v="1547"/>
    <x v="281"/>
    <x v="4"/>
    <x v="5"/>
    <x v="1612"/>
  </r>
  <r>
    <x v="13"/>
    <x v="13"/>
    <x v="13"/>
    <x v="281"/>
    <s v="1547"/>
    <x v="281"/>
    <x v="4"/>
    <x v="6"/>
    <x v="1627"/>
  </r>
  <r>
    <x v="13"/>
    <x v="13"/>
    <x v="13"/>
    <x v="281"/>
    <s v="1547"/>
    <x v="281"/>
    <x v="4"/>
    <x v="7"/>
    <x v="1627"/>
  </r>
  <r>
    <x v="13"/>
    <x v="13"/>
    <x v="13"/>
    <x v="281"/>
    <s v="1547"/>
    <x v="281"/>
    <x v="5"/>
    <x v="0"/>
    <x v="197"/>
  </r>
  <r>
    <x v="13"/>
    <x v="13"/>
    <x v="13"/>
    <x v="281"/>
    <s v="1547"/>
    <x v="281"/>
    <x v="5"/>
    <x v="1"/>
    <x v="198"/>
  </r>
  <r>
    <x v="13"/>
    <x v="13"/>
    <x v="13"/>
    <x v="281"/>
    <s v="1547"/>
    <x v="281"/>
    <x v="5"/>
    <x v="2"/>
    <x v="321"/>
  </r>
  <r>
    <x v="13"/>
    <x v="13"/>
    <x v="13"/>
    <x v="281"/>
    <s v="1547"/>
    <x v="281"/>
    <x v="5"/>
    <x v="3"/>
    <x v="198"/>
  </r>
  <r>
    <x v="13"/>
    <x v="13"/>
    <x v="13"/>
    <x v="281"/>
    <s v="1547"/>
    <x v="281"/>
    <x v="5"/>
    <x v="4"/>
    <x v="263"/>
  </r>
  <r>
    <x v="13"/>
    <x v="13"/>
    <x v="13"/>
    <x v="281"/>
    <s v="1547"/>
    <x v="281"/>
    <x v="5"/>
    <x v="5"/>
    <x v="263"/>
  </r>
  <r>
    <x v="13"/>
    <x v="13"/>
    <x v="13"/>
    <x v="281"/>
    <s v="1547"/>
    <x v="281"/>
    <x v="5"/>
    <x v="6"/>
    <x v="301"/>
  </r>
  <r>
    <x v="13"/>
    <x v="13"/>
    <x v="13"/>
    <x v="281"/>
    <s v="1547"/>
    <x v="281"/>
    <x v="5"/>
    <x v="7"/>
    <x v="262"/>
  </r>
  <r>
    <x v="13"/>
    <x v="13"/>
    <x v="13"/>
    <x v="281"/>
    <s v="1547"/>
    <x v="281"/>
    <x v="6"/>
    <x v="0"/>
    <x v="132"/>
  </r>
  <r>
    <x v="13"/>
    <x v="13"/>
    <x v="13"/>
    <x v="281"/>
    <s v="1547"/>
    <x v="281"/>
    <x v="6"/>
    <x v="1"/>
    <x v="132"/>
  </r>
  <r>
    <x v="13"/>
    <x v="13"/>
    <x v="13"/>
    <x v="281"/>
    <s v="1547"/>
    <x v="281"/>
    <x v="6"/>
    <x v="2"/>
    <x v="127"/>
  </r>
  <r>
    <x v="13"/>
    <x v="13"/>
    <x v="13"/>
    <x v="281"/>
    <s v="1547"/>
    <x v="281"/>
    <x v="6"/>
    <x v="3"/>
    <x v="127"/>
  </r>
  <r>
    <x v="13"/>
    <x v="13"/>
    <x v="13"/>
    <x v="281"/>
    <s v="1547"/>
    <x v="281"/>
    <x v="6"/>
    <x v="4"/>
    <x v="131"/>
  </r>
  <r>
    <x v="13"/>
    <x v="13"/>
    <x v="13"/>
    <x v="281"/>
    <s v="1547"/>
    <x v="281"/>
    <x v="6"/>
    <x v="5"/>
    <x v="132"/>
  </r>
  <r>
    <x v="13"/>
    <x v="13"/>
    <x v="13"/>
    <x v="281"/>
    <s v="1547"/>
    <x v="281"/>
    <x v="6"/>
    <x v="6"/>
    <x v="67"/>
  </r>
  <r>
    <x v="13"/>
    <x v="13"/>
    <x v="13"/>
    <x v="281"/>
    <s v="1547"/>
    <x v="281"/>
    <x v="6"/>
    <x v="7"/>
    <x v="132"/>
  </r>
  <r>
    <x v="13"/>
    <x v="13"/>
    <x v="13"/>
    <x v="281"/>
    <s v="1547"/>
    <x v="281"/>
    <x v="7"/>
    <x v="0"/>
    <x v="316"/>
  </r>
  <r>
    <x v="13"/>
    <x v="13"/>
    <x v="13"/>
    <x v="281"/>
    <s v="1547"/>
    <x v="281"/>
    <x v="7"/>
    <x v="1"/>
    <x v="197"/>
  </r>
  <r>
    <x v="13"/>
    <x v="13"/>
    <x v="13"/>
    <x v="281"/>
    <s v="1547"/>
    <x v="281"/>
    <x v="7"/>
    <x v="2"/>
    <x v="195"/>
  </r>
  <r>
    <x v="13"/>
    <x v="13"/>
    <x v="13"/>
    <x v="281"/>
    <s v="1547"/>
    <x v="281"/>
    <x v="7"/>
    <x v="3"/>
    <x v="199"/>
  </r>
  <r>
    <x v="13"/>
    <x v="13"/>
    <x v="13"/>
    <x v="281"/>
    <s v="1547"/>
    <x v="281"/>
    <x v="7"/>
    <x v="4"/>
    <x v="195"/>
  </r>
  <r>
    <x v="13"/>
    <x v="13"/>
    <x v="13"/>
    <x v="281"/>
    <s v="1547"/>
    <x v="281"/>
    <x v="7"/>
    <x v="5"/>
    <x v="197"/>
  </r>
  <r>
    <x v="13"/>
    <x v="13"/>
    <x v="13"/>
    <x v="281"/>
    <s v="1547"/>
    <x v="281"/>
    <x v="7"/>
    <x v="6"/>
    <x v="263"/>
  </r>
  <r>
    <x v="13"/>
    <x v="13"/>
    <x v="13"/>
    <x v="281"/>
    <s v="1547"/>
    <x v="281"/>
    <x v="7"/>
    <x v="7"/>
    <x v="301"/>
  </r>
  <r>
    <x v="13"/>
    <x v="13"/>
    <x v="13"/>
    <x v="281"/>
    <s v="1547"/>
    <x v="281"/>
    <x v="8"/>
    <x v="0"/>
    <x v="304"/>
  </r>
  <r>
    <x v="13"/>
    <x v="13"/>
    <x v="13"/>
    <x v="281"/>
    <s v="1547"/>
    <x v="281"/>
    <x v="8"/>
    <x v="1"/>
    <x v="304"/>
  </r>
  <r>
    <x v="13"/>
    <x v="13"/>
    <x v="13"/>
    <x v="281"/>
    <s v="1547"/>
    <x v="281"/>
    <x v="8"/>
    <x v="2"/>
    <x v="304"/>
  </r>
  <r>
    <x v="13"/>
    <x v="13"/>
    <x v="13"/>
    <x v="281"/>
    <s v="1547"/>
    <x v="281"/>
    <x v="8"/>
    <x v="3"/>
    <x v="304"/>
  </r>
  <r>
    <x v="13"/>
    <x v="13"/>
    <x v="13"/>
    <x v="281"/>
    <s v="1547"/>
    <x v="281"/>
    <x v="8"/>
    <x v="4"/>
    <x v="304"/>
  </r>
  <r>
    <x v="13"/>
    <x v="13"/>
    <x v="13"/>
    <x v="281"/>
    <s v="1547"/>
    <x v="281"/>
    <x v="8"/>
    <x v="5"/>
    <x v="304"/>
  </r>
  <r>
    <x v="13"/>
    <x v="13"/>
    <x v="13"/>
    <x v="281"/>
    <s v="1547"/>
    <x v="281"/>
    <x v="8"/>
    <x v="6"/>
    <x v="304"/>
  </r>
  <r>
    <x v="13"/>
    <x v="13"/>
    <x v="13"/>
    <x v="281"/>
    <s v="1547"/>
    <x v="281"/>
    <x v="8"/>
    <x v="7"/>
    <x v="304"/>
  </r>
  <r>
    <x v="13"/>
    <x v="13"/>
    <x v="13"/>
    <x v="281"/>
    <s v="1547"/>
    <x v="281"/>
    <x v="9"/>
    <x v="0"/>
    <x v="121"/>
  </r>
  <r>
    <x v="13"/>
    <x v="13"/>
    <x v="13"/>
    <x v="281"/>
    <s v="1547"/>
    <x v="281"/>
    <x v="9"/>
    <x v="1"/>
    <x v="49"/>
  </r>
  <r>
    <x v="13"/>
    <x v="13"/>
    <x v="13"/>
    <x v="281"/>
    <s v="1547"/>
    <x v="281"/>
    <x v="9"/>
    <x v="2"/>
    <x v="47"/>
  </r>
  <r>
    <x v="13"/>
    <x v="13"/>
    <x v="13"/>
    <x v="281"/>
    <s v="1547"/>
    <x v="281"/>
    <x v="9"/>
    <x v="3"/>
    <x v="46"/>
  </r>
  <r>
    <x v="13"/>
    <x v="13"/>
    <x v="13"/>
    <x v="281"/>
    <s v="1547"/>
    <x v="281"/>
    <x v="9"/>
    <x v="4"/>
    <x v="62"/>
  </r>
  <r>
    <x v="13"/>
    <x v="13"/>
    <x v="13"/>
    <x v="281"/>
    <s v="1547"/>
    <x v="281"/>
    <x v="9"/>
    <x v="5"/>
    <x v="47"/>
  </r>
  <r>
    <x v="13"/>
    <x v="13"/>
    <x v="13"/>
    <x v="281"/>
    <s v="1547"/>
    <x v="281"/>
    <x v="9"/>
    <x v="6"/>
    <x v="355"/>
  </r>
  <r>
    <x v="13"/>
    <x v="13"/>
    <x v="13"/>
    <x v="281"/>
    <s v="1547"/>
    <x v="281"/>
    <x v="9"/>
    <x v="7"/>
    <x v="306"/>
  </r>
  <r>
    <x v="13"/>
    <x v="13"/>
    <x v="13"/>
    <x v="282"/>
    <s v="1548"/>
    <x v="282"/>
    <x v="0"/>
    <x v="0"/>
    <x v="1679"/>
  </r>
  <r>
    <x v="13"/>
    <x v="13"/>
    <x v="13"/>
    <x v="282"/>
    <s v="1548"/>
    <x v="282"/>
    <x v="0"/>
    <x v="1"/>
    <x v="522"/>
  </r>
  <r>
    <x v="13"/>
    <x v="13"/>
    <x v="13"/>
    <x v="282"/>
    <s v="1548"/>
    <x v="282"/>
    <x v="0"/>
    <x v="2"/>
    <x v="479"/>
  </r>
  <r>
    <x v="13"/>
    <x v="13"/>
    <x v="13"/>
    <x v="282"/>
    <s v="1548"/>
    <x v="282"/>
    <x v="0"/>
    <x v="3"/>
    <x v="2875"/>
  </r>
  <r>
    <x v="13"/>
    <x v="13"/>
    <x v="13"/>
    <x v="282"/>
    <s v="1548"/>
    <x v="282"/>
    <x v="0"/>
    <x v="4"/>
    <x v="1531"/>
  </r>
  <r>
    <x v="13"/>
    <x v="13"/>
    <x v="13"/>
    <x v="282"/>
    <s v="1548"/>
    <x v="282"/>
    <x v="0"/>
    <x v="5"/>
    <x v="516"/>
  </r>
  <r>
    <x v="13"/>
    <x v="13"/>
    <x v="13"/>
    <x v="282"/>
    <s v="1548"/>
    <x v="282"/>
    <x v="0"/>
    <x v="6"/>
    <x v="2876"/>
  </r>
  <r>
    <x v="13"/>
    <x v="13"/>
    <x v="13"/>
    <x v="282"/>
    <s v="1548"/>
    <x v="282"/>
    <x v="0"/>
    <x v="7"/>
    <x v="700"/>
  </r>
  <r>
    <x v="13"/>
    <x v="13"/>
    <x v="13"/>
    <x v="282"/>
    <s v="1548"/>
    <x v="282"/>
    <x v="1"/>
    <x v="0"/>
    <x v="1517"/>
  </r>
  <r>
    <x v="13"/>
    <x v="13"/>
    <x v="13"/>
    <x v="282"/>
    <s v="1548"/>
    <x v="282"/>
    <x v="1"/>
    <x v="1"/>
    <x v="93"/>
  </r>
  <r>
    <x v="13"/>
    <x v="13"/>
    <x v="13"/>
    <x v="282"/>
    <s v="1548"/>
    <x v="282"/>
    <x v="1"/>
    <x v="2"/>
    <x v="2334"/>
  </r>
  <r>
    <x v="13"/>
    <x v="13"/>
    <x v="13"/>
    <x v="282"/>
    <s v="1548"/>
    <x v="282"/>
    <x v="1"/>
    <x v="3"/>
    <x v="700"/>
  </r>
  <r>
    <x v="13"/>
    <x v="13"/>
    <x v="13"/>
    <x v="282"/>
    <s v="1548"/>
    <x v="282"/>
    <x v="1"/>
    <x v="4"/>
    <x v="2165"/>
  </r>
  <r>
    <x v="13"/>
    <x v="13"/>
    <x v="13"/>
    <x v="282"/>
    <s v="1548"/>
    <x v="282"/>
    <x v="1"/>
    <x v="5"/>
    <x v="1797"/>
  </r>
  <r>
    <x v="13"/>
    <x v="13"/>
    <x v="13"/>
    <x v="282"/>
    <s v="1548"/>
    <x v="282"/>
    <x v="1"/>
    <x v="6"/>
    <x v="2561"/>
  </r>
  <r>
    <x v="13"/>
    <x v="13"/>
    <x v="13"/>
    <x v="282"/>
    <s v="1548"/>
    <x v="282"/>
    <x v="1"/>
    <x v="7"/>
    <x v="2346"/>
  </r>
  <r>
    <x v="13"/>
    <x v="13"/>
    <x v="13"/>
    <x v="282"/>
    <s v="1548"/>
    <x v="282"/>
    <x v="2"/>
    <x v="0"/>
    <x v="380"/>
  </r>
  <r>
    <x v="13"/>
    <x v="13"/>
    <x v="13"/>
    <x v="282"/>
    <s v="1548"/>
    <x v="282"/>
    <x v="2"/>
    <x v="1"/>
    <x v="53"/>
  </r>
  <r>
    <x v="13"/>
    <x v="13"/>
    <x v="13"/>
    <x v="282"/>
    <s v="1548"/>
    <x v="282"/>
    <x v="2"/>
    <x v="2"/>
    <x v="487"/>
  </r>
  <r>
    <x v="13"/>
    <x v="13"/>
    <x v="13"/>
    <x v="282"/>
    <s v="1548"/>
    <x v="282"/>
    <x v="2"/>
    <x v="3"/>
    <x v="54"/>
  </r>
  <r>
    <x v="13"/>
    <x v="13"/>
    <x v="13"/>
    <x v="282"/>
    <s v="1548"/>
    <x v="282"/>
    <x v="2"/>
    <x v="4"/>
    <x v="1038"/>
  </r>
  <r>
    <x v="13"/>
    <x v="13"/>
    <x v="13"/>
    <x v="282"/>
    <s v="1548"/>
    <x v="282"/>
    <x v="2"/>
    <x v="5"/>
    <x v="446"/>
  </r>
  <r>
    <x v="13"/>
    <x v="13"/>
    <x v="13"/>
    <x v="282"/>
    <s v="1548"/>
    <x v="282"/>
    <x v="2"/>
    <x v="6"/>
    <x v="345"/>
  </r>
  <r>
    <x v="13"/>
    <x v="13"/>
    <x v="13"/>
    <x v="282"/>
    <s v="1548"/>
    <x v="282"/>
    <x v="2"/>
    <x v="7"/>
    <x v="625"/>
  </r>
  <r>
    <x v="13"/>
    <x v="13"/>
    <x v="13"/>
    <x v="282"/>
    <s v="1548"/>
    <x v="282"/>
    <x v="3"/>
    <x v="0"/>
    <x v="1612"/>
  </r>
  <r>
    <x v="13"/>
    <x v="13"/>
    <x v="13"/>
    <x v="282"/>
    <s v="1548"/>
    <x v="282"/>
    <x v="3"/>
    <x v="1"/>
    <x v="488"/>
  </r>
  <r>
    <x v="13"/>
    <x v="13"/>
    <x v="13"/>
    <x v="282"/>
    <s v="1548"/>
    <x v="282"/>
    <x v="3"/>
    <x v="2"/>
    <x v="1626"/>
  </r>
  <r>
    <x v="13"/>
    <x v="13"/>
    <x v="13"/>
    <x v="282"/>
    <s v="1548"/>
    <x v="282"/>
    <x v="3"/>
    <x v="3"/>
    <x v="330"/>
  </r>
  <r>
    <x v="13"/>
    <x v="13"/>
    <x v="13"/>
    <x v="282"/>
    <s v="1548"/>
    <x v="282"/>
    <x v="3"/>
    <x v="4"/>
    <x v="430"/>
  </r>
  <r>
    <x v="13"/>
    <x v="13"/>
    <x v="13"/>
    <x v="282"/>
    <s v="1548"/>
    <x v="282"/>
    <x v="3"/>
    <x v="5"/>
    <x v="1139"/>
  </r>
  <r>
    <x v="13"/>
    <x v="13"/>
    <x v="13"/>
    <x v="282"/>
    <s v="1548"/>
    <x v="282"/>
    <x v="3"/>
    <x v="6"/>
    <x v="330"/>
  </r>
  <r>
    <x v="13"/>
    <x v="13"/>
    <x v="13"/>
    <x v="282"/>
    <s v="1548"/>
    <x v="282"/>
    <x v="3"/>
    <x v="7"/>
    <x v="430"/>
  </r>
  <r>
    <x v="13"/>
    <x v="13"/>
    <x v="13"/>
    <x v="282"/>
    <s v="1548"/>
    <x v="282"/>
    <x v="4"/>
    <x v="0"/>
    <x v="2207"/>
  </r>
  <r>
    <x v="13"/>
    <x v="13"/>
    <x v="13"/>
    <x v="282"/>
    <s v="1548"/>
    <x v="282"/>
    <x v="4"/>
    <x v="1"/>
    <x v="1451"/>
  </r>
  <r>
    <x v="13"/>
    <x v="13"/>
    <x v="13"/>
    <x v="282"/>
    <s v="1548"/>
    <x v="282"/>
    <x v="4"/>
    <x v="2"/>
    <x v="2017"/>
  </r>
  <r>
    <x v="13"/>
    <x v="13"/>
    <x v="13"/>
    <x v="282"/>
    <s v="1548"/>
    <x v="282"/>
    <x v="4"/>
    <x v="3"/>
    <x v="393"/>
  </r>
  <r>
    <x v="13"/>
    <x v="13"/>
    <x v="13"/>
    <x v="282"/>
    <s v="1548"/>
    <x v="282"/>
    <x v="4"/>
    <x v="4"/>
    <x v="2686"/>
  </r>
  <r>
    <x v="13"/>
    <x v="13"/>
    <x v="13"/>
    <x v="282"/>
    <s v="1548"/>
    <x v="282"/>
    <x v="4"/>
    <x v="5"/>
    <x v="1939"/>
  </r>
  <r>
    <x v="13"/>
    <x v="13"/>
    <x v="13"/>
    <x v="282"/>
    <s v="1548"/>
    <x v="282"/>
    <x v="4"/>
    <x v="6"/>
    <x v="551"/>
  </r>
  <r>
    <x v="13"/>
    <x v="13"/>
    <x v="13"/>
    <x v="282"/>
    <s v="1548"/>
    <x v="282"/>
    <x v="4"/>
    <x v="7"/>
    <x v="1470"/>
  </r>
  <r>
    <x v="13"/>
    <x v="13"/>
    <x v="13"/>
    <x v="282"/>
    <s v="1548"/>
    <x v="282"/>
    <x v="5"/>
    <x v="0"/>
    <x v="50"/>
  </r>
  <r>
    <x v="13"/>
    <x v="13"/>
    <x v="13"/>
    <x v="282"/>
    <s v="1548"/>
    <x v="282"/>
    <x v="5"/>
    <x v="1"/>
    <x v="117"/>
  </r>
  <r>
    <x v="13"/>
    <x v="13"/>
    <x v="13"/>
    <x v="282"/>
    <s v="1548"/>
    <x v="282"/>
    <x v="5"/>
    <x v="2"/>
    <x v="513"/>
  </r>
  <r>
    <x v="13"/>
    <x v="13"/>
    <x v="13"/>
    <x v="282"/>
    <s v="1548"/>
    <x v="282"/>
    <x v="5"/>
    <x v="3"/>
    <x v="286"/>
  </r>
  <r>
    <x v="13"/>
    <x v="13"/>
    <x v="13"/>
    <x v="282"/>
    <s v="1548"/>
    <x v="282"/>
    <x v="5"/>
    <x v="4"/>
    <x v="612"/>
  </r>
  <r>
    <x v="13"/>
    <x v="13"/>
    <x v="13"/>
    <x v="282"/>
    <s v="1548"/>
    <x v="282"/>
    <x v="5"/>
    <x v="5"/>
    <x v="48"/>
  </r>
  <r>
    <x v="13"/>
    <x v="13"/>
    <x v="13"/>
    <x v="282"/>
    <s v="1548"/>
    <x v="282"/>
    <x v="5"/>
    <x v="6"/>
    <x v="342"/>
  </r>
  <r>
    <x v="13"/>
    <x v="13"/>
    <x v="13"/>
    <x v="282"/>
    <s v="1548"/>
    <x v="282"/>
    <x v="5"/>
    <x v="7"/>
    <x v="284"/>
  </r>
  <r>
    <x v="13"/>
    <x v="13"/>
    <x v="13"/>
    <x v="282"/>
    <s v="1548"/>
    <x v="282"/>
    <x v="6"/>
    <x v="0"/>
    <x v="265"/>
  </r>
  <r>
    <x v="13"/>
    <x v="13"/>
    <x v="13"/>
    <x v="282"/>
    <s v="1548"/>
    <x v="282"/>
    <x v="6"/>
    <x v="1"/>
    <x v="262"/>
  </r>
  <r>
    <x v="13"/>
    <x v="13"/>
    <x v="13"/>
    <x v="282"/>
    <s v="1548"/>
    <x v="282"/>
    <x v="6"/>
    <x v="2"/>
    <x v="265"/>
  </r>
  <r>
    <x v="13"/>
    <x v="13"/>
    <x v="13"/>
    <x v="282"/>
    <s v="1548"/>
    <x v="282"/>
    <x v="6"/>
    <x v="3"/>
    <x v="264"/>
  </r>
  <r>
    <x v="13"/>
    <x v="13"/>
    <x v="13"/>
    <x v="282"/>
    <s v="1548"/>
    <x v="282"/>
    <x v="6"/>
    <x v="4"/>
    <x v="265"/>
  </r>
  <r>
    <x v="13"/>
    <x v="13"/>
    <x v="13"/>
    <x v="282"/>
    <s v="1548"/>
    <x v="282"/>
    <x v="6"/>
    <x v="5"/>
    <x v="303"/>
  </r>
  <r>
    <x v="13"/>
    <x v="13"/>
    <x v="13"/>
    <x v="282"/>
    <s v="1548"/>
    <x v="282"/>
    <x v="6"/>
    <x v="6"/>
    <x v="302"/>
  </r>
  <r>
    <x v="13"/>
    <x v="13"/>
    <x v="13"/>
    <x v="282"/>
    <s v="1548"/>
    <x v="282"/>
    <x v="6"/>
    <x v="7"/>
    <x v="196"/>
  </r>
  <r>
    <x v="13"/>
    <x v="13"/>
    <x v="13"/>
    <x v="282"/>
    <s v="1548"/>
    <x v="282"/>
    <x v="7"/>
    <x v="0"/>
    <x v="267"/>
  </r>
  <r>
    <x v="13"/>
    <x v="13"/>
    <x v="13"/>
    <x v="282"/>
    <s v="1548"/>
    <x v="282"/>
    <x v="7"/>
    <x v="1"/>
    <x v="447"/>
  </r>
  <r>
    <x v="13"/>
    <x v="13"/>
    <x v="13"/>
    <x v="282"/>
    <s v="1548"/>
    <x v="282"/>
    <x v="7"/>
    <x v="2"/>
    <x v="566"/>
  </r>
  <r>
    <x v="13"/>
    <x v="13"/>
    <x v="13"/>
    <x v="282"/>
    <s v="1548"/>
    <x v="282"/>
    <x v="7"/>
    <x v="3"/>
    <x v="447"/>
  </r>
  <r>
    <x v="13"/>
    <x v="13"/>
    <x v="13"/>
    <x v="282"/>
    <s v="1548"/>
    <x v="282"/>
    <x v="7"/>
    <x v="4"/>
    <x v="1209"/>
  </r>
  <r>
    <x v="13"/>
    <x v="13"/>
    <x v="13"/>
    <x v="282"/>
    <s v="1548"/>
    <x v="282"/>
    <x v="7"/>
    <x v="5"/>
    <x v="492"/>
  </r>
  <r>
    <x v="13"/>
    <x v="13"/>
    <x v="13"/>
    <x v="282"/>
    <s v="1548"/>
    <x v="282"/>
    <x v="7"/>
    <x v="6"/>
    <x v="58"/>
  </r>
  <r>
    <x v="13"/>
    <x v="13"/>
    <x v="13"/>
    <x v="282"/>
    <s v="1548"/>
    <x v="282"/>
    <x v="7"/>
    <x v="7"/>
    <x v="528"/>
  </r>
  <r>
    <x v="13"/>
    <x v="13"/>
    <x v="13"/>
    <x v="282"/>
    <s v="1548"/>
    <x v="282"/>
    <x v="8"/>
    <x v="0"/>
    <x v="305"/>
  </r>
  <r>
    <x v="13"/>
    <x v="13"/>
    <x v="13"/>
    <x v="282"/>
    <s v="1548"/>
    <x v="282"/>
    <x v="8"/>
    <x v="1"/>
    <x v="133"/>
  </r>
  <r>
    <x v="13"/>
    <x v="13"/>
    <x v="13"/>
    <x v="282"/>
    <s v="1548"/>
    <x v="282"/>
    <x v="8"/>
    <x v="2"/>
    <x v="66"/>
  </r>
  <r>
    <x v="13"/>
    <x v="13"/>
    <x v="13"/>
    <x v="282"/>
    <s v="1548"/>
    <x v="282"/>
    <x v="8"/>
    <x v="3"/>
    <x v="67"/>
  </r>
  <r>
    <x v="13"/>
    <x v="13"/>
    <x v="13"/>
    <x v="282"/>
    <s v="1548"/>
    <x v="282"/>
    <x v="8"/>
    <x v="4"/>
    <x v="65"/>
  </r>
  <r>
    <x v="13"/>
    <x v="13"/>
    <x v="13"/>
    <x v="282"/>
    <s v="1548"/>
    <x v="282"/>
    <x v="8"/>
    <x v="5"/>
    <x v="66"/>
  </r>
  <r>
    <x v="13"/>
    <x v="13"/>
    <x v="13"/>
    <x v="282"/>
    <s v="1548"/>
    <x v="282"/>
    <x v="8"/>
    <x v="6"/>
    <x v="66"/>
  </r>
  <r>
    <x v="13"/>
    <x v="13"/>
    <x v="13"/>
    <x v="282"/>
    <s v="1548"/>
    <x v="282"/>
    <x v="8"/>
    <x v="7"/>
    <x v="132"/>
  </r>
  <r>
    <x v="13"/>
    <x v="13"/>
    <x v="13"/>
    <x v="282"/>
    <s v="1548"/>
    <x v="282"/>
    <x v="9"/>
    <x v="0"/>
    <x v="336"/>
  </r>
  <r>
    <x v="13"/>
    <x v="13"/>
    <x v="13"/>
    <x v="282"/>
    <s v="1548"/>
    <x v="282"/>
    <x v="9"/>
    <x v="1"/>
    <x v="314"/>
  </r>
  <r>
    <x v="13"/>
    <x v="13"/>
    <x v="13"/>
    <x v="282"/>
    <s v="1548"/>
    <x v="282"/>
    <x v="9"/>
    <x v="2"/>
    <x v="313"/>
  </r>
  <r>
    <x v="13"/>
    <x v="13"/>
    <x v="13"/>
    <x v="282"/>
    <s v="1548"/>
    <x v="282"/>
    <x v="9"/>
    <x v="3"/>
    <x v="317"/>
  </r>
  <r>
    <x v="13"/>
    <x v="13"/>
    <x v="13"/>
    <x v="282"/>
    <s v="1548"/>
    <x v="282"/>
    <x v="9"/>
    <x v="4"/>
    <x v="450"/>
  </r>
  <r>
    <x v="13"/>
    <x v="13"/>
    <x v="13"/>
    <x v="282"/>
    <s v="1548"/>
    <x v="282"/>
    <x v="9"/>
    <x v="5"/>
    <x v="312"/>
  </r>
  <r>
    <x v="13"/>
    <x v="13"/>
    <x v="13"/>
    <x v="282"/>
    <s v="1548"/>
    <x v="282"/>
    <x v="9"/>
    <x v="6"/>
    <x v="836"/>
  </r>
  <r>
    <x v="13"/>
    <x v="13"/>
    <x v="13"/>
    <x v="282"/>
    <s v="1548"/>
    <x v="282"/>
    <x v="9"/>
    <x v="7"/>
    <x v="281"/>
  </r>
  <r>
    <x v="13"/>
    <x v="13"/>
    <x v="13"/>
    <x v="283"/>
    <s v="1551"/>
    <x v="283"/>
    <x v="0"/>
    <x v="0"/>
    <x v="1458"/>
  </r>
  <r>
    <x v="13"/>
    <x v="13"/>
    <x v="13"/>
    <x v="283"/>
    <s v="1551"/>
    <x v="283"/>
    <x v="0"/>
    <x v="1"/>
    <x v="773"/>
  </r>
  <r>
    <x v="13"/>
    <x v="13"/>
    <x v="13"/>
    <x v="283"/>
    <s v="1551"/>
    <x v="283"/>
    <x v="0"/>
    <x v="2"/>
    <x v="1513"/>
  </r>
  <r>
    <x v="13"/>
    <x v="13"/>
    <x v="13"/>
    <x v="283"/>
    <s v="1551"/>
    <x v="283"/>
    <x v="0"/>
    <x v="3"/>
    <x v="1513"/>
  </r>
  <r>
    <x v="13"/>
    <x v="13"/>
    <x v="13"/>
    <x v="283"/>
    <s v="1551"/>
    <x v="283"/>
    <x v="0"/>
    <x v="4"/>
    <x v="1448"/>
  </r>
  <r>
    <x v="13"/>
    <x v="13"/>
    <x v="13"/>
    <x v="283"/>
    <s v="1551"/>
    <x v="283"/>
    <x v="0"/>
    <x v="5"/>
    <x v="748"/>
  </r>
  <r>
    <x v="13"/>
    <x v="13"/>
    <x v="13"/>
    <x v="283"/>
    <s v="1551"/>
    <x v="283"/>
    <x v="0"/>
    <x v="6"/>
    <x v="636"/>
  </r>
  <r>
    <x v="13"/>
    <x v="13"/>
    <x v="13"/>
    <x v="283"/>
    <s v="1551"/>
    <x v="283"/>
    <x v="0"/>
    <x v="7"/>
    <x v="279"/>
  </r>
  <r>
    <x v="13"/>
    <x v="13"/>
    <x v="13"/>
    <x v="283"/>
    <s v="1551"/>
    <x v="283"/>
    <x v="1"/>
    <x v="0"/>
    <x v="430"/>
  </r>
  <r>
    <x v="13"/>
    <x v="13"/>
    <x v="13"/>
    <x v="283"/>
    <s v="1551"/>
    <x v="283"/>
    <x v="1"/>
    <x v="1"/>
    <x v="323"/>
  </r>
  <r>
    <x v="13"/>
    <x v="13"/>
    <x v="13"/>
    <x v="283"/>
    <s v="1551"/>
    <x v="283"/>
    <x v="1"/>
    <x v="2"/>
    <x v="543"/>
  </r>
  <r>
    <x v="13"/>
    <x v="13"/>
    <x v="13"/>
    <x v="283"/>
    <s v="1551"/>
    <x v="283"/>
    <x v="1"/>
    <x v="3"/>
    <x v="1626"/>
  </r>
  <r>
    <x v="13"/>
    <x v="13"/>
    <x v="13"/>
    <x v="283"/>
    <s v="1551"/>
    <x v="283"/>
    <x v="1"/>
    <x v="4"/>
    <x v="359"/>
  </r>
  <r>
    <x v="13"/>
    <x v="13"/>
    <x v="13"/>
    <x v="283"/>
    <s v="1551"/>
    <x v="283"/>
    <x v="1"/>
    <x v="5"/>
    <x v="257"/>
  </r>
  <r>
    <x v="13"/>
    <x v="13"/>
    <x v="13"/>
    <x v="283"/>
    <s v="1551"/>
    <x v="283"/>
    <x v="1"/>
    <x v="6"/>
    <x v="1185"/>
  </r>
  <r>
    <x v="13"/>
    <x v="13"/>
    <x v="13"/>
    <x v="283"/>
    <s v="1551"/>
    <x v="283"/>
    <x v="1"/>
    <x v="7"/>
    <x v="497"/>
  </r>
  <r>
    <x v="13"/>
    <x v="13"/>
    <x v="13"/>
    <x v="283"/>
    <s v="1551"/>
    <x v="283"/>
    <x v="2"/>
    <x v="0"/>
    <x v="122"/>
  </r>
  <r>
    <x v="13"/>
    <x v="13"/>
    <x v="13"/>
    <x v="283"/>
    <s v="1551"/>
    <x v="283"/>
    <x v="2"/>
    <x v="1"/>
    <x v="123"/>
  </r>
  <r>
    <x v="13"/>
    <x v="13"/>
    <x v="13"/>
    <x v="283"/>
    <s v="1551"/>
    <x v="283"/>
    <x v="2"/>
    <x v="2"/>
    <x v="575"/>
  </r>
  <r>
    <x v="13"/>
    <x v="13"/>
    <x v="13"/>
    <x v="283"/>
    <s v="1551"/>
    <x v="283"/>
    <x v="2"/>
    <x v="3"/>
    <x v="575"/>
  </r>
  <r>
    <x v="13"/>
    <x v="13"/>
    <x v="13"/>
    <x v="283"/>
    <s v="1551"/>
    <x v="283"/>
    <x v="2"/>
    <x v="4"/>
    <x v="126"/>
  </r>
  <r>
    <x v="13"/>
    <x v="13"/>
    <x v="13"/>
    <x v="283"/>
    <s v="1551"/>
    <x v="283"/>
    <x v="2"/>
    <x v="5"/>
    <x v="47"/>
  </r>
  <r>
    <x v="13"/>
    <x v="13"/>
    <x v="13"/>
    <x v="283"/>
    <s v="1551"/>
    <x v="283"/>
    <x v="2"/>
    <x v="6"/>
    <x v="504"/>
  </r>
  <r>
    <x v="13"/>
    <x v="13"/>
    <x v="13"/>
    <x v="283"/>
    <s v="1551"/>
    <x v="283"/>
    <x v="2"/>
    <x v="7"/>
    <x v="575"/>
  </r>
  <r>
    <x v="13"/>
    <x v="13"/>
    <x v="13"/>
    <x v="283"/>
    <s v="1551"/>
    <x v="283"/>
    <x v="3"/>
    <x v="0"/>
    <x v="288"/>
  </r>
  <r>
    <x v="13"/>
    <x v="13"/>
    <x v="13"/>
    <x v="283"/>
    <s v="1551"/>
    <x v="283"/>
    <x v="3"/>
    <x v="1"/>
    <x v="185"/>
  </r>
  <r>
    <x v="13"/>
    <x v="13"/>
    <x v="13"/>
    <x v="283"/>
    <s v="1551"/>
    <x v="283"/>
    <x v="3"/>
    <x v="2"/>
    <x v="184"/>
  </r>
  <r>
    <x v="13"/>
    <x v="13"/>
    <x v="13"/>
    <x v="283"/>
    <s v="1551"/>
    <x v="283"/>
    <x v="3"/>
    <x v="3"/>
    <x v="335"/>
  </r>
  <r>
    <x v="13"/>
    <x v="13"/>
    <x v="13"/>
    <x v="283"/>
    <s v="1551"/>
    <x v="283"/>
    <x v="3"/>
    <x v="4"/>
    <x v="314"/>
  </r>
  <r>
    <x v="13"/>
    <x v="13"/>
    <x v="13"/>
    <x v="283"/>
    <s v="1551"/>
    <x v="283"/>
    <x v="3"/>
    <x v="5"/>
    <x v="319"/>
  </r>
  <r>
    <x v="13"/>
    <x v="13"/>
    <x v="13"/>
    <x v="283"/>
    <s v="1551"/>
    <x v="283"/>
    <x v="3"/>
    <x v="6"/>
    <x v="186"/>
  </r>
  <r>
    <x v="13"/>
    <x v="13"/>
    <x v="13"/>
    <x v="283"/>
    <s v="1551"/>
    <x v="283"/>
    <x v="3"/>
    <x v="7"/>
    <x v="715"/>
  </r>
  <r>
    <x v="13"/>
    <x v="13"/>
    <x v="13"/>
    <x v="283"/>
    <s v="1551"/>
    <x v="283"/>
    <x v="4"/>
    <x v="0"/>
    <x v="2259"/>
  </r>
  <r>
    <x v="13"/>
    <x v="13"/>
    <x v="13"/>
    <x v="283"/>
    <s v="1551"/>
    <x v="283"/>
    <x v="4"/>
    <x v="1"/>
    <x v="629"/>
  </r>
  <r>
    <x v="13"/>
    <x v="13"/>
    <x v="13"/>
    <x v="283"/>
    <s v="1551"/>
    <x v="283"/>
    <x v="4"/>
    <x v="2"/>
    <x v="493"/>
  </r>
  <r>
    <x v="13"/>
    <x v="13"/>
    <x v="13"/>
    <x v="283"/>
    <s v="1551"/>
    <x v="283"/>
    <x v="4"/>
    <x v="3"/>
    <x v="784"/>
  </r>
  <r>
    <x v="13"/>
    <x v="13"/>
    <x v="13"/>
    <x v="283"/>
    <s v="1551"/>
    <x v="283"/>
    <x v="4"/>
    <x v="4"/>
    <x v="428"/>
  </r>
  <r>
    <x v="13"/>
    <x v="13"/>
    <x v="13"/>
    <x v="283"/>
    <s v="1551"/>
    <x v="283"/>
    <x v="4"/>
    <x v="5"/>
    <x v="494"/>
  </r>
  <r>
    <x v="13"/>
    <x v="13"/>
    <x v="13"/>
    <x v="283"/>
    <s v="1551"/>
    <x v="283"/>
    <x v="4"/>
    <x v="6"/>
    <x v="1612"/>
  </r>
  <r>
    <x v="13"/>
    <x v="13"/>
    <x v="13"/>
    <x v="283"/>
    <s v="1551"/>
    <x v="283"/>
    <x v="4"/>
    <x v="7"/>
    <x v="2259"/>
  </r>
  <r>
    <x v="13"/>
    <x v="13"/>
    <x v="13"/>
    <x v="283"/>
    <s v="1551"/>
    <x v="283"/>
    <x v="5"/>
    <x v="0"/>
    <x v="262"/>
  </r>
  <r>
    <x v="13"/>
    <x v="13"/>
    <x v="13"/>
    <x v="283"/>
    <s v="1551"/>
    <x v="283"/>
    <x v="5"/>
    <x v="1"/>
    <x v="197"/>
  </r>
  <r>
    <x v="13"/>
    <x v="13"/>
    <x v="13"/>
    <x v="283"/>
    <s v="1551"/>
    <x v="283"/>
    <x v="5"/>
    <x v="2"/>
    <x v="262"/>
  </r>
  <r>
    <x v="13"/>
    <x v="13"/>
    <x v="13"/>
    <x v="283"/>
    <s v="1551"/>
    <x v="283"/>
    <x v="5"/>
    <x v="3"/>
    <x v="316"/>
  </r>
  <r>
    <x v="13"/>
    <x v="13"/>
    <x v="13"/>
    <x v="283"/>
    <s v="1551"/>
    <x v="283"/>
    <x v="5"/>
    <x v="4"/>
    <x v="199"/>
  </r>
  <r>
    <x v="13"/>
    <x v="13"/>
    <x v="13"/>
    <x v="283"/>
    <s v="1551"/>
    <x v="283"/>
    <x v="5"/>
    <x v="5"/>
    <x v="302"/>
  </r>
  <r>
    <x v="13"/>
    <x v="13"/>
    <x v="13"/>
    <x v="283"/>
    <s v="1551"/>
    <x v="283"/>
    <x v="5"/>
    <x v="6"/>
    <x v="265"/>
  </r>
  <r>
    <x v="13"/>
    <x v="13"/>
    <x v="13"/>
    <x v="283"/>
    <s v="1551"/>
    <x v="283"/>
    <x v="5"/>
    <x v="7"/>
    <x v="264"/>
  </r>
  <r>
    <x v="13"/>
    <x v="13"/>
    <x v="13"/>
    <x v="283"/>
    <s v="1551"/>
    <x v="283"/>
    <x v="6"/>
    <x v="0"/>
    <x v="132"/>
  </r>
  <r>
    <x v="13"/>
    <x v="13"/>
    <x v="13"/>
    <x v="283"/>
    <s v="1551"/>
    <x v="283"/>
    <x v="6"/>
    <x v="1"/>
    <x v="66"/>
  </r>
  <r>
    <x v="13"/>
    <x v="13"/>
    <x v="13"/>
    <x v="283"/>
    <s v="1551"/>
    <x v="283"/>
    <x v="6"/>
    <x v="2"/>
    <x v="132"/>
  </r>
  <r>
    <x v="13"/>
    <x v="13"/>
    <x v="13"/>
    <x v="283"/>
    <s v="1551"/>
    <x v="283"/>
    <x v="6"/>
    <x v="3"/>
    <x v="131"/>
  </r>
  <r>
    <x v="13"/>
    <x v="13"/>
    <x v="13"/>
    <x v="283"/>
    <s v="1551"/>
    <x v="283"/>
    <x v="6"/>
    <x v="4"/>
    <x v="64"/>
  </r>
  <r>
    <x v="13"/>
    <x v="13"/>
    <x v="13"/>
    <x v="283"/>
    <s v="1551"/>
    <x v="283"/>
    <x v="6"/>
    <x v="5"/>
    <x v="132"/>
  </r>
  <r>
    <x v="13"/>
    <x v="13"/>
    <x v="13"/>
    <x v="283"/>
    <s v="1551"/>
    <x v="283"/>
    <x v="6"/>
    <x v="6"/>
    <x v="64"/>
  </r>
  <r>
    <x v="13"/>
    <x v="13"/>
    <x v="13"/>
    <x v="283"/>
    <s v="1551"/>
    <x v="283"/>
    <x v="6"/>
    <x v="7"/>
    <x v="130"/>
  </r>
  <r>
    <x v="13"/>
    <x v="13"/>
    <x v="13"/>
    <x v="283"/>
    <s v="1551"/>
    <x v="283"/>
    <x v="7"/>
    <x v="0"/>
    <x v="355"/>
  </r>
  <r>
    <x v="13"/>
    <x v="13"/>
    <x v="13"/>
    <x v="283"/>
    <s v="1551"/>
    <x v="283"/>
    <x v="7"/>
    <x v="1"/>
    <x v="355"/>
  </r>
  <r>
    <x v="13"/>
    <x v="13"/>
    <x v="13"/>
    <x v="283"/>
    <s v="1551"/>
    <x v="283"/>
    <x v="7"/>
    <x v="2"/>
    <x v="121"/>
  </r>
  <r>
    <x v="13"/>
    <x v="13"/>
    <x v="13"/>
    <x v="283"/>
    <s v="1551"/>
    <x v="283"/>
    <x v="7"/>
    <x v="3"/>
    <x v="123"/>
  </r>
  <r>
    <x v="13"/>
    <x v="13"/>
    <x v="13"/>
    <x v="283"/>
    <s v="1551"/>
    <x v="283"/>
    <x v="7"/>
    <x v="4"/>
    <x v="306"/>
  </r>
  <r>
    <x v="13"/>
    <x v="13"/>
    <x v="13"/>
    <x v="283"/>
    <s v="1551"/>
    <x v="283"/>
    <x v="7"/>
    <x v="5"/>
    <x v="122"/>
  </r>
  <r>
    <x v="13"/>
    <x v="13"/>
    <x v="13"/>
    <x v="283"/>
    <s v="1551"/>
    <x v="283"/>
    <x v="7"/>
    <x v="6"/>
    <x v="575"/>
  </r>
  <r>
    <x v="13"/>
    <x v="13"/>
    <x v="13"/>
    <x v="283"/>
    <s v="1551"/>
    <x v="283"/>
    <x v="7"/>
    <x v="7"/>
    <x v="126"/>
  </r>
  <r>
    <x v="13"/>
    <x v="13"/>
    <x v="13"/>
    <x v="283"/>
    <s v="1551"/>
    <x v="283"/>
    <x v="8"/>
    <x v="0"/>
    <x v="67"/>
  </r>
  <r>
    <x v="13"/>
    <x v="13"/>
    <x v="13"/>
    <x v="283"/>
    <s v="1551"/>
    <x v="283"/>
    <x v="8"/>
    <x v="1"/>
    <x v="305"/>
  </r>
  <r>
    <x v="13"/>
    <x v="13"/>
    <x v="13"/>
    <x v="283"/>
    <s v="1551"/>
    <x v="283"/>
    <x v="8"/>
    <x v="2"/>
    <x v="133"/>
  </r>
  <r>
    <x v="13"/>
    <x v="13"/>
    <x v="13"/>
    <x v="283"/>
    <s v="1551"/>
    <x v="283"/>
    <x v="8"/>
    <x v="3"/>
    <x v="67"/>
  </r>
  <r>
    <x v="13"/>
    <x v="13"/>
    <x v="13"/>
    <x v="283"/>
    <s v="1551"/>
    <x v="283"/>
    <x v="8"/>
    <x v="4"/>
    <x v="67"/>
  </r>
  <r>
    <x v="13"/>
    <x v="13"/>
    <x v="13"/>
    <x v="283"/>
    <s v="1551"/>
    <x v="283"/>
    <x v="8"/>
    <x v="5"/>
    <x v="67"/>
  </r>
  <r>
    <x v="13"/>
    <x v="13"/>
    <x v="13"/>
    <x v="283"/>
    <s v="1551"/>
    <x v="283"/>
    <x v="8"/>
    <x v="6"/>
    <x v="65"/>
  </r>
  <r>
    <x v="13"/>
    <x v="13"/>
    <x v="13"/>
    <x v="283"/>
    <s v="1551"/>
    <x v="283"/>
    <x v="8"/>
    <x v="7"/>
    <x v="305"/>
  </r>
  <r>
    <x v="13"/>
    <x v="13"/>
    <x v="13"/>
    <x v="283"/>
    <s v="1551"/>
    <x v="283"/>
    <x v="9"/>
    <x v="0"/>
    <x v="321"/>
  </r>
  <r>
    <x v="13"/>
    <x v="13"/>
    <x v="13"/>
    <x v="283"/>
    <s v="1551"/>
    <x v="283"/>
    <x v="9"/>
    <x v="1"/>
    <x v="321"/>
  </r>
  <r>
    <x v="13"/>
    <x v="13"/>
    <x v="13"/>
    <x v="283"/>
    <s v="1551"/>
    <x v="283"/>
    <x v="9"/>
    <x v="2"/>
    <x v="129"/>
  </r>
  <r>
    <x v="13"/>
    <x v="13"/>
    <x v="13"/>
    <x v="283"/>
    <s v="1551"/>
    <x v="283"/>
    <x v="9"/>
    <x v="3"/>
    <x v="203"/>
  </r>
  <r>
    <x v="13"/>
    <x v="13"/>
    <x v="13"/>
    <x v="283"/>
    <s v="1551"/>
    <x v="283"/>
    <x v="9"/>
    <x v="4"/>
    <x v="321"/>
  </r>
  <r>
    <x v="13"/>
    <x v="13"/>
    <x v="13"/>
    <x v="283"/>
    <s v="1551"/>
    <x v="283"/>
    <x v="9"/>
    <x v="5"/>
    <x v="321"/>
  </r>
  <r>
    <x v="13"/>
    <x v="13"/>
    <x v="13"/>
    <x v="283"/>
    <s v="1551"/>
    <x v="283"/>
    <x v="9"/>
    <x v="6"/>
    <x v="303"/>
  </r>
  <r>
    <x v="13"/>
    <x v="13"/>
    <x v="13"/>
    <x v="283"/>
    <s v="1551"/>
    <x v="283"/>
    <x v="9"/>
    <x v="7"/>
    <x v="264"/>
  </r>
  <r>
    <x v="13"/>
    <x v="13"/>
    <x v="13"/>
    <x v="284"/>
    <s v="1554"/>
    <x v="284"/>
    <x v="0"/>
    <x v="0"/>
    <x v="1521"/>
  </r>
  <r>
    <x v="13"/>
    <x v="13"/>
    <x v="13"/>
    <x v="284"/>
    <s v="1554"/>
    <x v="284"/>
    <x v="0"/>
    <x v="1"/>
    <x v="821"/>
  </r>
  <r>
    <x v="13"/>
    <x v="13"/>
    <x v="13"/>
    <x v="284"/>
    <s v="1554"/>
    <x v="284"/>
    <x v="0"/>
    <x v="2"/>
    <x v="2686"/>
  </r>
  <r>
    <x v="13"/>
    <x v="13"/>
    <x v="13"/>
    <x v="284"/>
    <s v="1554"/>
    <x v="284"/>
    <x v="0"/>
    <x v="3"/>
    <x v="1821"/>
  </r>
  <r>
    <x v="13"/>
    <x v="13"/>
    <x v="13"/>
    <x v="284"/>
    <s v="1554"/>
    <x v="284"/>
    <x v="0"/>
    <x v="4"/>
    <x v="2205"/>
  </r>
  <r>
    <x v="13"/>
    <x v="13"/>
    <x v="13"/>
    <x v="284"/>
    <s v="1554"/>
    <x v="284"/>
    <x v="0"/>
    <x v="5"/>
    <x v="1819"/>
  </r>
  <r>
    <x v="13"/>
    <x v="13"/>
    <x v="13"/>
    <x v="284"/>
    <s v="1554"/>
    <x v="284"/>
    <x v="0"/>
    <x v="6"/>
    <x v="2686"/>
  </r>
  <r>
    <x v="13"/>
    <x v="13"/>
    <x v="13"/>
    <x v="284"/>
    <s v="1554"/>
    <x v="284"/>
    <x v="0"/>
    <x v="7"/>
    <x v="826"/>
  </r>
  <r>
    <x v="13"/>
    <x v="13"/>
    <x v="13"/>
    <x v="284"/>
    <s v="1554"/>
    <x v="284"/>
    <x v="1"/>
    <x v="0"/>
    <x v="1033"/>
  </r>
  <r>
    <x v="13"/>
    <x v="13"/>
    <x v="13"/>
    <x v="284"/>
    <s v="1554"/>
    <x v="284"/>
    <x v="1"/>
    <x v="1"/>
    <x v="1005"/>
  </r>
  <r>
    <x v="13"/>
    <x v="13"/>
    <x v="13"/>
    <x v="284"/>
    <s v="1554"/>
    <x v="284"/>
    <x v="1"/>
    <x v="2"/>
    <x v="660"/>
  </r>
  <r>
    <x v="13"/>
    <x v="13"/>
    <x v="13"/>
    <x v="284"/>
    <s v="1554"/>
    <x v="284"/>
    <x v="1"/>
    <x v="3"/>
    <x v="1036"/>
  </r>
  <r>
    <x v="13"/>
    <x v="13"/>
    <x v="13"/>
    <x v="284"/>
    <s v="1554"/>
    <x v="284"/>
    <x v="1"/>
    <x v="4"/>
    <x v="994"/>
  </r>
  <r>
    <x v="13"/>
    <x v="13"/>
    <x v="13"/>
    <x v="284"/>
    <s v="1554"/>
    <x v="284"/>
    <x v="1"/>
    <x v="5"/>
    <x v="1414"/>
  </r>
  <r>
    <x v="13"/>
    <x v="13"/>
    <x v="13"/>
    <x v="284"/>
    <s v="1554"/>
    <x v="284"/>
    <x v="1"/>
    <x v="6"/>
    <x v="982"/>
  </r>
  <r>
    <x v="13"/>
    <x v="13"/>
    <x v="13"/>
    <x v="284"/>
    <s v="1554"/>
    <x v="284"/>
    <x v="1"/>
    <x v="7"/>
    <x v="982"/>
  </r>
  <r>
    <x v="13"/>
    <x v="13"/>
    <x v="13"/>
    <x v="284"/>
    <s v="1554"/>
    <x v="284"/>
    <x v="2"/>
    <x v="0"/>
    <x v="62"/>
  </r>
  <r>
    <x v="13"/>
    <x v="13"/>
    <x v="13"/>
    <x v="284"/>
    <s v="1554"/>
    <x v="284"/>
    <x v="2"/>
    <x v="1"/>
    <x v="355"/>
  </r>
  <r>
    <x v="13"/>
    <x v="13"/>
    <x v="13"/>
    <x v="284"/>
    <s v="1554"/>
    <x v="284"/>
    <x v="2"/>
    <x v="2"/>
    <x v="355"/>
  </r>
  <r>
    <x v="13"/>
    <x v="13"/>
    <x v="13"/>
    <x v="284"/>
    <s v="1554"/>
    <x v="284"/>
    <x v="2"/>
    <x v="3"/>
    <x v="49"/>
  </r>
  <r>
    <x v="13"/>
    <x v="13"/>
    <x v="13"/>
    <x v="284"/>
    <s v="1554"/>
    <x v="284"/>
    <x v="2"/>
    <x v="4"/>
    <x v="354"/>
  </r>
  <r>
    <x v="13"/>
    <x v="13"/>
    <x v="13"/>
    <x v="284"/>
    <s v="1554"/>
    <x v="284"/>
    <x v="2"/>
    <x v="5"/>
    <x v="60"/>
  </r>
  <r>
    <x v="13"/>
    <x v="13"/>
    <x v="13"/>
    <x v="284"/>
    <s v="1554"/>
    <x v="284"/>
    <x v="2"/>
    <x v="6"/>
    <x v="121"/>
  </r>
  <r>
    <x v="13"/>
    <x v="13"/>
    <x v="13"/>
    <x v="284"/>
    <s v="1554"/>
    <x v="284"/>
    <x v="2"/>
    <x v="7"/>
    <x v="504"/>
  </r>
  <r>
    <x v="13"/>
    <x v="13"/>
    <x v="13"/>
    <x v="284"/>
    <s v="1554"/>
    <x v="284"/>
    <x v="3"/>
    <x v="0"/>
    <x v="369"/>
  </r>
  <r>
    <x v="13"/>
    <x v="13"/>
    <x v="13"/>
    <x v="284"/>
    <s v="1554"/>
    <x v="284"/>
    <x v="3"/>
    <x v="1"/>
    <x v="372"/>
  </r>
  <r>
    <x v="13"/>
    <x v="13"/>
    <x v="13"/>
    <x v="284"/>
    <s v="1554"/>
    <x v="284"/>
    <x v="3"/>
    <x v="2"/>
    <x v="626"/>
  </r>
  <r>
    <x v="13"/>
    <x v="13"/>
    <x v="13"/>
    <x v="284"/>
    <s v="1554"/>
    <x v="284"/>
    <x v="3"/>
    <x v="3"/>
    <x v="370"/>
  </r>
  <r>
    <x v="13"/>
    <x v="13"/>
    <x v="13"/>
    <x v="284"/>
    <s v="1554"/>
    <x v="284"/>
    <x v="3"/>
    <x v="4"/>
    <x v="368"/>
  </r>
  <r>
    <x v="13"/>
    <x v="13"/>
    <x v="13"/>
    <x v="284"/>
    <s v="1554"/>
    <x v="284"/>
    <x v="3"/>
    <x v="5"/>
    <x v="952"/>
  </r>
  <r>
    <x v="13"/>
    <x v="13"/>
    <x v="13"/>
    <x v="284"/>
    <s v="1554"/>
    <x v="284"/>
    <x v="3"/>
    <x v="6"/>
    <x v="952"/>
  </r>
  <r>
    <x v="13"/>
    <x v="13"/>
    <x v="13"/>
    <x v="284"/>
    <s v="1554"/>
    <x v="284"/>
    <x v="3"/>
    <x v="7"/>
    <x v="626"/>
  </r>
  <r>
    <x v="13"/>
    <x v="13"/>
    <x v="13"/>
    <x v="284"/>
    <s v="1554"/>
    <x v="284"/>
    <x v="4"/>
    <x v="0"/>
    <x v="1247"/>
  </r>
  <r>
    <x v="13"/>
    <x v="13"/>
    <x v="13"/>
    <x v="284"/>
    <s v="1554"/>
    <x v="284"/>
    <x v="4"/>
    <x v="1"/>
    <x v="280"/>
  </r>
  <r>
    <x v="13"/>
    <x v="13"/>
    <x v="13"/>
    <x v="284"/>
    <s v="1554"/>
    <x v="284"/>
    <x v="4"/>
    <x v="2"/>
    <x v="114"/>
  </r>
  <r>
    <x v="13"/>
    <x v="13"/>
    <x v="13"/>
    <x v="284"/>
    <s v="1554"/>
    <x v="284"/>
    <x v="4"/>
    <x v="3"/>
    <x v="635"/>
  </r>
  <r>
    <x v="13"/>
    <x v="13"/>
    <x v="13"/>
    <x v="284"/>
    <s v="1554"/>
    <x v="284"/>
    <x v="4"/>
    <x v="4"/>
    <x v="279"/>
  </r>
  <r>
    <x v="13"/>
    <x v="13"/>
    <x v="13"/>
    <x v="284"/>
    <s v="1554"/>
    <x v="284"/>
    <x v="4"/>
    <x v="5"/>
    <x v="1003"/>
  </r>
  <r>
    <x v="13"/>
    <x v="13"/>
    <x v="13"/>
    <x v="284"/>
    <s v="1554"/>
    <x v="284"/>
    <x v="4"/>
    <x v="6"/>
    <x v="567"/>
  </r>
  <r>
    <x v="13"/>
    <x v="13"/>
    <x v="13"/>
    <x v="284"/>
    <s v="1554"/>
    <x v="284"/>
    <x v="4"/>
    <x v="7"/>
    <x v="375"/>
  </r>
  <r>
    <x v="13"/>
    <x v="13"/>
    <x v="13"/>
    <x v="284"/>
    <s v="1554"/>
    <x v="284"/>
    <x v="5"/>
    <x v="0"/>
    <x v="311"/>
  </r>
  <r>
    <x v="13"/>
    <x v="13"/>
    <x v="13"/>
    <x v="284"/>
    <s v="1554"/>
    <x v="284"/>
    <x v="5"/>
    <x v="1"/>
    <x v="309"/>
  </r>
  <r>
    <x v="13"/>
    <x v="13"/>
    <x v="13"/>
    <x v="284"/>
    <s v="1554"/>
    <x v="284"/>
    <x v="5"/>
    <x v="2"/>
    <x v="310"/>
  </r>
  <r>
    <x v="13"/>
    <x v="13"/>
    <x v="13"/>
    <x v="284"/>
    <s v="1554"/>
    <x v="284"/>
    <x v="5"/>
    <x v="3"/>
    <x v="126"/>
  </r>
  <r>
    <x v="13"/>
    <x v="13"/>
    <x v="13"/>
    <x v="284"/>
    <s v="1554"/>
    <x v="284"/>
    <x v="5"/>
    <x v="4"/>
    <x v="308"/>
  </r>
  <r>
    <x v="13"/>
    <x v="13"/>
    <x v="13"/>
    <x v="284"/>
    <s v="1554"/>
    <x v="284"/>
    <x v="5"/>
    <x v="5"/>
    <x v="299"/>
  </r>
  <r>
    <x v="13"/>
    <x v="13"/>
    <x v="13"/>
    <x v="284"/>
    <s v="1554"/>
    <x v="284"/>
    <x v="5"/>
    <x v="6"/>
    <x v="122"/>
  </r>
  <r>
    <x v="13"/>
    <x v="13"/>
    <x v="13"/>
    <x v="284"/>
    <s v="1554"/>
    <x v="284"/>
    <x v="5"/>
    <x v="7"/>
    <x v="202"/>
  </r>
  <r>
    <x v="13"/>
    <x v="13"/>
    <x v="13"/>
    <x v="284"/>
    <s v="1554"/>
    <x v="284"/>
    <x v="6"/>
    <x v="0"/>
    <x v="131"/>
  </r>
  <r>
    <x v="13"/>
    <x v="13"/>
    <x v="13"/>
    <x v="284"/>
    <s v="1554"/>
    <x v="284"/>
    <x v="6"/>
    <x v="1"/>
    <x v="320"/>
  </r>
  <r>
    <x v="13"/>
    <x v="13"/>
    <x v="13"/>
    <x v="284"/>
    <s v="1554"/>
    <x v="284"/>
    <x v="6"/>
    <x v="2"/>
    <x v="129"/>
  </r>
  <r>
    <x v="13"/>
    <x v="13"/>
    <x v="13"/>
    <x v="284"/>
    <s v="1554"/>
    <x v="284"/>
    <x v="6"/>
    <x v="3"/>
    <x v="303"/>
  </r>
  <r>
    <x v="13"/>
    <x v="13"/>
    <x v="13"/>
    <x v="284"/>
    <s v="1554"/>
    <x v="284"/>
    <x v="6"/>
    <x v="4"/>
    <x v="321"/>
  </r>
  <r>
    <x v="13"/>
    <x v="13"/>
    <x v="13"/>
    <x v="284"/>
    <s v="1554"/>
    <x v="284"/>
    <x v="6"/>
    <x v="5"/>
    <x v="129"/>
  </r>
  <r>
    <x v="13"/>
    <x v="13"/>
    <x v="13"/>
    <x v="284"/>
    <s v="1554"/>
    <x v="284"/>
    <x v="6"/>
    <x v="6"/>
    <x v="303"/>
  </r>
  <r>
    <x v="13"/>
    <x v="13"/>
    <x v="13"/>
    <x v="284"/>
    <s v="1554"/>
    <x v="284"/>
    <x v="6"/>
    <x v="7"/>
    <x v="266"/>
  </r>
  <r>
    <x v="13"/>
    <x v="13"/>
    <x v="13"/>
    <x v="284"/>
    <s v="1554"/>
    <x v="284"/>
    <x v="7"/>
    <x v="0"/>
    <x v="402"/>
  </r>
  <r>
    <x v="13"/>
    <x v="13"/>
    <x v="13"/>
    <x v="284"/>
    <s v="1554"/>
    <x v="284"/>
    <x v="7"/>
    <x v="1"/>
    <x v="315"/>
  </r>
  <r>
    <x v="13"/>
    <x v="13"/>
    <x v="13"/>
    <x v="284"/>
    <s v="1554"/>
    <x v="284"/>
    <x v="7"/>
    <x v="2"/>
    <x v="338"/>
  </r>
  <r>
    <x v="13"/>
    <x v="13"/>
    <x v="13"/>
    <x v="284"/>
    <s v="1554"/>
    <x v="284"/>
    <x v="7"/>
    <x v="3"/>
    <x v="284"/>
  </r>
  <r>
    <x v="13"/>
    <x v="13"/>
    <x v="13"/>
    <x v="284"/>
    <s v="1554"/>
    <x v="284"/>
    <x v="7"/>
    <x v="4"/>
    <x v="612"/>
  </r>
  <r>
    <x v="13"/>
    <x v="13"/>
    <x v="13"/>
    <x v="284"/>
    <s v="1554"/>
    <x v="284"/>
    <x v="7"/>
    <x v="5"/>
    <x v="612"/>
  </r>
  <r>
    <x v="13"/>
    <x v="13"/>
    <x v="13"/>
    <x v="284"/>
    <s v="1554"/>
    <x v="284"/>
    <x v="7"/>
    <x v="6"/>
    <x v="63"/>
  </r>
  <r>
    <x v="13"/>
    <x v="13"/>
    <x v="13"/>
    <x v="284"/>
    <s v="1554"/>
    <x v="284"/>
    <x v="7"/>
    <x v="7"/>
    <x v="63"/>
  </r>
  <r>
    <x v="13"/>
    <x v="13"/>
    <x v="13"/>
    <x v="284"/>
    <s v="1554"/>
    <x v="284"/>
    <x v="8"/>
    <x v="0"/>
    <x v="304"/>
  </r>
  <r>
    <x v="13"/>
    <x v="13"/>
    <x v="13"/>
    <x v="284"/>
    <s v="1554"/>
    <x v="284"/>
    <x v="8"/>
    <x v="1"/>
    <x v="305"/>
  </r>
  <r>
    <x v="13"/>
    <x v="13"/>
    <x v="13"/>
    <x v="284"/>
    <s v="1554"/>
    <x v="284"/>
    <x v="8"/>
    <x v="2"/>
    <x v="304"/>
  </r>
  <r>
    <x v="13"/>
    <x v="13"/>
    <x v="13"/>
    <x v="284"/>
    <s v="1554"/>
    <x v="284"/>
    <x v="8"/>
    <x v="3"/>
    <x v="304"/>
  </r>
  <r>
    <x v="13"/>
    <x v="13"/>
    <x v="13"/>
    <x v="284"/>
    <s v="1554"/>
    <x v="284"/>
    <x v="8"/>
    <x v="4"/>
    <x v="305"/>
  </r>
  <r>
    <x v="13"/>
    <x v="13"/>
    <x v="13"/>
    <x v="284"/>
    <s v="1554"/>
    <x v="284"/>
    <x v="8"/>
    <x v="5"/>
    <x v="133"/>
  </r>
  <r>
    <x v="13"/>
    <x v="13"/>
    <x v="13"/>
    <x v="284"/>
    <s v="1554"/>
    <x v="284"/>
    <x v="8"/>
    <x v="6"/>
    <x v="133"/>
  </r>
  <r>
    <x v="13"/>
    <x v="13"/>
    <x v="13"/>
    <x v="284"/>
    <s v="1554"/>
    <x v="284"/>
    <x v="8"/>
    <x v="7"/>
    <x v="304"/>
  </r>
  <r>
    <x v="13"/>
    <x v="13"/>
    <x v="13"/>
    <x v="284"/>
    <s v="1554"/>
    <x v="284"/>
    <x v="9"/>
    <x v="0"/>
    <x v="57"/>
  </r>
  <r>
    <x v="13"/>
    <x v="13"/>
    <x v="13"/>
    <x v="284"/>
    <s v="1554"/>
    <x v="284"/>
    <x v="9"/>
    <x v="1"/>
    <x v="58"/>
  </r>
  <r>
    <x v="13"/>
    <x v="13"/>
    <x v="13"/>
    <x v="284"/>
    <s v="1554"/>
    <x v="284"/>
    <x v="9"/>
    <x v="2"/>
    <x v="671"/>
  </r>
  <r>
    <x v="13"/>
    <x v="13"/>
    <x v="13"/>
    <x v="284"/>
    <s v="1554"/>
    <x v="284"/>
    <x v="9"/>
    <x v="3"/>
    <x v="671"/>
  </r>
  <r>
    <x v="13"/>
    <x v="13"/>
    <x v="13"/>
    <x v="284"/>
    <s v="1554"/>
    <x v="284"/>
    <x v="9"/>
    <x v="4"/>
    <x v="486"/>
  </r>
  <r>
    <x v="13"/>
    <x v="13"/>
    <x v="13"/>
    <x v="284"/>
    <s v="1554"/>
    <x v="284"/>
    <x v="9"/>
    <x v="5"/>
    <x v="181"/>
  </r>
  <r>
    <x v="13"/>
    <x v="13"/>
    <x v="13"/>
    <x v="284"/>
    <s v="1554"/>
    <x v="284"/>
    <x v="9"/>
    <x v="6"/>
    <x v="527"/>
  </r>
  <r>
    <x v="13"/>
    <x v="13"/>
    <x v="13"/>
    <x v="284"/>
    <s v="1554"/>
    <x v="284"/>
    <x v="9"/>
    <x v="7"/>
    <x v="627"/>
  </r>
  <r>
    <x v="13"/>
    <x v="13"/>
    <x v="13"/>
    <x v="285"/>
    <s v="1557"/>
    <x v="285"/>
    <x v="0"/>
    <x v="0"/>
    <x v="345"/>
  </r>
  <r>
    <x v="13"/>
    <x v="13"/>
    <x v="13"/>
    <x v="285"/>
    <s v="1557"/>
    <x v="285"/>
    <x v="0"/>
    <x v="1"/>
    <x v="194"/>
  </r>
  <r>
    <x v="13"/>
    <x v="13"/>
    <x v="13"/>
    <x v="285"/>
    <s v="1557"/>
    <x v="285"/>
    <x v="0"/>
    <x v="2"/>
    <x v="193"/>
  </r>
  <r>
    <x v="13"/>
    <x v="13"/>
    <x v="13"/>
    <x v="285"/>
    <s v="1557"/>
    <x v="285"/>
    <x v="0"/>
    <x v="3"/>
    <x v="797"/>
  </r>
  <r>
    <x v="13"/>
    <x v="13"/>
    <x v="13"/>
    <x v="285"/>
    <s v="1557"/>
    <x v="285"/>
    <x v="0"/>
    <x v="4"/>
    <x v="671"/>
  </r>
  <r>
    <x v="13"/>
    <x v="13"/>
    <x v="13"/>
    <x v="285"/>
    <s v="1557"/>
    <x v="285"/>
    <x v="0"/>
    <x v="5"/>
    <x v="344"/>
  </r>
  <r>
    <x v="13"/>
    <x v="13"/>
    <x v="13"/>
    <x v="285"/>
    <s v="1557"/>
    <x v="285"/>
    <x v="0"/>
    <x v="6"/>
    <x v="539"/>
  </r>
  <r>
    <x v="13"/>
    <x v="13"/>
    <x v="13"/>
    <x v="285"/>
    <s v="1557"/>
    <x v="285"/>
    <x v="0"/>
    <x v="7"/>
    <x v="193"/>
  </r>
  <r>
    <x v="13"/>
    <x v="13"/>
    <x v="13"/>
    <x v="285"/>
    <s v="1557"/>
    <x v="285"/>
    <x v="1"/>
    <x v="0"/>
    <x v="1309"/>
  </r>
  <r>
    <x v="13"/>
    <x v="13"/>
    <x v="13"/>
    <x v="285"/>
    <s v="1557"/>
    <x v="285"/>
    <x v="1"/>
    <x v="1"/>
    <x v="616"/>
  </r>
  <r>
    <x v="13"/>
    <x v="13"/>
    <x v="13"/>
    <x v="285"/>
    <s v="1557"/>
    <x v="285"/>
    <x v="1"/>
    <x v="2"/>
    <x v="616"/>
  </r>
  <r>
    <x v="13"/>
    <x v="13"/>
    <x v="13"/>
    <x v="285"/>
    <s v="1557"/>
    <x v="285"/>
    <x v="1"/>
    <x v="3"/>
    <x v="1029"/>
  </r>
  <r>
    <x v="13"/>
    <x v="13"/>
    <x v="13"/>
    <x v="285"/>
    <s v="1557"/>
    <x v="285"/>
    <x v="1"/>
    <x v="4"/>
    <x v="373"/>
  </r>
  <r>
    <x v="13"/>
    <x v="13"/>
    <x v="13"/>
    <x v="285"/>
    <s v="1557"/>
    <x v="285"/>
    <x v="1"/>
    <x v="5"/>
    <x v="59"/>
  </r>
  <r>
    <x v="13"/>
    <x v="13"/>
    <x v="13"/>
    <x v="285"/>
    <s v="1557"/>
    <x v="285"/>
    <x v="1"/>
    <x v="6"/>
    <x v="487"/>
  </r>
  <r>
    <x v="13"/>
    <x v="13"/>
    <x v="13"/>
    <x v="285"/>
    <s v="1557"/>
    <x v="285"/>
    <x v="1"/>
    <x v="7"/>
    <x v="254"/>
  </r>
  <r>
    <x v="13"/>
    <x v="13"/>
    <x v="13"/>
    <x v="285"/>
    <s v="1557"/>
    <x v="285"/>
    <x v="2"/>
    <x v="0"/>
    <x v="115"/>
  </r>
  <r>
    <x v="13"/>
    <x v="13"/>
    <x v="13"/>
    <x v="285"/>
    <s v="1557"/>
    <x v="285"/>
    <x v="2"/>
    <x v="1"/>
    <x v="355"/>
  </r>
  <r>
    <x v="13"/>
    <x v="13"/>
    <x v="13"/>
    <x v="285"/>
    <s v="1557"/>
    <x v="285"/>
    <x v="2"/>
    <x v="2"/>
    <x v="60"/>
  </r>
  <r>
    <x v="13"/>
    <x v="13"/>
    <x v="13"/>
    <x v="285"/>
    <s v="1557"/>
    <x v="285"/>
    <x v="2"/>
    <x v="3"/>
    <x v="62"/>
  </r>
  <r>
    <x v="13"/>
    <x v="13"/>
    <x v="13"/>
    <x v="285"/>
    <s v="1557"/>
    <x v="285"/>
    <x v="2"/>
    <x v="4"/>
    <x v="49"/>
  </r>
  <r>
    <x v="13"/>
    <x v="13"/>
    <x v="13"/>
    <x v="285"/>
    <s v="1557"/>
    <x v="285"/>
    <x v="2"/>
    <x v="5"/>
    <x v="575"/>
  </r>
  <r>
    <x v="13"/>
    <x v="13"/>
    <x v="13"/>
    <x v="285"/>
    <s v="1557"/>
    <x v="285"/>
    <x v="2"/>
    <x v="6"/>
    <x v="299"/>
  </r>
  <r>
    <x v="13"/>
    <x v="13"/>
    <x v="13"/>
    <x v="285"/>
    <s v="1557"/>
    <x v="285"/>
    <x v="2"/>
    <x v="7"/>
    <x v="121"/>
  </r>
  <r>
    <x v="13"/>
    <x v="13"/>
    <x v="13"/>
    <x v="285"/>
    <s v="1557"/>
    <x v="285"/>
    <x v="3"/>
    <x v="0"/>
    <x v="289"/>
  </r>
  <r>
    <x v="13"/>
    <x v="13"/>
    <x v="13"/>
    <x v="285"/>
    <s v="1557"/>
    <x v="285"/>
    <x v="3"/>
    <x v="1"/>
    <x v="335"/>
  </r>
  <r>
    <x v="13"/>
    <x v="13"/>
    <x v="13"/>
    <x v="285"/>
    <s v="1557"/>
    <x v="285"/>
    <x v="3"/>
    <x v="2"/>
    <x v="318"/>
  </r>
  <r>
    <x v="13"/>
    <x v="13"/>
    <x v="13"/>
    <x v="285"/>
    <s v="1557"/>
    <x v="285"/>
    <x v="3"/>
    <x v="3"/>
    <x v="314"/>
  </r>
  <r>
    <x v="13"/>
    <x v="13"/>
    <x v="13"/>
    <x v="285"/>
    <s v="1557"/>
    <x v="285"/>
    <x v="3"/>
    <x v="4"/>
    <x v="1112"/>
  </r>
  <r>
    <x v="13"/>
    <x v="13"/>
    <x v="13"/>
    <x v="285"/>
    <s v="1557"/>
    <x v="285"/>
    <x v="3"/>
    <x v="5"/>
    <x v="336"/>
  </r>
  <r>
    <x v="13"/>
    <x v="13"/>
    <x v="13"/>
    <x v="285"/>
    <s v="1557"/>
    <x v="285"/>
    <x v="3"/>
    <x v="6"/>
    <x v="338"/>
  </r>
  <r>
    <x v="13"/>
    <x v="13"/>
    <x v="13"/>
    <x v="285"/>
    <s v="1557"/>
    <x v="285"/>
    <x v="3"/>
    <x v="7"/>
    <x v="335"/>
  </r>
  <r>
    <x v="13"/>
    <x v="13"/>
    <x v="13"/>
    <x v="285"/>
    <s v="1557"/>
    <x v="285"/>
    <x v="4"/>
    <x v="0"/>
    <x v="605"/>
  </r>
  <r>
    <x v="13"/>
    <x v="13"/>
    <x v="13"/>
    <x v="285"/>
    <s v="1557"/>
    <x v="285"/>
    <x v="4"/>
    <x v="1"/>
    <x v="251"/>
  </r>
  <r>
    <x v="13"/>
    <x v="13"/>
    <x v="13"/>
    <x v="285"/>
    <s v="1557"/>
    <x v="285"/>
    <x v="4"/>
    <x v="2"/>
    <x v="1536"/>
  </r>
  <r>
    <x v="13"/>
    <x v="13"/>
    <x v="13"/>
    <x v="285"/>
    <s v="1557"/>
    <x v="285"/>
    <x v="4"/>
    <x v="3"/>
    <x v="1209"/>
  </r>
  <r>
    <x v="13"/>
    <x v="13"/>
    <x v="13"/>
    <x v="285"/>
    <s v="1557"/>
    <x v="285"/>
    <x v="4"/>
    <x v="4"/>
    <x v="261"/>
  </r>
  <r>
    <x v="13"/>
    <x v="13"/>
    <x v="13"/>
    <x v="285"/>
    <s v="1557"/>
    <x v="285"/>
    <x v="4"/>
    <x v="5"/>
    <x v="251"/>
  </r>
  <r>
    <x v="13"/>
    <x v="13"/>
    <x v="13"/>
    <x v="285"/>
    <s v="1557"/>
    <x v="285"/>
    <x v="4"/>
    <x v="6"/>
    <x v="562"/>
  </r>
  <r>
    <x v="13"/>
    <x v="13"/>
    <x v="13"/>
    <x v="285"/>
    <s v="1557"/>
    <x v="285"/>
    <x v="4"/>
    <x v="7"/>
    <x v="268"/>
  </r>
  <r>
    <x v="13"/>
    <x v="13"/>
    <x v="13"/>
    <x v="285"/>
    <s v="1557"/>
    <x v="285"/>
    <x v="5"/>
    <x v="0"/>
    <x v="203"/>
  </r>
  <r>
    <x v="13"/>
    <x v="13"/>
    <x v="13"/>
    <x v="285"/>
    <s v="1557"/>
    <x v="285"/>
    <x v="5"/>
    <x v="1"/>
    <x v="301"/>
  </r>
  <r>
    <x v="13"/>
    <x v="13"/>
    <x v="13"/>
    <x v="285"/>
    <s v="1557"/>
    <x v="285"/>
    <x v="5"/>
    <x v="2"/>
    <x v="301"/>
  </r>
  <r>
    <x v="13"/>
    <x v="13"/>
    <x v="13"/>
    <x v="285"/>
    <s v="1557"/>
    <x v="285"/>
    <x v="5"/>
    <x v="3"/>
    <x v="321"/>
  </r>
  <r>
    <x v="13"/>
    <x v="13"/>
    <x v="13"/>
    <x v="285"/>
    <s v="1557"/>
    <x v="285"/>
    <x v="5"/>
    <x v="4"/>
    <x v="203"/>
  </r>
  <r>
    <x v="13"/>
    <x v="13"/>
    <x v="13"/>
    <x v="285"/>
    <s v="1557"/>
    <x v="285"/>
    <x v="5"/>
    <x v="5"/>
    <x v="321"/>
  </r>
  <r>
    <x v="13"/>
    <x v="13"/>
    <x v="13"/>
    <x v="285"/>
    <s v="1557"/>
    <x v="285"/>
    <x v="5"/>
    <x v="6"/>
    <x v="301"/>
  </r>
  <r>
    <x v="13"/>
    <x v="13"/>
    <x v="13"/>
    <x v="285"/>
    <s v="1557"/>
    <x v="285"/>
    <x v="5"/>
    <x v="7"/>
    <x v="128"/>
  </r>
  <r>
    <x v="13"/>
    <x v="13"/>
    <x v="13"/>
    <x v="285"/>
    <s v="1557"/>
    <x v="285"/>
    <x v="6"/>
    <x v="0"/>
    <x v="128"/>
  </r>
  <r>
    <x v="13"/>
    <x v="13"/>
    <x v="13"/>
    <x v="285"/>
    <s v="1557"/>
    <x v="285"/>
    <x v="6"/>
    <x v="1"/>
    <x v="65"/>
  </r>
  <r>
    <x v="13"/>
    <x v="13"/>
    <x v="13"/>
    <x v="285"/>
    <s v="1557"/>
    <x v="285"/>
    <x v="6"/>
    <x v="2"/>
    <x v="66"/>
  </r>
  <r>
    <x v="13"/>
    <x v="13"/>
    <x v="13"/>
    <x v="285"/>
    <s v="1557"/>
    <x v="285"/>
    <x v="6"/>
    <x v="3"/>
    <x v="65"/>
  </r>
  <r>
    <x v="13"/>
    <x v="13"/>
    <x v="13"/>
    <x v="285"/>
    <s v="1557"/>
    <x v="285"/>
    <x v="6"/>
    <x v="4"/>
    <x v="132"/>
  </r>
  <r>
    <x v="13"/>
    <x v="13"/>
    <x v="13"/>
    <x v="285"/>
    <s v="1557"/>
    <x v="285"/>
    <x v="6"/>
    <x v="5"/>
    <x v="64"/>
  </r>
  <r>
    <x v="13"/>
    <x v="13"/>
    <x v="13"/>
    <x v="285"/>
    <s v="1557"/>
    <x v="285"/>
    <x v="6"/>
    <x v="6"/>
    <x v="65"/>
  </r>
  <r>
    <x v="13"/>
    <x v="13"/>
    <x v="13"/>
    <x v="285"/>
    <s v="1557"/>
    <x v="285"/>
    <x v="6"/>
    <x v="7"/>
    <x v="128"/>
  </r>
  <r>
    <x v="13"/>
    <x v="13"/>
    <x v="13"/>
    <x v="285"/>
    <s v="1557"/>
    <x v="285"/>
    <x v="7"/>
    <x v="0"/>
    <x v="402"/>
  </r>
  <r>
    <x v="13"/>
    <x v="13"/>
    <x v="13"/>
    <x v="285"/>
    <s v="1557"/>
    <x v="285"/>
    <x v="7"/>
    <x v="1"/>
    <x v="613"/>
  </r>
  <r>
    <x v="13"/>
    <x v="13"/>
    <x v="13"/>
    <x v="285"/>
    <s v="1557"/>
    <x v="285"/>
    <x v="7"/>
    <x v="2"/>
    <x v="379"/>
  </r>
  <r>
    <x v="13"/>
    <x v="13"/>
    <x v="13"/>
    <x v="285"/>
    <s v="1557"/>
    <x v="285"/>
    <x v="7"/>
    <x v="3"/>
    <x v="112"/>
  </r>
  <r>
    <x v="13"/>
    <x v="13"/>
    <x v="13"/>
    <x v="285"/>
    <s v="1557"/>
    <x v="285"/>
    <x v="7"/>
    <x v="4"/>
    <x v="284"/>
  </r>
  <r>
    <x v="13"/>
    <x v="13"/>
    <x v="13"/>
    <x v="285"/>
    <s v="1557"/>
    <x v="285"/>
    <x v="7"/>
    <x v="5"/>
    <x v="312"/>
  </r>
  <r>
    <x v="13"/>
    <x v="13"/>
    <x v="13"/>
    <x v="285"/>
    <s v="1557"/>
    <x v="285"/>
    <x v="7"/>
    <x v="6"/>
    <x v="410"/>
  </r>
  <r>
    <x v="13"/>
    <x v="13"/>
    <x v="13"/>
    <x v="285"/>
    <s v="1557"/>
    <x v="285"/>
    <x v="7"/>
    <x v="7"/>
    <x v="51"/>
  </r>
  <r>
    <x v="13"/>
    <x v="13"/>
    <x v="13"/>
    <x v="285"/>
    <s v="1557"/>
    <x v="285"/>
    <x v="8"/>
    <x v="0"/>
    <x v="66"/>
  </r>
  <r>
    <x v="13"/>
    <x v="13"/>
    <x v="13"/>
    <x v="285"/>
    <s v="1557"/>
    <x v="285"/>
    <x v="8"/>
    <x v="1"/>
    <x v="66"/>
  </r>
  <r>
    <x v="13"/>
    <x v="13"/>
    <x v="13"/>
    <x v="285"/>
    <s v="1557"/>
    <x v="285"/>
    <x v="8"/>
    <x v="2"/>
    <x v="67"/>
  </r>
  <r>
    <x v="13"/>
    <x v="13"/>
    <x v="13"/>
    <x v="285"/>
    <s v="1557"/>
    <x v="285"/>
    <x v="8"/>
    <x v="3"/>
    <x v="304"/>
  </r>
  <r>
    <x v="13"/>
    <x v="13"/>
    <x v="13"/>
    <x v="285"/>
    <s v="1557"/>
    <x v="285"/>
    <x v="8"/>
    <x v="4"/>
    <x v="66"/>
  </r>
  <r>
    <x v="13"/>
    <x v="13"/>
    <x v="13"/>
    <x v="285"/>
    <s v="1557"/>
    <x v="285"/>
    <x v="8"/>
    <x v="5"/>
    <x v="67"/>
  </r>
  <r>
    <x v="13"/>
    <x v="13"/>
    <x v="13"/>
    <x v="285"/>
    <s v="1557"/>
    <x v="285"/>
    <x v="8"/>
    <x v="6"/>
    <x v="133"/>
  </r>
  <r>
    <x v="13"/>
    <x v="13"/>
    <x v="13"/>
    <x v="285"/>
    <s v="1557"/>
    <x v="285"/>
    <x v="8"/>
    <x v="7"/>
    <x v="133"/>
  </r>
  <r>
    <x v="13"/>
    <x v="13"/>
    <x v="13"/>
    <x v="285"/>
    <s v="1557"/>
    <x v="285"/>
    <x v="9"/>
    <x v="0"/>
    <x v="302"/>
  </r>
  <r>
    <x v="13"/>
    <x v="13"/>
    <x v="13"/>
    <x v="285"/>
    <s v="1557"/>
    <x v="285"/>
    <x v="9"/>
    <x v="1"/>
    <x v="262"/>
  </r>
  <r>
    <x v="13"/>
    <x v="13"/>
    <x v="13"/>
    <x v="285"/>
    <s v="1557"/>
    <x v="285"/>
    <x v="9"/>
    <x v="2"/>
    <x v="265"/>
  </r>
  <r>
    <x v="13"/>
    <x v="13"/>
    <x v="13"/>
    <x v="285"/>
    <s v="1557"/>
    <x v="285"/>
    <x v="9"/>
    <x v="3"/>
    <x v="199"/>
  </r>
  <r>
    <x v="13"/>
    <x v="13"/>
    <x v="13"/>
    <x v="285"/>
    <s v="1557"/>
    <x v="285"/>
    <x v="9"/>
    <x v="4"/>
    <x v="197"/>
  </r>
  <r>
    <x v="13"/>
    <x v="13"/>
    <x v="13"/>
    <x v="285"/>
    <s v="1557"/>
    <x v="285"/>
    <x v="9"/>
    <x v="5"/>
    <x v="264"/>
  </r>
  <r>
    <x v="13"/>
    <x v="13"/>
    <x v="13"/>
    <x v="285"/>
    <s v="1557"/>
    <x v="285"/>
    <x v="9"/>
    <x v="6"/>
    <x v="263"/>
  </r>
  <r>
    <x v="13"/>
    <x v="13"/>
    <x v="13"/>
    <x v="285"/>
    <s v="1557"/>
    <x v="285"/>
    <x v="9"/>
    <x v="7"/>
    <x v="263"/>
  </r>
  <r>
    <x v="13"/>
    <x v="13"/>
    <x v="13"/>
    <x v="286"/>
    <s v="1560"/>
    <x v="286"/>
    <x v="0"/>
    <x v="0"/>
    <x v="500"/>
  </r>
  <r>
    <x v="13"/>
    <x v="13"/>
    <x v="13"/>
    <x v="286"/>
    <s v="1560"/>
    <x v="286"/>
    <x v="0"/>
    <x v="1"/>
    <x v="192"/>
  </r>
  <r>
    <x v="13"/>
    <x v="13"/>
    <x v="13"/>
    <x v="286"/>
    <s v="1560"/>
    <x v="286"/>
    <x v="0"/>
    <x v="2"/>
    <x v="1239"/>
  </r>
  <r>
    <x v="13"/>
    <x v="13"/>
    <x v="13"/>
    <x v="286"/>
    <s v="1560"/>
    <x v="286"/>
    <x v="0"/>
    <x v="3"/>
    <x v="271"/>
  </r>
  <r>
    <x v="13"/>
    <x v="13"/>
    <x v="13"/>
    <x v="286"/>
    <s v="1560"/>
    <x v="286"/>
    <x v="0"/>
    <x v="4"/>
    <x v="566"/>
  </r>
  <r>
    <x v="13"/>
    <x v="13"/>
    <x v="13"/>
    <x v="286"/>
    <s v="1560"/>
    <x v="286"/>
    <x v="0"/>
    <x v="5"/>
    <x v="1239"/>
  </r>
  <r>
    <x v="13"/>
    <x v="13"/>
    <x v="13"/>
    <x v="286"/>
    <s v="1560"/>
    <x v="286"/>
    <x v="0"/>
    <x v="6"/>
    <x v="251"/>
  </r>
  <r>
    <x v="13"/>
    <x v="13"/>
    <x v="13"/>
    <x v="286"/>
    <s v="1560"/>
    <x v="286"/>
    <x v="0"/>
    <x v="7"/>
    <x v="503"/>
  </r>
  <r>
    <x v="13"/>
    <x v="13"/>
    <x v="13"/>
    <x v="286"/>
    <s v="1560"/>
    <x v="286"/>
    <x v="1"/>
    <x v="0"/>
    <x v="1604"/>
  </r>
  <r>
    <x v="13"/>
    <x v="13"/>
    <x v="13"/>
    <x v="286"/>
    <s v="1560"/>
    <x v="286"/>
    <x v="1"/>
    <x v="1"/>
    <x v="1612"/>
  </r>
  <r>
    <x v="13"/>
    <x v="13"/>
    <x v="13"/>
    <x v="286"/>
    <s v="1560"/>
    <x v="286"/>
    <x v="1"/>
    <x v="2"/>
    <x v="1185"/>
  </r>
  <r>
    <x v="13"/>
    <x v="13"/>
    <x v="13"/>
    <x v="286"/>
    <s v="1560"/>
    <x v="286"/>
    <x v="1"/>
    <x v="3"/>
    <x v="1627"/>
  </r>
  <r>
    <x v="13"/>
    <x v="13"/>
    <x v="13"/>
    <x v="286"/>
    <s v="1560"/>
    <x v="286"/>
    <x v="1"/>
    <x v="4"/>
    <x v="1613"/>
  </r>
  <r>
    <x v="13"/>
    <x v="13"/>
    <x v="13"/>
    <x v="286"/>
    <s v="1560"/>
    <x v="286"/>
    <x v="1"/>
    <x v="5"/>
    <x v="630"/>
  </r>
  <r>
    <x v="13"/>
    <x v="13"/>
    <x v="13"/>
    <x v="286"/>
    <s v="1560"/>
    <x v="286"/>
    <x v="1"/>
    <x v="6"/>
    <x v="609"/>
  </r>
  <r>
    <x v="13"/>
    <x v="13"/>
    <x v="13"/>
    <x v="286"/>
    <s v="1560"/>
    <x v="286"/>
    <x v="1"/>
    <x v="7"/>
    <x v="1246"/>
  </r>
  <r>
    <x v="13"/>
    <x v="13"/>
    <x v="13"/>
    <x v="286"/>
    <s v="1560"/>
    <x v="286"/>
    <x v="2"/>
    <x v="0"/>
    <x v="125"/>
  </r>
  <r>
    <x v="13"/>
    <x v="13"/>
    <x v="13"/>
    <x v="286"/>
    <s v="1560"/>
    <x v="286"/>
    <x v="2"/>
    <x v="1"/>
    <x v="47"/>
  </r>
  <r>
    <x v="13"/>
    <x v="13"/>
    <x v="13"/>
    <x v="286"/>
    <s v="1560"/>
    <x v="286"/>
    <x v="2"/>
    <x v="2"/>
    <x v="60"/>
  </r>
  <r>
    <x v="13"/>
    <x v="13"/>
    <x v="13"/>
    <x v="286"/>
    <s v="1560"/>
    <x v="286"/>
    <x v="2"/>
    <x v="3"/>
    <x v="306"/>
  </r>
  <r>
    <x v="13"/>
    <x v="13"/>
    <x v="13"/>
    <x v="286"/>
    <s v="1560"/>
    <x v="286"/>
    <x v="2"/>
    <x v="4"/>
    <x v="355"/>
  </r>
  <r>
    <x v="13"/>
    <x v="13"/>
    <x v="13"/>
    <x v="286"/>
    <s v="1560"/>
    <x v="286"/>
    <x v="2"/>
    <x v="5"/>
    <x v="60"/>
  </r>
  <r>
    <x v="13"/>
    <x v="13"/>
    <x v="13"/>
    <x v="286"/>
    <s v="1560"/>
    <x v="286"/>
    <x v="2"/>
    <x v="6"/>
    <x v="126"/>
  </r>
  <r>
    <x v="13"/>
    <x v="13"/>
    <x v="13"/>
    <x v="286"/>
    <s v="1560"/>
    <x v="286"/>
    <x v="2"/>
    <x v="7"/>
    <x v="355"/>
  </r>
  <r>
    <x v="13"/>
    <x v="13"/>
    <x v="13"/>
    <x v="286"/>
    <s v="1560"/>
    <x v="286"/>
    <x v="3"/>
    <x v="0"/>
    <x v="119"/>
  </r>
  <r>
    <x v="13"/>
    <x v="13"/>
    <x v="13"/>
    <x v="286"/>
    <s v="1560"/>
    <x v="286"/>
    <x v="3"/>
    <x v="1"/>
    <x v="613"/>
  </r>
  <r>
    <x v="13"/>
    <x v="13"/>
    <x v="13"/>
    <x v="286"/>
    <s v="1560"/>
    <x v="286"/>
    <x v="3"/>
    <x v="2"/>
    <x v="119"/>
  </r>
  <r>
    <x v="13"/>
    <x v="13"/>
    <x v="13"/>
    <x v="286"/>
    <s v="1560"/>
    <x v="286"/>
    <x v="3"/>
    <x v="3"/>
    <x v="52"/>
  </r>
  <r>
    <x v="13"/>
    <x v="13"/>
    <x v="13"/>
    <x v="286"/>
    <s v="1560"/>
    <x v="286"/>
    <x v="3"/>
    <x v="4"/>
    <x v="337"/>
  </r>
  <r>
    <x v="13"/>
    <x v="13"/>
    <x v="13"/>
    <x v="286"/>
    <s v="1560"/>
    <x v="286"/>
    <x v="3"/>
    <x v="5"/>
    <x v="404"/>
  </r>
  <r>
    <x v="13"/>
    <x v="13"/>
    <x v="13"/>
    <x v="286"/>
    <s v="1560"/>
    <x v="286"/>
    <x v="3"/>
    <x v="6"/>
    <x v="337"/>
  </r>
  <r>
    <x v="13"/>
    <x v="13"/>
    <x v="13"/>
    <x v="286"/>
    <s v="1560"/>
    <x v="286"/>
    <x v="3"/>
    <x v="7"/>
    <x v="315"/>
  </r>
  <r>
    <x v="13"/>
    <x v="13"/>
    <x v="13"/>
    <x v="286"/>
    <s v="1560"/>
    <x v="286"/>
    <x v="4"/>
    <x v="0"/>
    <x v="512"/>
  </r>
  <r>
    <x v="13"/>
    <x v="13"/>
    <x v="13"/>
    <x v="286"/>
    <s v="1560"/>
    <x v="286"/>
    <x v="4"/>
    <x v="1"/>
    <x v="632"/>
  </r>
  <r>
    <x v="13"/>
    <x v="13"/>
    <x v="13"/>
    <x v="286"/>
    <s v="1560"/>
    <x v="286"/>
    <x v="4"/>
    <x v="2"/>
    <x v="258"/>
  </r>
  <r>
    <x v="13"/>
    <x v="13"/>
    <x v="13"/>
    <x v="286"/>
    <s v="1560"/>
    <x v="286"/>
    <x v="4"/>
    <x v="3"/>
    <x v="608"/>
  </r>
  <r>
    <x v="13"/>
    <x v="13"/>
    <x v="13"/>
    <x v="286"/>
    <s v="1560"/>
    <x v="286"/>
    <x v="4"/>
    <x v="4"/>
    <x v="630"/>
  </r>
  <r>
    <x v="13"/>
    <x v="13"/>
    <x v="13"/>
    <x v="286"/>
    <s v="1560"/>
    <x v="286"/>
    <x v="4"/>
    <x v="5"/>
    <x v="499"/>
  </r>
  <r>
    <x v="13"/>
    <x v="13"/>
    <x v="13"/>
    <x v="286"/>
    <s v="1560"/>
    <x v="286"/>
    <x v="4"/>
    <x v="6"/>
    <x v="1209"/>
  </r>
  <r>
    <x v="13"/>
    <x v="13"/>
    <x v="13"/>
    <x v="286"/>
    <s v="1560"/>
    <x v="286"/>
    <x v="4"/>
    <x v="7"/>
    <x v="1605"/>
  </r>
  <r>
    <x v="13"/>
    <x v="13"/>
    <x v="13"/>
    <x v="286"/>
    <s v="1560"/>
    <x v="286"/>
    <x v="5"/>
    <x v="0"/>
    <x v="302"/>
  </r>
  <r>
    <x v="13"/>
    <x v="13"/>
    <x v="13"/>
    <x v="286"/>
    <s v="1560"/>
    <x v="286"/>
    <x v="5"/>
    <x v="1"/>
    <x v="196"/>
  </r>
  <r>
    <x v="13"/>
    <x v="13"/>
    <x v="13"/>
    <x v="286"/>
    <s v="1560"/>
    <x v="286"/>
    <x v="5"/>
    <x v="2"/>
    <x v="298"/>
  </r>
  <r>
    <x v="13"/>
    <x v="13"/>
    <x v="13"/>
    <x v="286"/>
    <s v="1560"/>
    <x v="286"/>
    <x v="5"/>
    <x v="3"/>
    <x v="298"/>
  </r>
  <r>
    <x v="13"/>
    <x v="13"/>
    <x v="13"/>
    <x v="286"/>
    <s v="1560"/>
    <x v="286"/>
    <x v="5"/>
    <x v="4"/>
    <x v="124"/>
  </r>
  <r>
    <x v="13"/>
    <x v="13"/>
    <x v="13"/>
    <x v="286"/>
    <s v="1560"/>
    <x v="286"/>
    <x v="5"/>
    <x v="5"/>
    <x v="202"/>
  </r>
  <r>
    <x v="13"/>
    <x v="13"/>
    <x v="13"/>
    <x v="286"/>
    <s v="1560"/>
    <x v="286"/>
    <x v="5"/>
    <x v="6"/>
    <x v="123"/>
  </r>
  <r>
    <x v="13"/>
    <x v="13"/>
    <x v="13"/>
    <x v="286"/>
    <s v="1560"/>
    <x v="286"/>
    <x v="5"/>
    <x v="7"/>
    <x v="309"/>
  </r>
  <r>
    <x v="13"/>
    <x v="13"/>
    <x v="13"/>
    <x v="286"/>
    <s v="1560"/>
    <x v="286"/>
    <x v="6"/>
    <x v="0"/>
    <x v="131"/>
  </r>
  <r>
    <x v="13"/>
    <x v="13"/>
    <x v="13"/>
    <x v="286"/>
    <s v="1560"/>
    <x v="286"/>
    <x v="6"/>
    <x v="1"/>
    <x v="64"/>
  </r>
  <r>
    <x v="13"/>
    <x v="13"/>
    <x v="13"/>
    <x v="286"/>
    <s v="1560"/>
    <x v="286"/>
    <x v="6"/>
    <x v="2"/>
    <x v="127"/>
  </r>
  <r>
    <x v="13"/>
    <x v="13"/>
    <x v="13"/>
    <x v="286"/>
    <s v="1560"/>
    <x v="286"/>
    <x v="6"/>
    <x v="3"/>
    <x v="64"/>
  </r>
  <r>
    <x v="13"/>
    <x v="13"/>
    <x v="13"/>
    <x v="286"/>
    <s v="1560"/>
    <x v="286"/>
    <x v="6"/>
    <x v="4"/>
    <x v="132"/>
  </r>
  <r>
    <x v="13"/>
    <x v="13"/>
    <x v="13"/>
    <x v="286"/>
    <s v="1560"/>
    <x v="286"/>
    <x v="6"/>
    <x v="5"/>
    <x v="64"/>
  </r>
  <r>
    <x v="13"/>
    <x v="13"/>
    <x v="13"/>
    <x v="286"/>
    <s v="1560"/>
    <x v="286"/>
    <x v="6"/>
    <x v="6"/>
    <x v="64"/>
  </r>
  <r>
    <x v="13"/>
    <x v="13"/>
    <x v="13"/>
    <x v="286"/>
    <s v="1560"/>
    <x v="286"/>
    <x v="6"/>
    <x v="7"/>
    <x v="301"/>
  </r>
  <r>
    <x v="13"/>
    <x v="13"/>
    <x v="13"/>
    <x v="286"/>
    <s v="1560"/>
    <x v="286"/>
    <x v="7"/>
    <x v="0"/>
    <x v="284"/>
  </r>
  <r>
    <x v="13"/>
    <x v="13"/>
    <x v="13"/>
    <x v="286"/>
    <s v="1560"/>
    <x v="286"/>
    <x v="7"/>
    <x v="1"/>
    <x v="334"/>
  </r>
  <r>
    <x v="13"/>
    <x v="13"/>
    <x v="13"/>
    <x v="286"/>
    <s v="1560"/>
    <x v="286"/>
    <x v="7"/>
    <x v="2"/>
    <x v="450"/>
  </r>
  <r>
    <x v="13"/>
    <x v="13"/>
    <x v="13"/>
    <x v="286"/>
    <s v="1560"/>
    <x v="286"/>
    <x v="7"/>
    <x v="3"/>
    <x v="287"/>
  </r>
  <r>
    <x v="13"/>
    <x v="13"/>
    <x v="13"/>
    <x v="286"/>
    <s v="1560"/>
    <x v="286"/>
    <x v="7"/>
    <x v="4"/>
    <x v="334"/>
  </r>
  <r>
    <x v="13"/>
    <x v="13"/>
    <x v="13"/>
    <x v="286"/>
    <s v="1560"/>
    <x v="286"/>
    <x v="7"/>
    <x v="5"/>
    <x v="50"/>
  </r>
  <r>
    <x v="13"/>
    <x v="13"/>
    <x v="13"/>
    <x v="286"/>
    <s v="1560"/>
    <x v="286"/>
    <x v="7"/>
    <x v="6"/>
    <x v="836"/>
  </r>
  <r>
    <x v="13"/>
    <x v="13"/>
    <x v="13"/>
    <x v="286"/>
    <s v="1560"/>
    <x v="286"/>
    <x v="7"/>
    <x v="7"/>
    <x v="504"/>
  </r>
  <r>
    <x v="13"/>
    <x v="13"/>
    <x v="13"/>
    <x v="286"/>
    <s v="1560"/>
    <x v="286"/>
    <x v="8"/>
    <x v="0"/>
    <x v="321"/>
  </r>
  <r>
    <x v="13"/>
    <x v="13"/>
    <x v="13"/>
    <x v="286"/>
    <s v="1560"/>
    <x v="286"/>
    <x v="8"/>
    <x v="1"/>
    <x v="320"/>
  </r>
  <r>
    <x v="13"/>
    <x v="13"/>
    <x v="13"/>
    <x v="286"/>
    <s v="1560"/>
    <x v="286"/>
    <x v="8"/>
    <x v="2"/>
    <x v="128"/>
  </r>
  <r>
    <x v="13"/>
    <x v="13"/>
    <x v="13"/>
    <x v="286"/>
    <s v="1560"/>
    <x v="286"/>
    <x v="8"/>
    <x v="3"/>
    <x v="320"/>
  </r>
  <r>
    <x v="13"/>
    <x v="13"/>
    <x v="13"/>
    <x v="286"/>
    <s v="1560"/>
    <x v="286"/>
    <x v="8"/>
    <x v="4"/>
    <x v="130"/>
  </r>
  <r>
    <x v="13"/>
    <x v="13"/>
    <x v="13"/>
    <x v="286"/>
    <s v="1560"/>
    <x v="286"/>
    <x v="8"/>
    <x v="5"/>
    <x v="129"/>
  </r>
  <r>
    <x v="13"/>
    <x v="13"/>
    <x v="13"/>
    <x v="286"/>
    <s v="1560"/>
    <x v="286"/>
    <x v="8"/>
    <x v="6"/>
    <x v="129"/>
  </r>
  <r>
    <x v="13"/>
    <x v="13"/>
    <x v="13"/>
    <x v="286"/>
    <s v="1560"/>
    <x v="286"/>
    <x v="8"/>
    <x v="7"/>
    <x v="321"/>
  </r>
  <r>
    <x v="13"/>
    <x v="13"/>
    <x v="13"/>
    <x v="286"/>
    <s v="1560"/>
    <x v="286"/>
    <x v="9"/>
    <x v="0"/>
    <x v="200"/>
  </r>
  <r>
    <x v="13"/>
    <x v="13"/>
    <x v="13"/>
    <x v="286"/>
    <s v="1560"/>
    <x v="286"/>
    <x v="9"/>
    <x v="1"/>
    <x v="302"/>
  </r>
  <r>
    <x v="13"/>
    <x v="13"/>
    <x v="13"/>
    <x v="286"/>
    <s v="1560"/>
    <x v="286"/>
    <x v="9"/>
    <x v="2"/>
    <x v="199"/>
  </r>
  <r>
    <x v="13"/>
    <x v="13"/>
    <x v="13"/>
    <x v="286"/>
    <s v="1560"/>
    <x v="286"/>
    <x v="9"/>
    <x v="3"/>
    <x v="196"/>
  </r>
  <r>
    <x v="13"/>
    <x v="13"/>
    <x v="13"/>
    <x v="286"/>
    <s v="1560"/>
    <x v="286"/>
    <x v="9"/>
    <x v="4"/>
    <x v="196"/>
  </r>
  <r>
    <x v="13"/>
    <x v="13"/>
    <x v="13"/>
    <x v="286"/>
    <s v="1560"/>
    <x v="286"/>
    <x v="9"/>
    <x v="5"/>
    <x v="199"/>
  </r>
  <r>
    <x v="13"/>
    <x v="13"/>
    <x v="13"/>
    <x v="286"/>
    <s v="1560"/>
    <x v="286"/>
    <x v="9"/>
    <x v="6"/>
    <x v="299"/>
  </r>
  <r>
    <x v="13"/>
    <x v="13"/>
    <x v="13"/>
    <x v="286"/>
    <s v="1560"/>
    <x v="286"/>
    <x v="9"/>
    <x v="7"/>
    <x v="310"/>
  </r>
  <r>
    <x v="13"/>
    <x v="13"/>
    <x v="13"/>
    <x v="287"/>
    <s v="1563"/>
    <x v="287"/>
    <x v="0"/>
    <x v="0"/>
    <x v="875"/>
  </r>
  <r>
    <x v="13"/>
    <x v="13"/>
    <x v="13"/>
    <x v="287"/>
    <s v="1563"/>
    <x v="287"/>
    <x v="0"/>
    <x v="1"/>
    <x v="2877"/>
  </r>
  <r>
    <x v="13"/>
    <x v="13"/>
    <x v="13"/>
    <x v="287"/>
    <s v="1563"/>
    <x v="287"/>
    <x v="0"/>
    <x v="2"/>
    <x v="2878"/>
  </r>
  <r>
    <x v="13"/>
    <x v="13"/>
    <x v="13"/>
    <x v="287"/>
    <s v="1563"/>
    <x v="287"/>
    <x v="0"/>
    <x v="3"/>
    <x v="2676"/>
  </r>
  <r>
    <x v="13"/>
    <x v="13"/>
    <x v="13"/>
    <x v="287"/>
    <s v="1563"/>
    <x v="287"/>
    <x v="0"/>
    <x v="4"/>
    <x v="1669"/>
  </r>
  <r>
    <x v="13"/>
    <x v="13"/>
    <x v="13"/>
    <x v="287"/>
    <s v="1563"/>
    <x v="287"/>
    <x v="0"/>
    <x v="5"/>
    <x v="2879"/>
  </r>
  <r>
    <x v="13"/>
    <x v="13"/>
    <x v="13"/>
    <x v="287"/>
    <s v="1563"/>
    <x v="287"/>
    <x v="0"/>
    <x v="6"/>
    <x v="2070"/>
  </r>
  <r>
    <x v="13"/>
    <x v="13"/>
    <x v="13"/>
    <x v="287"/>
    <s v="1563"/>
    <x v="287"/>
    <x v="0"/>
    <x v="7"/>
    <x v="465"/>
  </r>
  <r>
    <x v="13"/>
    <x v="13"/>
    <x v="13"/>
    <x v="287"/>
    <s v="1563"/>
    <x v="287"/>
    <x v="1"/>
    <x v="0"/>
    <x v="1530"/>
  </r>
  <r>
    <x v="13"/>
    <x v="13"/>
    <x v="13"/>
    <x v="287"/>
    <s v="1563"/>
    <x v="287"/>
    <x v="1"/>
    <x v="1"/>
    <x v="2344"/>
  </r>
  <r>
    <x v="13"/>
    <x v="13"/>
    <x v="13"/>
    <x v="287"/>
    <s v="1563"/>
    <x v="287"/>
    <x v="1"/>
    <x v="2"/>
    <x v="2880"/>
  </r>
  <r>
    <x v="13"/>
    <x v="13"/>
    <x v="13"/>
    <x v="287"/>
    <s v="1563"/>
    <x v="287"/>
    <x v="1"/>
    <x v="3"/>
    <x v="244"/>
  </r>
  <r>
    <x v="13"/>
    <x v="13"/>
    <x v="13"/>
    <x v="287"/>
    <s v="1563"/>
    <x v="287"/>
    <x v="1"/>
    <x v="4"/>
    <x v="1917"/>
  </r>
  <r>
    <x v="13"/>
    <x v="13"/>
    <x v="13"/>
    <x v="287"/>
    <s v="1563"/>
    <x v="287"/>
    <x v="1"/>
    <x v="5"/>
    <x v="1404"/>
  </r>
  <r>
    <x v="13"/>
    <x v="13"/>
    <x v="13"/>
    <x v="287"/>
    <s v="1563"/>
    <x v="287"/>
    <x v="1"/>
    <x v="6"/>
    <x v="953"/>
  </r>
  <r>
    <x v="13"/>
    <x v="13"/>
    <x v="13"/>
    <x v="287"/>
    <s v="1563"/>
    <x v="287"/>
    <x v="1"/>
    <x v="7"/>
    <x v="2066"/>
  </r>
  <r>
    <x v="13"/>
    <x v="13"/>
    <x v="13"/>
    <x v="287"/>
    <s v="1563"/>
    <x v="287"/>
    <x v="2"/>
    <x v="0"/>
    <x v="184"/>
  </r>
  <r>
    <x v="13"/>
    <x v="13"/>
    <x v="13"/>
    <x v="287"/>
    <s v="1563"/>
    <x v="287"/>
    <x v="2"/>
    <x v="1"/>
    <x v="184"/>
  </r>
  <r>
    <x v="13"/>
    <x v="13"/>
    <x v="13"/>
    <x v="287"/>
    <s v="1563"/>
    <x v="287"/>
    <x v="2"/>
    <x v="2"/>
    <x v="184"/>
  </r>
  <r>
    <x v="13"/>
    <x v="13"/>
    <x v="13"/>
    <x v="287"/>
    <s v="1563"/>
    <x v="287"/>
    <x v="2"/>
    <x v="3"/>
    <x v="313"/>
  </r>
  <r>
    <x v="13"/>
    <x v="13"/>
    <x v="13"/>
    <x v="287"/>
    <s v="1563"/>
    <x v="287"/>
    <x v="2"/>
    <x v="4"/>
    <x v="284"/>
  </r>
  <r>
    <x v="13"/>
    <x v="13"/>
    <x v="13"/>
    <x v="287"/>
    <s v="1563"/>
    <x v="287"/>
    <x v="2"/>
    <x v="5"/>
    <x v="186"/>
  </r>
  <r>
    <x v="13"/>
    <x v="13"/>
    <x v="13"/>
    <x v="287"/>
    <s v="1563"/>
    <x v="287"/>
    <x v="2"/>
    <x v="6"/>
    <x v="410"/>
  </r>
  <r>
    <x v="13"/>
    <x v="13"/>
    <x v="13"/>
    <x v="287"/>
    <s v="1563"/>
    <x v="287"/>
    <x v="2"/>
    <x v="7"/>
    <x v="338"/>
  </r>
  <r>
    <x v="13"/>
    <x v="13"/>
    <x v="13"/>
    <x v="287"/>
    <s v="1563"/>
    <x v="287"/>
    <x v="3"/>
    <x v="0"/>
    <x v="1477"/>
  </r>
  <r>
    <x v="13"/>
    <x v="13"/>
    <x v="13"/>
    <x v="287"/>
    <s v="1563"/>
    <x v="287"/>
    <x v="3"/>
    <x v="1"/>
    <x v="357"/>
  </r>
  <r>
    <x v="13"/>
    <x v="13"/>
    <x v="13"/>
    <x v="287"/>
    <s v="1563"/>
    <x v="287"/>
    <x v="3"/>
    <x v="2"/>
    <x v="606"/>
  </r>
  <r>
    <x v="13"/>
    <x v="13"/>
    <x v="13"/>
    <x v="287"/>
    <s v="1563"/>
    <x v="287"/>
    <x v="3"/>
    <x v="3"/>
    <x v="1477"/>
  </r>
  <r>
    <x v="13"/>
    <x v="13"/>
    <x v="13"/>
    <x v="287"/>
    <s v="1563"/>
    <x v="287"/>
    <x v="3"/>
    <x v="4"/>
    <x v="608"/>
  </r>
  <r>
    <x v="13"/>
    <x v="13"/>
    <x v="13"/>
    <x v="287"/>
    <s v="1563"/>
    <x v="287"/>
    <x v="3"/>
    <x v="5"/>
    <x v="1030"/>
  </r>
  <r>
    <x v="13"/>
    <x v="13"/>
    <x v="13"/>
    <x v="287"/>
    <s v="1563"/>
    <x v="287"/>
    <x v="3"/>
    <x v="6"/>
    <x v="490"/>
  </r>
  <r>
    <x v="13"/>
    <x v="13"/>
    <x v="13"/>
    <x v="287"/>
    <s v="1563"/>
    <x v="287"/>
    <x v="3"/>
    <x v="7"/>
    <x v="498"/>
  </r>
  <r>
    <x v="13"/>
    <x v="13"/>
    <x v="13"/>
    <x v="287"/>
    <s v="1563"/>
    <x v="287"/>
    <x v="4"/>
    <x v="0"/>
    <x v="1436"/>
  </r>
  <r>
    <x v="13"/>
    <x v="13"/>
    <x v="13"/>
    <x v="287"/>
    <s v="1563"/>
    <x v="287"/>
    <x v="4"/>
    <x v="1"/>
    <x v="641"/>
  </r>
  <r>
    <x v="13"/>
    <x v="13"/>
    <x v="13"/>
    <x v="287"/>
    <s v="1563"/>
    <x v="287"/>
    <x v="4"/>
    <x v="2"/>
    <x v="1615"/>
  </r>
  <r>
    <x v="13"/>
    <x v="13"/>
    <x v="13"/>
    <x v="287"/>
    <s v="1563"/>
    <x v="287"/>
    <x v="4"/>
    <x v="3"/>
    <x v="643"/>
  </r>
  <r>
    <x v="13"/>
    <x v="13"/>
    <x v="13"/>
    <x v="287"/>
    <s v="1563"/>
    <x v="287"/>
    <x v="4"/>
    <x v="4"/>
    <x v="2881"/>
  </r>
  <r>
    <x v="13"/>
    <x v="13"/>
    <x v="13"/>
    <x v="287"/>
    <s v="1563"/>
    <x v="287"/>
    <x v="4"/>
    <x v="5"/>
    <x v="1009"/>
  </r>
  <r>
    <x v="13"/>
    <x v="13"/>
    <x v="13"/>
    <x v="287"/>
    <s v="1563"/>
    <x v="287"/>
    <x v="4"/>
    <x v="6"/>
    <x v="825"/>
  </r>
  <r>
    <x v="13"/>
    <x v="13"/>
    <x v="13"/>
    <x v="287"/>
    <s v="1563"/>
    <x v="287"/>
    <x v="4"/>
    <x v="7"/>
    <x v="988"/>
  </r>
  <r>
    <x v="13"/>
    <x v="13"/>
    <x v="13"/>
    <x v="287"/>
    <s v="1563"/>
    <x v="287"/>
    <x v="5"/>
    <x v="0"/>
    <x v="411"/>
  </r>
  <r>
    <x v="13"/>
    <x v="13"/>
    <x v="13"/>
    <x v="287"/>
    <s v="1563"/>
    <x v="287"/>
    <x v="5"/>
    <x v="1"/>
    <x v="184"/>
  </r>
  <r>
    <x v="13"/>
    <x v="13"/>
    <x v="13"/>
    <x v="287"/>
    <s v="1563"/>
    <x v="287"/>
    <x v="5"/>
    <x v="2"/>
    <x v="335"/>
  </r>
  <r>
    <x v="13"/>
    <x v="13"/>
    <x v="13"/>
    <x v="287"/>
    <s v="1563"/>
    <x v="287"/>
    <x v="5"/>
    <x v="3"/>
    <x v="185"/>
  </r>
  <r>
    <x v="13"/>
    <x v="13"/>
    <x v="13"/>
    <x v="287"/>
    <s v="1563"/>
    <x v="287"/>
    <x v="5"/>
    <x v="4"/>
    <x v="335"/>
  </r>
  <r>
    <x v="13"/>
    <x v="13"/>
    <x v="13"/>
    <x v="287"/>
    <s v="1563"/>
    <x v="287"/>
    <x v="5"/>
    <x v="5"/>
    <x v="450"/>
  </r>
  <r>
    <x v="13"/>
    <x v="13"/>
    <x v="13"/>
    <x v="287"/>
    <s v="1563"/>
    <x v="287"/>
    <x v="5"/>
    <x v="6"/>
    <x v="186"/>
  </r>
  <r>
    <x v="13"/>
    <x v="13"/>
    <x v="13"/>
    <x v="287"/>
    <s v="1563"/>
    <x v="287"/>
    <x v="5"/>
    <x v="7"/>
    <x v="184"/>
  </r>
  <r>
    <x v="13"/>
    <x v="13"/>
    <x v="13"/>
    <x v="287"/>
    <s v="1563"/>
    <x v="287"/>
    <x v="6"/>
    <x v="0"/>
    <x v="303"/>
  </r>
  <r>
    <x v="13"/>
    <x v="13"/>
    <x v="13"/>
    <x v="287"/>
    <s v="1563"/>
    <x v="287"/>
    <x v="6"/>
    <x v="1"/>
    <x v="203"/>
  </r>
  <r>
    <x v="13"/>
    <x v="13"/>
    <x v="13"/>
    <x v="287"/>
    <s v="1563"/>
    <x v="287"/>
    <x v="6"/>
    <x v="2"/>
    <x v="320"/>
  </r>
  <r>
    <x v="13"/>
    <x v="13"/>
    <x v="13"/>
    <x v="287"/>
    <s v="1563"/>
    <x v="287"/>
    <x v="6"/>
    <x v="3"/>
    <x v="320"/>
  </r>
  <r>
    <x v="13"/>
    <x v="13"/>
    <x v="13"/>
    <x v="287"/>
    <s v="1563"/>
    <x v="287"/>
    <x v="6"/>
    <x v="4"/>
    <x v="128"/>
  </r>
  <r>
    <x v="13"/>
    <x v="13"/>
    <x v="13"/>
    <x v="287"/>
    <s v="1563"/>
    <x v="287"/>
    <x v="6"/>
    <x v="5"/>
    <x v="127"/>
  </r>
  <r>
    <x v="13"/>
    <x v="13"/>
    <x v="13"/>
    <x v="287"/>
    <s v="1563"/>
    <x v="287"/>
    <x v="6"/>
    <x v="6"/>
    <x v="320"/>
  </r>
  <r>
    <x v="13"/>
    <x v="13"/>
    <x v="13"/>
    <x v="287"/>
    <s v="1563"/>
    <x v="287"/>
    <x v="6"/>
    <x v="7"/>
    <x v="265"/>
  </r>
  <r>
    <x v="13"/>
    <x v="13"/>
    <x v="13"/>
    <x v="287"/>
    <s v="1563"/>
    <x v="287"/>
    <x v="7"/>
    <x v="0"/>
    <x v="315"/>
  </r>
  <r>
    <x v="13"/>
    <x v="13"/>
    <x v="13"/>
    <x v="287"/>
    <s v="1563"/>
    <x v="287"/>
    <x v="7"/>
    <x v="1"/>
    <x v="54"/>
  </r>
  <r>
    <x v="13"/>
    <x v="13"/>
    <x v="13"/>
    <x v="287"/>
    <s v="1563"/>
    <x v="287"/>
    <x v="7"/>
    <x v="2"/>
    <x v="335"/>
  </r>
  <r>
    <x v="13"/>
    <x v="13"/>
    <x v="13"/>
    <x v="287"/>
    <s v="1563"/>
    <x v="287"/>
    <x v="7"/>
    <x v="3"/>
    <x v="404"/>
  </r>
  <r>
    <x v="13"/>
    <x v="13"/>
    <x v="13"/>
    <x v="287"/>
    <s v="1563"/>
    <x v="287"/>
    <x v="7"/>
    <x v="4"/>
    <x v="562"/>
  </r>
  <r>
    <x v="13"/>
    <x v="13"/>
    <x v="13"/>
    <x v="287"/>
    <s v="1563"/>
    <x v="287"/>
    <x v="7"/>
    <x v="5"/>
    <x v="270"/>
  </r>
  <r>
    <x v="13"/>
    <x v="13"/>
    <x v="13"/>
    <x v="287"/>
    <s v="1563"/>
    <x v="287"/>
    <x v="7"/>
    <x v="6"/>
    <x v="411"/>
  </r>
  <r>
    <x v="13"/>
    <x v="13"/>
    <x v="13"/>
    <x v="287"/>
    <s v="1563"/>
    <x v="287"/>
    <x v="7"/>
    <x v="7"/>
    <x v="63"/>
  </r>
  <r>
    <x v="13"/>
    <x v="13"/>
    <x v="13"/>
    <x v="287"/>
    <s v="1563"/>
    <x v="287"/>
    <x v="8"/>
    <x v="0"/>
    <x v="64"/>
  </r>
  <r>
    <x v="13"/>
    <x v="13"/>
    <x v="13"/>
    <x v="287"/>
    <s v="1563"/>
    <x v="287"/>
    <x v="8"/>
    <x v="1"/>
    <x v="127"/>
  </r>
  <r>
    <x v="13"/>
    <x v="13"/>
    <x v="13"/>
    <x v="287"/>
    <s v="1563"/>
    <x v="287"/>
    <x v="8"/>
    <x v="2"/>
    <x v="128"/>
  </r>
  <r>
    <x v="13"/>
    <x v="13"/>
    <x v="13"/>
    <x v="287"/>
    <s v="1563"/>
    <x v="287"/>
    <x v="8"/>
    <x v="3"/>
    <x v="320"/>
  </r>
  <r>
    <x v="13"/>
    <x v="13"/>
    <x v="13"/>
    <x v="287"/>
    <s v="1563"/>
    <x v="287"/>
    <x v="8"/>
    <x v="4"/>
    <x v="320"/>
  </r>
  <r>
    <x v="13"/>
    <x v="13"/>
    <x v="13"/>
    <x v="287"/>
    <s v="1563"/>
    <x v="287"/>
    <x v="8"/>
    <x v="5"/>
    <x v="320"/>
  </r>
  <r>
    <x v="13"/>
    <x v="13"/>
    <x v="13"/>
    <x v="287"/>
    <s v="1563"/>
    <x v="287"/>
    <x v="8"/>
    <x v="6"/>
    <x v="301"/>
  </r>
  <r>
    <x v="13"/>
    <x v="13"/>
    <x v="13"/>
    <x v="287"/>
    <s v="1563"/>
    <x v="287"/>
    <x v="8"/>
    <x v="7"/>
    <x v="203"/>
  </r>
  <r>
    <x v="13"/>
    <x v="13"/>
    <x v="13"/>
    <x v="287"/>
    <s v="1563"/>
    <x v="287"/>
    <x v="9"/>
    <x v="0"/>
    <x v="65"/>
  </r>
  <r>
    <x v="13"/>
    <x v="13"/>
    <x v="13"/>
    <x v="287"/>
    <s v="1563"/>
    <x v="287"/>
    <x v="9"/>
    <x v="1"/>
    <x v="67"/>
  </r>
  <r>
    <x v="13"/>
    <x v="13"/>
    <x v="13"/>
    <x v="287"/>
    <s v="1563"/>
    <x v="287"/>
    <x v="9"/>
    <x v="2"/>
    <x v="133"/>
  </r>
  <r>
    <x v="13"/>
    <x v="13"/>
    <x v="13"/>
    <x v="287"/>
    <s v="1563"/>
    <x v="287"/>
    <x v="9"/>
    <x v="3"/>
    <x v="305"/>
  </r>
  <r>
    <x v="13"/>
    <x v="13"/>
    <x v="13"/>
    <x v="287"/>
    <s v="1563"/>
    <x v="287"/>
    <x v="9"/>
    <x v="4"/>
    <x v="305"/>
  </r>
  <r>
    <x v="13"/>
    <x v="13"/>
    <x v="13"/>
    <x v="287"/>
    <s v="1563"/>
    <x v="287"/>
    <x v="9"/>
    <x v="5"/>
    <x v="305"/>
  </r>
  <r>
    <x v="13"/>
    <x v="13"/>
    <x v="13"/>
    <x v="287"/>
    <s v="1563"/>
    <x v="287"/>
    <x v="9"/>
    <x v="6"/>
    <x v="305"/>
  </r>
  <r>
    <x v="13"/>
    <x v="13"/>
    <x v="13"/>
    <x v="287"/>
    <s v="1563"/>
    <x v="287"/>
    <x v="9"/>
    <x v="7"/>
    <x v="305"/>
  </r>
  <r>
    <x v="13"/>
    <x v="13"/>
    <x v="13"/>
    <x v="288"/>
    <s v="1566"/>
    <x v="288"/>
    <x v="0"/>
    <x v="0"/>
    <x v="1333"/>
  </r>
  <r>
    <x v="13"/>
    <x v="13"/>
    <x v="13"/>
    <x v="288"/>
    <s v="1566"/>
    <x v="288"/>
    <x v="0"/>
    <x v="1"/>
    <x v="1033"/>
  </r>
  <r>
    <x v="13"/>
    <x v="13"/>
    <x v="13"/>
    <x v="288"/>
    <s v="1566"/>
    <x v="288"/>
    <x v="0"/>
    <x v="2"/>
    <x v="993"/>
  </r>
  <r>
    <x v="13"/>
    <x v="13"/>
    <x v="13"/>
    <x v="288"/>
    <s v="1566"/>
    <x v="288"/>
    <x v="0"/>
    <x v="3"/>
    <x v="986"/>
  </r>
  <r>
    <x v="13"/>
    <x v="13"/>
    <x v="13"/>
    <x v="288"/>
    <s v="1566"/>
    <x v="288"/>
    <x v="0"/>
    <x v="4"/>
    <x v="986"/>
  </r>
  <r>
    <x v="13"/>
    <x v="13"/>
    <x v="13"/>
    <x v="288"/>
    <s v="1566"/>
    <x v="288"/>
    <x v="0"/>
    <x v="5"/>
    <x v="1006"/>
  </r>
  <r>
    <x v="13"/>
    <x v="13"/>
    <x v="13"/>
    <x v="288"/>
    <s v="1566"/>
    <x v="288"/>
    <x v="0"/>
    <x v="6"/>
    <x v="1251"/>
  </r>
  <r>
    <x v="13"/>
    <x v="13"/>
    <x v="13"/>
    <x v="288"/>
    <s v="1566"/>
    <x v="288"/>
    <x v="0"/>
    <x v="7"/>
    <x v="1521"/>
  </r>
  <r>
    <x v="13"/>
    <x v="13"/>
    <x v="13"/>
    <x v="288"/>
    <s v="1566"/>
    <x v="288"/>
    <x v="1"/>
    <x v="0"/>
    <x v="905"/>
  </r>
  <r>
    <x v="13"/>
    <x v="13"/>
    <x v="13"/>
    <x v="288"/>
    <s v="1566"/>
    <x v="288"/>
    <x v="1"/>
    <x v="1"/>
    <x v="555"/>
  </r>
  <r>
    <x v="13"/>
    <x v="13"/>
    <x v="13"/>
    <x v="288"/>
    <s v="1566"/>
    <x v="288"/>
    <x v="1"/>
    <x v="2"/>
    <x v="694"/>
  </r>
  <r>
    <x v="13"/>
    <x v="13"/>
    <x v="13"/>
    <x v="288"/>
    <s v="1566"/>
    <x v="288"/>
    <x v="1"/>
    <x v="3"/>
    <x v="921"/>
  </r>
  <r>
    <x v="13"/>
    <x v="13"/>
    <x v="13"/>
    <x v="288"/>
    <s v="1566"/>
    <x v="288"/>
    <x v="1"/>
    <x v="4"/>
    <x v="478"/>
  </r>
  <r>
    <x v="13"/>
    <x v="13"/>
    <x v="13"/>
    <x v="288"/>
    <s v="1566"/>
    <x v="288"/>
    <x v="1"/>
    <x v="5"/>
    <x v="697"/>
  </r>
  <r>
    <x v="13"/>
    <x v="13"/>
    <x v="13"/>
    <x v="288"/>
    <s v="1566"/>
    <x v="288"/>
    <x v="1"/>
    <x v="6"/>
    <x v="2000"/>
  </r>
  <r>
    <x v="13"/>
    <x v="13"/>
    <x v="13"/>
    <x v="288"/>
    <s v="1566"/>
    <x v="288"/>
    <x v="1"/>
    <x v="7"/>
    <x v="1571"/>
  </r>
  <r>
    <x v="13"/>
    <x v="13"/>
    <x v="13"/>
    <x v="288"/>
    <s v="1566"/>
    <x v="288"/>
    <x v="2"/>
    <x v="0"/>
    <x v="186"/>
  </r>
  <r>
    <x v="13"/>
    <x v="13"/>
    <x v="13"/>
    <x v="288"/>
    <s v="1566"/>
    <x v="288"/>
    <x v="2"/>
    <x v="1"/>
    <x v="338"/>
  </r>
  <r>
    <x v="13"/>
    <x v="13"/>
    <x v="13"/>
    <x v="288"/>
    <s v="1566"/>
    <x v="288"/>
    <x v="2"/>
    <x v="2"/>
    <x v="319"/>
  </r>
  <r>
    <x v="13"/>
    <x v="13"/>
    <x v="13"/>
    <x v="288"/>
    <s v="1566"/>
    <x v="288"/>
    <x v="2"/>
    <x v="3"/>
    <x v="314"/>
  </r>
  <r>
    <x v="13"/>
    <x v="13"/>
    <x v="13"/>
    <x v="288"/>
    <s v="1566"/>
    <x v="288"/>
    <x v="2"/>
    <x v="4"/>
    <x v="318"/>
  </r>
  <r>
    <x v="13"/>
    <x v="13"/>
    <x v="13"/>
    <x v="288"/>
    <s v="1566"/>
    <x v="288"/>
    <x v="2"/>
    <x v="5"/>
    <x v="52"/>
  </r>
  <r>
    <x v="13"/>
    <x v="13"/>
    <x v="13"/>
    <x v="288"/>
    <s v="1566"/>
    <x v="288"/>
    <x v="2"/>
    <x v="6"/>
    <x v="613"/>
  </r>
  <r>
    <x v="13"/>
    <x v="13"/>
    <x v="13"/>
    <x v="288"/>
    <s v="1566"/>
    <x v="288"/>
    <x v="2"/>
    <x v="7"/>
    <x v="1029"/>
  </r>
  <r>
    <x v="13"/>
    <x v="13"/>
    <x v="13"/>
    <x v="288"/>
    <s v="1566"/>
    <x v="288"/>
    <x v="3"/>
    <x v="0"/>
    <x v="1537"/>
  </r>
  <r>
    <x v="13"/>
    <x v="13"/>
    <x v="13"/>
    <x v="288"/>
    <s v="1566"/>
    <x v="288"/>
    <x v="3"/>
    <x v="1"/>
    <x v="1605"/>
  </r>
  <r>
    <x v="13"/>
    <x v="13"/>
    <x v="13"/>
    <x v="288"/>
    <s v="1566"/>
    <x v="288"/>
    <x v="3"/>
    <x v="2"/>
    <x v="607"/>
  </r>
  <r>
    <x v="13"/>
    <x v="13"/>
    <x v="13"/>
    <x v="288"/>
    <s v="1566"/>
    <x v="288"/>
    <x v="3"/>
    <x v="3"/>
    <x v="1475"/>
  </r>
  <r>
    <x v="13"/>
    <x v="13"/>
    <x v="13"/>
    <x v="288"/>
    <s v="1566"/>
    <x v="288"/>
    <x v="3"/>
    <x v="4"/>
    <x v="271"/>
  </r>
  <r>
    <x v="13"/>
    <x v="13"/>
    <x v="13"/>
    <x v="288"/>
    <s v="1566"/>
    <x v="288"/>
    <x v="3"/>
    <x v="5"/>
    <x v="939"/>
  </r>
  <r>
    <x v="13"/>
    <x v="13"/>
    <x v="13"/>
    <x v="288"/>
    <s v="1566"/>
    <x v="288"/>
    <x v="3"/>
    <x v="6"/>
    <x v="190"/>
  </r>
  <r>
    <x v="13"/>
    <x v="13"/>
    <x v="13"/>
    <x v="288"/>
    <s v="1566"/>
    <x v="288"/>
    <x v="3"/>
    <x v="7"/>
    <x v="939"/>
  </r>
  <r>
    <x v="13"/>
    <x v="13"/>
    <x v="13"/>
    <x v="288"/>
    <s v="1566"/>
    <x v="288"/>
    <x v="4"/>
    <x v="0"/>
    <x v="982"/>
  </r>
  <r>
    <x v="13"/>
    <x v="13"/>
    <x v="13"/>
    <x v="288"/>
    <s v="1566"/>
    <x v="288"/>
    <x v="4"/>
    <x v="1"/>
    <x v="826"/>
  </r>
  <r>
    <x v="13"/>
    <x v="13"/>
    <x v="13"/>
    <x v="288"/>
    <s v="1566"/>
    <x v="288"/>
    <x v="4"/>
    <x v="2"/>
    <x v="1415"/>
  </r>
  <r>
    <x v="13"/>
    <x v="13"/>
    <x v="13"/>
    <x v="288"/>
    <s v="1566"/>
    <x v="288"/>
    <x v="4"/>
    <x v="3"/>
    <x v="2032"/>
  </r>
  <r>
    <x v="13"/>
    <x v="13"/>
    <x v="13"/>
    <x v="288"/>
    <s v="1566"/>
    <x v="288"/>
    <x v="4"/>
    <x v="4"/>
    <x v="982"/>
  </r>
  <r>
    <x v="13"/>
    <x v="13"/>
    <x v="13"/>
    <x v="288"/>
    <s v="1566"/>
    <x v="288"/>
    <x v="4"/>
    <x v="5"/>
    <x v="986"/>
  </r>
  <r>
    <x v="13"/>
    <x v="13"/>
    <x v="13"/>
    <x v="288"/>
    <s v="1566"/>
    <x v="288"/>
    <x v="4"/>
    <x v="6"/>
    <x v="994"/>
  </r>
  <r>
    <x v="13"/>
    <x v="13"/>
    <x v="13"/>
    <x v="288"/>
    <s v="1566"/>
    <x v="288"/>
    <x v="4"/>
    <x v="7"/>
    <x v="1674"/>
  </r>
  <r>
    <x v="13"/>
    <x v="13"/>
    <x v="13"/>
    <x v="288"/>
    <s v="1566"/>
    <x v="288"/>
    <x v="5"/>
    <x v="0"/>
    <x v="339"/>
  </r>
  <r>
    <x v="13"/>
    <x v="13"/>
    <x v="13"/>
    <x v="288"/>
    <s v="1566"/>
    <x v="288"/>
    <x v="5"/>
    <x v="1"/>
    <x v="46"/>
  </r>
  <r>
    <x v="13"/>
    <x v="13"/>
    <x v="13"/>
    <x v="288"/>
    <s v="1566"/>
    <x v="288"/>
    <x v="5"/>
    <x v="2"/>
    <x v="121"/>
  </r>
  <r>
    <x v="13"/>
    <x v="13"/>
    <x v="13"/>
    <x v="288"/>
    <s v="1566"/>
    <x v="288"/>
    <x v="5"/>
    <x v="3"/>
    <x v="47"/>
  </r>
  <r>
    <x v="13"/>
    <x v="13"/>
    <x v="13"/>
    <x v="288"/>
    <s v="1566"/>
    <x v="288"/>
    <x v="5"/>
    <x v="4"/>
    <x v="306"/>
  </r>
  <r>
    <x v="13"/>
    <x v="13"/>
    <x v="13"/>
    <x v="288"/>
    <s v="1566"/>
    <x v="288"/>
    <x v="5"/>
    <x v="5"/>
    <x v="449"/>
  </r>
  <r>
    <x v="13"/>
    <x v="13"/>
    <x v="13"/>
    <x v="288"/>
    <s v="1566"/>
    <x v="288"/>
    <x v="5"/>
    <x v="6"/>
    <x v="121"/>
  </r>
  <r>
    <x v="13"/>
    <x v="13"/>
    <x v="13"/>
    <x v="288"/>
    <s v="1566"/>
    <x v="288"/>
    <x v="5"/>
    <x v="7"/>
    <x v="306"/>
  </r>
  <r>
    <x v="13"/>
    <x v="13"/>
    <x v="13"/>
    <x v="288"/>
    <s v="1566"/>
    <x v="288"/>
    <x v="6"/>
    <x v="0"/>
    <x v="263"/>
  </r>
  <r>
    <x v="13"/>
    <x v="13"/>
    <x v="13"/>
    <x v="288"/>
    <s v="1566"/>
    <x v="288"/>
    <x v="6"/>
    <x v="1"/>
    <x v="321"/>
  </r>
  <r>
    <x v="13"/>
    <x v="13"/>
    <x v="13"/>
    <x v="288"/>
    <s v="1566"/>
    <x v="288"/>
    <x v="6"/>
    <x v="2"/>
    <x v="302"/>
  </r>
  <r>
    <x v="13"/>
    <x v="13"/>
    <x v="13"/>
    <x v="288"/>
    <s v="1566"/>
    <x v="288"/>
    <x v="6"/>
    <x v="3"/>
    <x v="130"/>
  </r>
  <r>
    <x v="13"/>
    <x v="13"/>
    <x v="13"/>
    <x v="288"/>
    <s v="1566"/>
    <x v="288"/>
    <x v="6"/>
    <x v="4"/>
    <x v="198"/>
  </r>
  <r>
    <x v="13"/>
    <x v="13"/>
    <x v="13"/>
    <x v="288"/>
    <s v="1566"/>
    <x v="288"/>
    <x v="6"/>
    <x v="5"/>
    <x v="301"/>
  </r>
  <r>
    <x v="13"/>
    <x v="13"/>
    <x v="13"/>
    <x v="288"/>
    <s v="1566"/>
    <x v="288"/>
    <x v="6"/>
    <x v="6"/>
    <x v="129"/>
  </r>
  <r>
    <x v="13"/>
    <x v="13"/>
    <x v="13"/>
    <x v="288"/>
    <s v="1566"/>
    <x v="288"/>
    <x v="6"/>
    <x v="7"/>
    <x v="196"/>
  </r>
  <r>
    <x v="13"/>
    <x v="13"/>
    <x v="13"/>
    <x v="288"/>
    <s v="1566"/>
    <x v="288"/>
    <x v="7"/>
    <x v="0"/>
    <x v="331"/>
  </r>
  <r>
    <x v="13"/>
    <x v="13"/>
    <x v="13"/>
    <x v="288"/>
    <s v="1566"/>
    <x v="288"/>
    <x v="7"/>
    <x v="1"/>
    <x v="2259"/>
  </r>
  <r>
    <x v="13"/>
    <x v="13"/>
    <x v="13"/>
    <x v="288"/>
    <s v="1566"/>
    <x v="288"/>
    <x v="7"/>
    <x v="2"/>
    <x v="257"/>
  </r>
  <r>
    <x v="13"/>
    <x v="13"/>
    <x v="13"/>
    <x v="288"/>
    <s v="1566"/>
    <x v="288"/>
    <x v="7"/>
    <x v="3"/>
    <x v="511"/>
  </r>
  <r>
    <x v="13"/>
    <x v="13"/>
    <x v="13"/>
    <x v="288"/>
    <s v="1566"/>
    <x v="288"/>
    <x v="7"/>
    <x v="4"/>
    <x v="430"/>
  </r>
  <r>
    <x v="13"/>
    <x v="13"/>
    <x v="13"/>
    <x v="288"/>
    <s v="1566"/>
    <x v="288"/>
    <x v="7"/>
    <x v="5"/>
    <x v="258"/>
  </r>
  <r>
    <x v="13"/>
    <x v="13"/>
    <x v="13"/>
    <x v="288"/>
    <s v="1566"/>
    <x v="288"/>
    <x v="7"/>
    <x v="6"/>
    <x v="500"/>
  </r>
  <r>
    <x v="13"/>
    <x v="13"/>
    <x v="13"/>
    <x v="288"/>
    <s v="1566"/>
    <x v="288"/>
    <x v="7"/>
    <x v="7"/>
    <x v="259"/>
  </r>
  <r>
    <x v="13"/>
    <x v="13"/>
    <x v="13"/>
    <x v="288"/>
    <s v="1566"/>
    <x v="288"/>
    <x v="8"/>
    <x v="0"/>
    <x v="307"/>
  </r>
  <r>
    <x v="13"/>
    <x v="13"/>
    <x v="13"/>
    <x v="288"/>
    <s v="1566"/>
    <x v="288"/>
    <x v="8"/>
    <x v="1"/>
    <x v="195"/>
  </r>
  <r>
    <x v="13"/>
    <x v="13"/>
    <x v="13"/>
    <x v="288"/>
    <s v="1566"/>
    <x v="288"/>
    <x v="8"/>
    <x v="2"/>
    <x v="350"/>
  </r>
  <r>
    <x v="13"/>
    <x v="13"/>
    <x v="13"/>
    <x v="288"/>
    <s v="1566"/>
    <x v="288"/>
    <x v="8"/>
    <x v="3"/>
    <x v="199"/>
  </r>
  <r>
    <x v="13"/>
    <x v="13"/>
    <x v="13"/>
    <x v="288"/>
    <s v="1566"/>
    <x v="288"/>
    <x v="8"/>
    <x v="4"/>
    <x v="316"/>
  </r>
  <r>
    <x v="13"/>
    <x v="13"/>
    <x v="13"/>
    <x v="288"/>
    <s v="1566"/>
    <x v="288"/>
    <x v="8"/>
    <x v="5"/>
    <x v="307"/>
  </r>
  <r>
    <x v="13"/>
    <x v="13"/>
    <x v="13"/>
    <x v="288"/>
    <s v="1566"/>
    <x v="288"/>
    <x v="8"/>
    <x v="6"/>
    <x v="310"/>
  </r>
  <r>
    <x v="13"/>
    <x v="13"/>
    <x v="13"/>
    <x v="288"/>
    <s v="1566"/>
    <x v="288"/>
    <x v="8"/>
    <x v="7"/>
    <x v="196"/>
  </r>
  <r>
    <x v="13"/>
    <x v="13"/>
    <x v="13"/>
    <x v="288"/>
    <s v="1566"/>
    <x v="288"/>
    <x v="9"/>
    <x v="0"/>
    <x v="127"/>
  </r>
  <r>
    <x v="13"/>
    <x v="13"/>
    <x v="13"/>
    <x v="288"/>
    <s v="1566"/>
    <x v="288"/>
    <x v="9"/>
    <x v="1"/>
    <x v="132"/>
  </r>
  <r>
    <x v="13"/>
    <x v="13"/>
    <x v="13"/>
    <x v="288"/>
    <s v="1566"/>
    <x v="288"/>
    <x v="9"/>
    <x v="2"/>
    <x v="64"/>
  </r>
  <r>
    <x v="13"/>
    <x v="13"/>
    <x v="13"/>
    <x v="288"/>
    <s v="1566"/>
    <x v="288"/>
    <x v="9"/>
    <x v="3"/>
    <x v="64"/>
  </r>
  <r>
    <x v="13"/>
    <x v="13"/>
    <x v="13"/>
    <x v="288"/>
    <s v="1566"/>
    <x v="288"/>
    <x v="9"/>
    <x v="4"/>
    <x v="127"/>
  </r>
  <r>
    <x v="13"/>
    <x v="13"/>
    <x v="13"/>
    <x v="288"/>
    <s v="1566"/>
    <x v="288"/>
    <x v="9"/>
    <x v="5"/>
    <x v="131"/>
  </r>
  <r>
    <x v="13"/>
    <x v="13"/>
    <x v="13"/>
    <x v="288"/>
    <s v="1566"/>
    <x v="288"/>
    <x v="9"/>
    <x v="6"/>
    <x v="130"/>
  </r>
  <r>
    <x v="13"/>
    <x v="13"/>
    <x v="13"/>
    <x v="288"/>
    <s v="1566"/>
    <x v="288"/>
    <x v="9"/>
    <x v="7"/>
    <x v="203"/>
  </r>
  <r>
    <x v="13"/>
    <x v="13"/>
    <x v="13"/>
    <x v="289"/>
    <s v="1567"/>
    <x v="289"/>
    <x v="0"/>
    <x v="0"/>
    <x v="331"/>
  </r>
  <r>
    <x v="13"/>
    <x v="13"/>
    <x v="13"/>
    <x v="289"/>
    <s v="1567"/>
    <x v="289"/>
    <x v="0"/>
    <x v="1"/>
    <x v="544"/>
  </r>
  <r>
    <x v="13"/>
    <x v="13"/>
    <x v="13"/>
    <x v="289"/>
    <s v="1567"/>
    <x v="289"/>
    <x v="0"/>
    <x v="2"/>
    <x v="508"/>
  </r>
  <r>
    <x v="13"/>
    <x v="13"/>
    <x v="13"/>
    <x v="289"/>
    <s v="1567"/>
    <x v="289"/>
    <x v="0"/>
    <x v="3"/>
    <x v="360"/>
  </r>
  <r>
    <x v="13"/>
    <x v="13"/>
    <x v="13"/>
    <x v="289"/>
    <s v="1567"/>
    <x v="289"/>
    <x v="0"/>
    <x v="4"/>
    <x v="1607"/>
  </r>
  <r>
    <x v="13"/>
    <x v="13"/>
    <x v="13"/>
    <x v="289"/>
    <s v="1567"/>
    <x v="289"/>
    <x v="0"/>
    <x v="5"/>
    <x v="541"/>
  </r>
  <r>
    <x v="13"/>
    <x v="13"/>
    <x v="13"/>
    <x v="289"/>
    <s v="1567"/>
    <x v="289"/>
    <x v="0"/>
    <x v="6"/>
    <x v="359"/>
  </r>
  <r>
    <x v="13"/>
    <x v="13"/>
    <x v="13"/>
    <x v="289"/>
    <s v="1567"/>
    <x v="289"/>
    <x v="0"/>
    <x v="7"/>
    <x v="1604"/>
  </r>
  <r>
    <x v="13"/>
    <x v="13"/>
    <x v="13"/>
    <x v="289"/>
    <s v="1567"/>
    <x v="289"/>
    <x v="1"/>
    <x v="0"/>
    <x v="561"/>
  </r>
  <r>
    <x v="13"/>
    <x v="13"/>
    <x v="13"/>
    <x v="289"/>
    <s v="1567"/>
    <x v="289"/>
    <x v="1"/>
    <x v="1"/>
    <x v="625"/>
  </r>
  <r>
    <x v="13"/>
    <x v="13"/>
    <x v="13"/>
    <x v="289"/>
    <s v="1567"/>
    <x v="289"/>
    <x v="1"/>
    <x v="2"/>
    <x v="373"/>
  </r>
  <r>
    <x v="13"/>
    <x v="13"/>
    <x v="13"/>
    <x v="289"/>
    <s v="1567"/>
    <x v="289"/>
    <x v="1"/>
    <x v="3"/>
    <x v="371"/>
  </r>
  <r>
    <x v="13"/>
    <x v="13"/>
    <x v="13"/>
    <x v="289"/>
    <s v="1567"/>
    <x v="289"/>
    <x v="1"/>
    <x v="4"/>
    <x v="345"/>
  </r>
  <r>
    <x v="13"/>
    <x v="13"/>
    <x v="13"/>
    <x v="289"/>
    <s v="1567"/>
    <x v="289"/>
    <x v="1"/>
    <x v="5"/>
    <x v="990"/>
  </r>
  <r>
    <x v="13"/>
    <x v="13"/>
    <x v="13"/>
    <x v="289"/>
    <s v="1567"/>
    <x v="289"/>
    <x v="1"/>
    <x v="6"/>
    <x v="344"/>
  </r>
  <r>
    <x v="13"/>
    <x v="13"/>
    <x v="13"/>
    <x v="289"/>
    <s v="1567"/>
    <x v="289"/>
    <x v="1"/>
    <x v="7"/>
    <x v="344"/>
  </r>
  <r>
    <x v="13"/>
    <x v="13"/>
    <x v="13"/>
    <x v="289"/>
    <s v="1567"/>
    <x v="289"/>
    <x v="2"/>
    <x v="0"/>
    <x v="195"/>
  </r>
  <r>
    <x v="13"/>
    <x v="13"/>
    <x v="13"/>
    <x v="289"/>
    <s v="1567"/>
    <x v="289"/>
    <x v="2"/>
    <x v="1"/>
    <x v="298"/>
  </r>
  <r>
    <x v="13"/>
    <x v="13"/>
    <x v="13"/>
    <x v="289"/>
    <s v="1567"/>
    <x v="289"/>
    <x v="2"/>
    <x v="2"/>
    <x v="309"/>
  </r>
  <r>
    <x v="13"/>
    <x v="13"/>
    <x v="13"/>
    <x v="289"/>
    <s v="1567"/>
    <x v="289"/>
    <x v="2"/>
    <x v="3"/>
    <x v="307"/>
  </r>
  <r>
    <x v="13"/>
    <x v="13"/>
    <x v="13"/>
    <x v="289"/>
    <s v="1567"/>
    <x v="289"/>
    <x v="2"/>
    <x v="4"/>
    <x v="307"/>
  </r>
  <r>
    <x v="13"/>
    <x v="13"/>
    <x v="13"/>
    <x v="289"/>
    <s v="1567"/>
    <x v="289"/>
    <x v="2"/>
    <x v="5"/>
    <x v="307"/>
  </r>
  <r>
    <x v="13"/>
    <x v="13"/>
    <x v="13"/>
    <x v="289"/>
    <s v="1567"/>
    <x v="289"/>
    <x v="2"/>
    <x v="6"/>
    <x v="122"/>
  </r>
  <r>
    <x v="13"/>
    <x v="13"/>
    <x v="13"/>
    <x v="289"/>
    <s v="1567"/>
    <x v="289"/>
    <x v="2"/>
    <x v="7"/>
    <x v="310"/>
  </r>
  <r>
    <x v="13"/>
    <x v="13"/>
    <x v="13"/>
    <x v="289"/>
    <s v="1567"/>
    <x v="289"/>
    <x v="3"/>
    <x v="0"/>
    <x v="300"/>
  </r>
  <r>
    <x v="13"/>
    <x v="13"/>
    <x v="13"/>
    <x v="289"/>
    <s v="1567"/>
    <x v="289"/>
    <x v="3"/>
    <x v="1"/>
    <x v="49"/>
  </r>
  <r>
    <x v="13"/>
    <x v="13"/>
    <x v="13"/>
    <x v="289"/>
    <s v="1567"/>
    <x v="289"/>
    <x v="3"/>
    <x v="2"/>
    <x v="449"/>
  </r>
  <r>
    <x v="13"/>
    <x v="13"/>
    <x v="13"/>
    <x v="289"/>
    <s v="1567"/>
    <x v="289"/>
    <x v="3"/>
    <x v="3"/>
    <x v="121"/>
  </r>
  <r>
    <x v="13"/>
    <x v="13"/>
    <x v="13"/>
    <x v="289"/>
    <s v="1567"/>
    <x v="289"/>
    <x v="3"/>
    <x v="4"/>
    <x v="121"/>
  </r>
  <r>
    <x v="13"/>
    <x v="13"/>
    <x v="13"/>
    <x v="289"/>
    <s v="1567"/>
    <x v="289"/>
    <x v="3"/>
    <x v="5"/>
    <x v="61"/>
  </r>
  <r>
    <x v="13"/>
    <x v="13"/>
    <x v="13"/>
    <x v="289"/>
    <s v="1567"/>
    <x v="289"/>
    <x v="3"/>
    <x v="6"/>
    <x v="62"/>
  </r>
  <r>
    <x v="13"/>
    <x v="13"/>
    <x v="13"/>
    <x v="289"/>
    <s v="1567"/>
    <x v="289"/>
    <x v="3"/>
    <x v="7"/>
    <x v="306"/>
  </r>
  <r>
    <x v="13"/>
    <x v="13"/>
    <x v="13"/>
    <x v="289"/>
    <s v="1567"/>
    <x v="289"/>
    <x v="4"/>
    <x v="0"/>
    <x v="671"/>
  </r>
  <r>
    <x v="13"/>
    <x v="13"/>
    <x v="13"/>
    <x v="289"/>
    <s v="1567"/>
    <x v="289"/>
    <x v="4"/>
    <x v="1"/>
    <x v="563"/>
  </r>
  <r>
    <x v="13"/>
    <x v="13"/>
    <x v="13"/>
    <x v="289"/>
    <s v="1567"/>
    <x v="289"/>
    <x v="4"/>
    <x v="2"/>
    <x v="269"/>
  </r>
  <r>
    <x v="13"/>
    <x v="13"/>
    <x v="13"/>
    <x v="289"/>
    <s v="1567"/>
    <x v="289"/>
    <x v="4"/>
    <x v="3"/>
    <x v="251"/>
  </r>
  <r>
    <x v="13"/>
    <x v="13"/>
    <x v="13"/>
    <x v="289"/>
    <s v="1567"/>
    <x v="289"/>
    <x v="4"/>
    <x v="4"/>
    <x v="562"/>
  </r>
  <r>
    <x v="13"/>
    <x v="13"/>
    <x v="13"/>
    <x v="289"/>
    <s v="1567"/>
    <x v="289"/>
    <x v="4"/>
    <x v="5"/>
    <x v="562"/>
  </r>
  <r>
    <x v="13"/>
    <x v="13"/>
    <x v="13"/>
    <x v="289"/>
    <s v="1567"/>
    <x v="289"/>
    <x v="4"/>
    <x v="6"/>
    <x v="348"/>
  </r>
  <r>
    <x v="13"/>
    <x v="13"/>
    <x v="13"/>
    <x v="289"/>
    <s v="1567"/>
    <x v="289"/>
    <x v="4"/>
    <x v="7"/>
    <x v="562"/>
  </r>
  <r>
    <x v="13"/>
    <x v="13"/>
    <x v="13"/>
    <x v="289"/>
    <s v="1567"/>
    <x v="289"/>
    <x v="5"/>
    <x v="0"/>
    <x v="203"/>
  </r>
  <r>
    <x v="13"/>
    <x v="13"/>
    <x v="13"/>
    <x v="289"/>
    <s v="1567"/>
    <x v="289"/>
    <x v="5"/>
    <x v="1"/>
    <x v="320"/>
  </r>
  <r>
    <x v="13"/>
    <x v="13"/>
    <x v="13"/>
    <x v="289"/>
    <s v="1567"/>
    <x v="289"/>
    <x v="5"/>
    <x v="2"/>
    <x v="128"/>
  </r>
  <r>
    <x v="13"/>
    <x v="13"/>
    <x v="13"/>
    <x v="289"/>
    <s v="1567"/>
    <x v="289"/>
    <x v="5"/>
    <x v="3"/>
    <x v="128"/>
  </r>
  <r>
    <x v="13"/>
    <x v="13"/>
    <x v="13"/>
    <x v="289"/>
    <s v="1567"/>
    <x v="289"/>
    <x v="5"/>
    <x v="4"/>
    <x v="301"/>
  </r>
  <r>
    <x v="13"/>
    <x v="13"/>
    <x v="13"/>
    <x v="289"/>
    <s v="1567"/>
    <x v="289"/>
    <x v="5"/>
    <x v="5"/>
    <x v="264"/>
  </r>
  <r>
    <x v="13"/>
    <x v="13"/>
    <x v="13"/>
    <x v="289"/>
    <s v="1567"/>
    <x v="289"/>
    <x v="5"/>
    <x v="6"/>
    <x v="301"/>
  </r>
  <r>
    <x v="13"/>
    <x v="13"/>
    <x v="13"/>
    <x v="289"/>
    <s v="1567"/>
    <x v="289"/>
    <x v="5"/>
    <x v="7"/>
    <x v="301"/>
  </r>
  <r>
    <x v="13"/>
    <x v="13"/>
    <x v="13"/>
    <x v="289"/>
    <s v="1567"/>
    <x v="289"/>
    <x v="6"/>
    <x v="0"/>
    <x v="305"/>
  </r>
  <r>
    <x v="13"/>
    <x v="13"/>
    <x v="13"/>
    <x v="289"/>
    <s v="1567"/>
    <x v="289"/>
    <x v="6"/>
    <x v="1"/>
    <x v="133"/>
  </r>
  <r>
    <x v="13"/>
    <x v="13"/>
    <x v="13"/>
    <x v="289"/>
    <s v="1567"/>
    <x v="289"/>
    <x v="6"/>
    <x v="2"/>
    <x v="132"/>
  </r>
  <r>
    <x v="13"/>
    <x v="13"/>
    <x v="13"/>
    <x v="289"/>
    <s v="1567"/>
    <x v="289"/>
    <x v="6"/>
    <x v="3"/>
    <x v="66"/>
  </r>
  <r>
    <x v="13"/>
    <x v="13"/>
    <x v="13"/>
    <x v="289"/>
    <s v="1567"/>
    <x v="289"/>
    <x v="6"/>
    <x v="4"/>
    <x v="66"/>
  </r>
  <r>
    <x v="13"/>
    <x v="13"/>
    <x v="13"/>
    <x v="289"/>
    <s v="1567"/>
    <x v="289"/>
    <x v="6"/>
    <x v="5"/>
    <x v="67"/>
  </r>
  <r>
    <x v="13"/>
    <x v="13"/>
    <x v="13"/>
    <x v="289"/>
    <s v="1567"/>
    <x v="289"/>
    <x v="6"/>
    <x v="6"/>
    <x v="66"/>
  </r>
  <r>
    <x v="13"/>
    <x v="13"/>
    <x v="13"/>
    <x v="289"/>
    <s v="1567"/>
    <x v="289"/>
    <x v="6"/>
    <x v="7"/>
    <x v="64"/>
  </r>
  <r>
    <x v="13"/>
    <x v="13"/>
    <x v="13"/>
    <x v="289"/>
    <s v="1567"/>
    <x v="289"/>
    <x v="7"/>
    <x v="0"/>
    <x v="402"/>
  </r>
  <r>
    <x v="13"/>
    <x v="13"/>
    <x v="13"/>
    <x v="289"/>
    <s v="1567"/>
    <x v="289"/>
    <x v="7"/>
    <x v="1"/>
    <x v="336"/>
  </r>
  <r>
    <x v="13"/>
    <x v="13"/>
    <x v="13"/>
    <x v="289"/>
    <s v="1567"/>
    <x v="289"/>
    <x v="7"/>
    <x v="2"/>
    <x v="319"/>
  </r>
  <r>
    <x v="13"/>
    <x v="13"/>
    <x v="13"/>
    <x v="289"/>
    <s v="1567"/>
    <x v="289"/>
    <x v="7"/>
    <x v="3"/>
    <x v="186"/>
  </r>
  <r>
    <x v="13"/>
    <x v="13"/>
    <x v="13"/>
    <x v="289"/>
    <s v="1567"/>
    <x v="289"/>
    <x v="7"/>
    <x v="4"/>
    <x v="334"/>
  </r>
  <r>
    <x v="13"/>
    <x v="13"/>
    <x v="13"/>
    <x v="289"/>
    <s v="1567"/>
    <x v="289"/>
    <x v="7"/>
    <x v="5"/>
    <x v="116"/>
  </r>
  <r>
    <x v="13"/>
    <x v="13"/>
    <x v="13"/>
    <x v="289"/>
    <s v="1567"/>
    <x v="289"/>
    <x v="7"/>
    <x v="6"/>
    <x v="116"/>
  </r>
  <r>
    <x v="13"/>
    <x v="13"/>
    <x v="13"/>
    <x v="289"/>
    <s v="1567"/>
    <x v="289"/>
    <x v="7"/>
    <x v="7"/>
    <x v="118"/>
  </r>
  <r>
    <x v="13"/>
    <x v="13"/>
    <x v="13"/>
    <x v="289"/>
    <s v="1567"/>
    <x v="289"/>
    <x v="8"/>
    <x v="0"/>
    <x v="131"/>
  </r>
  <r>
    <x v="13"/>
    <x v="13"/>
    <x v="13"/>
    <x v="289"/>
    <s v="1567"/>
    <x v="289"/>
    <x v="8"/>
    <x v="1"/>
    <x v="127"/>
  </r>
  <r>
    <x v="13"/>
    <x v="13"/>
    <x v="13"/>
    <x v="289"/>
    <s v="1567"/>
    <x v="289"/>
    <x v="8"/>
    <x v="2"/>
    <x v="131"/>
  </r>
  <r>
    <x v="13"/>
    <x v="13"/>
    <x v="13"/>
    <x v="289"/>
    <s v="1567"/>
    <x v="289"/>
    <x v="8"/>
    <x v="3"/>
    <x v="127"/>
  </r>
  <r>
    <x v="13"/>
    <x v="13"/>
    <x v="13"/>
    <x v="289"/>
    <s v="1567"/>
    <x v="289"/>
    <x v="8"/>
    <x v="4"/>
    <x v="320"/>
  </r>
  <r>
    <x v="13"/>
    <x v="13"/>
    <x v="13"/>
    <x v="289"/>
    <s v="1567"/>
    <x v="289"/>
    <x v="8"/>
    <x v="5"/>
    <x v="203"/>
  </r>
  <r>
    <x v="13"/>
    <x v="13"/>
    <x v="13"/>
    <x v="289"/>
    <s v="1567"/>
    <x v="289"/>
    <x v="8"/>
    <x v="6"/>
    <x v="64"/>
  </r>
  <r>
    <x v="13"/>
    <x v="13"/>
    <x v="13"/>
    <x v="289"/>
    <s v="1567"/>
    <x v="289"/>
    <x v="8"/>
    <x v="7"/>
    <x v="132"/>
  </r>
  <r>
    <x v="13"/>
    <x v="13"/>
    <x v="13"/>
    <x v="289"/>
    <s v="1567"/>
    <x v="289"/>
    <x v="9"/>
    <x v="0"/>
    <x v="304"/>
  </r>
  <r>
    <x v="13"/>
    <x v="13"/>
    <x v="13"/>
    <x v="289"/>
    <s v="1567"/>
    <x v="289"/>
    <x v="9"/>
    <x v="1"/>
    <x v="304"/>
  </r>
  <r>
    <x v="13"/>
    <x v="13"/>
    <x v="13"/>
    <x v="289"/>
    <s v="1567"/>
    <x v="289"/>
    <x v="9"/>
    <x v="2"/>
    <x v="304"/>
  </r>
  <r>
    <x v="13"/>
    <x v="13"/>
    <x v="13"/>
    <x v="289"/>
    <s v="1567"/>
    <x v="289"/>
    <x v="9"/>
    <x v="3"/>
    <x v="304"/>
  </r>
  <r>
    <x v="13"/>
    <x v="13"/>
    <x v="13"/>
    <x v="289"/>
    <s v="1567"/>
    <x v="289"/>
    <x v="9"/>
    <x v="4"/>
    <x v="304"/>
  </r>
  <r>
    <x v="13"/>
    <x v="13"/>
    <x v="13"/>
    <x v="289"/>
    <s v="1567"/>
    <x v="289"/>
    <x v="9"/>
    <x v="5"/>
    <x v="304"/>
  </r>
  <r>
    <x v="13"/>
    <x v="13"/>
    <x v="13"/>
    <x v="289"/>
    <s v="1567"/>
    <x v="289"/>
    <x v="9"/>
    <x v="6"/>
    <x v="304"/>
  </r>
  <r>
    <x v="13"/>
    <x v="13"/>
    <x v="13"/>
    <x v="289"/>
    <s v="1567"/>
    <x v="289"/>
    <x v="9"/>
    <x v="7"/>
    <x v="304"/>
  </r>
  <r>
    <x v="13"/>
    <x v="13"/>
    <x v="13"/>
    <x v="290"/>
    <s v="1571"/>
    <x v="290"/>
    <x v="0"/>
    <x v="0"/>
    <x v="253"/>
  </r>
  <r>
    <x v="13"/>
    <x v="13"/>
    <x v="13"/>
    <x v="290"/>
    <s v="1571"/>
    <x v="290"/>
    <x v="0"/>
    <x v="1"/>
    <x v="539"/>
  </r>
  <r>
    <x v="13"/>
    <x v="13"/>
    <x v="13"/>
    <x v="290"/>
    <s v="1571"/>
    <x v="290"/>
    <x v="0"/>
    <x v="2"/>
    <x v="1038"/>
  </r>
  <r>
    <x v="13"/>
    <x v="13"/>
    <x v="13"/>
    <x v="290"/>
    <s v="1571"/>
    <x v="290"/>
    <x v="0"/>
    <x v="3"/>
    <x v="1028"/>
  </r>
  <r>
    <x v="13"/>
    <x v="13"/>
    <x v="13"/>
    <x v="290"/>
    <s v="1571"/>
    <x v="290"/>
    <x v="0"/>
    <x v="4"/>
    <x v="561"/>
  </r>
  <r>
    <x v="13"/>
    <x v="13"/>
    <x v="13"/>
    <x v="290"/>
    <s v="1571"/>
    <x v="290"/>
    <x v="0"/>
    <x v="5"/>
    <x v="53"/>
  </r>
  <r>
    <x v="13"/>
    <x v="13"/>
    <x v="13"/>
    <x v="290"/>
    <s v="1571"/>
    <x v="290"/>
    <x v="0"/>
    <x v="6"/>
    <x v="1028"/>
  </r>
  <r>
    <x v="13"/>
    <x v="13"/>
    <x v="13"/>
    <x v="290"/>
    <s v="1571"/>
    <x v="290"/>
    <x v="0"/>
    <x v="7"/>
    <x v="531"/>
  </r>
  <r>
    <x v="13"/>
    <x v="13"/>
    <x v="13"/>
    <x v="290"/>
    <s v="1571"/>
    <x v="290"/>
    <x v="1"/>
    <x v="0"/>
    <x v="57"/>
  </r>
  <r>
    <x v="13"/>
    <x v="13"/>
    <x v="13"/>
    <x v="290"/>
    <s v="1571"/>
    <x v="290"/>
    <x v="1"/>
    <x v="1"/>
    <x v="369"/>
  </r>
  <r>
    <x v="13"/>
    <x v="13"/>
    <x v="13"/>
    <x v="290"/>
    <s v="1571"/>
    <x v="290"/>
    <x v="1"/>
    <x v="2"/>
    <x v="485"/>
  </r>
  <r>
    <x v="13"/>
    <x v="13"/>
    <x v="13"/>
    <x v="290"/>
    <s v="1571"/>
    <x v="290"/>
    <x v="1"/>
    <x v="3"/>
    <x v="1310"/>
  </r>
  <r>
    <x v="13"/>
    <x v="13"/>
    <x v="13"/>
    <x v="290"/>
    <s v="1571"/>
    <x v="290"/>
    <x v="1"/>
    <x v="4"/>
    <x v="352"/>
  </r>
  <r>
    <x v="13"/>
    <x v="13"/>
    <x v="13"/>
    <x v="290"/>
    <s v="1571"/>
    <x v="290"/>
    <x v="1"/>
    <x v="5"/>
    <x v="615"/>
  </r>
  <r>
    <x v="13"/>
    <x v="13"/>
    <x v="13"/>
    <x v="290"/>
    <s v="1571"/>
    <x v="290"/>
    <x v="1"/>
    <x v="6"/>
    <x v="183"/>
  </r>
  <r>
    <x v="13"/>
    <x v="13"/>
    <x v="13"/>
    <x v="290"/>
    <s v="1571"/>
    <x v="290"/>
    <x v="1"/>
    <x v="7"/>
    <x v="527"/>
  </r>
  <r>
    <x v="13"/>
    <x v="13"/>
    <x v="13"/>
    <x v="290"/>
    <s v="1571"/>
    <x v="290"/>
    <x v="2"/>
    <x v="0"/>
    <x v="310"/>
  </r>
  <r>
    <x v="13"/>
    <x v="13"/>
    <x v="13"/>
    <x v="290"/>
    <s v="1571"/>
    <x v="290"/>
    <x v="2"/>
    <x v="1"/>
    <x v="310"/>
  </r>
  <r>
    <x v="13"/>
    <x v="13"/>
    <x v="13"/>
    <x v="290"/>
    <s v="1571"/>
    <x v="290"/>
    <x v="2"/>
    <x v="2"/>
    <x v="307"/>
  </r>
  <r>
    <x v="13"/>
    <x v="13"/>
    <x v="13"/>
    <x v="290"/>
    <s v="1571"/>
    <x v="290"/>
    <x v="2"/>
    <x v="3"/>
    <x v="310"/>
  </r>
  <r>
    <x v="13"/>
    <x v="13"/>
    <x v="13"/>
    <x v="290"/>
    <s v="1571"/>
    <x v="290"/>
    <x v="2"/>
    <x v="4"/>
    <x v="202"/>
  </r>
  <r>
    <x v="13"/>
    <x v="13"/>
    <x v="13"/>
    <x v="290"/>
    <s v="1571"/>
    <x v="290"/>
    <x v="2"/>
    <x v="5"/>
    <x v="307"/>
  </r>
  <r>
    <x v="13"/>
    <x v="13"/>
    <x v="13"/>
    <x v="290"/>
    <s v="1571"/>
    <x v="290"/>
    <x v="2"/>
    <x v="6"/>
    <x v="307"/>
  </r>
  <r>
    <x v="13"/>
    <x v="13"/>
    <x v="13"/>
    <x v="290"/>
    <s v="1571"/>
    <x v="290"/>
    <x v="2"/>
    <x v="7"/>
    <x v="311"/>
  </r>
  <r>
    <x v="13"/>
    <x v="13"/>
    <x v="13"/>
    <x v="290"/>
    <s v="1571"/>
    <x v="290"/>
    <x v="3"/>
    <x v="0"/>
    <x v="199"/>
  </r>
  <r>
    <x v="13"/>
    <x v="13"/>
    <x v="13"/>
    <x v="290"/>
    <s v="1571"/>
    <x v="290"/>
    <x v="3"/>
    <x v="1"/>
    <x v="299"/>
  </r>
  <r>
    <x v="13"/>
    <x v="13"/>
    <x v="13"/>
    <x v="290"/>
    <s v="1571"/>
    <x v="290"/>
    <x v="3"/>
    <x v="2"/>
    <x v="311"/>
  </r>
  <r>
    <x v="13"/>
    <x v="13"/>
    <x v="13"/>
    <x v="290"/>
    <s v="1571"/>
    <x v="290"/>
    <x v="3"/>
    <x v="3"/>
    <x v="298"/>
  </r>
  <r>
    <x v="13"/>
    <x v="13"/>
    <x v="13"/>
    <x v="290"/>
    <s v="1571"/>
    <x v="290"/>
    <x v="3"/>
    <x v="4"/>
    <x v="202"/>
  </r>
  <r>
    <x v="13"/>
    <x v="13"/>
    <x v="13"/>
    <x v="290"/>
    <s v="1571"/>
    <x v="290"/>
    <x v="3"/>
    <x v="5"/>
    <x v="307"/>
  </r>
  <r>
    <x v="13"/>
    <x v="13"/>
    <x v="13"/>
    <x v="290"/>
    <s v="1571"/>
    <x v="290"/>
    <x v="3"/>
    <x v="6"/>
    <x v="124"/>
  </r>
  <r>
    <x v="13"/>
    <x v="13"/>
    <x v="13"/>
    <x v="290"/>
    <s v="1571"/>
    <x v="290"/>
    <x v="3"/>
    <x v="7"/>
    <x v="310"/>
  </r>
  <r>
    <x v="13"/>
    <x v="13"/>
    <x v="13"/>
    <x v="290"/>
    <s v="1571"/>
    <x v="290"/>
    <x v="4"/>
    <x v="0"/>
    <x v="381"/>
  </r>
  <r>
    <x v="13"/>
    <x v="13"/>
    <x v="13"/>
    <x v="290"/>
    <s v="1571"/>
    <x v="290"/>
    <x v="4"/>
    <x v="1"/>
    <x v="345"/>
  </r>
  <r>
    <x v="13"/>
    <x v="13"/>
    <x v="13"/>
    <x v="290"/>
    <s v="1571"/>
    <x v="290"/>
    <x v="4"/>
    <x v="2"/>
    <x v="187"/>
  </r>
  <r>
    <x v="13"/>
    <x v="13"/>
    <x v="13"/>
    <x v="290"/>
    <s v="1571"/>
    <x v="290"/>
    <x v="4"/>
    <x v="3"/>
    <x v="561"/>
  </r>
  <r>
    <x v="13"/>
    <x v="13"/>
    <x v="13"/>
    <x v="290"/>
    <s v="1571"/>
    <x v="290"/>
    <x v="4"/>
    <x v="4"/>
    <x v="54"/>
  </r>
  <r>
    <x v="13"/>
    <x v="13"/>
    <x v="13"/>
    <x v="290"/>
    <s v="1571"/>
    <x v="290"/>
    <x v="4"/>
    <x v="5"/>
    <x v="55"/>
  </r>
  <r>
    <x v="13"/>
    <x v="13"/>
    <x v="13"/>
    <x v="290"/>
    <s v="1571"/>
    <x v="290"/>
    <x v="4"/>
    <x v="6"/>
    <x v="528"/>
  </r>
  <r>
    <x v="13"/>
    <x v="13"/>
    <x v="13"/>
    <x v="290"/>
    <s v="1571"/>
    <x v="290"/>
    <x v="4"/>
    <x v="7"/>
    <x v="626"/>
  </r>
  <r>
    <x v="13"/>
    <x v="13"/>
    <x v="13"/>
    <x v="290"/>
    <s v="1571"/>
    <x v="290"/>
    <x v="5"/>
    <x v="0"/>
    <x v="130"/>
  </r>
  <r>
    <x v="13"/>
    <x v="13"/>
    <x v="13"/>
    <x v="290"/>
    <s v="1571"/>
    <x v="290"/>
    <x v="5"/>
    <x v="1"/>
    <x v="128"/>
  </r>
  <r>
    <x v="13"/>
    <x v="13"/>
    <x v="13"/>
    <x v="290"/>
    <s v="1571"/>
    <x v="290"/>
    <x v="5"/>
    <x v="2"/>
    <x v="320"/>
  </r>
  <r>
    <x v="13"/>
    <x v="13"/>
    <x v="13"/>
    <x v="290"/>
    <s v="1571"/>
    <x v="290"/>
    <x v="5"/>
    <x v="3"/>
    <x v="127"/>
  </r>
  <r>
    <x v="13"/>
    <x v="13"/>
    <x v="13"/>
    <x v="290"/>
    <s v="1571"/>
    <x v="290"/>
    <x v="5"/>
    <x v="4"/>
    <x v="128"/>
  </r>
  <r>
    <x v="13"/>
    <x v="13"/>
    <x v="13"/>
    <x v="290"/>
    <s v="1571"/>
    <x v="290"/>
    <x v="5"/>
    <x v="5"/>
    <x v="203"/>
  </r>
  <r>
    <x v="13"/>
    <x v="13"/>
    <x v="13"/>
    <x v="290"/>
    <s v="1571"/>
    <x v="290"/>
    <x v="5"/>
    <x v="6"/>
    <x v="303"/>
  </r>
  <r>
    <x v="13"/>
    <x v="13"/>
    <x v="13"/>
    <x v="290"/>
    <s v="1571"/>
    <x v="290"/>
    <x v="5"/>
    <x v="7"/>
    <x v="321"/>
  </r>
  <r>
    <x v="13"/>
    <x v="13"/>
    <x v="13"/>
    <x v="290"/>
    <s v="1571"/>
    <x v="290"/>
    <x v="6"/>
    <x v="0"/>
    <x v="131"/>
  </r>
  <r>
    <x v="13"/>
    <x v="13"/>
    <x v="13"/>
    <x v="290"/>
    <s v="1571"/>
    <x v="290"/>
    <x v="6"/>
    <x v="1"/>
    <x v="65"/>
  </r>
  <r>
    <x v="13"/>
    <x v="13"/>
    <x v="13"/>
    <x v="290"/>
    <s v="1571"/>
    <x v="290"/>
    <x v="6"/>
    <x v="2"/>
    <x v="64"/>
  </r>
  <r>
    <x v="13"/>
    <x v="13"/>
    <x v="13"/>
    <x v="290"/>
    <s v="1571"/>
    <x v="290"/>
    <x v="6"/>
    <x v="3"/>
    <x v="65"/>
  </r>
  <r>
    <x v="13"/>
    <x v="13"/>
    <x v="13"/>
    <x v="290"/>
    <s v="1571"/>
    <x v="290"/>
    <x v="6"/>
    <x v="4"/>
    <x v="64"/>
  </r>
  <r>
    <x v="13"/>
    <x v="13"/>
    <x v="13"/>
    <x v="290"/>
    <s v="1571"/>
    <x v="290"/>
    <x v="6"/>
    <x v="5"/>
    <x v="132"/>
  </r>
  <r>
    <x v="13"/>
    <x v="13"/>
    <x v="13"/>
    <x v="290"/>
    <s v="1571"/>
    <x v="290"/>
    <x v="6"/>
    <x v="6"/>
    <x v="131"/>
  </r>
  <r>
    <x v="13"/>
    <x v="13"/>
    <x v="13"/>
    <x v="290"/>
    <s v="1571"/>
    <x v="290"/>
    <x v="6"/>
    <x v="7"/>
    <x v="132"/>
  </r>
  <r>
    <x v="13"/>
    <x v="13"/>
    <x v="13"/>
    <x v="290"/>
    <s v="1571"/>
    <x v="290"/>
    <x v="7"/>
    <x v="0"/>
    <x v="117"/>
  </r>
  <r>
    <x v="13"/>
    <x v="13"/>
    <x v="13"/>
    <x v="290"/>
    <s v="1571"/>
    <x v="290"/>
    <x v="7"/>
    <x v="1"/>
    <x v="281"/>
  </r>
  <r>
    <x v="13"/>
    <x v="13"/>
    <x v="13"/>
    <x v="290"/>
    <s v="1571"/>
    <x v="290"/>
    <x v="7"/>
    <x v="2"/>
    <x v="399"/>
  </r>
  <r>
    <x v="13"/>
    <x v="13"/>
    <x v="13"/>
    <x v="290"/>
    <s v="1571"/>
    <x v="290"/>
    <x v="7"/>
    <x v="3"/>
    <x v="60"/>
  </r>
  <r>
    <x v="13"/>
    <x v="13"/>
    <x v="13"/>
    <x v="290"/>
    <s v="1571"/>
    <x v="290"/>
    <x v="7"/>
    <x v="4"/>
    <x v="449"/>
  </r>
  <r>
    <x v="13"/>
    <x v="13"/>
    <x v="13"/>
    <x v="290"/>
    <s v="1571"/>
    <x v="290"/>
    <x v="7"/>
    <x v="5"/>
    <x v="300"/>
  </r>
  <r>
    <x v="13"/>
    <x v="13"/>
    <x v="13"/>
    <x v="290"/>
    <s v="1571"/>
    <x v="290"/>
    <x v="7"/>
    <x v="6"/>
    <x v="300"/>
  </r>
  <r>
    <x v="13"/>
    <x v="13"/>
    <x v="13"/>
    <x v="290"/>
    <s v="1571"/>
    <x v="290"/>
    <x v="7"/>
    <x v="7"/>
    <x v="356"/>
  </r>
  <r>
    <x v="13"/>
    <x v="13"/>
    <x v="13"/>
    <x v="290"/>
    <s v="1571"/>
    <x v="290"/>
    <x v="8"/>
    <x v="0"/>
    <x v="67"/>
  </r>
  <r>
    <x v="13"/>
    <x v="13"/>
    <x v="13"/>
    <x v="290"/>
    <s v="1571"/>
    <x v="290"/>
    <x v="8"/>
    <x v="1"/>
    <x v="66"/>
  </r>
  <r>
    <x v="13"/>
    <x v="13"/>
    <x v="13"/>
    <x v="290"/>
    <s v="1571"/>
    <x v="290"/>
    <x v="8"/>
    <x v="2"/>
    <x v="67"/>
  </r>
  <r>
    <x v="13"/>
    <x v="13"/>
    <x v="13"/>
    <x v="290"/>
    <s v="1571"/>
    <x v="290"/>
    <x v="8"/>
    <x v="3"/>
    <x v="66"/>
  </r>
  <r>
    <x v="13"/>
    <x v="13"/>
    <x v="13"/>
    <x v="290"/>
    <s v="1571"/>
    <x v="290"/>
    <x v="8"/>
    <x v="4"/>
    <x v="131"/>
  </r>
  <r>
    <x v="13"/>
    <x v="13"/>
    <x v="13"/>
    <x v="290"/>
    <s v="1571"/>
    <x v="290"/>
    <x v="8"/>
    <x v="5"/>
    <x v="64"/>
  </r>
  <r>
    <x v="13"/>
    <x v="13"/>
    <x v="13"/>
    <x v="290"/>
    <s v="1571"/>
    <x v="290"/>
    <x v="8"/>
    <x v="6"/>
    <x v="132"/>
  </r>
  <r>
    <x v="13"/>
    <x v="13"/>
    <x v="13"/>
    <x v="290"/>
    <s v="1571"/>
    <x v="290"/>
    <x v="8"/>
    <x v="7"/>
    <x v="130"/>
  </r>
  <r>
    <x v="13"/>
    <x v="13"/>
    <x v="13"/>
    <x v="290"/>
    <s v="1571"/>
    <x v="290"/>
    <x v="9"/>
    <x v="0"/>
    <x v="513"/>
  </r>
  <r>
    <x v="13"/>
    <x v="13"/>
    <x v="13"/>
    <x v="290"/>
    <s v="1571"/>
    <x v="290"/>
    <x v="9"/>
    <x v="1"/>
    <x v="286"/>
  </r>
  <r>
    <x v="13"/>
    <x v="13"/>
    <x v="13"/>
    <x v="290"/>
    <s v="1571"/>
    <x v="290"/>
    <x v="9"/>
    <x v="2"/>
    <x v="281"/>
  </r>
  <r>
    <x v="13"/>
    <x v="13"/>
    <x v="13"/>
    <x v="290"/>
    <s v="1571"/>
    <x v="290"/>
    <x v="9"/>
    <x v="3"/>
    <x v="612"/>
  </r>
  <r>
    <x v="13"/>
    <x v="13"/>
    <x v="13"/>
    <x v="290"/>
    <s v="1571"/>
    <x v="290"/>
    <x v="9"/>
    <x v="4"/>
    <x v="120"/>
  </r>
  <r>
    <x v="13"/>
    <x v="13"/>
    <x v="13"/>
    <x v="290"/>
    <s v="1571"/>
    <x v="290"/>
    <x v="9"/>
    <x v="5"/>
    <x v="49"/>
  </r>
  <r>
    <x v="13"/>
    <x v="13"/>
    <x v="13"/>
    <x v="290"/>
    <s v="1571"/>
    <x v="290"/>
    <x v="9"/>
    <x v="6"/>
    <x v="49"/>
  </r>
  <r>
    <x v="13"/>
    <x v="13"/>
    <x v="13"/>
    <x v="290"/>
    <s v="1571"/>
    <x v="290"/>
    <x v="9"/>
    <x v="7"/>
    <x v="123"/>
  </r>
  <r>
    <x v="13"/>
    <x v="13"/>
    <x v="13"/>
    <x v="291"/>
    <s v="1573"/>
    <x v="291"/>
    <x v="0"/>
    <x v="0"/>
    <x v="487"/>
  </r>
  <r>
    <x v="13"/>
    <x v="13"/>
    <x v="13"/>
    <x v="291"/>
    <s v="1573"/>
    <x v="291"/>
    <x v="0"/>
    <x v="1"/>
    <x v="381"/>
  </r>
  <r>
    <x v="13"/>
    <x v="13"/>
    <x v="13"/>
    <x v="291"/>
    <s v="1573"/>
    <x v="291"/>
    <x v="0"/>
    <x v="2"/>
    <x v="252"/>
  </r>
  <r>
    <x v="13"/>
    <x v="13"/>
    <x v="13"/>
    <x v="291"/>
    <s v="1573"/>
    <x v="291"/>
    <x v="0"/>
    <x v="3"/>
    <x v="539"/>
  </r>
  <r>
    <x v="13"/>
    <x v="13"/>
    <x v="13"/>
    <x v="291"/>
    <s v="1573"/>
    <x v="291"/>
    <x v="0"/>
    <x v="4"/>
    <x v="1037"/>
  </r>
  <r>
    <x v="13"/>
    <x v="13"/>
    <x v="13"/>
    <x v="291"/>
    <s v="1573"/>
    <x v="291"/>
    <x v="0"/>
    <x v="5"/>
    <x v="56"/>
  </r>
  <r>
    <x v="13"/>
    <x v="13"/>
    <x v="13"/>
    <x v="291"/>
    <s v="1573"/>
    <x v="291"/>
    <x v="0"/>
    <x v="6"/>
    <x v="187"/>
  </r>
  <r>
    <x v="13"/>
    <x v="13"/>
    <x v="13"/>
    <x v="291"/>
    <s v="1573"/>
    <x v="291"/>
    <x v="0"/>
    <x v="7"/>
    <x v="349"/>
  </r>
  <r>
    <x v="13"/>
    <x v="13"/>
    <x v="13"/>
    <x v="291"/>
    <s v="1573"/>
    <x v="291"/>
    <x v="1"/>
    <x v="0"/>
    <x v="1709"/>
  </r>
  <r>
    <x v="13"/>
    <x v="13"/>
    <x v="13"/>
    <x v="291"/>
    <s v="1573"/>
    <x v="291"/>
    <x v="1"/>
    <x v="1"/>
    <x v="325"/>
  </r>
  <r>
    <x v="13"/>
    <x v="13"/>
    <x v="13"/>
    <x v="291"/>
    <s v="1573"/>
    <x v="291"/>
    <x v="1"/>
    <x v="2"/>
    <x v="1139"/>
  </r>
  <r>
    <x v="13"/>
    <x v="13"/>
    <x v="13"/>
    <x v="291"/>
    <s v="1573"/>
    <x v="291"/>
    <x v="1"/>
    <x v="3"/>
    <x v="1612"/>
  </r>
  <r>
    <x v="13"/>
    <x v="13"/>
    <x v="13"/>
    <x v="291"/>
    <s v="1573"/>
    <x v="291"/>
    <x v="1"/>
    <x v="4"/>
    <x v="1709"/>
  </r>
  <r>
    <x v="13"/>
    <x v="13"/>
    <x v="13"/>
    <x v="291"/>
    <s v="1573"/>
    <x v="291"/>
    <x v="1"/>
    <x v="5"/>
    <x v="326"/>
  </r>
  <r>
    <x v="13"/>
    <x v="13"/>
    <x v="13"/>
    <x v="291"/>
    <s v="1573"/>
    <x v="291"/>
    <x v="1"/>
    <x v="6"/>
    <x v="325"/>
  </r>
  <r>
    <x v="13"/>
    <x v="13"/>
    <x v="13"/>
    <x v="291"/>
    <s v="1573"/>
    <x v="291"/>
    <x v="1"/>
    <x v="7"/>
    <x v="292"/>
  </r>
  <r>
    <x v="13"/>
    <x v="13"/>
    <x v="13"/>
    <x v="291"/>
    <s v="1573"/>
    <x v="291"/>
    <x v="2"/>
    <x v="0"/>
    <x v="300"/>
  </r>
  <r>
    <x v="13"/>
    <x v="13"/>
    <x v="13"/>
    <x v="291"/>
    <s v="1573"/>
    <x v="291"/>
    <x v="2"/>
    <x v="1"/>
    <x v="311"/>
  </r>
  <r>
    <x v="13"/>
    <x v="13"/>
    <x v="13"/>
    <x v="291"/>
    <s v="1573"/>
    <x v="291"/>
    <x v="2"/>
    <x v="2"/>
    <x v="308"/>
  </r>
  <r>
    <x v="13"/>
    <x v="13"/>
    <x v="13"/>
    <x v="291"/>
    <s v="1573"/>
    <x v="291"/>
    <x v="2"/>
    <x v="3"/>
    <x v="122"/>
  </r>
  <r>
    <x v="13"/>
    <x v="13"/>
    <x v="13"/>
    <x v="291"/>
    <s v="1573"/>
    <x v="291"/>
    <x v="2"/>
    <x v="4"/>
    <x v="575"/>
  </r>
  <r>
    <x v="13"/>
    <x v="13"/>
    <x v="13"/>
    <x v="291"/>
    <s v="1573"/>
    <x v="291"/>
    <x v="2"/>
    <x v="5"/>
    <x v="300"/>
  </r>
  <r>
    <x v="13"/>
    <x v="13"/>
    <x v="13"/>
    <x v="291"/>
    <s v="1573"/>
    <x v="291"/>
    <x v="2"/>
    <x v="6"/>
    <x v="308"/>
  </r>
  <r>
    <x v="13"/>
    <x v="13"/>
    <x v="13"/>
    <x v="291"/>
    <s v="1573"/>
    <x v="291"/>
    <x v="2"/>
    <x v="7"/>
    <x v="309"/>
  </r>
  <r>
    <x v="13"/>
    <x v="13"/>
    <x v="13"/>
    <x v="291"/>
    <s v="1573"/>
    <x v="291"/>
    <x v="3"/>
    <x v="0"/>
    <x v="399"/>
  </r>
  <r>
    <x v="13"/>
    <x v="13"/>
    <x v="13"/>
    <x v="291"/>
    <s v="1573"/>
    <x v="291"/>
    <x v="3"/>
    <x v="1"/>
    <x v="120"/>
  </r>
  <r>
    <x v="13"/>
    <x v="13"/>
    <x v="13"/>
    <x v="291"/>
    <s v="1573"/>
    <x v="291"/>
    <x v="3"/>
    <x v="2"/>
    <x v="504"/>
  </r>
  <r>
    <x v="13"/>
    <x v="13"/>
    <x v="13"/>
    <x v="291"/>
    <s v="1573"/>
    <x v="291"/>
    <x v="3"/>
    <x v="3"/>
    <x v="115"/>
  </r>
  <r>
    <x v="13"/>
    <x v="13"/>
    <x v="13"/>
    <x v="291"/>
    <s v="1573"/>
    <x v="291"/>
    <x v="3"/>
    <x v="4"/>
    <x v="63"/>
  </r>
  <r>
    <x v="13"/>
    <x v="13"/>
    <x v="13"/>
    <x v="291"/>
    <s v="1573"/>
    <x v="291"/>
    <x v="3"/>
    <x v="5"/>
    <x v="115"/>
  </r>
  <r>
    <x v="13"/>
    <x v="13"/>
    <x v="13"/>
    <x v="291"/>
    <s v="1573"/>
    <x v="291"/>
    <x v="3"/>
    <x v="6"/>
    <x v="399"/>
  </r>
  <r>
    <x v="13"/>
    <x v="13"/>
    <x v="13"/>
    <x v="291"/>
    <s v="1573"/>
    <x v="291"/>
    <x v="3"/>
    <x v="7"/>
    <x v="836"/>
  </r>
  <r>
    <x v="13"/>
    <x v="13"/>
    <x v="13"/>
    <x v="291"/>
    <s v="1573"/>
    <x v="291"/>
    <x v="4"/>
    <x v="0"/>
    <x v="56"/>
  </r>
  <r>
    <x v="13"/>
    <x v="13"/>
    <x v="13"/>
    <x v="291"/>
    <s v="1573"/>
    <x v="291"/>
    <x v="4"/>
    <x v="1"/>
    <x v="1510"/>
  </r>
  <r>
    <x v="13"/>
    <x v="13"/>
    <x v="13"/>
    <x v="291"/>
    <s v="1573"/>
    <x v="291"/>
    <x v="4"/>
    <x v="2"/>
    <x v="501"/>
  </r>
  <r>
    <x v="13"/>
    <x v="13"/>
    <x v="13"/>
    <x v="291"/>
    <s v="1573"/>
    <x v="291"/>
    <x v="4"/>
    <x v="3"/>
    <x v="448"/>
  </r>
  <r>
    <x v="13"/>
    <x v="13"/>
    <x v="13"/>
    <x v="291"/>
    <s v="1573"/>
    <x v="291"/>
    <x v="4"/>
    <x v="4"/>
    <x v="261"/>
  </r>
  <r>
    <x v="13"/>
    <x v="13"/>
    <x v="13"/>
    <x v="291"/>
    <s v="1573"/>
    <x v="291"/>
    <x v="4"/>
    <x v="5"/>
    <x v="798"/>
  </r>
  <r>
    <x v="13"/>
    <x v="13"/>
    <x v="13"/>
    <x v="291"/>
    <s v="1573"/>
    <x v="291"/>
    <x v="4"/>
    <x v="6"/>
    <x v="347"/>
  </r>
  <r>
    <x v="13"/>
    <x v="13"/>
    <x v="13"/>
    <x v="291"/>
    <s v="1573"/>
    <x v="291"/>
    <x v="4"/>
    <x v="7"/>
    <x v="346"/>
  </r>
  <r>
    <x v="13"/>
    <x v="13"/>
    <x v="13"/>
    <x v="291"/>
    <s v="1573"/>
    <x v="291"/>
    <x v="5"/>
    <x v="0"/>
    <x v="320"/>
  </r>
  <r>
    <x v="13"/>
    <x v="13"/>
    <x v="13"/>
    <x v="291"/>
    <s v="1573"/>
    <x v="291"/>
    <x v="5"/>
    <x v="1"/>
    <x v="321"/>
  </r>
  <r>
    <x v="13"/>
    <x v="13"/>
    <x v="13"/>
    <x v="291"/>
    <s v="1573"/>
    <x v="291"/>
    <x v="5"/>
    <x v="2"/>
    <x v="321"/>
  </r>
  <r>
    <x v="13"/>
    <x v="13"/>
    <x v="13"/>
    <x v="291"/>
    <s v="1573"/>
    <x v="291"/>
    <x v="5"/>
    <x v="3"/>
    <x v="203"/>
  </r>
  <r>
    <x v="13"/>
    <x v="13"/>
    <x v="13"/>
    <x v="291"/>
    <s v="1573"/>
    <x v="291"/>
    <x v="5"/>
    <x v="4"/>
    <x v="321"/>
  </r>
  <r>
    <x v="13"/>
    <x v="13"/>
    <x v="13"/>
    <x v="291"/>
    <s v="1573"/>
    <x v="291"/>
    <x v="5"/>
    <x v="5"/>
    <x v="321"/>
  </r>
  <r>
    <x v="13"/>
    <x v="13"/>
    <x v="13"/>
    <x v="291"/>
    <s v="1573"/>
    <x v="291"/>
    <x v="5"/>
    <x v="6"/>
    <x v="320"/>
  </r>
  <r>
    <x v="13"/>
    <x v="13"/>
    <x v="13"/>
    <x v="291"/>
    <s v="1573"/>
    <x v="291"/>
    <x v="5"/>
    <x v="7"/>
    <x v="303"/>
  </r>
  <r>
    <x v="13"/>
    <x v="13"/>
    <x v="13"/>
    <x v="291"/>
    <s v="1573"/>
    <x v="291"/>
    <x v="6"/>
    <x v="0"/>
    <x v="66"/>
  </r>
  <r>
    <x v="13"/>
    <x v="13"/>
    <x v="13"/>
    <x v="291"/>
    <s v="1573"/>
    <x v="291"/>
    <x v="6"/>
    <x v="1"/>
    <x v="132"/>
  </r>
  <r>
    <x v="13"/>
    <x v="13"/>
    <x v="13"/>
    <x v="291"/>
    <s v="1573"/>
    <x v="291"/>
    <x v="6"/>
    <x v="2"/>
    <x v="131"/>
  </r>
  <r>
    <x v="13"/>
    <x v="13"/>
    <x v="13"/>
    <x v="291"/>
    <s v="1573"/>
    <x v="291"/>
    <x v="6"/>
    <x v="3"/>
    <x v="132"/>
  </r>
  <r>
    <x v="13"/>
    <x v="13"/>
    <x v="13"/>
    <x v="291"/>
    <s v="1573"/>
    <x v="291"/>
    <x v="6"/>
    <x v="4"/>
    <x v="64"/>
  </r>
  <r>
    <x v="13"/>
    <x v="13"/>
    <x v="13"/>
    <x v="291"/>
    <s v="1573"/>
    <x v="291"/>
    <x v="6"/>
    <x v="5"/>
    <x v="131"/>
  </r>
  <r>
    <x v="13"/>
    <x v="13"/>
    <x v="13"/>
    <x v="291"/>
    <s v="1573"/>
    <x v="291"/>
    <x v="6"/>
    <x v="6"/>
    <x v="130"/>
  </r>
  <r>
    <x v="13"/>
    <x v="13"/>
    <x v="13"/>
    <x v="291"/>
    <s v="1573"/>
    <x v="291"/>
    <x v="6"/>
    <x v="7"/>
    <x v="130"/>
  </r>
  <r>
    <x v="13"/>
    <x v="13"/>
    <x v="13"/>
    <x v="291"/>
    <s v="1573"/>
    <x v="291"/>
    <x v="7"/>
    <x v="0"/>
    <x v="51"/>
  </r>
  <r>
    <x v="13"/>
    <x v="13"/>
    <x v="13"/>
    <x v="291"/>
    <s v="1573"/>
    <x v="291"/>
    <x v="7"/>
    <x v="1"/>
    <x v="117"/>
  </r>
  <r>
    <x v="13"/>
    <x v="13"/>
    <x v="13"/>
    <x v="291"/>
    <s v="1573"/>
    <x v="291"/>
    <x v="7"/>
    <x v="2"/>
    <x v="284"/>
  </r>
  <r>
    <x v="13"/>
    <x v="13"/>
    <x v="13"/>
    <x v="291"/>
    <s v="1573"/>
    <x v="291"/>
    <x v="7"/>
    <x v="3"/>
    <x v="504"/>
  </r>
  <r>
    <x v="13"/>
    <x v="13"/>
    <x v="13"/>
    <x v="291"/>
    <s v="1573"/>
    <x v="291"/>
    <x v="7"/>
    <x v="4"/>
    <x v="306"/>
  </r>
  <r>
    <x v="13"/>
    <x v="13"/>
    <x v="13"/>
    <x v="291"/>
    <s v="1573"/>
    <x v="291"/>
    <x v="7"/>
    <x v="5"/>
    <x v="449"/>
  </r>
  <r>
    <x v="13"/>
    <x v="13"/>
    <x v="13"/>
    <x v="291"/>
    <s v="1573"/>
    <x v="291"/>
    <x v="7"/>
    <x v="6"/>
    <x v="123"/>
  </r>
  <r>
    <x v="13"/>
    <x v="13"/>
    <x v="13"/>
    <x v="291"/>
    <s v="1573"/>
    <x v="291"/>
    <x v="7"/>
    <x v="7"/>
    <x v="309"/>
  </r>
  <r>
    <x v="13"/>
    <x v="13"/>
    <x v="13"/>
    <x v="291"/>
    <s v="1573"/>
    <x v="291"/>
    <x v="8"/>
    <x v="0"/>
    <x v="304"/>
  </r>
  <r>
    <x v="13"/>
    <x v="13"/>
    <x v="13"/>
    <x v="291"/>
    <s v="1573"/>
    <x v="291"/>
    <x v="8"/>
    <x v="1"/>
    <x v="304"/>
  </r>
  <r>
    <x v="13"/>
    <x v="13"/>
    <x v="13"/>
    <x v="291"/>
    <s v="1573"/>
    <x v="291"/>
    <x v="8"/>
    <x v="2"/>
    <x v="304"/>
  </r>
  <r>
    <x v="13"/>
    <x v="13"/>
    <x v="13"/>
    <x v="291"/>
    <s v="1573"/>
    <x v="291"/>
    <x v="8"/>
    <x v="3"/>
    <x v="304"/>
  </r>
  <r>
    <x v="13"/>
    <x v="13"/>
    <x v="13"/>
    <x v="291"/>
    <s v="1573"/>
    <x v="291"/>
    <x v="8"/>
    <x v="4"/>
    <x v="304"/>
  </r>
  <r>
    <x v="13"/>
    <x v="13"/>
    <x v="13"/>
    <x v="291"/>
    <s v="1573"/>
    <x v="291"/>
    <x v="8"/>
    <x v="5"/>
    <x v="304"/>
  </r>
  <r>
    <x v="13"/>
    <x v="13"/>
    <x v="13"/>
    <x v="291"/>
    <s v="1573"/>
    <x v="291"/>
    <x v="8"/>
    <x v="6"/>
    <x v="304"/>
  </r>
  <r>
    <x v="13"/>
    <x v="13"/>
    <x v="13"/>
    <x v="291"/>
    <s v="1573"/>
    <x v="291"/>
    <x v="8"/>
    <x v="7"/>
    <x v="304"/>
  </r>
  <r>
    <x v="13"/>
    <x v="13"/>
    <x v="13"/>
    <x v="291"/>
    <s v="1573"/>
    <x v="291"/>
    <x v="9"/>
    <x v="0"/>
    <x v="181"/>
  </r>
  <r>
    <x v="13"/>
    <x v="13"/>
    <x v="13"/>
    <x v="291"/>
    <s v="1573"/>
    <x v="291"/>
    <x v="9"/>
    <x v="1"/>
    <x v="615"/>
  </r>
  <r>
    <x v="13"/>
    <x v="13"/>
    <x v="13"/>
    <x v="291"/>
    <s v="1573"/>
    <x v="291"/>
    <x v="9"/>
    <x v="2"/>
    <x v="615"/>
  </r>
  <r>
    <x v="13"/>
    <x v="13"/>
    <x v="13"/>
    <x v="291"/>
    <s v="1573"/>
    <x v="291"/>
    <x v="9"/>
    <x v="3"/>
    <x v="352"/>
  </r>
  <r>
    <x v="13"/>
    <x v="13"/>
    <x v="13"/>
    <x v="291"/>
    <s v="1573"/>
    <x v="291"/>
    <x v="9"/>
    <x v="4"/>
    <x v="951"/>
  </r>
  <r>
    <x v="13"/>
    <x v="13"/>
    <x v="13"/>
    <x v="291"/>
    <s v="1573"/>
    <x v="291"/>
    <x v="9"/>
    <x v="5"/>
    <x v="626"/>
  </r>
  <r>
    <x v="13"/>
    <x v="13"/>
    <x v="13"/>
    <x v="291"/>
    <s v="1573"/>
    <x v="291"/>
    <x v="9"/>
    <x v="6"/>
    <x v="368"/>
  </r>
  <r>
    <x v="13"/>
    <x v="13"/>
    <x v="13"/>
    <x v="291"/>
    <s v="1573"/>
    <x v="291"/>
    <x v="9"/>
    <x v="7"/>
    <x v="485"/>
  </r>
  <r>
    <x v="13"/>
    <x v="13"/>
    <x v="13"/>
    <x v="292"/>
    <s v="1576"/>
    <x v="292"/>
    <x v="0"/>
    <x v="0"/>
    <x v="363"/>
  </r>
  <r>
    <x v="13"/>
    <x v="13"/>
    <x v="13"/>
    <x v="292"/>
    <s v="1576"/>
    <x v="292"/>
    <x v="0"/>
    <x v="1"/>
    <x v="113"/>
  </r>
  <r>
    <x v="13"/>
    <x v="13"/>
    <x v="13"/>
    <x v="292"/>
    <s v="1576"/>
    <x v="292"/>
    <x v="0"/>
    <x v="2"/>
    <x v="815"/>
  </r>
  <r>
    <x v="13"/>
    <x v="13"/>
    <x v="13"/>
    <x v="292"/>
    <s v="1576"/>
    <x v="292"/>
    <x v="0"/>
    <x v="3"/>
    <x v="1446"/>
  </r>
  <r>
    <x v="13"/>
    <x v="13"/>
    <x v="13"/>
    <x v="292"/>
    <s v="1576"/>
    <x v="292"/>
    <x v="0"/>
    <x v="4"/>
    <x v="110"/>
  </r>
  <r>
    <x v="13"/>
    <x v="13"/>
    <x v="13"/>
    <x v="292"/>
    <s v="1576"/>
    <x v="292"/>
    <x v="0"/>
    <x v="5"/>
    <x v="816"/>
  </r>
  <r>
    <x v="13"/>
    <x v="13"/>
    <x v="13"/>
    <x v="292"/>
    <s v="1576"/>
    <x v="292"/>
    <x v="0"/>
    <x v="6"/>
    <x v="595"/>
  </r>
  <r>
    <x v="13"/>
    <x v="13"/>
    <x v="13"/>
    <x v="292"/>
    <s v="1576"/>
    <x v="292"/>
    <x v="0"/>
    <x v="7"/>
    <x v="41"/>
  </r>
  <r>
    <x v="13"/>
    <x v="13"/>
    <x v="13"/>
    <x v="292"/>
    <s v="1576"/>
    <x v="292"/>
    <x v="1"/>
    <x v="0"/>
    <x v="1458"/>
  </r>
  <r>
    <x v="13"/>
    <x v="13"/>
    <x v="13"/>
    <x v="292"/>
    <s v="1576"/>
    <x v="292"/>
    <x v="1"/>
    <x v="1"/>
    <x v="379"/>
  </r>
  <r>
    <x v="13"/>
    <x v="13"/>
    <x v="13"/>
    <x v="292"/>
    <s v="1576"/>
    <x v="292"/>
    <x v="1"/>
    <x v="2"/>
    <x v="1014"/>
  </r>
  <r>
    <x v="13"/>
    <x v="13"/>
    <x v="13"/>
    <x v="292"/>
    <s v="1576"/>
    <x v="292"/>
    <x v="1"/>
    <x v="3"/>
    <x v="595"/>
  </r>
  <r>
    <x v="13"/>
    <x v="13"/>
    <x v="13"/>
    <x v="292"/>
    <s v="1576"/>
    <x v="292"/>
    <x v="1"/>
    <x v="4"/>
    <x v="113"/>
  </r>
  <r>
    <x v="13"/>
    <x v="13"/>
    <x v="13"/>
    <x v="292"/>
    <s v="1576"/>
    <x v="292"/>
    <x v="1"/>
    <x v="5"/>
    <x v="110"/>
  </r>
  <r>
    <x v="13"/>
    <x v="13"/>
    <x v="13"/>
    <x v="292"/>
    <s v="1576"/>
    <x v="292"/>
    <x v="1"/>
    <x v="6"/>
    <x v="1524"/>
  </r>
  <r>
    <x v="13"/>
    <x v="13"/>
    <x v="13"/>
    <x v="292"/>
    <s v="1576"/>
    <x v="292"/>
    <x v="1"/>
    <x v="7"/>
    <x v="325"/>
  </r>
  <r>
    <x v="13"/>
    <x v="13"/>
    <x v="13"/>
    <x v="292"/>
    <s v="1576"/>
    <x v="292"/>
    <x v="2"/>
    <x v="0"/>
    <x v="836"/>
  </r>
  <r>
    <x v="13"/>
    <x v="13"/>
    <x v="13"/>
    <x v="292"/>
    <s v="1576"/>
    <x v="292"/>
    <x v="2"/>
    <x v="1"/>
    <x v="836"/>
  </r>
  <r>
    <x v="13"/>
    <x v="13"/>
    <x v="13"/>
    <x v="292"/>
    <s v="1576"/>
    <x v="292"/>
    <x v="2"/>
    <x v="2"/>
    <x v="340"/>
  </r>
  <r>
    <x v="13"/>
    <x v="13"/>
    <x v="13"/>
    <x v="292"/>
    <s v="1576"/>
    <x v="292"/>
    <x v="2"/>
    <x v="3"/>
    <x v="116"/>
  </r>
  <r>
    <x v="13"/>
    <x v="13"/>
    <x v="13"/>
    <x v="292"/>
    <s v="1576"/>
    <x v="292"/>
    <x v="2"/>
    <x v="4"/>
    <x v="116"/>
  </r>
  <r>
    <x v="13"/>
    <x v="13"/>
    <x v="13"/>
    <x v="292"/>
    <s v="1576"/>
    <x v="292"/>
    <x v="2"/>
    <x v="5"/>
    <x v="312"/>
  </r>
  <r>
    <x v="13"/>
    <x v="13"/>
    <x v="13"/>
    <x v="292"/>
    <s v="1576"/>
    <x v="292"/>
    <x v="2"/>
    <x v="6"/>
    <x v="288"/>
  </r>
  <r>
    <x v="13"/>
    <x v="13"/>
    <x v="13"/>
    <x v="292"/>
    <s v="1576"/>
    <x v="292"/>
    <x v="2"/>
    <x v="7"/>
    <x v="313"/>
  </r>
  <r>
    <x v="13"/>
    <x v="13"/>
    <x v="13"/>
    <x v="292"/>
    <s v="1576"/>
    <x v="292"/>
    <x v="3"/>
    <x v="0"/>
    <x v="185"/>
  </r>
  <r>
    <x v="13"/>
    <x v="13"/>
    <x v="13"/>
    <x v="292"/>
    <s v="1576"/>
    <x v="292"/>
    <x v="3"/>
    <x v="1"/>
    <x v="338"/>
  </r>
  <r>
    <x v="13"/>
    <x v="13"/>
    <x v="13"/>
    <x v="292"/>
    <s v="1576"/>
    <x v="292"/>
    <x v="3"/>
    <x v="2"/>
    <x v="313"/>
  </r>
  <r>
    <x v="13"/>
    <x v="13"/>
    <x v="13"/>
    <x v="292"/>
    <s v="1576"/>
    <x v="292"/>
    <x v="3"/>
    <x v="3"/>
    <x v="184"/>
  </r>
  <r>
    <x v="13"/>
    <x v="13"/>
    <x v="13"/>
    <x v="292"/>
    <s v="1576"/>
    <x v="292"/>
    <x v="3"/>
    <x v="4"/>
    <x v="338"/>
  </r>
  <r>
    <x v="13"/>
    <x v="13"/>
    <x v="13"/>
    <x v="292"/>
    <s v="1576"/>
    <x v="292"/>
    <x v="3"/>
    <x v="5"/>
    <x v="318"/>
  </r>
  <r>
    <x v="13"/>
    <x v="13"/>
    <x v="13"/>
    <x v="292"/>
    <s v="1576"/>
    <x v="292"/>
    <x v="3"/>
    <x v="6"/>
    <x v="336"/>
  </r>
  <r>
    <x v="13"/>
    <x v="13"/>
    <x v="13"/>
    <x v="292"/>
    <s v="1576"/>
    <x v="292"/>
    <x v="3"/>
    <x v="7"/>
    <x v="315"/>
  </r>
  <r>
    <x v="13"/>
    <x v="13"/>
    <x v="13"/>
    <x v="292"/>
    <s v="1576"/>
    <x v="292"/>
    <x v="4"/>
    <x v="0"/>
    <x v="1607"/>
  </r>
  <r>
    <x v="13"/>
    <x v="13"/>
    <x v="13"/>
    <x v="292"/>
    <s v="1576"/>
    <x v="292"/>
    <x v="4"/>
    <x v="1"/>
    <x v="506"/>
  </r>
  <r>
    <x v="13"/>
    <x v="13"/>
    <x v="13"/>
    <x v="292"/>
    <s v="1576"/>
    <x v="292"/>
    <x v="4"/>
    <x v="2"/>
    <x v="295"/>
  </r>
  <r>
    <x v="13"/>
    <x v="13"/>
    <x v="13"/>
    <x v="292"/>
    <s v="1576"/>
    <x v="292"/>
    <x v="4"/>
    <x v="3"/>
    <x v="817"/>
  </r>
  <r>
    <x v="13"/>
    <x v="13"/>
    <x v="13"/>
    <x v="292"/>
    <s v="1576"/>
    <x v="292"/>
    <x v="4"/>
    <x v="4"/>
    <x v="926"/>
  </r>
  <r>
    <x v="13"/>
    <x v="13"/>
    <x v="13"/>
    <x v="292"/>
    <s v="1576"/>
    <x v="292"/>
    <x v="4"/>
    <x v="5"/>
    <x v="40"/>
  </r>
  <r>
    <x v="13"/>
    <x v="13"/>
    <x v="13"/>
    <x v="292"/>
    <s v="1576"/>
    <x v="292"/>
    <x v="4"/>
    <x v="6"/>
    <x v="1148"/>
  </r>
  <r>
    <x v="13"/>
    <x v="13"/>
    <x v="13"/>
    <x v="292"/>
    <s v="1576"/>
    <x v="292"/>
    <x v="4"/>
    <x v="7"/>
    <x v="1147"/>
  </r>
  <r>
    <x v="13"/>
    <x v="13"/>
    <x v="13"/>
    <x v="292"/>
    <s v="1576"/>
    <x v="292"/>
    <x v="5"/>
    <x v="0"/>
    <x v="350"/>
  </r>
  <r>
    <x v="13"/>
    <x v="13"/>
    <x v="13"/>
    <x v="292"/>
    <s v="1576"/>
    <x v="292"/>
    <x v="5"/>
    <x v="1"/>
    <x v="350"/>
  </r>
  <r>
    <x v="13"/>
    <x v="13"/>
    <x v="13"/>
    <x v="292"/>
    <s v="1576"/>
    <x v="292"/>
    <x v="5"/>
    <x v="2"/>
    <x v="195"/>
  </r>
  <r>
    <x v="13"/>
    <x v="13"/>
    <x v="13"/>
    <x v="292"/>
    <s v="1576"/>
    <x v="292"/>
    <x v="5"/>
    <x v="3"/>
    <x v="316"/>
  </r>
  <r>
    <x v="13"/>
    <x v="13"/>
    <x v="13"/>
    <x v="292"/>
    <s v="1576"/>
    <x v="292"/>
    <x v="5"/>
    <x v="4"/>
    <x v="199"/>
  </r>
  <r>
    <x v="13"/>
    <x v="13"/>
    <x v="13"/>
    <x v="292"/>
    <s v="1576"/>
    <x v="292"/>
    <x v="5"/>
    <x v="5"/>
    <x v="196"/>
  </r>
  <r>
    <x v="13"/>
    <x v="13"/>
    <x v="13"/>
    <x v="292"/>
    <s v="1576"/>
    <x v="292"/>
    <x v="5"/>
    <x v="6"/>
    <x v="200"/>
  </r>
  <r>
    <x v="13"/>
    <x v="13"/>
    <x v="13"/>
    <x v="292"/>
    <s v="1576"/>
    <x v="292"/>
    <x v="5"/>
    <x v="7"/>
    <x v="195"/>
  </r>
  <r>
    <x v="13"/>
    <x v="13"/>
    <x v="13"/>
    <x v="292"/>
    <s v="1576"/>
    <x v="292"/>
    <x v="6"/>
    <x v="0"/>
    <x v="132"/>
  </r>
  <r>
    <x v="13"/>
    <x v="13"/>
    <x v="13"/>
    <x v="292"/>
    <s v="1576"/>
    <x v="292"/>
    <x v="6"/>
    <x v="1"/>
    <x v="131"/>
  </r>
  <r>
    <x v="13"/>
    <x v="13"/>
    <x v="13"/>
    <x v="292"/>
    <s v="1576"/>
    <x v="292"/>
    <x v="6"/>
    <x v="2"/>
    <x v="64"/>
  </r>
  <r>
    <x v="13"/>
    <x v="13"/>
    <x v="13"/>
    <x v="292"/>
    <s v="1576"/>
    <x v="292"/>
    <x v="6"/>
    <x v="3"/>
    <x v="132"/>
  </r>
  <r>
    <x v="13"/>
    <x v="13"/>
    <x v="13"/>
    <x v="292"/>
    <s v="1576"/>
    <x v="292"/>
    <x v="6"/>
    <x v="4"/>
    <x v="132"/>
  </r>
  <r>
    <x v="13"/>
    <x v="13"/>
    <x v="13"/>
    <x v="292"/>
    <s v="1576"/>
    <x v="292"/>
    <x v="6"/>
    <x v="5"/>
    <x v="64"/>
  </r>
  <r>
    <x v="13"/>
    <x v="13"/>
    <x v="13"/>
    <x v="292"/>
    <s v="1576"/>
    <x v="292"/>
    <x v="6"/>
    <x v="6"/>
    <x v="203"/>
  </r>
  <r>
    <x v="13"/>
    <x v="13"/>
    <x v="13"/>
    <x v="292"/>
    <s v="1576"/>
    <x v="292"/>
    <x v="6"/>
    <x v="7"/>
    <x v="263"/>
  </r>
  <r>
    <x v="13"/>
    <x v="13"/>
    <x v="13"/>
    <x v="292"/>
    <s v="1576"/>
    <x v="292"/>
    <x v="7"/>
    <x v="0"/>
    <x v="950"/>
  </r>
  <r>
    <x v="13"/>
    <x v="13"/>
    <x v="13"/>
    <x v="292"/>
    <s v="1576"/>
    <x v="292"/>
    <x v="7"/>
    <x v="1"/>
    <x v="616"/>
  </r>
  <r>
    <x v="13"/>
    <x v="13"/>
    <x v="13"/>
    <x v="292"/>
    <s v="1576"/>
    <x v="292"/>
    <x v="7"/>
    <x v="2"/>
    <x v="977"/>
  </r>
  <r>
    <x v="13"/>
    <x v="13"/>
    <x v="13"/>
    <x v="292"/>
    <s v="1576"/>
    <x v="292"/>
    <x v="7"/>
    <x v="3"/>
    <x v="182"/>
  </r>
  <r>
    <x v="13"/>
    <x v="13"/>
    <x v="13"/>
    <x v="292"/>
    <s v="1576"/>
    <x v="292"/>
    <x v="7"/>
    <x v="4"/>
    <x v="319"/>
  </r>
  <r>
    <x v="13"/>
    <x v="13"/>
    <x v="13"/>
    <x v="292"/>
    <s v="1576"/>
    <x v="292"/>
    <x v="7"/>
    <x v="5"/>
    <x v="186"/>
  </r>
  <r>
    <x v="13"/>
    <x v="13"/>
    <x v="13"/>
    <x v="292"/>
    <s v="1576"/>
    <x v="292"/>
    <x v="7"/>
    <x v="6"/>
    <x v="185"/>
  </r>
  <r>
    <x v="13"/>
    <x v="13"/>
    <x v="13"/>
    <x v="292"/>
    <s v="1576"/>
    <x v="292"/>
    <x v="7"/>
    <x v="7"/>
    <x v="116"/>
  </r>
  <r>
    <x v="13"/>
    <x v="13"/>
    <x v="13"/>
    <x v="292"/>
    <s v="1576"/>
    <x v="292"/>
    <x v="8"/>
    <x v="0"/>
    <x v="65"/>
  </r>
  <r>
    <x v="13"/>
    <x v="13"/>
    <x v="13"/>
    <x v="292"/>
    <s v="1576"/>
    <x v="292"/>
    <x v="8"/>
    <x v="1"/>
    <x v="132"/>
  </r>
  <r>
    <x v="13"/>
    <x v="13"/>
    <x v="13"/>
    <x v="292"/>
    <s v="1576"/>
    <x v="292"/>
    <x v="8"/>
    <x v="2"/>
    <x v="66"/>
  </r>
  <r>
    <x v="13"/>
    <x v="13"/>
    <x v="13"/>
    <x v="292"/>
    <s v="1576"/>
    <x v="292"/>
    <x v="8"/>
    <x v="3"/>
    <x v="132"/>
  </r>
  <r>
    <x v="13"/>
    <x v="13"/>
    <x v="13"/>
    <x v="292"/>
    <s v="1576"/>
    <x v="292"/>
    <x v="8"/>
    <x v="4"/>
    <x v="131"/>
  </r>
  <r>
    <x v="13"/>
    <x v="13"/>
    <x v="13"/>
    <x v="292"/>
    <s v="1576"/>
    <x v="292"/>
    <x v="8"/>
    <x v="5"/>
    <x v="64"/>
  </r>
  <r>
    <x v="13"/>
    <x v="13"/>
    <x v="13"/>
    <x v="292"/>
    <s v="1576"/>
    <x v="292"/>
    <x v="8"/>
    <x v="6"/>
    <x v="127"/>
  </r>
  <r>
    <x v="13"/>
    <x v="13"/>
    <x v="13"/>
    <x v="292"/>
    <s v="1576"/>
    <x v="292"/>
    <x v="8"/>
    <x v="7"/>
    <x v="65"/>
  </r>
  <r>
    <x v="13"/>
    <x v="13"/>
    <x v="13"/>
    <x v="292"/>
    <s v="1576"/>
    <x v="292"/>
    <x v="9"/>
    <x v="0"/>
    <x v="288"/>
  </r>
  <r>
    <x v="13"/>
    <x v="13"/>
    <x v="13"/>
    <x v="292"/>
    <s v="1576"/>
    <x v="292"/>
    <x v="9"/>
    <x v="1"/>
    <x v="313"/>
  </r>
  <r>
    <x v="13"/>
    <x v="13"/>
    <x v="13"/>
    <x v="292"/>
    <s v="1576"/>
    <x v="292"/>
    <x v="9"/>
    <x v="2"/>
    <x v="185"/>
  </r>
  <r>
    <x v="13"/>
    <x v="13"/>
    <x v="13"/>
    <x v="292"/>
    <s v="1576"/>
    <x v="292"/>
    <x v="9"/>
    <x v="3"/>
    <x v="450"/>
  </r>
  <r>
    <x v="13"/>
    <x v="13"/>
    <x v="13"/>
    <x v="292"/>
    <s v="1576"/>
    <x v="292"/>
    <x v="9"/>
    <x v="4"/>
    <x v="116"/>
  </r>
  <r>
    <x v="13"/>
    <x v="13"/>
    <x v="13"/>
    <x v="292"/>
    <s v="1576"/>
    <x v="292"/>
    <x v="9"/>
    <x v="5"/>
    <x v="184"/>
  </r>
  <r>
    <x v="13"/>
    <x v="13"/>
    <x v="13"/>
    <x v="292"/>
    <s v="1576"/>
    <x v="292"/>
    <x v="9"/>
    <x v="6"/>
    <x v="530"/>
  </r>
  <r>
    <x v="13"/>
    <x v="13"/>
    <x v="13"/>
    <x v="292"/>
    <s v="1576"/>
    <x v="292"/>
    <x v="9"/>
    <x v="7"/>
    <x v="529"/>
  </r>
  <r>
    <x v="14"/>
    <x v="14"/>
    <x v="14"/>
    <x v="293"/>
    <s v="1601"/>
    <x v="293"/>
    <x v="0"/>
    <x v="0"/>
    <x v="2882"/>
  </r>
  <r>
    <x v="14"/>
    <x v="14"/>
    <x v="14"/>
    <x v="293"/>
    <s v="1601"/>
    <x v="293"/>
    <x v="0"/>
    <x v="1"/>
    <x v="2883"/>
  </r>
  <r>
    <x v="14"/>
    <x v="14"/>
    <x v="14"/>
    <x v="293"/>
    <s v="1601"/>
    <x v="293"/>
    <x v="0"/>
    <x v="2"/>
    <x v="2884"/>
  </r>
  <r>
    <x v="14"/>
    <x v="14"/>
    <x v="14"/>
    <x v="293"/>
    <s v="1601"/>
    <x v="293"/>
    <x v="0"/>
    <x v="3"/>
    <x v="2885"/>
  </r>
  <r>
    <x v="14"/>
    <x v="14"/>
    <x v="14"/>
    <x v="293"/>
    <s v="1601"/>
    <x v="293"/>
    <x v="0"/>
    <x v="4"/>
    <x v="2886"/>
  </r>
  <r>
    <x v="14"/>
    <x v="14"/>
    <x v="14"/>
    <x v="293"/>
    <s v="1601"/>
    <x v="293"/>
    <x v="0"/>
    <x v="5"/>
    <x v="2887"/>
  </r>
  <r>
    <x v="14"/>
    <x v="14"/>
    <x v="14"/>
    <x v="293"/>
    <s v="1601"/>
    <x v="293"/>
    <x v="0"/>
    <x v="6"/>
    <x v="2888"/>
  </r>
  <r>
    <x v="14"/>
    <x v="14"/>
    <x v="14"/>
    <x v="293"/>
    <s v="1601"/>
    <x v="293"/>
    <x v="0"/>
    <x v="7"/>
    <x v="2889"/>
  </r>
  <r>
    <x v="14"/>
    <x v="14"/>
    <x v="14"/>
    <x v="293"/>
    <s v="1601"/>
    <x v="293"/>
    <x v="1"/>
    <x v="0"/>
    <x v="2890"/>
  </r>
  <r>
    <x v="14"/>
    <x v="14"/>
    <x v="14"/>
    <x v="293"/>
    <s v="1601"/>
    <x v="293"/>
    <x v="1"/>
    <x v="1"/>
    <x v="2891"/>
  </r>
  <r>
    <x v="14"/>
    <x v="14"/>
    <x v="14"/>
    <x v="293"/>
    <s v="1601"/>
    <x v="293"/>
    <x v="1"/>
    <x v="2"/>
    <x v="2892"/>
  </r>
  <r>
    <x v="14"/>
    <x v="14"/>
    <x v="14"/>
    <x v="293"/>
    <s v="1601"/>
    <x v="293"/>
    <x v="1"/>
    <x v="3"/>
    <x v="2893"/>
  </r>
  <r>
    <x v="14"/>
    <x v="14"/>
    <x v="14"/>
    <x v="293"/>
    <s v="1601"/>
    <x v="293"/>
    <x v="1"/>
    <x v="4"/>
    <x v="2894"/>
  </r>
  <r>
    <x v="14"/>
    <x v="14"/>
    <x v="14"/>
    <x v="293"/>
    <s v="1601"/>
    <x v="293"/>
    <x v="1"/>
    <x v="5"/>
    <x v="2895"/>
  </r>
  <r>
    <x v="14"/>
    <x v="14"/>
    <x v="14"/>
    <x v="293"/>
    <s v="1601"/>
    <x v="293"/>
    <x v="1"/>
    <x v="6"/>
    <x v="2896"/>
  </r>
  <r>
    <x v="14"/>
    <x v="14"/>
    <x v="14"/>
    <x v="293"/>
    <s v="1601"/>
    <x v="293"/>
    <x v="1"/>
    <x v="7"/>
    <x v="2897"/>
  </r>
  <r>
    <x v="14"/>
    <x v="14"/>
    <x v="14"/>
    <x v="293"/>
    <s v="1601"/>
    <x v="293"/>
    <x v="2"/>
    <x v="0"/>
    <x v="2403"/>
  </r>
  <r>
    <x v="14"/>
    <x v="14"/>
    <x v="14"/>
    <x v="293"/>
    <s v="1601"/>
    <x v="293"/>
    <x v="2"/>
    <x v="1"/>
    <x v="2898"/>
  </r>
  <r>
    <x v="14"/>
    <x v="14"/>
    <x v="14"/>
    <x v="293"/>
    <s v="1601"/>
    <x v="293"/>
    <x v="2"/>
    <x v="2"/>
    <x v="2899"/>
  </r>
  <r>
    <x v="14"/>
    <x v="14"/>
    <x v="14"/>
    <x v="293"/>
    <s v="1601"/>
    <x v="293"/>
    <x v="2"/>
    <x v="3"/>
    <x v="2900"/>
  </r>
  <r>
    <x v="14"/>
    <x v="14"/>
    <x v="14"/>
    <x v="293"/>
    <s v="1601"/>
    <x v="293"/>
    <x v="2"/>
    <x v="4"/>
    <x v="2901"/>
  </r>
  <r>
    <x v="14"/>
    <x v="14"/>
    <x v="14"/>
    <x v="293"/>
    <s v="1601"/>
    <x v="293"/>
    <x v="2"/>
    <x v="5"/>
    <x v="2902"/>
  </r>
  <r>
    <x v="14"/>
    <x v="14"/>
    <x v="14"/>
    <x v="293"/>
    <s v="1601"/>
    <x v="293"/>
    <x v="2"/>
    <x v="6"/>
    <x v="2903"/>
  </r>
  <r>
    <x v="14"/>
    <x v="14"/>
    <x v="14"/>
    <x v="293"/>
    <s v="1601"/>
    <x v="293"/>
    <x v="2"/>
    <x v="7"/>
    <x v="2904"/>
  </r>
  <r>
    <x v="14"/>
    <x v="14"/>
    <x v="14"/>
    <x v="293"/>
    <s v="1601"/>
    <x v="293"/>
    <x v="3"/>
    <x v="0"/>
    <x v="2905"/>
  </r>
  <r>
    <x v="14"/>
    <x v="14"/>
    <x v="14"/>
    <x v="293"/>
    <s v="1601"/>
    <x v="293"/>
    <x v="3"/>
    <x v="1"/>
    <x v="2906"/>
  </r>
  <r>
    <x v="14"/>
    <x v="14"/>
    <x v="14"/>
    <x v="293"/>
    <s v="1601"/>
    <x v="293"/>
    <x v="3"/>
    <x v="2"/>
    <x v="2907"/>
  </r>
  <r>
    <x v="14"/>
    <x v="14"/>
    <x v="14"/>
    <x v="293"/>
    <s v="1601"/>
    <x v="293"/>
    <x v="3"/>
    <x v="3"/>
    <x v="2908"/>
  </r>
  <r>
    <x v="14"/>
    <x v="14"/>
    <x v="14"/>
    <x v="293"/>
    <s v="1601"/>
    <x v="293"/>
    <x v="3"/>
    <x v="4"/>
    <x v="2909"/>
  </r>
  <r>
    <x v="14"/>
    <x v="14"/>
    <x v="14"/>
    <x v="293"/>
    <s v="1601"/>
    <x v="293"/>
    <x v="3"/>
    <x v="5"/>
    <x v="2910"/>
  </r>
  <r>
    <x v="14"/>
    <x v="14"/>
    <x v="14"/>
    <x v="293"/>
    <s v="1601"/>
    <x v="293"/>
    <x v="3"/>
    <x v="6"/>
    <x v="2911"/>
  </r>
  <r>
    <x v="14"/>
    <x v="14"/>
    <x v="14"/>
    <x v="293"/>
    <s v="1601"/>
    <x v="293"/>
    <x v="3"/>
    <x v="7"/>
    <x v="2912"/>
  </r>
  <r>
    <x v="14"/>
    <x v="14"/>
    <x v="14"/>
    <x v="293"/>
    <s v="1601"/>
    <x v="293"/>
    <x v="4"/>
    <x v="0"/>
    <x v="2913"/>
  </r>
  <r>
    <x v="14"/>
    <x v="14"/>
    <x v="14"/>
    <x v="293"/>
    <s v="1601"/>
    <x v="293"/>
    <x v="4"/>
    <x v="1"/>
    <x v="2914"/>
  </r>
  <r>
    <x v="14"/>
    <x v="14"/>
    <x v="14"/>
    <x v="293"/>
    <s v="1601"/>
    <x v="293"/>
    <x v="4"/>
    <x v="2"/>
    <x v="2915"/>
  </r>
  <r>
    <x v="14"/>
    <x v="14"/>
    <x v="14"/>
    <x v="293"/>
    <s v="1601"/>
    <x v="293"/>
    <x v="4"/>
    <x v="3"/>
    <x v="2916"/>
  </r>
  <r>
    <x v="14"/>
    <x v="14"/>
    <x v="14"/>
    <x v="293"/>
    <s v="1601"/>
    <x v="293"/>
    <x v="4"/>
    <x v="4"/>
    <x v="2917"/>
  </r>
  <r>
    <x v="14"/>
    <x v="14"/>
    <x v="14"/>
    <x v="293"/>
    <s v="1601"/>
    <x v="293"/>
    <x v="4"/>
    <x v="5"/>
    <x v="2918"/>
  </r>
  <r>
    <x v="14"/>
    <x v="14"/>
    <x v="14"/>
    <x v="293"/>
    <s v="1601"/>
    <x v="293"/>
    <x v="4"/>
    <x v="6"/>
    <x v="2919"/>
  </r>
  <r>
    <x v="14"/>
    <x v="14"/>
    <x v="14"/>
    <x v="293"/>
    <s v="1601"/>
    <x v="293"/>
    <x v="4"/>
    <x v="7"/>
    <x v="2920"/>
  </r>
  <r>
    <x v="14"/>
    <x v="14"/>
    <x v="14"/>
    <x v="293"/>
    <s v="1601"/>
    <x v="293"/>
    <x v="5"/>
    <x v="0"/>
    <x v="2921"/>
  </r>
  <r>
    <x v="14"/>
    <x v="14"/>
    <x v="14"/>
    <x v="293"/>
    <s v="1601"/>
    <x v="293"/>
    <x v="5"/>
    <x v="1"/>
    <x v="2922"/>
  </r>
  <r>
    <x v="14"/>
    <x v="14"/>
    <x v="14"/>
    <x v="293"/>
    <s v="1601"/>
    <x v="293"/>
    <x v="5"/>
    <x v="2"/>
    <x v="2923"/>
  </r>
  <r>
    <x v="14"/>
    <x v="14"/>
    <x v="14"/>
    <x v="293"/>
    <s v="1601"/>
    <x v="293"/>
    <x v="5"/>
    <x v="3"/>
    <x v="2924"/>
  </r>
  <r>
    <x v="14"/>
    <x v="14"/>
    <x v="14"/>
    <x v="293"/>
    <s v="1601"/>
    <x v="293"/>
    <x v="5"/>
    <x v="4"/>
    <x v="2925"/>
  </r>
  <r>
    <x v="14"/>
    <x v="14"/>
    <x v="14"/>
    <x v="293"/>
    <s v="1601"/>
    <x v="293"/>
    <x v="5"/>
    <x v="5"/>
    <x v="2926"/>
  </r>
  <r>
    <x v="14"/>
    <x v="14"/>
    <x v="14"/>
    <x v="293"/>
    <s v="1601"/>
    <x v="293"/>
    <x v="5"/>
    <x v="6"/>
    <x v="2927"/>
  </r>
  <r>
    <x v="14"/>
    <x v="14"/>
    <x v="14"/>
    <x v="293"/>
    <s v="1601"/>
    <x v="293"/>
    <x v="5"/>
    <x v="7"/>
    <x v="2928"/>
  </r>
  <r>
    <x v="14"/>
    <x v="14"/>
    <x v="14"/>
    <x v="293"/>
    <s v="1601"/>
    <x v="293"/>
    <x v="6"/>
    <x v="0"/>
    <x v="1712"/>
  </r>
  <r>
    <x v="14"/>
    <x v="14"/>
    <x v="14"/>
    <x v="293"/>
    <s v="1601"/>
    <x v="293"/>
    <x v="6"/>
    <x v="1"/>
    <x v="292"/>
  </r>
  <r>
    <x v="14"/>
    <x v="14"/>
    <x v="14"/>
    <x v="293"/>
    <s v="1601"/>
    <x v="293"/>
    <x v="6"/>
    <x v="2"/>
    <x v="431"/>
  </r>
  <r>
    <x v="14"/>
    <x v="14"/>
    <x v="14"/>
    <x v="293"/>
    <s v="1601"/>
    <x v="293"/>
    <x v="6"/>
    <x v="3"/>
    <x v="545"/>
  </r>
  <r>
    <x v="14"/>
    <x v="14"/>
    <x v="14"/>
    <x v="293"/>
    <s v="1601"/>
    <x v="293"/>
    <x v="6"/>
    <x v="4"/>
    <x v="367"/>
  </r>
  <r>
    <x v="14"/>
    <x v="14"/>
    <x v="14"/>
    <x v="293"/>
    <s v="1601"/>
    <x v="293"/>
    <x v="6"/>
    <x v="5"/>
    <x v="1418"/>
  </r>
  <r>
    <x v="14"/>
    <x v="14"/>
    <x v="14"/>
    <x v="293"/>
    <s v="1601"/>
    <x v="293"/>
    <x v="6"/>
    <x v="6"/>
    <x v="1128"/>
  </r>
  <r>
    <x v="14"/>
    <x v="14"/>
    <x v="14"/>
    <x v="293"/>
    <s v="1601"/>
    <x v="293"/>
    <x v="6"/>
    <x v="7"/>
    <x v="1459"/>
  </r>
  <r>
    <x v="14"/>
    <x v="14"/>
    <x v="14"/>
    <x v="293"/>
    <s v="1601"/>
    <x v="293"/>
    <x v="7"/>
    <x v="0"/>
    <x v="470"/>
  </r>
  <r>
    <x v="14"/>
    <x v="14"/>
    <x v="14"/>
    <x v="293"/>
    <s v="1601"/>
    <x v="293"/>
    <x v="7"/>
    <x v="1"/>
    <x v="573"/>
  </r>
  <r>
    <x v="14"/>
    <x v="14"/>
    <x v="14"/>
    <x v="293"/>
    <s v="1601"/>
    <x v="293"/>
    <x v="7"/>
    <x v="2"/>
    <x v="1000"/>
  </r>
  <r>
    <x v="14"/>
    <x v="14"/>
    <x v="14"/>
    <x v="293"/>
    <s v="1601"/>
    <x v="293"/>
    <x v="7"/>
    <x v="3"/>
    <x v="783"/>
  </r>
  <r>
    <x v="14"/>
    <x v="14"/>
    <x v="14"/>
    <x v="293"/>
    <s v="1601"/>
    <x v="293"/>
    <x v="7"/>
    <x v="4"/>
    <x v="327"/>
  </r>
  <r>
    <x v="14"/>
    <x v="14"/>
    <x v="14"/>
    <x v="293"/>
    <s v="1601"/>
    <x v="293"/>
    <x v="7"/>
    <x v="5"/>
    <x v="940"/>
  </r>
  <r>
    <x v="14"/>
    <x v="14"/>
    <x v="14"/>
    <x v="293"/>
    <s v="1601"/>
    <x v="293"/>
    <x v="7"/>
    <x v="6"/>
    <x v="499"/>
  </r>
  <r>
    <x v="14"/>
    <x v="14"/>
    <x v="14"/>
    <x v="293"/>
    <s v="1601"/>
    <x v="293"/>
    <x v="7"/>
    <x v="7"/>
    <x v="268"/>
  </r>
  <r>
    <x v="14"/>
    <x v="14"/>
    <x v="14"/>
    <x v="293"/>
    <s v="1601"/>
    <x v="293"/>
    <x v="8"/>
    <x v="0"/>
    <x v="350"/>
  </r>
  <r>
    <x v="14"/>
    <x v="14"/>
    <x v="14"/>
    <x v="293"/>
    <s v="1601"/>
    <x v="293"/>
    <x v="8"/>
    <x v="1"/>
    <x v="196"/>
  </r>
  <r>
    <x v="14"/>
    <x v="14"/>
    <x v="14"/>
    <x v="293"/>
    <s v="1601"/>
    <x v="293"/>
    <x v="8"/>
    <x v="2"/>
    <x v="201"/>
  </r>
  <r>
    <x v="14"/>
    <x v="14"/>
    <x v="14"/>
    <x v="293"/>
    <s v="1601"/>
    <x v="293"/>
    <x v="8"/>
    <x v="3"/>
    <x v="262"/>
  </r>
  <r>
    <x v="14"/>
    <x v="14"/>
    <x v="14"/>
    <x v="293"/>
    <s v="1601"/>
    <x v="293"/>
    <x v="8"/>
    <x v="4"/>
    <x v="197"/>
  </r>
  <r>
    <x v="14"/>
    <x v="14"/>
    <x v="14"/>
    <x v="293"/>
    <s v="1601"/>
    <x v="293"/>
    <x v="8"/>
    <x v="5"/>
    <x v="195"/>
  </r>
  <r>
    <x v="14"/>
    <x v="14"/>
    <x v="14"/>
    <x v="293"/>
    <s v="1601"/>
    <x v="293"/>
    <x v="8"/>
    <x v="6"/>
    <x v="309"/>
  </r>
  <r>
    <x v="14"/>
    <x v="14"/>
    <x v="14"/>
    <x v="293"/>
    <s v="1601"/>
    <x v="293"/>
    <x v="8"/>
    <x v="7"/>
    <x v="202"/>
  </r>
  <r>
    <x v="14"/>
    <x v="14"/>
    <x v="14"/>
    <x v="293"/>
    <s v="1601"/>
    <x v="293"/>
    <x v="9"/>
    <x v="0"/>
    <x v="115"/>
  </r>
  <r>
    <x v="14"/>
    <x v="14"/>
    <x v="14"/>
    <x v="293"/>
    <s v="1601"/>
    <x v="293"/>
    <x v="9"/>
    <x v="1"/>
    <x v="612"/>
  </r>
  <r>
    <x v="14"/>
    <x v="14"/>
    <x v="14"/>
    <x v="293"/>
    <s v="1601"/>
    <x v="293"/>
    <x v="9"/>
    <x v="2"/>
    <x v="50"/>
  </r>
  <r>
    <x v="14"/>
    <x v="14"/>
    <x v="14"/>
    <x v="293"/>
    <s v="1601"/>
    <x v="293"/>
    <x v="9"/>
    <x v="3"/>
    <x v="341"/>
  </r>
  <r>
    <x v="14"/>
    <x v="14"/>
    <x v="14"/>
    <x v="293"/>
    <s v="1601"/>
    <x v="293"/>
    <x v="9"/>
    <x v="4"/>
    <x v="411"/>
  </r>
  <r>
    <x v="14"/>
    <x v="14"/>
    <x v="14"/>
    <x v="293"/>
    <s v="1601"/>
    <x v="293"/>
    <x v="9"/>
    <x v="5"/>
    <x v="411"/>
  </r>
  <r>
    <x v="14"/>
    <x v="14"/>
    <x v="14"/>
    <x v="293"/>
    <s v="1601"/>
    <x v="293"/>
    <x v="9"/>
    <x v="6"/>
    <x v="116"/>
  </r>
  <r>
    <x v="14"/>
    <x v="14"/>
    <x v="14"/>
    <x v="293"/>
    <s v="1601"/>
    <x v="293"/>
    <x v="9"/>
    <x v="7"/>
    <x v="450"/>
  </r>
  <r>
    <x v="14"/>
    <x v="14"/>
    <x v="14"/>
    <x v="294"/>
    <s v="1612"/>
    <x v="294"/>
    <x v="0"/>
    <x v="0"/>
    <x v="1640"/>
  </r>
  <r>
    <x v="14"/>
    <x v="14"/>
    <x v="14"/>
    <x v="294"/>
    <s v="1612"/>
    <x v="294"/>
    <x v="0"/>
    <x v="1"/>
    <x v="593"/>
  </r>
  <r>
    <x v="14"/>
    <x v="14"/>
    <x v="14"/>
    <x v="294"/>
    <s v="1612"/>
    <x v="294"/>
    <x v="0"/>
    <x v="2"/>
    <x v="438"/>
  </r>
  <r>
    <x v="14"/>
    <x v="14"/>
    <x v="14"/>
    <x v="294"/>
    <s v="1612"/>
    <x v="294"/>
    <x v="0"/>
    <x v="3"/>
    <x v="533"/>
  </r>
  <r>
    <x v="14"/>
    <x v="14"/>
    <x v="14"/>
    <x v="294"/>
    <s v="1612"/>
    <x v="294"/>
    <x v="0"/>
    <x v="4"/>
    <x v="1131"/>
  </r>
  <r>
    <x v="14"/>
    <x v="14"/>
    <x v="14"/>
    <x v="294"/>
    <s v="1612"/>
    <x v="294"/>
    <x v="0"/>
    <x v="5"/>
    <x v="1459"/>
  </r>
  <r>
    <x v="14"/>
    <x v="14"/>
    <x v="14"/>
    <x v="294"/>
    <s v="1612"/>
    <x v="294"/>
    <x v="0"/>
    <x v="6"/>
    <x v="2562"/>
  </r>
  <r>
    <x v="14"/>
    <x v="14"/>
    <x v="14"/>
    <x v="294"/>
    <s v="1612"/>
    <x v="294"/>
    <x v="0"/>
    <x v="7"/>
    <x v="1227"/>
  </r>
  <r>
    <x v="14"/>
    <x v="14"/>
    <x v="14"/>
    <x v="294"/>
    <s v="1612"/>
    <x v="294"/>
    <x v="1"/>
    <x v="0"/>
    <x v="714"/>
  </r>
  <r>
    <x v="14"/>
    <x v="14"/>
    <x v="14"/>
    <x v="294"/>
    <s v="1612"/>
    <x v="294"/>
    <x v="1"/>
    <x v="1"/>
    <x v="1822"/>
  </r>
  <r>
    <x v="14"/>
    <x v="14"/>
    <x v="14"/>
    <x v="294"/>
    <s v="1612"/>
    <x v="294"/>
    <x v="1"/>
    <x v="2"/>
    <x v="2929"/>
  </r>
  <r>
    <x v="14"/>
    <x v="14"/>
    <x v="14"/>
    <x v="294"/>
    <s v="1612"/>
    <x v="294"/>
    <x v="1"/>
    <x v="3"/>
    <x v="1057"/>
  </r>
  <r>
    <x v="14"/>
    <x v="14"/>
    <x v="14"/>
    <x v="294"/>
    <s v="1612"/>
    <x v="294"/>
    <x v="1"/>
    <x v="4"/>
    <x v="1454"/>
  </r>
  <r>
    <x v="14"/>
    <x v="14"/>
    <x v="14"/>
    <x v="294"/>
    <s v="1612"/>
    <x v="294"/>
    <x v="1"/>
    <x v="5"/>
    <x v="656"/>
  </r>
  <r>
    <x v="14"/>
    <x v="14"/>
    <x v="14"/>
    <x v="294"/>
    <s v="1612"/>
    <x v="294"/>
    <x v="1"/>
    <x v="6"/>
    <x v="1072"/>
  </r>
  <r>
    <x v="14"/>
    <x v="14"/>
    <x v="14"/>
    <x v="294"/>
    <s v="1612"/>
    <x v="294"/>
    <x v="1"/>
    <x v="7"/>
    <x v="620"/>
  </r>
  <r>
    <x v="14"/>
    <x v="14"/>
    <x v="14"/>
    <x v="294"/>
    <s v="1612"/>
    <x v="294"/>
    <x v="2"/>
    <x v="0"/>
    <x v="46"/>
  </r>
  <r>
    <x v="14"/>
    <x v="14"/>
    <x v="14"/>
    <x v="294"/>
    <s v="1612"/>
    <x v="294"/>
    <x v="2"/>
    <x v="1"/>
    <x v="340"/>
  </r>
  <r>
    <x v="14"/>
    <x v="14"/>
    <x v="14"/>
    <x v="294"/>
    <s v="1612"/>
    <x v="294"/>
    <x v="2"/>
    <x v="2"/>
    <x v="836"/>
  </r>
  <r>
    <x v="14"/>
    <x v="14"/>
    <x v="14"/>
    <x v="294"/>
    <s v="1612"/>
    <x v="294"/>
    <x v="2"/>
    <x v="3"/>
    <x v="612"/>
  </r>
  <r>
    <x v="14"/>
    <x v="14"/>
    <x v="14"/>
    <x v="294"/>
    <s v="1612"/>
    <x v="294"/>
    <x v="2"/>
    <x v="4"/>
    <x v="117"/>
  </r>
  <r>
    <x v="14"/>
    <x v="14"/>
    <x v="14"/>
    <x v="294"/>
    <s v="1612"/>
    <x v="294"/>
    <x v="2"/>
    <x v="5"/>
    <x v="116"/>
  </r>
  <r>
    <x v="14"/>
    <x v="14"/>
    <x v="14"/>
    <x v="294"/>
    <s v="1612"/>
    <x v="294"/>
    <x v="2"/>
    <x v="6"/>
    <x v="286"/>
  </r>
  <r>
    <x v="14"/>
    <x v="14"/>
    <x v="14"/>
    <x v="294"/>
    <s v="1612"/>
    <x v="294"/>
    <x v="2"/>
    <x v="7"/>
    <x v="335"/>
  </r>
  <r>
    <x v="14"/>
    <x v="14"/>
    <x v="14"/>
    <x v="294"/>
    <s v="1612"/>
    <x v="294"/>
    <x v="3"/>
    <x v="0"/>
    <x v="55"/>
  </r>
  <r>
    <x v="14"/>
    <x v="14"/>
    <x v="14"/>
    <x v="294"/>
    <s v="1612"/>
    <x v="294"/>
    <x v="3"/>
    <x v="1"/>
    <x v="604"/>
  </r>
  <r>
    <x v="14"/>
    <x v="14"/>
    <x v="14"/>
    <x v="294"/>
    <s v="1612"/>
    <x v="294"/>
    <x v="3"/>
    <x v="2"/>
    <x v="627"/>
  </r>
  <r>
    <x v="14"/>
    <x v="14"/>
    <x v="14"/>
    <x v="294"/>
    <s v="1612"/>
    <x v="294"/>
    <x v="3"/>
    <x v="3"/>
    <x v="627"/>
  </r>
  <r>
    <x v="14"/>
    <x v="14"/>
    <x v="14"/>
    <x v="294"/>
    <s v="1612"/>
    <x v="294"/>
    <x v="3"/>
    <x v="4"/>
    <x v="53"/>
  </r>
  <r>
    <x v="14"/>
    <x v="14"/>
    <x v="14"/>
    <x v="294"/>
    <s v="1612"/>
    <x v="294"/>
    <x v="3"/>
    <x v="5"/>
    <x v="1028"/>
  </r>
  <r>
    <x v="14"/>
    <x v="14"/>
    <x v="14"/>
    <x v="294"/>
    <s v="1612"/>
    <x v="294"/>
    <x v="3"/>
    <x v="6"/>
    <x v="53"/>
  </r>
  <r>
    <x v="14"/>
    <x v="14"/>
    <x v="14"/>
    <x v="294"/>
    <s v="1612"/>
    <x v="294"/>
    <x v="3"/>
    <x v="7"/>
    <x v="371"/>
  </r>
  <r>
    <x v="14"/>
    <x v="14"/>
    <x v="14"/>
    <x v="294"/>
    <s v="1612"/>
    <x v="294"/>
    <x v="4"/>
    <x v="0"/>
    <x v="541"/>
  </r>
  <r>
    <x v="14"/>
    <x v="14"/>
    <x v="14"/>
    <x v="294"/>
    <s v="1612"/>
    <x v="294"/>
    <x v="4"/>
    <x v="1"/>
    <x v="40"/>
  </r>
  <r>
    <x v="14"/>
    <x v="14"/>
    <x v="14"/>
    <x v="294"/>
    <s v="1612"/>
    <x v="294"/>
    <x v="4"/>
    <x v="2"/>
    <x v="189"/>
  </r>
  <r>
    <x v="14"/>
    <x v="14"/>
    <x v="14"/>
    <x v="294"/>
    <s v="1612"/>
    <x v="294"/>
    <x v="4"/>
    <x v="3"/>
    <x v="43"/>
  </r>
  <r>
    <x v="14"/>
    <x v="14"/>
    <x v="14"/>
    <x v="294"/>
    <s v="1612"/>
    <x v="294"/>
    <x v="4"/>
    <x v="4"/>
    <x v="1001"/>
  </r>
  <r>
    <x v="14"/>
    <x v="14"/>
    <x v="14"/>
    <x v="294"/>
    <s v="1612"/>
    <x v="294"/>
    <x v="4"/>
    <x v="5"/>
    <x v="41"/>
  </r>
  <r>
    <x v="14"/>
    <x v="14"/>
    <x v="14"/>
    <x v="294"/>
    <s v="1612"/>
    <x v="294"/>
    <x v="4"/>
    <x v="6"/>
    <x v="189"/>
  </r>
  <r>
    <x v="14"/>
    <x v="14"/>
    <x v="14"/>
    <x v="294"/>
    <s v="1612"/>
    <x v="294"/>
    <x v="4"/>
    <x v="7"/>
    <x v="42"/>
  </r>
  <r>
    <x v="14"/>
    <x v="14"/>
    <x v="14"/>
    <x v="294"/>
    <s v="1612"/>
    <x v="294"/>
    <x v="5"/>
    <x v="0"/>
    <x v="196"/>
  </r>
  <r>
    <x v="14"/>
    <x v="14"/>
    <x v="14"/>
    <x v="294"/>
    <s v="1612"/>
    <x v="294"/>
    <x v="5"/>
    <x v="1"/>
    <x v="307"/>
  </r>
  <r>
    <x v="14"/>
    <x v="14"/>
    <x v="14"/>
    <x v="294"/>
    <s v="1612"/>
    <x v="294"/>
    <x v="5"/>
    <x v="2"/>
    <x v="202"/>
  </r>
  <r>
    <x v="14"/>
    <x v="14"/>
    <x v="14"/>
    <x v="294"/>
    <s v="1612"/>
    <x v="294"/>
    <x v="5"/>
    <x v="3"/>
    <x v="196"/>
  </r>
  <r>
    <x v="14"/>
    <x v="14"/>
    <x v="14"/>
    <x v="294"/>
    <s v="1612"/>
    <x v="294"/>
    <x v="5"/>
    <x v="4"/>
    <x v="307"/>
  </r>
  <r>
    <x v="14"/>
    <x v="14"/>
    <x v="14"/>
    <x v="294"/>
    <s v="1612"/>
    <x v="294"/>
    <x v="5"/>
    <x v="5"/>
    <x v="195"/>
  </r>
  <r>
    <x v="14"/>
    <x v="14"/>
    <x v="14"/>
    <x v="294"/>
    <s v="1612"/>
    <x v="294"/>
    <x v="5"/>
    <x v="6"/>
    <x v="200"/>
  </r>
  <r>
    <x v="14"/>
    <x v="14"/>
    <x v="14"/>
    <x v="294"/>
    <s v="1612"/>
    <x v="294"/>
    <x v="5"/>
    <x v="7"/>
    <x v="195"/>
  </r>
  <r>
    <x v="14"/>
    <x v="14"/>
    <x v="14"/>
    <x v="294"/>
    <s v="1612"/>
    <x v="294"/>
    <x v="6"/>
    <x v="0"/>
    <x v="127"/>
  </r>
  <r>
    <x v="14"/>
    <x v="14"/>
    <x v="14"/>
    <x v="294"/>
    <s v="1612"/>
    <x v="294"/>
    <x v="6"/>
    <x v="1"/>
    <x v="131"/>
  </r>
  <r>
    <x v="14"/>
    <x v="14"/>
    <x v="14"/>
    <x v="294"/>
    <s v="1612"/>
    <x v="294"/>
    <x v="6"/>
    <x v="2"/>
    <x v="130"/>
  </r>
  <r>
    <x v="14"/>
    <x v="14"/>
    <x v="14"/>
    <x v="294"/>
    <s v="1612"/>
    <x v="294"/>
    <x v="6"/>
    <x v="3"/>
    <x v="130"/>
  </r>
  <r>
    <x v="14"/>
    <x v="14"/>
    <x v="14"/>
    <x v="294"/>
    <s v="1612"/>
    <x v="294"/>
    <x v="6"/>
    <x v="4"/>
    <x v="321"/>
  </r>
  <r>
    <x v="14"/>
    <x v="14"/>
    <x v="14"/>
    <x v="294"/>
    <s v="1612"/>
    <x v="294"/>
    <x v="6"/>
    <x v="5"/>
    <x v="129"/>
  </r>
  <r>
    <x v="14"/>
    <x v="14"/>
    <x v="14"/>
    <x v="294"/>
    <s v="1612"/>
    <x v="294"/>
    <x v="6"/>
    <x v="6"/>
    <x v="203"/>
  </r>
  <r>
    <x v="14"/>
    <x v="14"/>
    <x v="14"/>
    <x v="294"/>
    <s v="1612"/>
    <x v="294"/>
    <x v="6"/>
    <x v="7"/>
    <x v="320"/>
  </r>
  <r>
    <x v="14"/>
    <x v="14"/>
    <x v="14"/>
    <x v="294"/>
    <s v="1612"/>
    <x v="294"/>
    <x v="7"/>
    <x v="0"/>
    <x v="616"/>
  </r>
  <r>
    <x v="14"/>
    <x v="14"/>
    <x v="14"/>
    <x v="294"/>
    <s v="1612"/>
    <x v="294"/>
    <x v="7"/>
    <x v="1"/>
    <x v="448"/>
  </r>
  <r>
    <x v="14"/>
    <x v="14"/>
    <x v="14"/>
    <x v="294"/>
    <s v="1612"/>
    <x v="294"/>
    <x v="7"/>
    <x v="2"/>
    <x v="259"/>
  </r>
  <r>
    <x v="14"/>
    <x v="14"/>
    <x v="14"/>
    <x v="294"/>
    <s v="1612"/>
    <x v="294"/>
    <x v="7"/>
    <x v="3"/>
    <x v="503"/>
  </r>
  <r>
    <x v="14"/>
    <x v="14"/>
    <x v="14"/>
    <x v="294"/>
    <s v="1612"/>
    <x v="294"/>
    <x v="7"/>
    <x v="4"/>
    <x v="371"/>
  </r>
  <r>
    <x v="14"/>
    <x v="14"/>
    <x v="14"/>
    <x v="294"/>
    <s v="1612"/>
    <x v="294"/>
    <x v="7"/>
    <x v="5"/>
    <x v="54"/>
  </r>
  <r>
    <x v="14"/>
    <x v="14"/>
    <x v="14"/>
    <x v="294"/>
    <s v="1612"/>
    <x v="294"/>
    <x v="7"/>
    <x v="6"/>
    <x v="1037"/>
  </r>
  <r>
    <x v="14"/>
    <x v="14"/>
    <x v="14"/>
    <x v="294"/>
    <s v="1612"/>
    <x v="294"/>
    <x v="7"/>
    <x v="7"/>
    <x v="529"/>
  </r>
  <r>
    <x v="14"/>
    <x v="14"/>
    <x v="14"/>
    <x v="294"/>
    <s v="1612"/>
    <x v="294"/>
    <x v="8"/>
    <x v="0"/>
    <x v="130"/>
  </r>
  <r>
    <x v="14"/>
    <x v="14"/>
    <x v="14"/>
    <x v="294"/>
    <s v="1612"/>
    <x v="294"/>
    <x v="8"/>
    <x v="1"/>
    <x v="130"/>
  </r>
  <r>
    <x v="14"/>
    <x v="14"/>
    <x v="14"/>
    <x v="294"/>
    <s v="1612"/>
    <x v="294"/>
    <x v="8"/>
    <x v="2"/>
    <x v="132"/>
  </r>
  <r>
    <x v="14"/>
    <x v="14"/>
    <x v="14"/>
    <x v="294"/>
    <s v="1612"/>
    <x v="294"/>
    <x v="8"/>
    <x v="3"/>
    <x v="66"/>
  </r>
  <r>
    <x v="14"/>
    <x v="14"/>
    <x v="14"/>
    <x v="294"/>
    <s v="1612"/>
    <x v="294"/>
    <x v="8"/>
    <x v="4"/>
    <x v="127"/>
  </r>
  <r>
    <x v="14"/>
    <x v="14"/>
    <x v="14"/>
    <x v="294"/>
    <s v="1612"/>
    <x v="294"/>
    <x v="8"/>
    <x v="5"/>
    <x v="131"/>
  </r>
  <r>
    <x v="14"/>
    <x v="14"/>
    <x v="14"/>
    <x v="294"/>
    <s v="1612"/>
    <x v="294"/>
    <x v="8"/>
    <x v="6"/>
    <x v="127"/>
  </r>
  <r>
    <x v="14"/>
    <x v="14"/>
    <x v="14"/>
    <x v="294"/>
    <s v="1612"/>
    <x v="294"/>
    <x v="8"/>
    <x v="7"/>
    <x v="64"/>
  </r>
  <r>
    <x v="14"/>
    <x v="14"/>
    <x v="14"/>
    <x v="294"/>
    <s v="1612"/>
    <x v="294"/>
    <x v="9"/>
    <x v="0"/>
    <x v="286"/>
  </r>
  <r>
    <x v="14"/>
    <x v="14"/>
    <x v="14"/>
    <x v="294"/>
    <s v="1612"/>
    <x v="294"/>
    <x v="9"/>
    <x v="1"/>
    <x v="312"/>
  </r>
  <r>
    <x v="14"/>
    <x v="14"/>
    <x v="14"/>
    <x v="294"/>
    <s v="1612"/>
    <x v="294"/>
    <x v="9"/>
    <x v="2"/>
    <x v="334"/>
  </r>
  <r>
    <x v="14"/>
    <x v="14"/>
    <x v="14"/>
    <x v="294"/>
    <s v="1612"/>
    <x v="294"/>
    <x v="9"/>
    <x v="3"/>
    <x v="185"/>
  </r>
  <r>
    <x v="14"/>
    <x v="14"/>
    <x v="14"/>
    <x v="294"/>
    <s v="1612"/>
    <x v="294"/>
    <x v="9"/>
    <x v="4"/>
    <x v="611"/>
  </r>
  <r>
    <x v="14"/>
    <x v="14"/>
    <x v="14"/>
    <x v="294"/>
    <s v="1612"/>
    <x v="294"/>
    <x v="9"/>
    <x v="5"/>
    <x v="186"/>
  </r>
  <r>
    <x v="14"/>
    <x v="14"/>
    <x v="14"/>
    <x v="294"/>
    <s v="1612"/>
    <x v="294"/>
    <x v="9"/>
    <x v="6"/>
    <x v="715"/>
  </r>
  <r>
    <x v="14"/>
    <x v="14"/>
    <x v="14"/>
    <x v="294"/>
    <s v="1612"/>
    <x v="294"/>
    <x v="9"/>
    <x v="7"/>
    <x v="338"/>
  </r>
  <r>
    <x v="14"/>
    <x v="14"/>
    <x v="14"/>
    <x v="295"/>
    <s v="1613"/>
    <x v="295"/>
    <x v="0"/>
    <x v="0"/>
    <x v="46"/>
  </r>
  <r>
    <x v="14"/>
    <x v="14"/>
    <x v="14"/>
    <x v="295"/>
    <s v="1613"/>
    <x v="295"/>
    <x v="0"/>
    <x v="1"/>
    <x v="63"/>
  </r>
  <r>
    <x v="14"/>
    <x v="14"/>
    <x v="14"/>
    <x v="295"/>
    <s v="1613"/>
    <x v="295"/>
    <x v="0"/>
    <x v="2"/>
    <x v="115"/>
  </r>
  <r>
    <x v="14"/>
    <x v="14"/>
    <x v="14"/>
    <x v="295"/>
    <s v="1613"/>
    <x v="295"/>
    <x v="0"/>
    <x v="3"/>
    <x v="50"/>
  </r>
  <r>
    <x v="14"/>
    <x v="14"/>
    <x v="14"/>
    <x v="295"/>
    <s v="1613"/>
    <x v="295"/>
    <x v="0"/>
    <x v="4"/>
    <x v="340"/>
  </r>
  <r>
    <x v="14"/>
    <x v="14"/>
    <x v="14"/>
    <x v="295"/>
    <s v="1613"/>
    <x v="295"/>
    <x v="0"/>
    <x v="5"/>
    <x v="117"/>
  </r>
  <r>
    <x v="14"/>
    <x v="14"/>
    <x v="14"/>
    <x v="295"/>
    <s v="1613"/>
    <x v="295"/>
    <x v="0"/>
    <x v="6"/>
    <x v="118"/>
  </r>
  <r>
    <x v="14"/>
    <x v="14"/>
    <x v="14"/>
    <x v="295"/>
    <s v="1613"/>
    <x v="295"/>
    <x v="0"/>
    <x v="7"/>
    <x v="836"/>
  </r>
  <r>
    <x v="14"/>
    <x v="14"/>
    <x v="14"/>
    <x v="295"/>
    <s v="1613"/>
    <x v="295"/>
    <x v="1"/>
    <x v="0"/>
    <x v="47"/>
  </r>
  <r>
    <x v="14"/>
    <x v="14"/>
    <x v="14"/>
    <x v="295"/>
    <s v="1613"/>
    <x v="295"/>
    <x v="1"/>
    <x v="1"/>
    <x v="125"/>
  </r>
  <r>
    <x v="14"/>
    <x v="14"/>
    <x v="14"/>
    <x v="295"/>
    <s v="1613"/>
    <x v="295"/>
    <x v="1"/>
    <x v="2"/>
    <x v="49"/>
  </r>
  <r>
    <x v="14"/>
    <x v="14"/>
    <x v="14"/>
    <x v="295"/>
    <s v="1613"/>
    <x v="295"/>
    <x v="1"/>
    <x v="3"/>
    <x v="306"/>
  </r>
  <r>
    <x v="14"/>
    <x v="14"/>
    <x v="14"/>
    <x v="295"/>
    <s v="1613"/>
    <x v="295"/>
    <x v="1"/>
    <x v="4"/>
    <x v="61"/>
  </r>
  <r>
    <x v="14"/>
    <x v="14"/>
    <x v="14"/>
    <x v="295"/>
    <s v="1613"/>
    <x v="295"/>
    <x v="1"/>
    <x v="5"/>
    <x v="60"/>
  </r>
  <r>
    <x v="14"/>
    <x v="14"/>
    <x v="14"/>
    <x v="295"/>
    <s v="1613"/>
    <x v="295"/>
    <x v="1"/>
    <x v="6"/>
    <x v="575"/>
  </r>
  <r>
    <x v="14"/>
    <x v="14"/>
    <x v="14"/>
    <x v="295"/>
    <s v="1613"/>
    <x v="295"/>
    <x v="1"/>
    <x v="7"/>
    <x v="309"/>
  </r>
  <r>
    <x v="14"/>
    <x v="14"/>
    <x v="14"/>
    <x v="295"/>
    <s v="1613"/>
    <x v="295"/>
    <x v="2"/>
    <x v="0"/>
    <x v="310"/>
  </r>
  <r>
    <x v="14"/>
    <x v="14"/>
    <x v="14"/>
    <x v="295"/>
    <s v="1613"/>
    <x v="295"/>
    <x v="2"/>
    <x v="1"/>
    <x v="201"/>
  </r>
  <r>
    <x v="14"/>
    <x v="14"/>
    <x v="14"/>
    <x v="295"/>
    <s v="1613"/>
    <x v="295"/>
    <x v="2"/>
    <x v="2"/>
    <x v="197"/>
  </r>
  <r>
    <x v="14"/>
    <x v="14"/>
    <x v="14"/>
    <x v="295"/>
    <s v="1613"/>
    <x v="295"/>
    <x v="2"/>
    <x v="3"/>
    <x v="263"/>
  </r>
  <r>
    <x v="14"/>
    <x v="14"/>
    <x v="14"/>
    <x v="295"/>
    <s v="1613"/>
    <x v="295"/>
    <x v="2"/>
    <x v="4"/>
    <x v="197"/>
  </r>
  <r>
    <x v="14"/>
    <x v="14"/>
    <x v="14"/>
    <x v="295"/>
    <s v="1613"/>
    <x v="295"/>
    <x v="2"/>
    <x v="5"/>
    <x v="262"/>
  </r>
  <r>
    <x v="14"/>
    <x v="14"/>
    <x v="14"/>
    <x v="295"/>
    <s v="1613"/>
    <x v="295"/>
    <x v="2"/>
    <x v="6"/>
    <x v="264"/>
  </r>
  <r>
    <x v="14"/>
    <x v="14"/>
    <x v="14"/>
    <x v="295"/>
    <s v="1613"/>
    <x v="295"/>
    <x v="2"/>
    <x v="7"/>
    <x v="264"/>
  </r>
  <r>
    <x v="14"/>
    <x v="14"/>
    <x v="14"/>
    <x v="295"/>
    <s v="1613"/>
    <x v="295"/>
    <x v="3"/>
    <x v="0"/>
    <x v="202"/>
  </r>
  <r>
    <x v="14"/>
    <x v="14"/>
    <x v="14"/>
    <x v="295"/>
    <s v="1613"/>
    <x v="295"/>
    <x v="3"/>
    <x v="1"/>
    <x v="199"/>
  </r>
  <r>
    <x v="14"/>
    <x v="14"/>
    <x v="14"/>
    <x v="295"/>
    <s v="1613"/>
    <x v="295"/>
    <x v="3"/>
    <x v="2"/>
    <x v="195"/>
  </r>
  <r>
    <x v="14"/>
    <x v="14"/>
    <x v="14"/>
    <x v="295"/>
    <s v="1613"/>
    <x v="295"/>
    <x v="3"/>
    <x v="3"/>
    <x v="196"/>
  </r>
  <r>
    <x v="14"/>
    <x v="14"/>
    <x v="14"/>
    <x v="295"/>
    <s v="1613"/>
    <x v="295"/>
    <x v="3"/>
    <x v="4"/>
    <x v="200"/>
  </r>
  <r>
    <x v="14"/>
    <x v="14"/>
    <x v="14"/>
    <x v="295"/>
    <s v="1613"/>
    <x v="295"/>
    <x v="3"/>
    <x v="5"/>
    <x v="316"/>
  </r>
  <r>
    <x v="14"/>
    <x v="14"/>
    <x v="14"/>
    <x v="295"/>
    <s v="1613"/>
    <x v="295"/>
    <x v="3"/>
    <x v="6"/>
    <x v="200"/>
  </r>
  <r>
    <x v="14"/>
    <x v="14"/>
    <x v="14"/>
    <x v="295"/>
    <s v="1613"/>
    <x v="295"/>
    <x v="3"/>
    <x v="7"/>
    <x v="302"/>
  </r>
  <r>
    <x v="14"/>
    <x v="14"/>
    <x v="14"/>
    <x v="295"/>
    <s v="1613"/>
    <x v="295"/>
    <x v="4"/>
    <x v="0"/>
    <x v="513"/>
  </r>
  <r>
    <x v="14"/>
    <x v="14"/>
    <x v="14"/>
    <x v="295"/>
    <s v="1613"/>
    <x v="295"/>
    <x v="4"/>
    <x v="1"/>
    <x v="117"/>
  </r>
  <r>
    <x v="14"/>
    <x v="14"/>
    <x v="14"/>
    <x v="295"/>
    <s v="1613"/>
    <x v="295"/>
    <x v="4"/>
    <x v="2"/>
    <x v="340"/>
  </r>
  <r>
    <x v="14"/>
    <x v="14"/>
    <x v="14"/>
    <x v="295"/>
    <s v="1613"/>
    <x v="295"/>
    <x v="4"/>
    <x v="3"/>
    <x v="283"/>
  </r>
  <r>
    <x v="14"/>
    <x v="14"/>
    <x v="14"/>
    <x v="295"/>
    <s v="1613"/>
    <x v="295"/>
    <x v="4"/>
    <x v="4"/>
    <x v="117"/>
  </r>
  <r>
    <x v="14"/>
    <x v="14"/>
    <x v="14"/>
    <x v="295"/>
    <s v="1613"/>
    <x v="295"/>
    <x v="4"/>
    <x v="5"/>
    <x v="612"/>
  </r>
  <r>
    <x v="14"/>
    <x v="14"/>
    <x v="14"/>
    <x v="295"/>
    <s v="1613"/>
    <x v="295"/>
    <x v="4"/>
    <x v="6"/>
    <x v="340"/>
  </r>
  <r>
    <x v="14"/>
    <x v="14"/>
    <x v="14"/>
    <x v="295"/>
    <s v="1613"/>
    <x v="295"/>
    <x v="4"/>
    <x v="7"/>
    <x v="118"/>
  </r>
  <r>
    <x v="14"/>
    <x v="14"/>
    <x v="14"/>
    <x v="295"/>
    <s v="1613"/>
    <x v="295"/>
    <x v="5"/>
    <x v="0"/>
    <x v="133"/>
  </r>
  <r>
    <x v="14"/>
    <x v="14"/>
    <x v="14"/>
    <x v="295"/>
    <s v="1613"/>
    <x v="295"/>
    <x v="5"/>
    <x v="1"/>
    <x v="65"/>
  </r>
  <r>
    <x v="14"/>
    <x v="14"/>
    <x v="14"/>
    <x v="295"/>
    <s v="1613"/>
    <x v="295"/>
    <x v="5"/>
    <x v="2"/>
    <x v="65"/>
  </r>
  <r>
    <x v="14"/>
    <x v="14"/>
    <x v="14"/>
    <x v="295"/>
    <s v="1613"/>
    <x v="295"/>
    <x v="5"/>
    <x v="3"/>
    <x v="132"/>
  </r>
  <r>
    <x v="14"/>
    <x v="14"/>
    <x v="14"/>
    <x v="295"/>
    <s v="1613"/>
    <x v="295"/>
    <x v="5"/>
    <x v="4"/>
    <x v="65"/>
  </r>
  <r>
    <x v="14"/>
    <x v="14"/>
    <x v="14"/>
    <x v="295"/>
    <s v="1613"/>
    <x v="295"/>
    <x v="5"/>
    <x v="5"/>
    <x v="66"/>
  </r>
  <r>
    <x v="14"/>
    <x v="14"/>
    <x v="14"/>
    <x v="295"/>
    <s v="1613"/>
    <x v="295"/>
    <x v="5"/>
    <x v="6"/>
    <x v="66"/>
  </r>
  <r>
    <x v="14"/>
    <x v="14"/>
    <x v="14"/>
    <x v="295"/>
    <s v="1613"/>
    <x v="295"/>
    <x v="5"/>
    <x v="7"/>
    <x v="132"/>
  </r>
  <r>
    <x v="14"/>
    <x v="14"/>
    <x v="14"/>
    <x v="295"/>
    <s v="1613"/>
    <x v="295"/>
    <x v="6"/>
    <x v="0"/>
    <x v="133"/>
  </r>
  <r>
    <x v="14"/>
    <x v="14"/>
    <x v="14"/>
    <x v="295"/>
    <s v="1613"/>
    <x v="295"/>
    <x v="6"/>
    <x v="1"/>
    <x v="67"/>
  </r>
  <r>
    <x v="14"/>
    <x v="14"/>
    <x v="14"/>
    <x v="295"/>
    <s v="1613"/>
    <x v="295"/>
    <x v="6"/>
    <x v="2"/>
    <x v="132"/>
  </r>
  <r>
    <x v="14"/>
    <x v="14"/>
    <x v="14"/>
    <x v="295"/>
    <s v="1613"/>
    <x v="295"/>
    <x v="6"/>
    <x v="3"/>
    <x v="65"/>
  </r>
  <r>
    <x v="14"/>
    <x v="14"/>
    <x v="14"/>
    <x v="295"/>
    <s v="1613"/>
    <x v="295"/>
    <x v="6"/>
    <x v="4"/>
    <x v="132"/>
  </r>
  <r>
    <x v="14"/>
    <x v="14"/>
    <x v="14"/>
    <x v="295"/>
    <s v="1613"/>
    <x v="295"/>
    <x v="6"/>
    <x v="5"/>
    <x v="127"/>
  </r>
  <r>
    <x v="14"/>
    <x v="14"/>
    <x v="14"/>
    <x v="295"/>
    <s v="1613"/>
    <x v="295"/>
    <x v="6"/>
    <x v="6"/>
    <x v="64"/>
  </r>
  <r>
    <x v="14"/>
    <x v="14"/>
    <x v="14"/>
    <x v="295"/>
    <s v="1613"/>
    <x v="295"/>
    <x v="6"/>
    <x v="7"/>
    <x v="67"/>
  </r>
  <r>
    <x v="14"/>
    <x v="14"/>
    <x v="14"/>
    <x v="295"/>
    <s v="1613"/>
    <x v="295"/>
    <x v="7"/>
    <x v="0"/>
    <x v="120"/>
  </r>
  <r>
    <x v="14"/>
    <x v="14"/>
    <x v="14"/>
    <x v="295"/>
    <s v="1613"/>
    <x v="295"/>
    <x v="7"/>
    <x v="1"/>
    <x v="49"/>
  </r>
  <r>
    <x v="14"/>
    <x v="14"/>
    <x v="14"/>
    <x v="295"/>
    <s v="1613"/>
    <x v="295"/>
    <x v="7"/>
    <x v="2"/>
    <x v="355"/>
  </r>
  <r>
    <x v="14"/>
    <x v="14"/>
    <x v="14"/>
    <x v="295"/>
    <s v="1613"/>
    <x v="295"/>
    <x v="7"/>
    <x v="3"/>
    <x v="125"/>
  </r>
  <r>
    <x v="14"/>
    <x v="14"/>
    <x v="14"/>
    <x v="295"/>
    <s v="1613"/>
    <x v="295"/>
    <x v="7"/>
    <x v="4"/>
    <x v="125"/>
  </r>
  <r>
    <x v="14"/>
    <x v="14"/>
    <x v="14"/>
    <x v="295"/>
    <s v="1613"/>
    <x v="295"/>
    <x v="7"/>
    <x v="5"/>
    <x v="309"/>
  </r>
  <r>
    <x v="14"/>
    <x v="14"/>
    <x v="14"/>
    <x v="295"/>
    <s v="1613"/>
    <x v="295"/>
    <x v="7"/>
    <x v="6"/>
    <x v="310"/>
  </r>
  <r>
    <x v="14"/>
    <x v="14"/>
    <x v="14"/>
    <x v="295"/>
    <s v="1613"/>
    <x v="295"/>
    <x v="7"/>
    <x v="7"/>
    <x v="298"/>
  </r>
  <r>
    <x v="14"/>
    <x v="14"/>
    <x v="14"/>
    <x v="295"/>
    <s v="1613"/>
    <x v="295"/>
    <x v="8"/>
    <x v="0"/>
    <x v="64"/>
  </r>
  <r>
    <x v="14"/>
    <x v="14"/>
    <x v="14"/>
    <x v="295"/>
    <s v="1613"/>
    <x v="295"/>
    <x v="8"/>
    <x v="1"/>
    <x v="64"/>
  </r>
  <r>
    <x v="14"/>
    <x v="14"/>
    <x v="14"/>
    <x v="295"/>
    <s v="1613"/>
    <x v="295"/>
    <x v="8"/>
    <x v="2"/>
    <x v="64"/>
  </r>
  <r>
    <x v="14"/>
    <x v="14"/>
    <x v="14"/>
    <x v="295"/>
    <s v="1613"/>
    <x v="295"/>
    <x v="8"/>
    <x v="3"/>
    <x v="132"/>
  </r>
  <r>
    <x v="14"/>
    <x v="14"/>
    <x v="14"/>
    <x v="295"/>
    <s v="1613"/>
    <x v="295"/>
    <x v="8"/>
    <x v="4"/>
    <x v="127"/>
  </r>
  <r>
    <x v="14"/>
    <x v="14"/>
    <x v="14"/>
    <x v="295"/>
    <s v="1613"/>
    <x v="295"/>
    <x v="8"/>
    <x v="5"/>
    <x v="131"/>
  </r>
  <r>
    <x v="14"/>
    <x v="14"/>
    <x v="14"/>
    <x v="295"/>
    <s v="1613"/>
    <x v="295"/>
    <x v="8"/>
    <x v="6"/>
    <x v="64"/>
  </r>
  <r>
    <x v="14"/>
    <x v="14"/>
    <x v="14"/>
    <x v="295"/>
    <s v="1613"/>
    <x v="295"/>
    <x v="8"/>
    <x v="7"/>
    <x v="65"/>
  </r>
  <r>
    <x v="14"/>
    <x v="14"/>
    <x v="14"/>
    <x v="295"/>
    <s v="1613"/>
    <x v="295"/>
    <x v="9"/>
    <x v="0"/>
    <x v="51"/>
  </r>
  <r>
    <x v="14"/>
    <x v="14"/>
    <x v="14"/>
    <x v="295"/>
    <s v="1613"/>
    <x v="295"/>
    <x v="9"/>
    <x v="1"/>
    <x v="281"/>
  </r>
  <r>
    <x v="14"/>
    <x v="14"/>
    <x v="14"/>
    <x v="295"/>
    <s v="1613"/>
    <x v="295"/>
    <x v="9"/>
    <x v="2"/>
    <x v="115"/>
  </r>
  <r>
    <x v="14"/>
    <x v="14"/>
    <x v="14"/>
    <x v="295"/>
    <s v="1613"/>
    <x v="295"/>
    <x v="9"/>
    <x v="3"/>
    <x v="410"/>
  </r>
  <r>
    <x v="14"/>
    <x v="14"/>
    <x v="14"/>
    <x v="295"/>
    <s v="1613"/>
    <x v="295"/>
    <x v="9"/>
    <x v="4"/>
    <x v="287"/>
  </r>
  <r>
    <x v="14"/>
    <x v="14"/>
    <x v="14"/>
    <x v="295"/>
    <s v="1613"/>
    <x v="295"/>
    <x v="9"/>
    <x v="5"/>
    <x v="286"/>
  </r>
  <r>
    <x v="14"/>
    <x v="14"/>
    <x v="14"/>
    <x v="295"/>
    <s v="1613"/>
    <x v="295"/>
    <x v="9"/>
    <x v="6"/>
    <x v="117"/>
  </r>
  <r>
    <x v="14"/>
    <x v="14"/>
    <x v="14"/>
    <x v="295"/>
    <s v="1613"/>
    <x v="295"/>
    <x v="9"/>
    <x v="7"/>
    <x v="286"/>
  </r>
  <r>
    <x v="14"/>
    <x v="14"/>
    <x v="14"/>
    <x v="296"/>
    <s v="1617"/>
    <x v="296"/>
    <x v="0"/>
    <x v="0"/>
    <x v="1034"/>
  </r>
  <r>
    <x v="14"/>
    <x v="14"/>
    <x v="14"/>
    <x v="296"/>
    <s v="1617"/>
    <x v="296"/>
    <x v="0"/>
    <x v="1"/>
    <x v="978"/>
  </r>
  <r>
    <x v="14"/>
    <x v="14"/>
    <x v="14"/>
    <x v="296"/>
    <s v="1617"/>
    <x v="296"/>
    <x v="0"/>
    <x v="2"/>
    <x v="1615"/>
  </r>
  <r>
    <x v="14"/>
    <x v="14"/>
    <x v="14"/>
    <x v="296"/>
    <s v="1617"/>
    <x v="296"/>
    <x v="0"/>
    <x v="3"/>
    <x v="1819"/>
  </r>
  <r>
    <x v="14"/>
    <x v="14"/>
    <x v="14"/>
    <x v="296"/>
    <s v="1617"/>
    <x v="296"/>
    <x v="0"/>
    <x v="4"/>
    <x v="1700"/>
  </r>
  <r>
    <x v="14"/>
    <x v="14"/>
    <x v="14"/>
    <x v="296"/>
    <s v="1617"/>
    <x v="296"/>
    <x v="0"/>
    <x v="5"/>
    <x v="1821"/>
  </r>
  <r>
    <x v="14"/>
    <x v="14"/>
    <x v="14"/>
    <x v="296"/>
    <s v="1617"/>
    <x v="296"/>
    <x v="0"/>
    <x v="6"/>
    <x v="1960"/>
  </r>
  <r>
    <x v="14"/>
    <x v="14"/>
    <x v="14"/>
    <x v="296"/>
    <s v="1617"/>
    <x v="296"/>
    <x v="0"/>
    <x v="7"/>
    <x v="1470"/>
  </r>
  <r>
    <x v="14"/>
    <x v="14"/>
    <x v="14"/>
    <x v="296"/>
    <s v="1617"/>
    <x v="296"/>
    <x v="1"/>
    <x v="0"/>
    <x v="433"/>
  </r>
  <r>
    <x v="14"/>
    <x v="14"/>
    <x v="14"/>
    <x v="296"/>
    <s v="1617"/>
    <x v="296"/>
    <x v="1"/>
    <x v="1"/>
    <x v="826"/>
  </r>
  <r>
    <x v="14"/>
    <x v="14"/>
    <x v="14"/>
    <x v="296"/>
    <s v="1617"/>
    <x v="296"/>
    <x v="1"/>
    <x v="2"/>
    <x v="1009"/>
  </r>
  <r>
    <x v="14"/>
    <x v="14"/>
    <x v="14"/>
    <x v="296"/>
    <s v="1617"/>
    <x v="296"/>
    <x v="1"/>
    <x v="3"/>
    <x v="1250"/>
  </r>
  <r>
    <x v="14"/>
    <x v="14"/>
    <x v="14"/>
    <x v="296"/>
    <s v="1617"/>
    <x v="296"/>
    <x v="1"/>
    <x v="4"/>
    <x v="2930"/>
  </r>
  <r>
    <x v="14"/>
    <x v="14"/>
    <x v="14"/>
    <x v="296"/>
    <s v="1617"/>
    <x v="296"/>
    <x v="1"/>
    <x v="5"/>
    <x v="1009"/>
  </r>
  <r>
    <x v="14"/>
    <x v="14"/>
    <x v="14"/>
    <x v="296"/>
    <s v="1617"/>
    <x v="296"/>
    <x v="1"/>
    <x v="6"/>
    <x v="2358"/>
  </r>
  <r>
    <x v="14"/>
    <x v="14"/>
    <x v="14"/>
    <x v="296"/>
    <s v="1617"/>
    <x v="296"/>
    <x v="1"/>
    <x v="7"/>
    <x v="823"/>
  </r>
  <r>
    <x v="14"/>
    <x v="14"/>
    <x v="14"/>
    <x v="296"/>
    <s v="1617"/>
    <x v="296"/>
    <x v="2"/>
    <x v="0"/>
    <x v="50"/>
  </r>
  <r>
    <x v="14"/>
    <x v="14"/>
    <x v="14"/>
    <x v="296"/>
    <s v="1617"/>
    <x v="296"/>
    <x v="2"/>
    <x v="1"/>
    <x v="283"/>
  </r>
  <r>
    <x v="14"/>
    <x v="14"/>
    <x v="14"/>
    <x v="296"/>
    <s v="1617"/>
    <x v="296"/>
    <x v="2"/>
    <x v="2"/>
    <x v="117"/>
  </r>
  <r>
    <x v="14"/>
    <x v="14"/>
    <x v="14"/>
    <x v="296"/>
    <s v="1617"/>
    <x v="296"/>
    <x v="2"/>
    <x v="3"/>
    <x v="612"/>
  </r>
  <r>
    <x v="14"/>
    <x v="14"/>
    <x v="14"/>
    <x v="296"/>
    <s v="1617"/>
    <x v="296"/>
    <x v="2"/>
    <x v="4"/>
    <x v="513"/>
  </r>
  <r>
    <x v="14"/>
    <x v="14"/>
    <x v="14"/>
    <x v="296"/>
    <s v="1617"/>
    <x v="296"/>
    <x v="2"/>
    <x v="5"/>
    <x v="117"/>
  </r>
  <r>
    <x v="14"/>
    <x v="14"/>
    <x v="14"/>
    <x v="296"/>
    <s v="1617"/>
    <x v="296"/>
    <x v="2"/>
    <x v="6"/>
    <x v="341"/>
  </r>
  <r>
    <x v="14"/>
    <x v="14"/>
    <x v="14"/>
    <x v="296"/>
    <s v="1617"/>
    <x v="296"/>
    <x v="2"/>
    <x v="7"/>
    <x v="513"/>
  </r>
  <r>
    <x v="14"/>
    <x v="14"/>
    <x v="14"/>
    <x v="296"/>
    <s v="1617"/>
    <x v="296"/>
    <x v="3"/>
    <x v="0"/>
    <x v="372"/>
  </r>
  <r>
    <x v="14"/>
    <x v="14"/>
    <x v="14"/>
    <x v="296"/>
    <s v="1617"/>
    <x v="296"/>
    <x v="3"/>
    <x v="1"/>
    <x v="669"/>
  </r>
  <r>
    <x v="14"/>
    <x v="14"/>
    <x v="14"/>
    <x v="296"/>
    <s v="1617"/>
    <x v="296"/>
    <x v="3"/>
    <x v="2"/>
    <x v="486"/>
  </r>
  <r>
    <x v="14"/>
    <x v="14"/>
    <x v="14"/>
    <x v="296"/>
    <s v="1617"/>
    <x v="296"/>
    <x v="3"/>
    <x v="3"/>
    <x v="604"/>
  </r>
  <r>
    <x v="14"/>
    <x v="14"/>
    <x v="14"/>
    <x v="296"/>
    <s v="1617"/>
    <x v="296"/>
    <x v="3"/>
    <x v="4"/>
    <x v="252"/>
  </r>
  <r>
    <x v="14"/>
    <x v="14"/>
    <x v="14"/>
    <x v="296"/>
    <s v="1617"/>
    <x v="296"/>
    <x v="3"/>
    <x v="5"/>
    <x v="56"/>
  </r>
  <r>
    <x v="14"/>
    <x v="14"/>
    <x v="14"/>
    <x v="296"/>
    <s v="1617"/>
    <x v="296"/>
    <x v="3"/>
    <x v="6"/>
    <x v="56"/>
  </r>
  <r>
    <x v="14"/>
    <x v="14"/>
    <x v="14"/>
    <x v="296"/>
    <s v="1617"/>
    <x v="296"/>
    <x v="3"/>
    <x v="7"/>
    <x v="1478"/>
  </r>
  <r>
    <x v="14"/>
    <x v="14"/>
    <x v="14"/>
    <x v="296"/>
    <s v="1617"/>
    <x v="296"/>
    <x v="4"/>
    <x v="0"/>
    <x v="545"/>
  </r>
  <r>
    <x v="14"/>
    <x v="14"/>
    <x v="14"/>
    <x v="296"/>
    <s v="1617"/>
    <x v="296"/>
    <x v="4"/>
    <x v="1"/>
    <x v="542"/>
  </r>
  <r>
    <x v="14"/>
    <x v="14"/>
    <x v="14"/>
    <x v="296"/>
    <s v="1617"/>
    <x v="296"/>
    <x v="4"/>
    <x v="2"/>
    <x v="297"/>
  </r>
  <r>
    <x v="14"/>
    <x v="14"/>
    <x v="14"/>
    <x v="296"/>
    <s v="1617"/>
    <x v="296"/>
    <x v="4"/>
    <x v="3"/>
    <x v="817"/>
  </r>
  <r>
    <x v="14"/>
    <x v="14"/>
    <x v="14"/>
    <x v="296"/>
    <s v="1617"/>
    <x v="296"/>
    <x v="4"/>
    <x v="4"/>
    <x v="362"/>
  </r>
  <r>
    <x v="14"/>
    <x v="14"/>
    <x v="14"/>
    <x v="296"/>
    <s v="1617"/>
    <x v="296"/>
    <x v="4"/>
    <x v="5"/>
    <x v="40"/>
  </r>
  <r>
    <x v="14"/>
    <x v="14"/>
    <x v="14"/>
    <x v="296"/>
    <s v="1617"/>
    <x v="296"/>
    <x v="4"/>
    <x v="6"/>
    <x v="280"/>
  </r>
  <r>
    <x v="14"/>
    <x v="14"/>
    <x v="14"/>
    <x v="296"/>
    <s v="1617"/>
    <x v="296"/>
    <x v="4"/>
    <x v="7"/>
    <x v="1625"/>
  </r>
  <r>
    <x v="14"/>
    <x v="14"/>
    <x v="14"/>
    <x v="296"/>
    <s v="1617"/>
    <x v="296"/>
    <x v="5"/>
    <x v="0"/>
    <x v="121"/>
  </r>
  <r>
    <x v="14"/>
    <x v="14"/>
    <x v="14"/>
    <x v="296"/>
    <s v="1617"/>
    <x v="296"/>
    <x v="5"/>
    <x v="1"/>
    <x v="449"/>
  </r>
  <r>
    <x v="14"/>
    <x v="14"/>
    <x v="14"/>
    <x v="296"/>
    <s v="1617"/>
    <x v="296"/>
    <x v="5"/>
    <x v="2"/>
    <x v="47"/>
  </r>
  <r>
    <x v="14"/>
    <x v="14"/>
    <x v="14"/>
    <x v="296"/>
    <s v="1617"/>
    <x v="296"/>
    <x v="5"/>
    <x v="3"/>
    <x v="46"/>
  </r>
  <r>
    <x v="14"/>
    <x v="14"/>
    <x v="14"/>
    <x v="296"/>
    <s v="1617"/>
    <x v="296"/>
    <x v="5"/>
    <x v="4"/>
    <x v="504"/>
  </r>
  <r>
    <x v="14"/>
    <x v="14"/>
    <x v="14"/>
    <x v="296"/>
    <s v="1617"/>
    <x v="296"/>
    <x v="5"/>
    <x v="5"/>
    <x v="504"/>
  </r>
  <r>
    <x v="14"/>
    <x v="14"/>
    <x v="14"/>
    <x v="296"/>
    <s v="1617"/>
    <x v="296"/>
    <x v="5"/>
    <x v="6"/>
    <x v="121"/>
  </r>
  <r>
    <x v="14"/>
    <x v="14"/>
    <x v="14"/>
    <x v="296"/>
    <s v="1617"/>
    <x v="296"/>
    <x v="5"/>
    <x v="7"/>
    <x v="121"/>
  </r>
  <r>
    <x v="14"/>
    <x v="14"/>
    <x v="14"/>
    <x v="296"/>
    <s v="1617"/>
    <x v="296"/>
    <x v="6"/>
    <x v="0"/>
    <x v="131"/>
  </r>
  <r>
    <x v="14"/>
    <x v="14"/>
    <x v="14"/>
    <x v="296"/>
    <s v="1617"/>
    <x v="296"/>
    <x v="6"/>
    <x v="1"/>
    <x v="64"/>
  </r>
  <r>
    <x v="14"/>
    <x v="14"/>
    <x v="14"/>
    <x v="296"/>
    <s v="1617"/>
    <x v="296"/>
    <x v="6"/>
    <x v="2"/>
    <x v="130"/>
  </r>
  <r>
    <x v="14"/>
    <x v="14"/>
    <x v="14"/>
    <x v="296"/>
    <s v="1617"/>
    <x v="296"/>
    <x v="6"/>
    <x v="3"/>
    <x v="132"/>
  </r>
  <r>
    <x v="14"/>
    <x v="14"/>
    <x v="14"/>
    <x v="296"/>
    <s v="1617"/>
    <x v="296"/>
    <x v="6"/>
    <x v="4"/>
    <x v="129"/>
  </r>
  <r>
    <x v="14"/>
    <x v="14"/>
    <x v="14"/>
    <x v="296"/>
    <s v="1617"/>
    <x v="296"/>
    <x v="6"/>
    <x v="5"/>
    <x v="129"/>
  </r>
  <r>
    <x v="14"/>
    <x v="14"/>
    <x v="14"/>
    <x v="296"/>
    <s v="1617"/>
    <x v="296"/>
    <x v="6"/>
    <x v="6"/>
    <x v="128"/>
  </r>
  <r>
    <x v="14"/>
    <x v="14"/>
    <x v="14"/>
    <x v="296"/>
    <s v="1617"/>
    <x v="296"/>
    <x v="6"/>
    <x v="7"/>
    <x v="203"/>
  </r>
  <r>
    <x v="14"/>
    <x v="14"/>
    <x v="14"/>
    <x v="296"/>
    <s v="1617"/>
    <x v="296"/>
    <x v="7"/>
    <x v="0"/>
    <x v="338"/>
  </r>
  <r>
    <x v="14"/>
    <x v="14"/>
    <x v="14"/>
    <x v="296"/>
    <s v="1617"/>
    <x v="296"/>
    <x v="7"/>
    <x v="1"/>
    <x v="410"/>
  </r>
  <r>
    <x v="14"/>
    <x v="14"/>
    <x v="14"/>
    <x v="296"/>
    <s v="1617"/>
    <x v="296"/>
    <x v="7"/>
    <x v="2"/>
    <x v="285"/>
  </r>
  <r>
    <x v="14"/>
    <x v="14"/>
    <x v="14"/>
    <x v="296"/>
    <s v="1617"/>
    <x v="296"/>
    <x v="7"/>
    <x v="3"/>
    <x v="51"/>
  </r>
  <r>
    <x v="14"/>
    <x v="14"/>
    <x v="14"/>
    <x v="296"/>
    <s v="1617"/>
    <x v="296"/>
    <x v="7"/>
    <x v="4"/>
    <x v="50"/>
  </r>
  <r>
    <x v="14"/>
    <x v="14"/>
    <x v="14"/>
    <x v="296"/>
    <s v="1617"/>
    <x v="296"/>
    <x v="7"/>
    <x v="5"/>
    <x v="354"/>
  </r>
  <r>
    <x v="14"/>
    <x v="14"/>
    <x v="14"/>
    <x v="296"/>
    <s v="1617"/>
    <x v="296"/>
    <x v="7"/>
    <x v="6"/>
    <x v="46"/>
  </r>
  <r>
    <x v="14"/>
    <x v="14"/>
    <x v="14"/>
    <x v="296"/>
    <s v="1617"/>
    <x v="296"/>
    <x v="7"/>
    <x v="7"/>
    <x v="125"/>
  </r>
  <r>
    <x v="14"/>
    <x v="14"/>
    <x v="14"/>
    <x v="296"/>
    <s v="1617"/>
    <x v="296"/>
    <x v="8"/>
    <x v="0"/>
    <x v="304"/>
  </r>
  <r>
    <x v="14"/>
    <x v="14"/>
    <x v="14"/>
    <x v="296"/>
    <s v="1617"/>
    <x v="296"/>
    <x v="8"/>
    <x v="1"/>
    <x v="304"/>
  </r>
  <r>
    <x v="14"/>
    <x v="14"/>
    <x v="14"/>
    <x v="296"/>
    <s v="1617"/>
    <x v="296"/>
    <x v="8"/>
    <x v="2"/>
    <x v="304"/>
  </r>
  <r>
    <x v="14"/>
    <x v="14"/>
    <x v="14"/>
    <x v="296"/>
    <s v="1617"/>
    <x v="296"/>
    <x v="8"/>
    <x v="3"/>
    <x v="133"/>
  </r>
  <r>
    <x v="14"/>
    <x v="14"/>
    <x v="14"/>
    <x v="296"/>
    <s v="1617"/>
    <x v="296"/>
    <x v="8"/>
    <x v="4"/>
    <x v="305"/>
  </r>
  <r>
    <x v="14"/>
    <x v="14"/>
    <x v="14"/>
    <x v="296"/>
    <s v="1617"/>
    <x v="296"/>
    <x v="8"/>
    <x v="5"/>
    <x v="305"/>
  </r>
  <r>
    <x v="14"/>
    <x v="14"/>
    <x v="14"/>
    <x v="296"/>
    <s v="1617"/>
    <x v="296"/>
    <x v="8"/>
    <x v="6"/>
    <x v="305"/>
  </r>
  <r>
    <x v="14"/>
    <x v="14"/>
    <x v="14"/>
    <x v="296"/>
    <s v="1617"/>
    <x v="296"/>
    <x v="8"/>
    <x v="7"/>
    <x v="133"/>
  </r>
  <r>
    <x v="14"/>
    <x v="14"/>
    <x v="14"/>
    <x v="296"/>
    <s v="1617"/>
    <x v="296"/>
    <x v="9"/>
    <x v="0"/>
    <x v="404"/>
  </r>
  <r>
    <x v="14"/>
    <x v="14"/>
    <x v="14"/>
    <x v="296"/>
    <s v="1617"/>
    <x v="296"/>
    <x v="9"/>
    <x v="1"/>
    <x v="318"/>
  </r>
  <r>
    <x v="14"/>
    <x v="14"/>
    <x v="14"/>
    <x v="296"/>
    <s v="1617"/>
    <x v="296"/>
    <x v="9"/>
    <x v="2"/>
    <x v="289"/>
  </r>
  <r>
    <x v="14"/>
    <x v="14"/>
    <x v="14"/>
    <x v="296"/>
    <s v="1617"/>
    <x v="296"/>
    <x v="9"/>
    <x v="3"/>
    <x v="1112"/>
  </r>
  <r>
    <x v="14"/>
    <x v="14"/>
    <x v="14"/>
    <x v="296"/>
    <s v="1617"/>
    <x v="296"/>
    <x v="9"/>
    <x v="4"/>
    <x v="181"/>
  </r>
  <r>
    <x v="14"/>
    <x v="14"/>
    <x v="14"/>
    <x v="296"/>
    <s v="1617"/>
    <x v="296"/>
    <x v="9"/>
    <x v="5"/>
    <x v="254"/>
  </r>
  <r>
    <x v="14"/>
    <x v="14"/>
    <x v="14"/>
    <x v="296"/>
    <s v="1617"/>
    <x v="296"/>
    <x v="9"/>
    <x v="6"/>
    <x v="272"/>
  </r>
  <r>
    <x v="14"/>
    <x v="14"/>
    <x v="14"/>
    <x v="296"/>
    <s v="1617"/>
    <x v="296"/>
    <x v="9"/>
    <x v="7"/>
    <x v="346"/>
  </r>
  <r>
    <x v="14"/>
    <x v="14"/>
    <x v="14"/>
    <x v="297"/>
    <s v="1620"/>
    <x v="297"/>
    <x v="0"/>
    <x v="0"/>
    <x v="1438"/>
  </r>
  <r>
    <x v="14"/>
    <x v="14"/>
    <x v="14"/>
    <x v="297"/>
    <s v="1620"/>
    <x v="297"/>
    <x v="0"/>
    <x v="1"/>
    <x v="386"/>
  </r>
  <r>
    <x v="14"/>
    <x v="14"/>
    <x v="14"/>
    <x v="297"/>
    <s v="1620"/>
    <x v="297"/>
    <x v="0"/>
    <x v="2"/>
    <x v="546"/>
  </r>
  <r>
    <x v="14"/>
    <x v="14"/>
    <x v="14"/>
    <x v="297"/>
    <s v="1620"/>
    <x v="297"/>
    <x v="0"/>
    <x v="3"/>
    <x v="1231"/>
  </r>
  <r>
    <x v="14"/>
    <x v="14"/>
    <x v="14"/>
    <x v="297"/>
    <s v="1620"/>
    <x v="297"/>
    <x v="0"/>
    <x v="4"/>
    <x v="2017"/>
  </r>
  <r>
    <x v="14"/>
    <x v="14"/>
    <x v="14"/>
    <x v="297"/>
    <s v="1620"/>
    <x v="297"/>
    <x v="0"/>
    <x v="5"/>
    <x v="176"/>
  </r>
  <r>
    <x v="14"/>
    <x v="14"/>
    <x v="14"/>
    <x v="297"/>
    <s v="1620"/>
    <x v="297"/>
    <x v="0"/>
    <x v="6"/>
    <x v="1570"/>
  </r>
  <r>
    <x v="14"/>
    <x v="14"/>
    <x v="14"/>
    <x v="297"/>
    <s v="1620"/>
    <x v="297"/>
    <x v="0"/>
    <x v="7"/>
    <x v="557"/>
  </r>
  <r>
    <x v="14"/>
    <x v="14"/>
    <x v="14"/>
    <x v="297"/>
    <s v="1620"/>
    <x v="297"/>
    <x v="1"/>
    <x v="0"/>
    <x v="1143"/>
  </r>
  <r>
    <x v="14"/>
    <x v="14"/>
    <x v="14"/>
    <x v="297"/>
    <s v="1620"/>
    <x v="297"/>
    <x v="1"/>
    <x v="1"/>
    <x v="1227"/>
  </r>
  <r>
    <x v="14"/>
    <x v="14"/>
    <x v="14"/>
    <x v="297"/>
    <s v="1620"/>
    <x v="297"/>
    <x v="1"/>
    <x v="2"/>
    <x v="1677"/>
  </r>
  <r>
    <x v="14"/>
    <x v="14"/>
    <x v="14"/>
    <x v="297"/>
    <s v="1620"/>
    <x v="297"/>
    <x v="1"/>
    <x v="3"/>
    <x v="434"/>
  </r>
  <r>
    <x v="14"/>
    <x v="14"/>
    <x v="14"/>
    <x v="297"/>
    <s v="1620"/>
    <x v="297"/>
    <x v="1"/>
    <x v="4"/>
    <x v="994"/>
  </r>
  <r>
    <x v="14"/>
    <x v="14"/>
    <x v="14"/>
    <x v="297"/>
    <s v="1620"/>
    <x v="297"/>
    <x v="1"/>
    <x v="5"/>
    <x v="2482"/>
  </r>
  <r>
    <x v="14"/>
    <x v="14"/>
    <x v="14"/>
    <x v="297"/>
    <s v="1620"/>
    <x v="297"/>
    <x v="1"/>
    <x v="6"/>
    <x v="978"/>
  </r>
  <r>
    <x v="14"/>
    <x v="14"/>
    <x v="14"/>
    <x v="297"/>
    <s v="1620"/>
    <x v="297"/>
    <x v="1"/>
    <x v="7"/>
    <x v="825"/>
  </r>
  <r>
    <x v="14"/>
    <x v="14"/>
    <x v="14"/>
    <x v="297"/>
    <s v="1620"/>
    <x v="297"/>
    <x v="2"/>
    <x v="0"/>
    <x v="184"/>
  </r>
  <r>
    <x v="14"/>
    <x v="14"/>
    <x v="14"/>
    <x v="297"/>
    <s v="1620"/>
    <x v="297"/>
    <x v="2"/>
    <x v="1"/>
    <x v="450"/>
  </r>
  <r>
    <x v="14"/>
    <x v="14"/>
    <x v="14"/>
    <x v="297"/>
    <s v="1620"/>
    <x v="297"/>
    <x v="2"/>
    <x v="2"/>
    <x v="312"/>
  </r>
  <r>
    <x v="14"/>
    <x v="14"/>
    <x v="14"/>
    <x v="297"/>
    <s v="1620"/>
    <x v="297"/>
    <x v="2"/>
    <x v="3"/>
    <x v="312"/>
  </r>
  <r>
    <x v="14"/>
    <x v="14"/>
    <x v="14"/>
    <x v="297"/>
    <s v="1620"/>
    <x v="297"/>
    <x v="2"/>
    <x v="4"/>
    <x v="411"/>
  </r>
  <r>
    <x v="14"/>
    <x v="14"/>
    <x v="14"/>
    <x v="297"/>
    <s v="1620"/>
    <x v="297"/>
    <x v="2"/>
    <x v="5"/>
    <x v="185"/>
  </r>
  <r>
    <x v="14"/>
    <x v="14"/>
    <x v="14"/>
    <x v="297"/>
    <s v="1620"/>
    <x v="297"/>
    <x v="2"/>
    <x v="6"/>
    <x v="633"/>
  </r>
  <r>
    <x v="14"/>
    <x v="14"/>
    <x v="14"/>
    <x v="297"/>
    <s v="1620"/>
    <x v="297"/>
    <x v="2"/>
    <x v="7"/>
    <x v="312"/>
  </r>
  <r>
    <x v="14"/>
    <x v="14"/>
    <x v="14"/>
    <x v="297"/>
    <s v="1620"/>
    <x v="297"/>
    <x v="3"/>
    <x v="0"/>
    <x v="373"/>
  </r>
  <r>
    <x v="14"/>
    <x v="14"/>
    <x v="14"/>
    <x v="297"/>
    <s v="1620"/>
    <x v="297"/>
    <x v="3"/>
    <x v="1"/>
    <x v="486"/>
  </r>
  <r>
    <x v="14"/>
    <x v="14"/>
    <x v="14"/>
    <x v="297"/>
    <s v="1620"/>
    <x v="297"/>
    <x v="3"/>
    <x v="2"/>
    <x v="372"/>
  </r>
  <r>
    <x v="14"/>
    <x v="14"/>
    <x v="14"/>
    <x v="297"/>
    <s v="1620"/>
    <x v="297"/>
    <x v="3"/>
    <x v="3"/>
    <x v="528"/>
  </r>
  <r>
    <x v="14"/>
    <x v="14"/>
    <x v="14"/>
    <x v="297"/>
    <s v="1620"/>
    <x v="297"/>
    <x v="3"/>
    <x v="4"/>
    <x v="372"/>
  </r>
  <r>
    <x v="14"/>
    <x v="14"/>
    <x v="14"/>
    <x v="297"/>
    <s v="1620"/>
    <x v="297"/>
    <x v="3"/>
    <x v="5"/>
    <x v="1510"/>
  </r>
  <r>
    <x v="14"/>
    <x v="14"/>
    <x v="14"/>
    <x v="297"/>
    <s v="1620"/>
    <x v="297"/>
    <x v="3"/>
    <x v="6"/>
    <x v="328"/>
  </r>
  <r>
    <x v="14"/>
    <x v="14"/>
    <x v="14"/>
    <x v="297"/>
    <s v="1620"/>
    <x v="297"/>
    <x v="3"/>
    <x v="7"/>
    <x v="670"/>
  </r>
  <r>
    <x v="14"/>
    <x v="14"/>
    <x v="14"/>
    <x v="297"/>
    <s v="1620"/>
    <x v="297"/>
    <x v="4"/>
    <x v="0"/>
    <x v="1146"/>
  </r>
  <r>
    <x v="14"/>
    <x v="14"/>
    <x v="14"/>
    <x v="297"/>
    <s v="1620"/>
    <x v="297"/>
    <x v="4"/>
    <x v="1"/>
    <x v="1128"/>
  </r>
  <r>
    <x v="14"/>
    <x v="14"/>
    <x v="14"/>
    <x v="297"/>
    <s v="1620"/>
    <x v="297"/>
    <x v="4"/>
    <x v="2"/>
    <x v="926"/>
  </r>
  <r>
    <x v="14"/>
    <x v="14"/>
    <x v="14"/>
    <x v="297"/>
    <s v="1620"/>
    <x v="297"/>
    <x v="4"/>
    <x v="3"/>
    <x v="1001"/>
  </r>
  <r>
    <x v="14"/>
    <x v="14"/>
    <x v="14"/>
    <x v="297"/>
    <s v="1620"/>
    <x v="297"/>
    <x v="4"/>
    <x v="4"/>
    <x v="188"/>
  </r>
  <r>
    <x v="14"/>
    <x v="14"/>
    <x v="14"/>
    <x v="297"/>
    <s v="1620"/>
    <x v="297"/>
    <x v="4"/>
    <x v="5"/>
    <x v="596"/>
  </r>
  <r>
    <x v="14"/>
    <x v="14"/>
    <x v="14"/>
    <x v="297"/>
    <s v="1620"/>
    <x v="297"/>
    <x v="4"/>
    <x v="6"/>
    <x v="598"/>
  </r>
  <r>
    <x v="14"/>
    <x v="14"/>
    <x v="14"/>
    <x v="297"/>
    <s v="1620"/>
    <x v="297"/>
    <x v="4"/>
    <x v="7"/>
    <x v="366"/>
  </r>
  <r>
    <x v="14"/>
    <x v="14"/>
    <x v="14"/>
    <x v="297"/>
    <s v="1620"/>
    <x v="297"/>
    <x v="5"/>
    <x v="0"/>
    <x v="298"/>
  </r>
  <r>
    <x v="14"/>
    <x v="14"/>
    <x v="14"/>
    <x v="297"/>
    <s v="1620"/>
    <x v="297"/>
    <x v="5"/>
    <x v="1"/>
    <x v="122"/>
  </r>
  <r>
    <x v="14"/>
    <x v="14"/>
    <x v="14"/>
    <x v="297"/>
    <s v="1620"/>
    <x v="297"/>
    <x v="5"/>
    <x v="2"/>
    <x v="356"/>
  </r>
  <r>
    <x v="14"/>
    <x v="14"/>
    <x v="14"/>
    <x v="297"/>
    <s v="1620"/>
    <x v="297"/>
    <x v="5"/>
    <x v="3"/>
    <x v="309"/>
  </r>
  <r>
    <x v="14"/>
    <x v="14"/>
    <x v="14"/>
    <x v="297"/>
    <s v="1620"/>
    <x v="297"/>
    <x v="5"/>
    <x v="4"/>
    <x v="196"/>
  </r>
  <r>
    <x v="14"/>
    <x v="14"/>
    <x v="14"/>
    <x v="297"/>
    <s v="1620"/>
    <x v="297"/>
    <x v="5"/>
    <x v="5"/>
    <x v="200"/>
  </r>
  <r>
    <x v="14"/>
    <x v="14"/>
    <x v="14"/>
    <x v="297"/>
    <s v="1620"/>
    <x v="297"/>
    <x v="5"/>
    <x v="6"/>
    <x v="302"/>
  </r>
  <r>
    <x v="14"/>
    <x v="14"/>
    <x v="14"/>
    <x v="297"/>
    <s v="1620"/>
    <x v="297"/>
    <x v="5"/>
    <x v="7"/>
    <x v="195"/>
  </r>
  <r>
    <x v="14"/>
    <x v="14"/>
    <x v="14"/>
    <x v="297"/>
    <s v="1620"/>
    <x v="297"/>
    <x v="6"/>
    <x v="0"/>
    <x v="64"/>
  </r>
  <r>
    <x v="14"/>
    <x v="14"/>
    <x v="14"/>
    <x v="297"/>
    <s v="1620"/>
    <x v="297"/>
    <x v="6"/>
    <x v="1"/>
    <x v="64"/>
  </r>
  <r>
    <x v="14"/>
    <x v="14"/>
    <x v="14"/>
    <x v="297"/>
    <s v="1620"/>
    <x v="297"/>
    <x v="6"/>
    <x v="2"/>
    <x v="320"/>
  </r>
  <r>
    <x v="14"/>
    <x v="14"/>
    <x v="14"/>
    <x v="297"/>
    <s v="1620"/>
    <x v="297"/>
    <x v="6"/>
    <x v="3"/>
    <x v="127"/>
  </r>
  <r>
    <x v="14"/>
    <x v="14"/>
    <x v="14"/>
    <x v="297"/>
    <s v="1620"/>
    <x v="297"/>
    <x v="6"/>
    <x v="4"/>
    <x v="130"/>
  </r>
  <r>
    <x v="14"/>
    <x v="14"/>
    <x v="14"/>
    <x v="297"/>
    <s v="1620"/>
    <x v="297"/>
    <x v="6"/>
    <x v="5"/>
    <x v="66"/>
  </r>
  <r>
    <x v="14"/>
    <x v="14"/>
    <x v="14"/>
    <x v="297"/>
    <s v="1620"/>
    <x v="297"/>
    <x v="6"/>
    <x v="6"/>
    <x v="127"/>
  </r>
  <r>
    <x v="14"/>
    <x v="14"/>
    <x v="14"/>
    <x v="297"/>
    <s v="1620"/>
    <x v="297"/>
    <x v="6"/>
    <x v="7"/>
    <x v="320"/>
  </r>
  <r>
    <x v="14"/>
    <x v="14"/>
    <x v="14"/>
    <x v="297"/>
    <s v="1620"/>
    <x v="297"/>
    <x v="7"/>
    <x v="0"/>
    <x v="195"/>
  </r>
  <r>
    <x v="14"/>
    <x v="14"/>
    <x v="14"/>
    <x v="297"/>
    <s v="1620"/>
    <x v="297"/>
    <x v="7"/>
    <x v="1"/>
    <x v="200"/>
  </r>
  <r>
    <x v="14"/>
    <x v="14"/>
    <x v="14"/>
    <x v="297"/>
    <s v="1620"/>
    <x v="297"/>
    <x v="7"/>
    <x v="2"/>
    <x v="263"/>
  </r>
  <r>
    <x v="14"/>
    <x v="14"/>
    <x v="14"/>
    <x v="297"/>
    <s v="1620"/>
    <x v="297"/>
    <x v="7"/>
    <x v="3"/>
    <x v="263"/>
  </r>
  <r>
    <x v="14"/>
    <x v="14"/>
    <x v="14"/>
    <x v="297"/>
    <s v="1620"/>
    <x v="297"/>
    <x v="7"/>
    <x v="4"/>
    <x v="262"/>
  </r>
  <r>
    <x v="14"/>
    <x v="14"/>
    <x v="14"/>
    <x v="297"/>
    <s v="1620"/>
    <x v="297"/>
    <x v="7"/>
    <x v="5"/>
    <x v="200"/>
  </r>
  <r>
    <x v="14"/>
    <x v="14"/>
    <x v="14"/>
    <x v="297"/>
    <s v="1620"/>
    <x v="297"/>
    <x v="7"/>
    <x v="6"/>
    <x v="264"/>
  </r>
  <r>
    <x v="14"/>
    <x v="14"/>
    <x v="14"/>
    <x v="297"/>
    <s v="1620"/>
    <x v="297"/>
    <x v="7"/>
    <x v="7"/>
    <x v="198"/>
  </r>
  <r>
    <x v="14"/>
    <x v="14"/>
    <x v="14"/>
    <x v="297"/>
    <s v="1620"/>
    <x v="297"/>
    <x v="8"/>
    <x v="0"/>
    <x v="304"/>
  </r>
  <r>
    <x v="14"/>
    <x v="14"/>
    <x v="14"/>
    <x v="297"/>
    <s v="1620"/>
    <x v="297"/>
    <x v="8"/>
    <x v="1"/>
    <x v="304"/>
  </r>
  <r>
    <x v="14"/>
    <x v="14"/>
    <x v="14"/>
    <x v="297"/>
    <s v="1620"/>
    <x v="297"/>
    <x v="8"/>
    <x v="2"/>
    <x v="304"/>
  </r>
  <r>
    <x v="14"/>
    <x v="14"/>
    <x v="14"/>
    <x v="297"/>
    <s v="1620"/>
    <x v="297"/>
    <x v="8"/>
    <x v="3"/>
    <x v="304"/>
  </r>
  <r>
    <x v="14"/>
    <x v="14"/>
    <x v="14"/>
    <x v="297"/>
    <s v="1620"/>
    <x v="297"/>
    <x v="8"/>
    <x v="4"/>
    <x v="304"/>
  </r>
  <r>
    <x v="14"/>
    <x v="14"/>
    <x v="14"/>
    <x v="297"/>
    <s v="1620"/>
    <x v="297"/>
    <x v="8"/>
    <x v="5"/>
    <x v="304"/>
  </r>
  <r>
    <x v="14"/>
    <x v="14"/>
    <x v="14"/>
    <x v="297"/>
    <s v="1620"/>
    <x v="297"/>
    <x v="8"/>
    <x v="6"/>
    <x v="304"/>
  </r>
  <r>
    <x v="14"/>
    <x v="14"/>
    <x v="14"/>
    <x v="297"/>
    <s v="1620"/>
    <x v="297"/>
    <x v="8"/>
    <x v="7"/>
    <x v="304"/>
  </r>
  <r>
    <x v="14"/>
    <x v="14"/>
    <x v="14"/>
    <x v="297"/>
    <s v="1620"/>
    <x v="297"/>
    <x v="9"/>
    <x v="0"/>
    <x v="1128"/>
  </r>
  <r>
    <x v="14"/>
    <x v="14"/>
    <x v="14"/>
    <x v="297"/>
    <s v="1620"/>
    <x v="297"/>
    <x v="9"/>
    <x v="1"/>
    <x v="595"/>
  </r>
  <r>
    <x v="14"/>
    <x v="14"/>
    <x v="14"/>
    <x v="297"/>
    <s v="1620"/>
    <x v="297"/>
    <x v="9"/>
    <x v="2"/>
    <x v="926"/>
  </r>
  <r>
    <x v="14"/>
    <x v="14"/>
    <x v="14"/>
    <x v="297"/>
    <s v="1620"/>
    <x v="297"/>
    <x v="9"/>
    <x v="3"/>
    <x v="510"/>
  </r>
  <r>
    <x v="14"/>
    <x v="14"/>
    <x v="14"/>
    <x v="297"/>
    <s v="1620"/>
    <x v="297"/>
    <x v="9"/>
    <x v="4"/>
    <x v="506"/>
  </r>
  <r>
    <x v="14"/>
    <x v="14"/>
    <x v="14"/>
    <x v="297"/>
    <s v="1620"/>
    <x v="297"/>
    <x v="9"/>
    <x v="5"/>
    <x v="509"/>
  </r>
  <r>
    <x v="14"/>
    <x v="14"/>
    <x v="14"/>
    <x v="297"/>
    <s v="1620"/>
    <x v="297"/>
    <x v="9"/>
    <x v="6"/>
    <x v="43"/>
  </r>
  <r>
    <x v="14"/>
    <x v="14"/>
    <x v="14"/>
    <x v="297"/>
    <s v="1620"/>
    <x v="297"/>
    <x v="9"/>
    <x v="7"/>
    <x v="1000"/>
  </r>
  <r>
    <x v="14"/>
    <x v="14"/>
    <x v="14"/>
    <x v="298"/>
    <s v="1621"/>
    <x v="298"/>
    <x v="0"/>
    <x v="0"/>
    <x v="1057"/>
  </r>
  <r>
    <x v="14"/>
    <x v="14"/>
    <x v="14"/>
    <x v="298"/>
    <s v="1621"/>
    <x v="298"/>
    <x v="0"/>
    <x v="1"/>
    <x v="569"/>
  </r>
  <r>
    <x v="14"/>
    <x v="14"/>
    <x v="14"/>
    <x v="298"/>
    <s v="1621"/>
    <x v="298"/>
    <x v="0"/>
    <x v="2"/>
    <x v="2100"/>
  </r>
  <r>
    <x v="14"/>
    <x v="14"/>
    <x v="14"/>
    <x v="298"/>
    <s v="1621"/>
    <x v="298"/>
    <x v="0"/>
    <x v="3"/>
    <x v="762"/>
  </r>
  <r>
    <x v="14"/>
    <x v="14"/>
    <x v="14"/>
    <x v="298"/>
    <s v="1621"/>
    <x v="298"/>
    <x v="0"/>
    <x v="4"/>
    <x v="438"/>
  </r>
  <r>
    <x v="14"/>
    <x v="14"/>
    <x v="14"/>
    <x v="298"/>
    <s v="1621"/>
    <x v="298"/>
    <x v="0"/>
    <x v="5"/>
    <x v="2203"/>
  </r>
  <r>
    <x v="14"/>
    <x v="14"/>
    <x v="14"/>
    <x v="298"/>
    <s v="1621"/>
    <x v="298"/>
    <x v="0"/>
    <x v="6"/>
    <x v="16"/>
  </r>
  <r>
    <x v="14"/>
    <x v="14"/>
    <x v="14"/>
    <x v="298"/>
    <s v="1621"/>
    <x v="298"/>
    <x v="0"/>
    <x v="7"/>
    <x v="2130"/>
  </r>
  <r>
    <x v="14"/>
    <x v="14"/>
    <x v="14"/>
    <x v="298"/>
    <s v="1621"/>
    <x v="298"/>
    <x v="1"/>
    <x v="0"/>
    <x v="1820"/>
  </r>
  <r>
    <x v="14"/>
    <x v="14"/>
    <x v="14"/>
    <x v="298"/>
    <s v="1621"/>
    <x v="298"/>
    <x v="1"/>
    <x v="1"/>
    <x v="1450"/>
  </r>
  <r>
    <x v="14"/>
    <x v="14"/>
    <x v="14"/>
    <x v="298"/>
    <s v="1621"/>
    <x v="298"/>
    <x v="1"/>
    <x v="2"/>
    <x v="2686"/>
  </r>
  <r>
    <x v="14"/>
    <x v="14"/>
    <x v="14"/>
    <x v="298"/>
    <s v="1621"/>
    <x v="298"/>
    <x v="1"/>
    <x v="3"/>
    <x v="1468"/>
  </r>
  <r>
    <x v="14"/>
    <x v="14"/>
    <x v="14"/>
    <x v="298"/>
    <s v="1621"/>
    <x v="298"/>
    <x v="1"/>
    <x v="4"/>
    <x v="1819"/>
  </r>
  <r>
    <x v="14"/>
    <x v="14"/>
    <x v="14"/>
    <x v="298"/>
    <s v="1621"/>
    <x v="298"/>
    <x v="1"/>
    <x v="5"/>
    <x v="1188"/>
  </r>
  <r>
    <x v="14"/>
    <x v="14"/>
    <x v="14"/>
    <x v="298"/>
    <s v="1621"/>
    <x v="298"/>
    <x v="1"/>
    <x v="6"/>
    <x v="2667"/>
  </r>
  <r>
    <x v="14"/>
    <x v="14"/>
    <x v="14"/>
    <x v="298"/>
    <s v="1621"/>
    <x v="298"/>
    <x v="1"/>
    <x v="7"/>
    <x v="519"/>
  </r>
  <r>
    <x v="14"/>
    <x v="14"/>
    <x v="14"/>
    <x v="298"/>
    <s v="1621"/>
    <x v="298"/>
    <x v="2"/>
    <x v="0"/>
    <x v="273"/>
  </r>
  <r>
    <x v="14"/>
    <x v="14"/>
    <x v="14"/>
    <x v="298"/>
    <s v="1621"/>
    <x v="298"/>
    <x v="2"/>
    <x v="1"/>
    <x v="776"/>
  </r>
  <r>
    <x v="14"/>
    <x v="14"/>
    <x v="14"/>
    <x v="298"/>
    <s v="1621"/>
    <x v="298"/>
    <x v="2"/>
    <x v="2"/>
    <x v="2202"/>
  </r>
  <r>
    <x v="14"/>
    <x v="14"/>
    <x v="14"/>
    <x v="298"/>
    <s v="1621"/>
    <x v="298"/>
    <x v="2"/>
    <x v="3"/>
    <x v="1871"/>
  </r>
  <r>
    <x v="14"/>
    <x v="14"/>
    <x v="14"/>
    <x v="298"/>
    <s v="1621"/>
    <x v="298"/>
    <x v="2"/>
    <x v="4"/>
    <x v="973"/>
  </r>
  <r>
    <x v="14"/>
    <x v="14"/>
    <x v="14"/>
    <x v="298"/>
    <s v="1621"/>
    <x v="298"/>
    <x v="2"/>
    <x v="5"/>
    <x v="1911"/>
  </r>
  <r>
    <x v="14"/>
    <x v="14"/>
    <x v="14"/>
    <x v="298"/>
    <s v="1621"/>
    <x v="298"/>
    <x v="2"/>
    <x v="6"/>
    <x v="624"/>
  </r>
  <r>
    <x v="14"/>
    <x v="14"/>
    <x v="14"/>
    <x v="298"/>
    <s v="1621"/>
    <x v="298"/>
    <x v="2"/>
    <x v="7"/>
    <x v="786"/>
  </r>
  <r>
    <x v="14"/>
    <x v="14"/>
    <x v="14"/>
    <x v="298"/>
    <s v="1621"/>
    <x v="298"/>
    <x v="3"/>
    <x v="0"/>
    <x v="404"/>
  </r>
  <r>
    <x v="14"/>
    <x v="14"/>
    <x v="14"/>
    <x v="298"/>
    <s v="1621"/>
    <x v="298"/>
    <x v="3"/>
    <x v="1"/>
    <x v="337"/>
  </r>
  <r>
    <x v="14"/>
    <x v="14"/>
    <x v="14"/>
    <x v="298"/>
    <s v="1621"/>
    <x v="298"/>
    <x v="3"/>
    <x v="2"/>
    <x v="319"/>
  </r>
  <r>
    <x v="14"/>
    <x v="14"/>
    <x v="14"/>
    <x v="298"/>
    <s v="1621"/>
    <x v="298"/>
    <x v="3"/>
    <x v="3"/>
    <x v="318"/>
  </r>
  <r>
    <x v="14"/>
    <x v="14"/>
    <x v="14"/>
    <x v="298"/>
    <s v="1621"/>
    <x v="298"/>
    <x v="3"/>
    <x v="4"/>
    <x v="338"/>
  </r>
  <r>
    <x v="14"/>
    <x v="14"/>
    <x v="14"/>
    <x v="298"/>
    <s v="1621"/>
    <x v="298"/>
    <x v="3"/>
    <x v="5"/>
    <x v="313"/>
  </r>
  <r>
    <x v="14"/>
    <x v="14"/>
    <x v="14"/>
    <x v="298"/>
    <s v="1621"/>
    <x v="298"/>
    <x v="3"/>
    <x v="6"/>
    <x v="185"/>
  </r>
  <r>
    <x v="14"/>
    <x v="14"/>
    <x v="14"/>
    <x v="298"/>
    <s v="1621"/>
    <x v="298"/>
    <x v="3"/>
    <x v="7"/>
    <x v="288"/>
  </r>
  <r>
    <x v="14"/>
    <x v="14"/>
    <x v="14"/>
    <x v="298"/>
    <s v="1621"/>
    <x v="298"/>
    <x v="4"/>
    <x v="0"/>
    <x v="1446"/>
  </r>
  <r>
    <x v="14"/>
    <x v="14"/>
    <x v="14"/>
    <x v="298"/>
    <s v="1621"/>
    <x v="298"/>
    <x v="4"/>
    <x v="1"/>
    <x v="968"/>
  </r>
  <r>
    <x v="14"/>
    <x v="14"/>
    <x v="14"/>
    <x v="298"/>
    <s v="1621"/>
    <x v="298"/>
    <x v="4"/>
    <x v="2"/>
    <x v="597"/>
  </r>
  <r>
    <x v="14"/>
    <x v="14"/>
    <x v="14"/>
    <x v="298"/>
    <s v="1621"/>
    <x v="298"/>
    <x v="4"/>
    <x v="3"/>
    <x v="1420"/>
  </r>
  <r>
    <x v="14"/>
    <x v="14"/>
    <x v="14"/>
    <x v="298"/>
    <s v="1621"/>
    <x v="298"/>
    <x v="4"/>
    <x v="4"/>
    <x v="280"/>
  </r>
  <r>
    <x v="14"/>
    <x v="14"/>
    <x v="14"/>
    <x v="298"/>
    <s v="1621"/>
    <x v="298"/>
    <x v="4"/>
    <x v="5"/>
    <x v="42"/>
  </r>
  <r>
    <x v="14"/>
    <x v="14"/>
    <x v="14"/>
    <x v="298"/>
    <s v="1621"/>
    <x v="298"/>
    <x v="4"/>
    <x v="6"/>
    <x v="816"/>
  </r>
  <r>
    <x v="14"/>
    <x v="14"/>
    <x v="14"/>
    <x v="298"/>
    <s v="1621"/>
    <x v="298"/>
    <x v="4"/>
    <x v="7"/>
    <x v="748"/>
  </r>
  <r>
    <x v="14"/>
    <x v="14"/>
    <x v="14"/>
    <x v="298"/>
    <s v="1621"/>
    <x v="298"/>
    <x v="5"/>
    <x v="0"/>
    <x v="310"/>
  </r>
  <r>
    <x v="14"/>
    <x v="14"/>
    <x v="14"/>
    <x v="298"/>
    <s v="1621"/>
    <x v="298"/>
    <x v="5"/>
    <x v="1"/>
    <x v="47"/>
  </r>
  <r>
    <x v="14"/>
    <x v="14"/>
    <x v="14"/>
    <x v="298"/>
    <s v="1621"/>
    <x v="298"/>
    <x v="5"/>
    <x v="2"/>
    <x v="121"/>
  </r>
  <r>
    <x v="14"/>
    <x v="14"/>
    <x v="14"/>
    <x v="298"/>
    <s v="1621"/>
    <x v="298"/>
    <x v="5"/>
    <x v="3"/>
    <x v="115"/>
  </r>
  <r>
    <x v="14"/>
    <x v="14"/>
    <x v="14"/>
    <x v="298"/>
    <s v="1621"/>
    <x v="298"/>
    <x v="5"/>
    <x v="4"/>
    <x v="49"/>
  </r>
  <r>
    <x v="14"/>
    <x v="14"/>
    <x v="14"/>
    <x v="298"/>
    <s v="1621"/>
    <x v="298"/>
    <x v="5"/>
    <x v="5"/>
    <x v="339"/>
  </r>
  <r>
    <x v="14"/>
    <x v="14"/>
    <x v="14"/>
    <x v="298"/>
    <s v="1621"/>
    <x v="298"/>
    <x v="5"/>
    <x v="6"/>
    <x v="283"/>
  </r>
  <r>
    <x v="14"/>
    <x v="14"/>
    <x v="14"/>
    <x v="298"/>
    <s v="1621"/>
    <x v="298"/>
    <x v="5"/>
    <x v="7"/>
    <x v="836"/>
  </r>
  <r>
    <x v="14"/>
    <x v="14"/>
    <x v="14"/>
    <x v="298"/>
    <s v="1621"/>
    <x v="298"/>
    <x v="6"/>
    <x v="0"/>
    <x v="203"/>
  </r>
  <r>
    <x v="14"/>
    <x v="14"/>
    <x v="14"/>
    <x v="298"/>
    <s v="1621"/>
    <x v="298"/>
    <x v="6"/>
    <x v="1"/>
    <x v="130"/>
  </r>
  <r>
    <x v="14"/>
    <x v="14"/>
    <x v="14"/>
    <x v="298"/>
    <s v="1621"/>
    <x v="298"/>
    <x v="6"/>
    <x v="2"/>
    <x v="303"/>
  </r>
  <r>
    <x v="14"/>
    <x v="14"/>
    <x v="14"/>
    <x v="298"/>
    <s v="1621"/>
    <x v="298"/>
    <x v="6"/>
    <x v="3"/>
    <x v="320"/>
  </r>
  <r>
    <x v="14"/>
    <x v="14"/>
    <x v="14"/>
    <x v="298"/>
    <s v="1621"/>
    <x v="298"/>
    <x v="6"/>
    <x v="4"/>
    <x v="129"/>
  </r>
  <r>
    <x v="14"/>
    <x v="14"/>
    <x v="14"/>
    <x v="298"/>
    <s v="1621"/>
    <x v="298"/>
    <x v="6"/>
    <x v="5"/>
    <x v="303"/>
  </r>
  <r>
    <x v="14"/>
    <x v="14"/>
    <x v="14"/>
    <x v="298"/>
    <s v="1621"/>
    <x v="298"/>
    <x v="6"/>
    <x v="6"/>
    <x v="266"/>
  </r>
  <r>
    <x v="14"/>
    <x v="14"/>
    <x v="14"/>
    <x v="298"/>
    <s v="1621"/>
    <x v="298"/>
    <x v="6"/>
    <x v="7"/>
    <x v="301"/>
  </r>
  <r>
    <x v="14"/>
    <x v="14"/>
    <x v="14"/>
    <x v="298"/>
    <s v="1621"/>
    <x v="298"/>
    <x v="7"/>
    <x v="0"/>
    <x v="798"/>
  </r>
  <r>
    <x v="14"/>
    <x v="14"/>
    <x v="14"/>
    <x v="298"/>
    <s v="1621"/>
    <x v="298"/>
    <x v="7"/>
    <x v="1"/>
    <x v="1693"/>
  </r>
  <r>
    <x v="14"/>
    <x v="14"/>
    <x v="14"/>
    <x v="298"/>
    <s v="1621"/>
    <x v="298"/>
    <x v="7"/>
    <x v="2"/>
    <x v="501"/>
  </r>
  <r>
    <x v="14"/>
    <x v="14"/>
    <x v="14"/>
    <x v="298"/>
    <s v="1621"/>
    <x v="298"/>
    <x v="7"/>
    <x v="3"/>
    <x v="467"/>
  </r>
  <r>
    <x v="14"/>
    <x v="14"/>
    <x v="14"/>
    <x v="298"/>
    <s v="1621"/>
    <x v="298"/>
    <x v="7"/>
    <x v="4"/>
    <x v="487"/>
  </r>
  <r>
    <x v="14"/>
    <x v="14"/>
    <x v="14"/>
    <x v="298"/>
    <s v="1621"/>
    <x v="298"/>
    <x v="7"/>
    <x v="5"/>
    <x v="382"/>
  </r>
  <r>
    <x v="14"/>
    <x v="14"/>
    <x v="14"/>
    <x v="298"/>
    <s v="1621"/>
    <x v="298"/>
    <x v="7"/>
    <x v="6"/>
    <x v="382"/>
  </r>
  <r>
    <x v="14"/>
    <x v="14"/>
    <x v="14"/>
    <x v="298"/>
    <s v="1621"/>
    <x v="298"/>
    <x v="7"/>
    <x v="7"/>
    <x v="287"/>
  </r>
  <r>
    <x v="14"/>
    <x v="14"/>
    <x v="14"/>
    <x v="298"/>
    <s v="1621"/>
    <x v="298"/>
    <x v="8"/>
    <x v="0"/>
    <x v="305"/>
  </r>
  <r>
    <x v="14"/>
    <x v="14"/>
    <x v="14"/>
    <x v="298"/>
    <s v="1621"/>
    <x v="298"/>
    <x v="8"/>
    <x v="1"/>
    <x v="305"/>
  </r>
  <r>
    <x v="14"/>
    <x v="14"/>
    <x v="14"/>
    <x v="298"/>
    <s v="1621"/>
    <x v="298"/>
    <x v="8"/>
    <x v="2"/>
    <x v="133"/>
  </r>
  <r>
    <x v="14"/>
    <x v="14"/>
    <x v="14"/>
    <x v="298"/>
    <s v="1621"/>
    <x v="298"/>
    <x v="8"/>
    <x v="3"/>
    <x v="133"/>
  </r>
  <r>
    <x v="14"/>
    <x v="14"/>
    <x v="14"/>
    <x v="298"/>
    <s v="1621"/>
    <x v="298"/>
    <x v="8"/>
    <x v="4"/>
    <x v="304"/>
  </r>
  <r>
    <x v="14"/>
    <x v="14"/>
    <x v="14"/>
    <x v="298"/>
    <s v="1621"/>
    <x v="298"/>
    <x v="8"/>
    <x v="5"/>
    <x v="304"/>
  </r>
  <r>
    <x v="14"/>
    <x v="14"/>
    <x v="14"/>
    <x v="298"/>
    <s v="1621"/>
    <x v="298"/>
    <x v="8"/>
    <x v="6"/>
    <x v="304"/>
  </r>
  <r>
    <x v="14"/>
    <x v="14"/>
    <x v="14"/>
    <x v="298"/>
    <s v="1621"/>
    <x v="298"/>
    <x v="8"/>
    <x v="7"/>
    <x v="304"/>
  </r>
  <r>
    <x v="14"/>
    <x v="14"/>
    <x v="14"/>
    <x v="298"/>
    <s v="1621"/>
    <x v="298"/>
    <x v="9"/>
    <x v="0"/>
    <x v="320"/>
  </r>
  <r>
    <x v="14"/>
    <x v="14"/>
    <x v="14"/>
    <x v="298"/>
    <s v="1621"/>
    <x v="298"/>
    <x v="9"/>
    <x v="1"/>
    <x v="130"/>
  </r>
  <r>
    <x v="14"/>
    <x v="14"/>
    <x v="14"/>
    <x v="298"/>
    <s v="1621"/>
    <x v="298"/>
    <x v="9"/>
    <x v="2"/>
    <x v="128"/>
  </r>
  <r>
    <x v="14"/>
    <x v="14"/>
    <x v="14"/>
    <x v="298"/>
    <s v="1621"/>
    <x v="298"/>
    <x v="9"/>
    <x v="3"/>
    <x v="130"/>
  </r>
  <r>
    <x v="14"/>
    <x v="14"/>
    <x v="14"/>
    <x v="298"/>
    <s v="1621"/>
    <x v="298"/>
    <x v="9"/>
    <x v="4"/>
    <x v="131"/>
  </r>
  <r>
    <x v="14"/>
    <x v="14"/>
    <x v="14"/>
    <x v="298"/>
    <s v="1621"/>
    <x v="298"/>
    <x v="9"/>
    <x v="5"/>
    <x v="128"/>
  </r>
  <r>
    <x v="14"/>
    <x v="14"/>
    <x v="14"/>
    <x v="298"/>
    <s v="1621"/>
    <x v="298"/>
    <x v="9"/>
    <x v="6"/>
    <x v="203"/>
  </r>
  <r>
    <x v="14"/>
    <x v="14"/>
    <x v="14"/>
    <x v="298"/>
    <s v="1621"/>
    <x v="298"/>
    <x v="9"/>
    <x v="7"/>
    <x v="303"/>
  </r>
  <r>
    <x v="14"/>
    <x v="14"/>
    <x v="14"/>
    <x v="299"/>
    <s v="1622"/>
    <x v="299"/>
    <x v="0"/>
    <x v="0"/>
    <x v="313"/>
  </r>
  <r>
    <x v="14"/>
    <x v="14"/>
    <x v="14"/>
    <x v="299"/>
    <s v="1622"/>
    <x v="299"/>
    <x v="0"/>
    <x v="1"/>
    <x v="450"/>
  </r>
  <r>
    <x v="14"/>
    <x v="14"/>
    <x v="14"/>
    <x v="299"/>
    <s v="1622"/>
    <x v="299"/>
    <x v="0"/>
    <x v="2"/>
    <x v="410"/>
  </r>
  <r>
    <x v="14"/>
    <x v="14"/>
    <x v="14"/>
    <x v="299"/>
    <s v="1622"/>
    <x v="299"/>
    <x v="0"/>
    <x v="3"/>
    <x v="319"/>
  </r>
  <r>
    <x v="14"/>
    <x v="14"/>
    <x v="14"/>
    <x v="299"/>
    <s v="1622"/>
    <x v="299"/>
    <x v="0"/>
    <x v="4"/>
    <x v="336"/>
  </r>
  <r>
    <x v="14"/>
    <x v="14"/>
    <x v="14"/>
    <x v="299"/>
    <s v="1622"/>
    <x v="299"/>
    <x v="0"/>
    <x v="5"/>
    <x v="353"/>
  </r>
  <r>
    <x v="14"/>
    <x v="14"/>
    <x v="14"/>
    <x v="299"/>
    <s v="1622"/>
    <x v="299"/>
    <x v="0"/>
    <x v="6"/>
    <x v="315"/>
  </r>
  <r>
    <x v="14"/>
    <x v="14"/>
    <x v="14"/>
    <x v="299"/>
    <s v="1622"/>
    <x v="299"/>
    <x v="0"/>
    <x v="7"/>
    <x v="186"/>
  </r>
  <r>
    <x v="14"/>
    <x v="14"/>
    <x v="14"/>
    <x v="299"/>
    <s v="1622"/>
    <x v="299"/>
    <x v="1"/>
    <x v="0"/>
    <x v="1693"/>
  </r>
  <r>
    <x v="14"/>
    <x v="14"/>
    <x v="14"/>
    <x v="299"/>
    <s v="1622"/>
    <x v="299"/>
    <x v="1"/>
    <x v="1"/>
    <x v="797"/>
  </r>
  <r>
    <x v="14"/>
    <x v="14"/>
    <x v="14"/>
    <x v="299"/>
    <s v="1622"/>
    <x v="299"/>
    <x v="1"/>
    <x v="2"/>
    <x v="560"/>
  </r>
  <r>
    <x v="14"/>
    <x v="14"/>
    <x v="14"/>
    <x v="299"/>
    <s v="1622"/>
    <x v="299"/>
    <x v="1"/>
    <x v="3"/>
    <x v="53"/>
  </r>
  <r>
    <x v="14"/>
    <x v="14"/>
    <x v="14"/>
    <x v="299"/>
    <s v="1622"/>
    <x v="299"/>
    <x v="1"/>
    <x v="4"/>
    <x v="625"/>
  </r>
  <r>
    <x v="14"/>
    <x v="14"/>
    <x v="14"/>
    <x v="299"/>
    <s v="1622"/>
    <x v="299"/>
    <x v="1"/>
    <x v="5"/>
    <x v="53"/>
  </r>
  <r>
    <x v="14"/>
    <x v="14"/>
    <x v="14"/>
    <x v="299"/>
    <s v="1622"/>
    <x v="299"/>
    <x v="1"/>
    <x v="6"/>
    <x v="604"/>
  </r>
  <r>
    <x v="14"/>
    <x v="14"/>
    <x v="14"/>
    <x v="299"/>
    <s v="1622"/>
    <x v="299"/>
    <x v="1"/>
    <x v="7"/>
    <x v="977"/>
  </r>
  <r>
    <x v="14"/>
    <x v="14"/>
    <x v="14"/>
    <x v="299"/>
    <s v="1622"/>
    <x v="299"/>
    <x v="2"/>
    <x v="0"/>
    <x v="196"/>
  </r>
  <r>
    <x v="14"/>
    <x v="14"/>
    <x v="14"/>
    <x v="299"/>
    <s v="1622"/>
    <x v="299"/>
    <x v="2"/>
    <x v="1"/>
    <x v="201"/>
  </r>
  <r>
    <x v="14"/>
    <x v="14"/>
    <x v="14"/>
    <x v="299"/>
    <s v="1622"/>
    <x v="299"/>
    <x v="2"/>
    <x v="2"/>
    <x v="316"/>
  </r>
  <r>
    <x v="14"/>
    <x v="14"/>
    <x v="14"/>
    <x v="299"/>
    <s v="1622"/>
    <x v="299"/>
    <x v="2"/>
    <x v="3"/>
    <x v="195"/>
  </r>
  <r>
    <x v="14"/>
    <x v="14"/>
    <x v="14"/>
    <x v="299"/>
    <s v="1622"/>
    <x v="299"/>
    <x v="2"/>
    <x v="4"/>
    <x v="202"/>
  </r>
  <r>
    <x v="14"/>
    <x v="14"/>
    <x v="14"/>
    <x v="299"/>
    <s v="1622"/>
    <x v="299"/>
    <x v="2"/>
    <x v="5"/>
    <x v="311"/>
  </r>
  <r>
    <x v="14"/>
    <x v="14"/>
    <x v="14"/>
    <x v="299"/>
    <s v="1622"/>
    <x v="299"/>
    <x v="2"/>
    <x v="6"/>
    <x v="124"/>
  </r>
  <r>
    <x v="14"/>
    <x v="14"/>
    <x v="14"/>
    <x v="299"/>
    <s v="1622"/>
    <x v="299"/>
    <x v="2"/>
    <x v="7"/>
    <x v="298"/>
  </r>
  <r>
    <x v="14"/>
    <x v="14"/>
    <x v="14"/>
    <x v="299"/>
    <s v="1622"/>
    <x v="299"/>
    <x v="3"/>
    <x v="0"/>
    <x v="356"/>
  </r>
  <r>
    <x v="14"/>
    <x v="14"/>
    <x v="14"/>
    <x v="299"/>
    <s v="1622"/>
    <x v="299"/>
    <x v="3"/>
    <x v="1"/>
    <x v="123"/>
  </r>
  <r>
    <x v="14"/>
    <x v="14"/>
    <x v="14"/>
    <x v="299"/>
    <s v="1622"/>
    <x v="299"/>
    <x v="3"/>
    <x v="2"/>
    <x v="300"/>
  </r>
  <r>
    <x v="14"/>
    <x v="14"/>
    <x v="14"/>
    <x v="299"/>
    <s v="1622"/>
    <x v="299"/>
    <x v="3"/>
    <x v="3"/>
    <x v="125"/>
  </r>
  <r>
    <x v="14"/>
    <x v="14"/>
    <x v="14"/>
    <x v="299"/>
    <s v="1622"/>
    <x v="299"/>
    <x v="3"/>
    <x v="4"/>
    <x v="122"/>
  </r>
  <r>
    <x v="14"/>
    <x v="14"/>
    <x v="14"/>
    <x v="299"/>
    <s v="1622"/>
    <x v="299"/>
    <x v="3"/>
    <x v="5"/>
    <x v="300"/>
  </r>
  <r>
    <x v="14"/>
    <x v="14"/>
    <x v="14"/>
    <x v="299"/>
    <s v="1622"/>
    <x v="299"/>
    <x v="3"/>
    <x v="6"/>
    <x v="308"/>
  </r>
  <r>
    <x v="14"/>
    <x v="14"/>
    <x v="14"/>
    <x v="299"/>
    <s v="1622"/>
    <x v="299"/>
    <x v="3"/>
    <x v="7"/>
    <x v="299"/>
  </r>
  <r>
    <x v="14"/>
    <x v="14"/>
    <x v="14"/>
    <x v="299"/>
    <s v="1622"/>
    <x v="299"/>
    <x v="4"/>
    <x v="0"/>
    <x v="402"/>
  </r>
  <r>
    <x v="14"/>
    <x v="14"/>
    <x v="14"/>
    <x v="299"/>
    <s v="1622"/>
    <x v="299"/>
    <x v="4"/>
    <x v="1"/>
    <x v="614"/>
  </r>
  <r>
    <x v="14"/>
    <x v="14"/>
    <x v="14"/>
    <x v="299"/>
    <s v="1622"/>
    <x v="299"/>
    <x v="4"/>
    <x v="2"/>
    <x v="633"/>
  </r>
  <r>
    <x v="14"/>
    <x v="14"/>
    <x v="14"/>
    <x v="299"/>
    <s v="1622"/>
    <x v="299"/>
    <x v="4"/>
    <x v="3"/>
    <x v="527"/>
  </r>
  <r>
    <x v="14"/>
    <x v="14"/>
    <x v="14"/>
    <x v="299"/>
    <s v="1622"/>
    <x v="299"/>
    <x v="4"/>
    <x v="4"/>
    <x v="181"/>
  </r>
  <r>
    <x v="14"/>
    <x v="14"/>
    <x v="14"/>
    <x v="299"/>
    <s v="1622"/>
    <x v="299"/>
    <x v="4"/>
    <x v="5"/>
    <x v="951"/>
  </r>
  <r>
    <x v="14"/>
    <x v="14"/>
    <x v="14"/>
    <x v="299"/>
    <s v="1622"/>
    <x v="299"/>
    <x v="4"/>
    <x v="6"/>
    <x v="626"/>
  </r>
  <r>
    <x v="14"/>
    <x v="14"/>
    <x v="14"/>
    <x v="299"/>
    <s v="1622"/>
    <x v="299"/>
    <x v="4"/>
    <x v="7"/>
    <x v="372"/>
  </r>
  <r>
    <x v="14"/>
    <x v="14"/>
    <x v="14"/>
    <x v="299"/>
    <s v="1622"/>
    <x v="299"/>
    <x v="5"/>
    <x v="0"/>
    <x v="313"/>
  </r>
  <r>
    <x v="14"/>
    <x v="14"/>
    <x v="14"/>
    <x v="299"/>
    <s v="1622"/>
    <x v="299"/>
    <x v="5"/>
    <x v="1"/>
    <x v="353"/>
  </r>
  <r>
    <x v="14"/>
    <x v="14"/>
    <x v="14"/>
    <x v="299"/>
    <s v="1622"/>
    <x v="299"/>
    <x v="5"/>
    <x v="2"/>
    <x v="289"/>
  </r>
  <r>
    <x v="14"/>
    <x v="14"/>
    <x v="14"/>
    <x v="299"/>
    <s v="1622"/>
    <x v="299"/>
    <x v="5"/>
    <x v="3"/>
    <x v="312"/>
  </r>
  <r>
    <x v="14"/>
    <x v="14"/>
    <x v="14"/>
    <x v="299"/>
    <s v="1622"/>
    <x v="299"/>
    <x v="5"/>
    <x v="4"/>
    <x v="48"/>
  </r>
  <r>
    <x v="14"/>
    <x v="14"/>
    <x v="14"/>
    <x v="299"/>
    <s v="1622"/>
    <x v="299"/>
    <x v="5"/>
    <x v="5"/>
    <x v="50"/>
  </r>
  <r>
    <x v="14"/>
    <x v="14"/>
    <x v="14"/>
    <x v="299"/>
    <s v="1622"/>
    <x v="299"/>
    <x v="5"/>
    <x v="6"/>
    <x v="340"/>
  </r>
  <r>
    <x v="14"/>
    <x v="14"/>
    <x v="14"/>
    <x v="299"/>
    <s v="1622"/>
    <x v="299"/>
    <x v="5"/>
    <x v="7"/>
    <x v="120"/>
  </r>
  <r>
    <x v="14"/>
    <x v="14"/>
    <x v="14"/>
    <x v="299"/>
    <s v="1622"/>
    <x v="299"/>
    <x v="6"/>
    <x v="0"/>
    <x v="67"/>
  </r>
  <r>
    <x v="14"/>
    <x v="14"/>
    <x v="14"/>
    <x v="299"/>
    <s v="1622"/>
    <x v="299"/>
    <x v="6"/>
    <x v="1"/>
    <x v="132"/>
  </r>
  <r>
    <x v="14"/>
    <x v="14"/>
    <x v="14"/>
    <x v="299"/>
    <s v="1622"/>
    <x v="299"/>
    <x v="6"/>
    <x v="2"/>
    <x v="133"/>
  </r>
  <r>
    <x v="14"/>
    <x v="14"/>
    <x v="14"/>
    <x v="299"/>
    <s v="1622"/>
    <x v="299"/>
    <x v="6"/>
    <x v="3"/>
    <x v="133"/>
  </r>
  <r>
    <x v="14"/>
    <x v="14"/>
    <x v="14"/>
    <x v="299"/>
    <s v="1622"/>
    <x v="299"/>
    <x v="6"/>
    <x v="4"/>
    <x v="133"/>
  </r>
  <r>
    <x v="14"/>
    <x v="14"/>
    <x v="14"/>
    <x v="299"/>
    <s v="1622"/>
    <x v="299"/>
    <x v="6"/>
    <x v="5"/>
    <x v="66"/>
  </r>
  <r>
    <x v="14"/>
    <x v="14"/>
    <x v="14"/>
    <x v="299"/>
    <s v="1622"/>
    <x v="299"/>
    <x v="6"/>
    <x v="6"/>
    <x v="67"/>
  </r>
  <r>
    <x v="14"/>
    <x v="14"/>
    <x v="14"/>
    <x v="299"/>
    <s v="1622"/>
    <x v="299"/>
    <x v="6"/>
    <x v="7"/>
    <x v="130"/>
  </r>
  <r>
    <x v="14"/>
    <x v="14"/>
    <x v="14"/>
    <x v="299"/>
    <s v="1622"/>
    <x v="299"/>
    <x v="7"/>
    <x v="0"/>
    <x v="404"/>
  </r>
  <r>
    <x v="14"/>
    <x v="14"/>
    <x v="14"/>
    <x v="299"/>
    <s v="1622"/>
    <x v="299"/>
    <x v="7"/>
    <x v="1"/>
    <x v="404"/>
  </r>
  <r>
    <x v="14"/>
    <x v="14"/>
    <x v="14"/>
    <x v="299"/>
    <s v="1622"/>
    <x v="299"/>
    <x v="7"/>
    <x v="2"/>
    <x v="401"/>
  </r>
  <r>
    <x v="14"/>
    <x v="14"/>
    <x v="14"/>
    <x v="299"/>
    <s v="1622"/>
    <x v="299"/>
    <x v="7"/>
    <x v="3"/>
    <x v="289"/>
  </r>
  <r>
    <x v="14"/>
    <x v="14"/>
    <x v="14"/>
    <x v="299"/>
    <s v="1622"/>
    <x v="299"/>
    <x v="7"/>
    <x v="4"/>
    <x v="319"/>
  </r>
  <r>
    <x v="14"/>
    <x v="14"/>
    <x v="14"/>
    <x v="299"/>
    <s v="1622"/>
    <x v="299"/>
    <x v="7"/>
    <x v="5"/>
    <x v="338"/>
  </r>
  <r>
    <x v="14"/>
    <x v="14"/>
    <x v="14"/>
    <x v="299"/>
    <s v="1622"/>
    <x v="299"/>
    <x v="7"/>
    <x v="6"/>
    <x v="317"/>
  </r>
  <r>
    <x v="14"/>
    <x v="14"/>
    <x v="14"/>
    <x v="299"/>
    <s v="1622"/>
    <x v="299"/>
    <x v="7"/>
    <x v="7"/>
    <x v="342"/>
  </r>
  <r>
    <x v="14"/>
    <x v="14"/>
    <x v="14"/>
    <x v="299"/>
    <s v="1622"/>
    <x v="299"/>
    <x v="8"/>
    <x v="0"/>
    <x v="64"/>
  </r>
  <r>
    <x v="14"/>
    <x v="14"/>
    <x v="14"/>
    <x v="299"/>
    <s v="1622"/>
    <x v="299"/>
    <x v="8"/>
    <x v="1"/>
    <x v="132"/>
  </r>
  <r>
    <x v="14"/>
    <x v="14"/>
    <x v="14"/>
    <x v="299"/>
    <s v="1622"/>
    <x v="299"/>
    <x v="8"/>
    <x v="2"/>
    <x v="64"/>
  </r>
  <r>
    <x v="14"/>
    <x v="14"/>
    <x v="14"/>
    <x v="299"/>
    <s v="1622"/>
    <x v="299"/>
    <x v="8"/>
    <x v="3"/>
    <x v="65"/>
  </r>
  <r>
    <x v="14"/>
    <x v="14"/>
    <x v="14"/>
    <x v="299"/>
    <s v="1622"/>
    <x v="299"/>
    <x v="8"/>
    <x v="4"/>
    <x v="64"/>
  </r>
  <r>
    <x v="14"/>
    <x v="14"/>
    <x v="14"/>
    <x v="299"/>
    <s v="1622"/>
    <x v="299"/>
    <x v="8"/>
    <x v="5"/>
    <x v="66"/>
  </r>
  <r>
    <x v="14"/>
    <x v="14"/>
    <x v="14"/>
    <x v="299"/>
    <s v="1622"/>
    <x v="299"/>
    <x v="8"/>
    <x v="6"/>
    <x v="65"/>
  </r>
  <r>
    <x v="14"/>
    <x v="14"/>
    <x v="14"/>
    <x v="299"/>
    <s v="1622"/>
    <x v="299"/>
    <x v="8"/>
    <x v="7"/>
    <x v="67"/>
  </r>
  <r>
    <x v="14"/>
    <x v="14"/>
    <x v="14"/>
    <x v="299"/>
    <s v="1622"/>
    <x v="299"/>
    <x v="9"/>
    <x v="0"/>
    <x v="203"/>
  </r>
  <r>
    <x v="14"/>
    <x v="14"/>
    <x v="14"/>
    <x v="299"/>
    <s v="1622"/>
    <x v="299"/>
    <x v="9"/>
    <x v="1"/>
    <x v="320"/>
  </r>
  <r>
    <x v="14"/>
    <x v="14"/>
    <x v="14"/>
    <x v="299"/>
    <s v="1622"/>
    <x v="299"/>
    <x v="9"/>
    <x v="2"/>
    <x v="128"/>
  </r>
  <r>
    <x v="14"/>
    <x v="14"/>
    <x v="14"/>
    <x v="299"/>
    <s v="1622"/>
    <x v="299"/>
    <x v="9"/>
    <x v="3"/>
    <x v="130"/>
  </r>
  <r>
    <x v="14"/>
    <x v="14"/>
    <x v="14"/>
    <x v="299"/>
    <s v="1622"/>
    <x v="299"/>
    <x v="9"/>
    <x v="4"/>
    <x v="131"/>
  </r>
  <r>
    <x v="14"/>
    <x v="14"/>
    <x v="14"/>
    <x v="299"/>
    <s v="1622"/>
    <x v="299"/>
    <x v="9"/>
    <x v="5"/>
    <x v="320"/>
  </r>
  <r>
    <x v="14"/>
    <x v="14"/>
    <x v="14"/>
    <x v="299"/>
    <s v="1622"/>
    <x v="299"/>
    <x v="9"/>
    <x v="6"/>
    <x v="301"/>
  </r>
  <r>
    <x v="14"/>
    <x v="14"/>
    <x v="14"/>
    <x v="299"/>
    <s v="1622"/>
    <x v="299"/>
    <x v="9"/>
    <x v="7"/>
    <x v="263"/>
  </r>
  <r>
    <x v="14"/>
    <x v="14"/>
    <x v="14"/>
    <x v="300"/>
    <s v="1624"/>
    <x v="300"/>
    <x v="0"/>
    <x v="0"/>
    <x v="516"/>
  </r>
  <r>
    <x v="14"/>
    <x v="14"/>
    <x v="14"/>
    <x v="300"/>
    <s v="1624"/>
    <x v="300"/>
    <x v="0"/>
    <x v="1"/>
    <x v="2197"/>
  </r>
  <r>
    <x v="14"/>
    <x v="14"/>
    <x v="14"/>
    <x v="300"/>
    <s v="1624"/>
    <x v="300"/>
    <x v="0"/>
    <x v="2"/>
    <x v="1794"/>
  </r>
  <r>
    <x v="14"/>
    <x v="14"/>
    <x v="14"/>
    <x v="300"/>
    <s v="1624"/>
    <x v="300"/>
    <x v="0"/>
    <x v="3"/>
    <x v="1022"/>
  </r>
  <r>
    <x v="14"/>
    <x v="14"/>
    <x v="14"/>
    <x v="300"/>
    <s v="1624"/>
    <x v="300"/>
    <x v="0"/>
    <x v="4"/>
    <x v="244"/>
  </r>
  <r>
    <x v="14"/>
    <x v="14"/>
    <x v="14"/>
    <x v="300"/>
    <s v="1624"/>
    <x v="300"/>
    <x v="0"/>
    <x v="5"/>
    <x v="1324"/>
  </r>
  <r>
    <x v="14"/>
    <x v="14"/>
    <x v="14"/>
    <x v="300"/>
    <s v="1624"/>
    <x v="300"/>
    <x v="0"/>
    <x v="6"/>
    <x v="552"/>
  </r>
  <r>
    <x v="14"/>
    <x v="14"/>
    <x v="14"/>
    <x v="300"/>
    <s v="1624"/>
    <x v="300"/>
    <x v="0"/>
    <x v="7"/>
    <x v="1415"/>
  </r>
  <r>
    <x v="14"/>
    <x v="14"/>
    <x v="14"/>
    <x v="300"/>
    <s v="1624"/>
    <x v="300"/>
    <x v="1"/>
    <x v="0"/>
    <x v="1449"/>
  </r>
  <r>
    <x v="14"/>
    <x v="14"/>
    <x v="14"/>
    <x v="300"/>
    <s v="1624"/>
    <x v="300"/>
    <x v="1"/>
    <x v="1"/>
    <x v="1452"/>
  </r>
  <r>
    <x v="14"/>
    <x v="14"/>
    <x v="14"/>
    <x v="300"/>
    <s v="1624"/>
    <x v="300"/>
    <x v="1"/>
    <x v="2"/>
    <x v="1438"/>
  </r>
  <r>
    <x v="14"/>
    <x v="14"/>
    <x v="14"/>
    <x v="300"/>
    <s v="1624"/>
    <x v="300"/>
    <x v="1"/>
    <x v="3"/>
    <x v="1333"/>
  </r>
  <r>
    <x v="14"/>
    <x v="14"/>
    <x v="14"/>
    <x v="300"/>
    <s v="1624"/>
    <x v="300"/>
    <x v="1"/>
    <x v="4"/>
    <x v="1010"/>
  </r>
  <r>
    <x v="14"/>
    <x v="14"/>
    <x v="14"/>
    <x v="300"/>
    <s v="1624"/>
    <x v="300"/>
    <x v="1"/>
    <x v="5"/>
    <x v="690"/>
  </r>
  <r>
    <x v="14"/>
    <x v="14"/>
    <x v="14"/>
    <x v="300"/>
    <s v="1624"/>
    <x v="300"/>
    <x v="1"/>
    <x v="6"/>
    <x v="1241"/>
  </r>
  <r>
    <x v="14"/>
    <x v="14"/>
    <x v="14"/>
    <x v="300"/>
    <s v="1624"/>
    <x v="300"/>
    <x v="1"/>
    <x v="7"/>
    <x v="995"/>
  </r>
  <r>
    <x v="14"/>
    <x v="14"/>
    <x v="14"/>
    <x v="300"/>
    <s v="1624"/>
    <x v="300"/>
    <x v="2"/>
    <x v="0"/>
    <x v="950"/>
  </r>
  <r>
    <x v="14"/>
    <x v="14"/>
    <x v="14"/>
    <x v="300"/>
    <s v="1624"/>
    <x v="300"/>
    <x v="2"/>
    <x v="1"/>
    <x v="669"/>
  </r>
  <r>
    <x v="14"/>
    <x v="14"/>
    <x v="14"/>
    <x v="300"/>
    <s v="1624"/>
    <x v="300"/>
    <x v="2"/>
    <x v="2"/>
    <x v="615"/>
  </r>
  <r>
    <x v="14"/>
    <x v="14"/>
    <x v="14"/>
    <x v="300"/>
    <s v="1624"/>
    <x v="300"/>
    <x v="2"/>
    <x v="3"/>
    <x v="952"/>
  </r>
  <r>
    <x v="14"/>
    <x v="14"/>
    <x v="14"/>
    <x v="300"/>
    <s v="1624"/>
    <x v="300"/>
    <x v="2"/>
    <x v="4"/>
    <x v="374"/>
  </r>
  <r>
    <x v="14"/>
    <x v="14"/>
    <x v="14"/>
    <x v="300"/>
    <s v="1624"/>
    <x v="300"/>
    <x v="2"/>
    <x v="5"/>
    <x v="615"/>
  </r>
  <r>
    <x v="14"/>
    <x v="14"/>
    <x v="14"/>
    <x v="300"/>
    <s v="1624"/>
    <x v="300"/>
    <x v="2"/>
    <x v="6"/>
    <x v="352"/>
  </r>
  <r>
    <x v="14"/>
    <x v="14"/>
    <x v="14"/>
    <x v="300"/>
    <s v="1624"/>
    <x v="300"/>
    <x v="2"/>
    <x v="7"/>
    <x v="531"/>
  </r>
  <r>
    <x v="14"/>
    <x v="14"/>
    <x v="14"/>
    <x v="300"/>
    <s v="1624"/>
    <x v="300"/>
    <x v="3"/>
    <x v="0"/>
    <x v="348"/>
  </r>
  <r>
    <x v="14"/>
    <x v="14"/>
    <x v="14"/>
    <x v="300"/>
    <s v="1624"/>
    <x v="300"/>
    <x v="3"/>
    <x v="1"/>
    <x v="628"/>
  </r>
  <r>
    <x v="14"/>
    <x v="14"/>
    <x v="14"/>
    <x v="300"/>
    <s v="1624"/>
    <x v="300"/>
    <x v="3"/>
    <x v="2"/>
    <x v="1628"/>
  </r>
  <r>
    <x v="14"/>
    <x v="14"/>
    <x v="14"/>
    <x v="300"/>
    <s v="1624"/>
    <x v="300"/>
    <x v="3"/>
    <x v="3"/>
    <x v="348"/>
  </r>
  <r>
    <x v="14"/>
    <x v="14"/>
    <x v="14"/>
    <x v="300"/>
    <s v="1624"/>
    <x v="300"/>
    <x v="3"/>
    <x v="4"/>
    <x v="1537"/>
  </r>
  <r>
    <x v="14"/>
    <x v="14"/>
    <x v="14"/>
    <x v="300"/>
    <s v="1624"/>
    <x v="300"/>
    <x v="3"/>
    <x v="5"/>
    <x v="1253"/>
  </r>
  <r>
    <x v="14"/>
    <x v="14"/>
    <x v="14"/>
    <x v="300"/>
    <s v="1624"/>
    <x v="300"/>
    <x v="3"/>
    <x v="6"/>
    <x v="347"/>
  </r>
  <r>
    <x v="14"/>
    <x v="14"/>
    <x v="14"/>
    <x v="300"/>
    <s v="1624"/>
    <x v="300"/>
    <x v="3"/>
    <x v="7"/>
    <x v="939"/>
  </r>
  <r>
    <x v="14"/>
    <x v="14"/>
    <x v="14"/>
    <x v="300"/>
    <s v="1624"/>
    <x v="300"/>
    <x v="4"/>
    <x v="0"/>
    <x v="623"/>
  </r>
  <r>
    <x v="14"/>
    <x v="14"/>
    <x v="14"/>
    <x v="300"/>
    <s v="1624"/>
    <x v="300"/>
    <x v="4"/>
    <x v="1"/>
    <x v="788"/>
  </r>
  <r>
    <x v="14"/>
    <x v="14"/>
    <x v="14"/>
    <x v="300"/>
    <s v="1624"/>
    <x v="300"/>
    <x v="4"/>
    <x v="2"/>
    <x v="789"/>
  </r>
  <r>
    <x v="14"/>
    <x v="14"/>
    <x v="14"/>
    <x v="300"/>
    <s v="1624"/>
    <x v="300"/>
    <x v="4"/>
    <x v="3"/>
    <x v="2359"/>
  </r>
  <r>
    <x v="14"/>
    <x v="14"/>
    <x v="14"/>
    <x v="300"/>
    <s v="1624"/>
    <x v="300"/>
    <x v="4"/>
    <x v="4"/>
    <x v="1230"/>
  </r>
  <r>
    <x v="14"/>
    <x v="14"/>
    <x v="14"/>
    <x v="300"/>
    <s v="1624"/>
    <x v="300"/>
    <x v="4"/>
    <x v="5"/>
    <x v="1036"/>
  </r>
  <r>
    <x v="14"/>
    <x v="14"/>
    <x v="14"/>
    <x v="300"/>
    <s v="1624"/>
    <x v="300"/>
    <x v="4"/>
    <x v="6"/>
    <x v="2930"/>
  </r>
  <r>
    <x v="14"/>
    <x v="14"/>
    <x v="14"/>
    <x v="300"/>
    <s v="1624"/>
    <x v="300"/>
    <x v="4"/>
    <x v="7"/>
    <x v="1610"/>
  </r>
  <r>
    <x v="14"/>
    <x v="14"/>
    <x v="14"/>
    <x v="300"/>
    <s v="1624"/>
    <x v="300"/>
    <x v="5"/>
    <x v="0"/>
    <x v="51"/>
  </r>
  <r>
    <x v="14"/>
    <x v="14"/>
    <x v="14"/>
    <x v="300"/>
    <s v="1624"/>
    <x v="300"/>
    <x v="5"/>
    <x v="1"/>
    <x v="836"/>
  </r>
  <r>
    <x v="14"/>
    <x v="14"/>
    <x v="14"/>
    <x v="300"/>
    <s v="1624"/>
    <x v="300"/>
    <x v="5"/>
    <x v="2"/>
    <x v="117"/>
  </r>
  <r>
    <x v="14"/>
    <x v="14"/>
    <x v="14"/>
    <x v="300"/>
    <s v="1624"/>
    <x v="300"/>
    <x v="5"/>
    <x v="3"/>
    <x v="340"/>
  </r>
  <r>
    <x v="14"/>
    <x v="14"/>
    <x v="14"/>
    <x v="300"/>
    <s v="1624"/>
    <x v="300"/>
    <x v="5"/>
    <x v="4"/>
    <x v="50"/>
  </r>
  <r>
    <x v="14"/>
    <x v="14"/>
    <x v="14"/>
    <x v="300"/>
    <s v="1624"/>
    <x v="300"/>
    <x v="5"/>
    <x v="5"/>
    <x v="118"/>
  </r>
  <r>
    <x v="14"/>
    <x v="14"/>
    <x v="14"/>
    <x v="300"/>
    <s v="1624"/>
    <x v="300"/>
    <x v="5"/>
    <x v="6"/>
    <x v="48"/>
  </r>
  <r>
    <x v="14"/>
    <x v="14"/>
    <x v="14"/>
    <x v="300"/>
    <s v="1624"/>
    <x v="300"/>
    <x v="5"/>
    <x v="7"/>
    <x v="121"/>
  </r>
  <r>
    <x v="14"/>
    <x v="14"/>
    <x v="14"/>
    <x v="300"/>
    <s v="1624"/>
    <x v="300"/>
    <x v="6"/>
    <x v="0"/>
    <x v="203"/>
  </r>
  <r>
    <x v="14"/>
    <x v="14"/>
    <x v="14"/>
    <x v="300"/>
    <s v="1624"/>
    <x v="300"/>
    <x v="6"/>
    <x v="1"/>
    <x v="128"/>
  </r>
  <r>
    <x v="14"/>
    <x v="14"/>
    <x v="14"/>
    <x v="300"/>
    <s v="1624"/>
    <x v="300"/>
    <x v="6"/>
    <x v="2"/>
    <x v="128"/>
  </r>
  <r>
    <x v="14"/>
    <x v="14"/>
    <x v="14"/>
    <x v="300"/>
    <s v="1624"/>
    <x v="300"/>
    <x v="6"/>
    <x v="3"/>
    <x v="64"/>
  </r>
  <r>
    <x v="14"/>
    <x v="14"/>
    <x v="14"/>
    <x v="300"/>
    <s v="1624"/>
    <x v="300"/>
    <x v="6"/>
    <x v="4"/>
    <x v="320"/>
  </r>
  <r>
    <x v="14"/>
    <x v="14"/>
    <x v="14"/>
    <x v="300"/>
    <s v="1624"/>
    <x v="300"/>
    <x v="6"/>
    <x v="5"/>
    <x v="128"/>
  </r>
  <r>
    <x v="14"/>
    <x v="14"/>
    <x v="14"/>
    <x v="300"/>
    <s v="1624"/>
    <x v="300"/>
    <x v="6"/>
    <x v="6"/>
    <x v="303"/>
  </r>
  <r>
    <x v="14"/>
    <x v="14"/>
    <x v="14"/>
    <x v="300"/>
    <s v="1624"/>
    <x v="300"/>
    <x v="6"/>
    <x v="7"/>
    <x v="264"/>
  </r>
  <r>
    <x v="14"/>
    <x v="14"/>
    <x v="14"/>
    <x v="300"/>
    <s v="1624"/>
    <x v="300"/>
    <x v="7"/>
    <x v="0"/>
    <x v="1197"/>
  </r>
  <r>
    <x v="14"/>
    <x v="14"/>
    <x v="14"/>
    <x v="300"/>
    <s v="1624"/>
    <x v="300"/>
    <x v="7"/>
    <x v="1"/>
    <x v="496"/>
  </r>
  <r>
    <x v="14"/>
    <x v="14"/>
    <x v="14"/>
    <x v="300"/>
    <s v="1624"/>
    <x v="300"/>
    <x v="7"/>
    <x v="2"/>
    <x v="427"/>
  </r>
  <r>
    <x v="14"/>
    <x v="14"/>
    <x v="14"/>
    <x v="300"/>
    <s v="1624"/>
    <x v="300"/>
    <x v="7"/>
    <x v="3"/>
    <x v="427"/>
  </r>
  <r>
    <x v="14"/>
    <x v="14"/>
    <x v="14"/>
    <x v="300"/>
    <s v="1624"/>
    <x v="300"/>
    <x v="7"/>
    <x v="4"/>
    <x v="939"/>
  </r>
  <r>
    <x v="14"/>
    <x v="14"/>
    <x v="14"/>
    <x v="300"/>
    <s v="1624"/>
    <x v="300"/>
    <x v="7"/>
    <x v="5"/>
    <x v="270"/>
  </r>
  <r>
    <x v="14"/>
    <x v="14"/>
    <x v="14"/>
    <x v="300"/>
    <s v="1624"/>
    <x v="300"/>
    <x v="7"/>
    <x v="6"/>
    <x v="328"/>
  </r>
  <r>
    <x v="14"/>
    <x v="14"/>
    <x v="14"/>
    <x v="300"/>
    <s v="1624"/>
    <x v="300"/>
    <x v="7"/>
    <x v="7"/>
    <x v="467"/>
  </r>
  <r>
    <x v="14"/>
    <x v="14"/>
    <x v="14"/>
    <x v="300"/>
    <s v="1624"/>
    <x v="300"/>
    <x v="8"/>
    <x v="0"/>
    <x v="127"/>
  </r>
  <r>
    <x v="14"/>
    <x v="14"/>
    <x v="14"/>
    <x v="300"/>
    <s v="1624"/>
    <x v="300"/>
    <x v="8"/>
    <x v="1"/>
    <x v="131"/>
  </r>
  <r>
    <x v="14"/>
    <x v="14"/>
    <x v="14"/>
    <x v="300"/>
    <s v="1624"/>
    <x v="300"/>
    <x v="8"/>
    <x v="2"/>
    <x v="127"/>
  </r>
  <r>
    <x v="14"/>
    <x v="14"/>
    <x v="14"/>
    <x v="300"/>
    <s v="1624"/>
    <x v="300"/>
    <x v="8"/>
    <x v="3"/>
    <x v="66"/>
  </r>
  <r>
    <x v="14"/>
    <x v="14"/>
    <x v="14"/>
    <x v="300"/>
    <s v="1624"/>
    <x v="300"/>
    <x v="8"/>
    <x v="4"/>
    <x v="127"/>
  </r>
  <r>
    <x v="14"/>
    <x v="14"/>
    <x v="14"/>
    <x v="300"/>
    <s v="1624"/>
    <x v="300"/>
    <x v="8"/>
    <x v="5"/>
    <x v="132"/>
  </r>
  <r>
    <x v="14"/>
    <x v="14"/>
    <x v="14"/>
    <x v="300"/>
    <s v="1624"/>
    <x v="300"/>
    <x v="8"/>
    <x v="6"/>
    <x v="132"/>
  </r>
  <r>
    <x v="14"/>
    <x v="14"/>
    <x v="14"/>
    <x v="300"/>
    <s v="1624"/>
    <x v="300"/>
    <x v="8"/>
    <x v="7"/>
    <x v="65"/>
  </r>
  <r>
    <x v="14"/>
    <x v="14"/>
    <x v="14"/>
    <x v="300"/>
    <s v="1624"/>
    <x v="300"/>
    <x v="9"/>
    <x v="0"/>
    <x v="299"/>
  </r>
  <r>
    <x v="14"/>
    <x v="14"/>
    <x v="14"/>
    <x v="300"/>
    <s v="1624"/>
    <x v="300"/>
    <x v="9"/>
    <x v="1"/>
    <x v="310"/>
  </r>
  <r>
    <x v="14"/>
    <x v="14"/>
    <x v="14"/>
    <x v="300"/>
    <s v="1624"/>
    <x v="300"/>
    <x v="9"/>
    <x v="2"/>
    <x v="307"/>
  </r>
  <r>
    <x v="14"/>
    <x v="14"/>
    <x v="14"/>
    <x v="300"/>
    <s v="1624"/>
    <x v="300"/>
    <x v="9"/>
    <x v="3"/>
    <x v="202"/>
  </r>
  <r>
    <x v="14"/>
    <x v="14"/>
    <x v="14"/>
    <x v="300"/>
    <s v="1624"/>
    <x v="300"/>
    <x v="9"/>
    <x v="4"/>
    <x v="262"/>
  </r>
  <r>
    <x v="14"/>
    <x v="14"/>
    <x v="14"/>
    <x v="300"/>
    <s v="1624"/>
    <x v="300"/>
    <x v="9"/>
    <x v="5"/>
    <x v="302"/>
  </r>
  <r>
    <x v="14"/>
    <x v="14"/>
    <x v="14"/>
    <x v="300"/>
    <s v="1624"/>
    <x v="300"/>
    <x v="9"/>
    <x v="6"/>
    <x v="316"/>
  </r>
  <r>
    <x v="14"/>
    <x v="14"/>
    <x v="14"/>
    <x v="300"/>
    <s v="1624"/>
    <x v="300"/>
    <x v="9"/>
    <x v="7"/>
    <x v="199"/>
  </r>
  <r>
    <x v="14"/>
    <x v="14"/>
    <x v="14"/>
    <x v="301"/>
    <s v="1627"/>
    <x v="301"/>
    <x v="0"/>
    <x v="0"/>
    <x v="332"/>
  </r>
  <r>
    <x v="14"/>
    <x v="14"/>
    <x v="14"/>
    <x v="301"/>
    <s v="1627"/>
    <x v="301"/>
    <x v="0"/>
    <x v="1"/>
    <x v="1627"/>
  </r>
  <r>
    <x v="14"/>
    <x v="14"/>
    <x v="14"/>
    <x v="301"/>
    <s v="1627"/>
    <x v="301"/>
    <x v="0"/>
    <x v="2"/>
    <x v="324"/>
  </r>
  <r>
    <x v="14"/>
    <x v="14"/>
    <x v="14"/>
    <x v="301"/>
    <s v="1627"/>
    <x v="301"/>
    <x v="0"/>
    <x v="3"/>
    <x v="329"/>
  </r>
  <r>
    <x v="14"/>
    <x v="14"/>
    <x v="14"/>
    <x v="301"/>
    <s v="1627"/>
    <x v="301"/>
    <x v="0"/>
    <x v="4"/>
    <x v="324"/>
  </r>
  <r>
    <x v="14"/>
    <x v="14"/>
    <x v="14"/>
    <x v="301"/>
    <s v="1627"/>
    <x v="301"/>
    <x v="0"/>
    <x v="5"/>
    <x v="834"/>
  </r>
  <r>
    <x v="14"/>
    <x v="14"/>
    <x v="14"/>
    <x v="301"/>
    <s v="1627"/>
    <x v="301"/>
    <x v="0"/>
    <x v="6"/>
    <x v="1625"/>
  </r>
  <r>
    <x v="14"/>
    <x v="14"/>
    <x v="14"/>
    <x v="301"/>
    <s v="1627"/>
    <x v="301"/>
    <x v="0"/>
    <x v="7"/>
    <x v="1513"/>
  </r>
  <r>
    <x v="14"/>
    <x v="14"/>
    <x v="14"/>
    <x v="301"/>
    <s v="1627"/>
    <x v="301"/>
    <x v="1"/>
    <x v="0"/>
    <x v="634"/>
  </r>
  <r>
    <x v="14"/>
    <x v="14"/>
    <x v="14"/>
    <x v="301"/>
    <s v="1627"/>
    <x v="301"/>
    <x v="1"/>
    <x v="1"/>
    <x v="113"/>
  </r>
  <r>
    <x v="14"/>
    <x v="14"/>
    <x v="14"/>
    <x v="301"/>
    <s v="1627"/>
    <x v="301"/>
    <x v="1"/>
    <x v="2"/>
    <x v="1002"/>
  </r>
  <r>
    <x v="14"/>
    <x v="14"/>
    <x v="14"/>
    <x v="301"/>
    <s v="1627"/>
    <x v="301"/>
    <x v="1"/>
    <x v="3"/>
    <x v="365"/>
  </r>
  <r>
    <x v="14"/>
    <x v="14"/>
    <x v="14"/>
    <x v="301"/>
    <s v="1627"/>
    <x v="301"/>
    <x v="1"/>
    <x v="4"/>
    <x v="1480"/>
  </r>
  <r>
    <x v="14"/>
    <x v="14"/>
    <x v="14"/>
    <x v="301"/>
    <s v="1627"/>
    <x v="301"/>
    <x v="1"/>
    <x v="5"/>
    <x v="1476"/>
  </r>
  <r>
    <x v="14"/>
    <x v="14"/>
    <x v="14"/>
    <x v="301"/>
    <s v="1627"/>
    <x v="301"/>
    <x v="1"/>
    <x v="6"/>
    <x v="278"/>
  </r>
  <r>
    <x v="14"/>
    <x v="14"/>
    <x v="14"/>
    <x v="301"/>
    <s v="1627"/>
    <x v="301"/>
    <x v="1"/>
    <x v="7"/>
    <x v="43"/>
  </r>
  <r>
    <x v="14"/>
    <x v="14"/>
    <x v="14"/>
    <x v="301"/>
    <s v="1627"/>
    <x v="301"/>
    <x v="2"/>
    <x v="0"/>
    <x v="468"/>
  </r>
  <r>
    <x v="14"/>
    <x v="14"/>
    <x v="14"/>
    <x v="301"/>
    <s v="1627"/>
    <x v="301"/>
    <x v="2"/>
    <x v="1"/>
    <x v="797"/>
  </r>
  <r>
    <x v="14"/>
    <x v="14"/>
    <x v="14"/>
    <x v="301"/>
    <s v="1627"/>
    <x v="301"/>
    <x v="2"/>
    <x v="2"/>
    <x v="251"/>
  </r>
  <r>
    <x v="14"/>
    <x v="14"/>
    <x v="14"/>
    <x v="301"/>
    <s v="1627"/>
    <x v="301"/>
    <x v="2"/>
    <x v="3"/>
    <x v="251"/>
  </r>
  <r>
    <x v="14"/>
    <x v="14"/>
    <x v="14"/>
    <x v="301"/>
    <s v="1627"/>
    <x v="301"/>
    <x v="2"/>
    <x v="4"/>
    <x v="448"/>
  </r>
  <r>
    <x v="14"/>
    <x v="14"/>
    <x v="14"/>
    <x v="301"/>
    <s v="1627"/>
    <x v="301"/>
    <x v="2"/>
    <x v="5"/>
    <x v="562"/>
  </r>
  <r>
    <x v="14"/>
    <x v="14"/>
    <x v="14"/>
    <x v="301"/>
    <s v="1627"/>
    <x v="301"/>
    <x v="2"/>
    <x v="6"/>
    <x v="271"/>
  </r>
  <r>
    <x v="14"/>
    <x v="14"/>
    <x v="14"/>
    <x v="301"/>
    <s v="1627"/>
    <x v="301"/>
    <x v="2"/>
    <x v="7"/>
    <x v="564"/>
  </r>
  <r>
    <x v="14"/>
    <x v="14"/>
    <x v="14"/>
    <x v="301"/>
    <s v="1627"/>
    <x v="301"/>
    <x v="3"/>
    <x v="0"/>
    <x v="467"/>
  </r>
  <r>
    <x v="14"/>
    <x v="14"/>
    <x v="14"/>
    <x v="301"/>
    <s v="1627"/>
    <x v="301"/>
    <x v="3"/>
    <x v="1"/>
    <x v="991"/>
  </r>
  <r>
    <x v="14"/>
    <x v="14"/>
    <x v="14"/>
    <x v="301"/>
    <s v="1627"/>
    <x v="301"/>
    <x v="3"/>
    <x v="2"/>
    <x v="253"/>
  </r>
  <r>
    <x v="14"/>
    <x v="14"/>
    <x v="14"/>
    <x v="301"/>
    <s v="1627"/>
    <x v="301"/>
    <x v="3"/>
    <x v="3"/>
    <x v="797"/>
  </r>
  <r>
    <x v="14"/>
    <x v="14"/>
    <x v="14"/>
    <x v="301"/>
    <s v="1627"/>
    <x v="301"/>
    <x v="3"/>
    <x v="4"/>
    <x v="261"/>
  </r>
  <r>
    <x v="14"/>
    <x v="14"/>
    <x v="14"/>
    <x v="301"/>
    <s v="1627"/>
    <x v="301"/>
    <x v="3"/>
    <x v="5"/>
    <x v="269"/>
  </r>
  <r>
    <x v="14"/>
    <x v="14"/>
    <x v="14"/>
    <x v="301"/>
    <s v="1627"/>
    <x v="301"/>
    <x v="3"/>
    <x v="6"/>
    <x v="563"/>
  </r>
  <r>
    <x v="14"/>
    <x v="14"/>
    <x v="14"/>
    <x v="301"/>
    <s v="1627"/>
    <x v="301"/>
    <x v="3"/>
    <x v="7"/>
    <x v="560"/>
  </r>
  <r>
    <x v="14"/>
    <x v="14"/>
    <x v="14"/>
    <x v="301"/>
    <s v="1627"/>
    <x v="301"/>
    <x v="4"/>
    <x v="0"/>
    <x v="111"/>
  </r>
  <r>
    <x v="14"/>
    <x v="14"/>
    <x v="14"/>
    <x v="301"/>
    <s v="1627"/>
    <x v="301"/>
    <x v="4"/>
    <x v="1"/>
    <x v="375"/>
  </r>
  <r>
    <x v="14"/>
    <x v="14"/>
    <x v="14"/>
    <x v="301"/>
    <s v="1627"/>
    <x v="301"/>
    <x v="4"/>
    <x v="2"/>
    <x v="375"/>
  </r>
  <r>
    <x v="14"/>
    <x v="14"/>
    <x v="14"/>
    <x v="301"/>
    <s v="1627"/>
    <x v="301"/>
    <x v="4"/>
    <x v="3"/>
    <x v="112"/>
  </r>
  <r>
    <x v="14"/>
    <x v="14"/>
    <x v="14"/>
    <x v="301"/>
    <s v="1627"/>
    <x v="301"/>
    <x v="4"/>
    <x v="4"/>
    <x v="711"/>
  </r>
  <r>
    <x v="14"/>
    <x v="14"/>
    <x v="14"/>
    <x v="301"/>
    <s v="1627"/>
    <x v="301"/>
    <x v="4"/>
    <x v="5"/>
    <x v="758"/>
  </r>
  <r>
    <x v="14"/>
    <x v="14"/>
    <x v="14"/>
    <x v="301"/>
    <s v="1627"/>
    <x v="301"/>
    <x v="4"/>
    <x v="6"/>
    <x v="1457"/>
  </r>
  <r>
    <x v="14"/>
    <x v="14"/>
    <x v="14"/>
    <x v="301"/>
    <s v="1627"/>
    <x v="301"/>
    <x v="4"/>
    <x v="7"/>
    <x v="637"/>
  </r>
  <r>
    <x v="14"/>
    <x v="14"/>
    <x v="14"/>
    <x v="301"/>
    <s v="1627"/>
    <x v="301"/>
    <x v="5"/>
    <x v="0"/>
    <x v="309"/>
  </r>
  <r>
    <x v="14"/>
    <x v="14"/>
    <x v="14"/>
    <x v="301"/>
    <s v="1627"/>
    <x v="301"/>
    <x v="5"/>
    <x v="1"/>
    <x v="263"/>
  </r>
  <r>
    <x v="14"/>
    <x v="14"/>
    <x v="14"/>
    <x v="301"/>
    <s v="1627"/>
    <x v="301"/>
    <x v="5"/>
    <x v="2"/>
    <x v="196"/>
  </r>
  <r>
    <x v="14"/>
    <x v="14"/>
    <x v="14"/>
    <x v="301"/>
    <s v="1627"/>
    <x v="301"/>
    <x v="5"/>
    <x v="3"/>
    <x v="196"/>
  </r>
  <r>
    <x v="14"/>
    <x v="14"/>
    <x v="14"/>
    <x v="301"/>
    <s v="1627"/>
    <x v="301"/>
    <x v="5"/>
    <x v="4"/>
    <x v="202"/>
  </r>
  <r>
    <x v="14"/>
    <x v="14"/>
    <x v="14"/>
    <x v="301"/>
    <s v="1627"/>
    <x v="301"/>
    <x v="5"/>
    <x v="5"/>
    <x v="316"/>
  </r>
  <r>
    <x v="14"/>
    <x v="14"/>
    <x v="14"/>
    <x v="301"/>
    <s v="1627"/>
    <x v="301"/>
    <x v="5"/>
    <x v="6"/>
    <x v="195"/>
  </r>
  <r>
    <x v="14"/>
    <x v="14"/>
    <x v="14"/>
    <x v="301"/>
    <s v="1627"/>
    <x v="301"/>
    <x v="5"/>
    <x v="7"/>
    <x v="307"/>
  </r>
  <r>
    <x v="14"/>
    <x v="14"/>
    <x v="14"/>
    <x v="301"/>
    <s v="1627"/>
    <x v="301"/>
    <x v="6"/>
    <x v="0"/>
    <x v="127"/>
  </r>
  <r>
    <x v="14"/>
    <x v="14"/>
    <x v="14"/>
    <x v="301"/>
    <s v="1627"/>
    <x v="301"/>
    <x v="6"/>
    <x v="1"/>
    <x v="130"/>
  </r>
  <r>
    <x v="14"/>
    <x v="14"/>
    <x v="14"/>
    <x v="301"/>
    <s v="1627"/>
    <x v="301"/>
    <x v="6"/>
    <x v="2"/>
    <x v="127"/>
  </r>
  <r>
    <x v="14"/>
    <x v="14"/>
    <x v="14"/>
    <x v="301"/>
    <s v="1627"/>
    <x v="301"/>
    <x v="6"/>
    <x v="3"/>
    <x v="127"/>
  </r>
  <r>
    <x v="14"/>
    <x v="14"/>
    <x v="14"/>
    <x v="301"/>
    <s v="1627"/>
    <x v="301"/>
    <x v="6"/>
    <x v="4"/>
    <x v="130"/>
  </r>
  <r>
    <x v="14"/>
    <x v="14"/>
    <x v="14"/>
    <x v="301"/>
    <s v="1627"/>
    <x v="301"/>
    <x v="6"/>
    <x v="5"/>
    <x v="320"/>
  </r>
  <r>
    <x v="14"/>
    <x v="14"/>
    <x v="14"/>
    <x v="301"/>
    <s v="1627"/>
    <x v="301"/>
    <x v="6"/>
    <x v="6"/>
    <x v="127"/>
  </r>
  <r>
    <x v="14"/>
    <x v="14"/>
    <x v="14"/>
    <x v="301"/>
    <s v="1627"/>
    <x v="301"/>
    <x v="6"/>
    <x v="7"/>
    <x v="264"/>
  </r>
  <r>
    <x v="14"/>
    <x v="14"/>
    <x v="14"/>
    <x v="301"/>
    <s v="1627"/>
    <x v="301"/>
    <x v="7"/>
    <x v="0"/>
    <x v="183"/>
  </r>
  <r>
    <x v="14"/>
    <x v="14"/>
    <x v="14"/>
    <x v="301"/>
    <s v="1627"/>
    <x v="301"/>
    <x v="7"/>
    <x v="1"/>
    <x v="404"/>
  </r>
  <r>
    <x v="14"/>
    <x v="14"/>
    <x v="14"/>
    <x v="301"/>
    <s v="1627"/>
    <x v="301"/>
    <x v="7"/>
    <x v="2"/>
    <x v="313"/>
  </r>
  <r>
    <x v="14"/>
    <x v="14"/>
    <x v="14"/>
    <x v="301"/>
    <s v="1627"/>
    <x v="301"/>
    <x v="7"/>
    <x v="3"/>
    <x v="450"/>
  </r>
  <r>
    <x v="14"/>
    <x v="14"/>
    <x v="14"/>
    <x v="301"/>
    <s v="1627"/>
    <x v="301"/>
    <x v="7"/>
    <x v="4"/>
    <x v="52"/>
  </r>
  <r>
    <x v="14"/>
    <x v="14"/>
    <x v="14"/>
    <x v="301"/>
    <s v="1627"/>
    <x v="301"/>
    <x v="7"/>
    <x v="5"/>
    <x v="335"/>
  </r>
  <r>
    <x v="14"/>
    <x v="14"/>
    <x v="14"/>
    <x v="301"/>
    <s v="1627"/>
    <x v="301"/>
    <x v="7"/>
    <x v="6"/>
    <x v="185"/>
  </r>
  <r>
    <x v="14"/>
    <x v="14"/>
    <x v="14"/>
    <x v="301"/>
    <s v="1627"/>
    <x v="301"/>
    <x v="7"/>
    <x v="7"/>
    <x v="118"/>
  </r>
  <r>
    <x v="14"/>
    <x v="14"/>
    <x v="14"/>
    <x v="301"/>
    <s v="1627"/>
    <x v="301"/>
    <x v="8"/>
    <x v="0"/>
    <x v="65"/>
  </r>
  <r>
    <x v="14"/>
    <x v="14"/>
    <x v="14"/>
    <x v="301"/>
    <s v="1627"/>
    <x v="301"/>
    <x v="8"/>
    <x v="1"/>
    <x v="66"/>
  </r>
  <r>
    <x v="14"/>
    <x v="14"/>
    <x v="14"/>
    <x v="301"/>
    <s v="1627"/>
    <x v="301"/>
    <x v="8"/>
    <x v="2"/>
    <x v="65"/>
  </r>
  <r>
    <x v="14"/>
    <x v="14"/>
    <x v="14"/>
    <x v="301"/>
    <s v="1627"/>
    <x v="301"/>
    <x v="8"/>
    <x v="3"/>
    <x v="132"/>
  </r>
  <r>
    <x v="14"/>
    <x v="14"/>
    <x v="14"/>
    <x v="301"/>
    <s v="1627"/>
    <x v="301"/>
    <x v="8"/>
    <x v="4"/>
    <x v="131"/>
  </r>
  <r>
    <x v="14"/>
    <x v="14"/>
    <x v="14"/>
    <x v="301"/>
    <s v="1627"/>
    <x v="301"/>
    <x v="8"/>
    <x v="5"/>
    <x v="66"/>
  </r>
  <r>
    <x v="14"/>
    <x v="14"/>
    <x v="14"/>
    <x v="301"/>
    <s v="1627"/>
    <x v="301"/>
    <x v="8"/>
    <x v="6"/>
    <x v="132"/>
  </r>
  <r>
    <x v="14"/>
    <x v="14"/>
    <x v="14"/>
    <x v="301"/>
    <s v="1627"/>
    <x v="301"/>
    <x v="8"/>
    <x v="7"/>
    <x v="65"/>
  </r>
  <r>
    <x v="14"/>
    <x v="14"/>
    <x v="14"/>
    <x v="301"/>
    <s v="1627"/>
    <x v="301"/>
    <x v="9"/>
    <x v="0"/>
    <x v="196"/>
  </r>
  <r>
    <x v="14"/>
    <x v="14"/>
    <x v="14"/>
    <x v="301"/>
    <s v="1627"/>
    <x v="301"/>
    <x v="9"/>
    <x v="1"/>
    <x v="202"/>
  </r>
  <r>
    <x v="14"/>
    <x v="14"/>
    <x v="14"/>
    <x v="301"/>
    <s v="1627"/>
    <x v="301"/>
    <x v="9"/>
    <x v="2"/>
    <x v="316"/>
  </r>
  <r>
    <x v="14"/>
    <x v="14"/>
    <x v="14"/>
    <x v="301"/>
    <s v="1627"/>
    <x v="301"/>
    <x v="9"/>
    <x v="3"/>
    <x v="62"/>
  </r>
  <r>
    <x v="14"/>
    <x v="14"/>
    <x v="14"/>
    <x v="301"/>
    <s v="1627"/>
    <x v="301"/>
    <x v="9"/>
    <x v="4"/>
    <x v="60"/>
  </r>
  <r>
    <x v="14"/>
    <x v="14"/>
    <x v="14"/>
    <x v="301"/>
    <s v="1627"/>
    <x v="301"/>
    <x v="9"/>
    <x v="5"/>
    <x v="121"/>
  </r>
  <r>
    <x v="14"/>
    <x v="14"/>
    <x v="14"/>
    <x v="301"/>
    <s v="1627"/>
    <x v="301"/>
    <x v="9"/>
    <x v="6"/>
    <x v="51"/>
  </r>
  <r>
    <x v="14"/>
    <x v="14"/>
    <x v="14"/>
    <x v="301"/>
    <s v="1627"/>
    <x v="301"/>
    <x v="9"/>
    <x v="7"/>
    <x v="50"/>
  </r>
  <r>
    <x v="14"/>
    <x v="14"/>
    <x v="14"/>
    <x v="302"/>
    <s v="1630"/>
    <x v="302"/>
    <x v="0"/>
    <x v="0"/>
    <x v="1308"/>
  </r>
  <r>
    <x v="14"/>
    <x v="14"/>
    <x v="14"/>
    <x v="302"/>
    <s v="1630"/>
    <x v="302"/>
    <x v="0"/>
    <x v="1"/>
    <x v="970"/>
  </r>
  <r>
    <x v="14"/>
    <x v="14"/>
    <x v="14"/>
    <x v="302"/>
    <s v="1630"/>
    <x v="302"/>
    <x v="0"/>
    <x v="2"/>
    <x v="113"/>
  </r>
  <r>
    <x v="14"/>
    <x v="14"/>
    <x v="14"/>
    <x v="302"/>
    <s v="1630"/>
    <x v="302"/>
    <x v="0"/>
    <x v="3"/>
    <x v="364"/>
  </r>
  <r>
    <x v="14"/>
    <x v="14"/>
    <x v="14"/>
    <x v="302"/>
    <s v="1630"/>
    <x v="302"/>
    <x v="0"/>
    <x v="4"/>
    <x v="1448"/>
  </r>
  <r>
    <x v="14"/>
    <x v="14"/>
    <x v="14"/>
    <x v="302"/>
    <s v="1630"/>
    <x v="302"/>
    <x v="0"/>
    <x v="5"/>
    <x v="1448"/>
  </r>
  <r>
    <x v="14"/>
    <x v="14"/>
    <x v="14"/>
    <x v="302"/>
    <s v="1630"/>
    <x v="302"/>
    <x v="0"/>
    <x v="6"/>
    <x v="1003"/>
  </r>
  <r>
    <x v="14"/>
    <x v="14"/>
    <x v="14"/>
    <x v="302"/>
    <s v="1630"/>
    <x v="302"/>
    <x v="0"/>
    <x v="7"/>
    <x v="1448"/>
  </r>
  <r>
    <x v="14"/>
    <x v="14"/>
    <x v="14"/>
    <x v="302"/>
    <s v="1630"/>
    <x v="302"/>
    <x v="1"/>
    <x v="0"/>
    <x v="635"/>
  </r>
  <r>
    <x v="14"/>
    <x v="14"/>
    <x v="14"/>
    <x v="302"/>
    <s v="1630"/>
    <x v="302"/>
    <x v="1"/>
    <x v="1"/>
    <x v="280"/>
  </r>
  <r>
    <x v="14"/>
    <x v="14"/>
    <x v="14"/>
    <x v="302"/>
    <s v="1630"/>
    <x v="302"/>
    <x v="1"/>
    <x v="2"/>
    <x v="366"/>
  </r>
  <r>
    <x v="14"/>
    <x v="14"/>
    <x v="14"/>
    <x v="302"/>
    <s v="1630"/>
    <x v="302"/>
    <x v="1"/>
    <x v="3"/>
    <x v="1476"/>
  </r>
  <r>
    <x v="14"/>
    <x v="14"/>
    <x v="14"/>
    <x v="302"/>
    <s v="1630"/>
    <x v="302"/>
    <x v="1"/>
    <x v="4"/>
    <x v="1523"/>
  </r>
  <r>
    <x v="14"/>
    <x v="14"/>
    <x v="14"/>
    <x v="302"/>
    <s v="1630"/>
    <x v="302"/>
    <x v="1"/>
    <x v="5"/>
    <x v="1019"/>
  </r>
  <r>
    <x v="14"/>
    <x v="14"/>
    <x v="14"/>
    <x v="302"/>
    <s v="1630"/>
    <x v="302"/>
    <x v="1"/>
    <x v="6"/>
    <x v="638"/>
  </r>
  <r>
    <x v="14"/>
    <x v="14"/>
    <x v="14"/>
    <x v="302"/>
    <s v="1630"/>
    <x v="302"/>
    <x v="1"/>
    <x v="7"/>
    <x v="366"/>
  </r>
  <r>
    <x v="14"/>
    <x v="14"/>
    <x v="14"/>
    <x v="302"/>
    <s v="1630"/>
    <x v="302"/>
    <x v="2"/>
    <x v="0"/>
    <x v="118"/>
  </r>
  <r>
    <x v="14"/>
    <x v="14"/>
    <x v="14"/>
    <x v="302"/>
    <s v="1630"/>
    <x v="302"/>
    <x v="2"/>
    <x v="1"/>
    <x v="285"/>
  </r>
  <r>
    <x v="14"/>
    <x v="14"/>
    <x v="14"/>
    <x v="302"/>
    <s v="1630"/>
    <x v="302"/>
    <x v="2"/>
    <x v="2"/>
    <x v="341"/>
  </r>
  <r>
    <x v="14"/>
    <x v="14"/>
    <x v="14"/>
    <x v="302"/>
    <s v="1630"/>
    <x v="302"/>
    <x v="2"/>
    <x v="3"/>
    <x v="116"/>
  </r>
  <r>
    <x v="14"/>
    <x v="14"/>
    <x v="14"/>
    <x v="302"/>
    <s v="1630"/>
    <x v="302"/>
    <x v="2"/>
    <x v="4"/>
    <x v="334"/>
  </r>
  <r>
    <x v="14"/>
    <x v="14"/>
    <x v="14"/>
    <x v="302"/>
    <s v="1630"/>
    <x v="302"/>
    <x v="2"/>
    <x v="5"/>
    <x v="286"/>
  </r>
  <r>
    <x v="14"/>
    <x v="14"/>
    <x v="14"/>
    <x v="302"/>
    <s v="1630"/>
    <x v="302"/>
    <x v="2"/>
    <x v="6"/>
    <x v="282"/>
  </r>
  <r>
    <x v="14"/>
    <x v="14"/>
    <x v="14"/>
    <x v="302"/>
    <s v="1630"/>
    <x v="302"/>
    <x v="2"/>
    <x v="7"/>
    <x v="340"/>
  </r>
  <r>
    <x v="14"/>
    <x v="14"/>
    <x v="14"/>
    <x v="302"/>
    <s v="1630"/>
    <x v="302"/>
    <x v="3"/>
    <x v="0"/>
    <x v="370"/>
  </r>
  <r>
    <x v="14"/>
    <x v="14"/>
    <x v="14"/>
    <x v="302"/>
    <s v="1630"/>
    <x v="302"/>
    <x v="3"/>
    <x v="1"/>
    <x v="369"/>
  </r>
  <r>
    <x v="14"/>
    <x v="14"/>
    <x v="14"/>
    <x v="302"/>
    <s v="1630"/>
    <x v="302"/>
    <x v="3"/>
    <x v="2"/>
    <x v="370"/>
  </r>
  <r>
    <x v="14"/>
    <x v="14"/>
    <x v="14"/>
    <x v="302"/>
    <s v="1630"/>
    <x v="302"/>
    <x v="3"/>
    <x v="3"/>
    <x v="352"/>
  </r>
  <r>
    <x v="14"/>
    <x v="14"/>
    <x v="14"/>
    <x v="302"/>
    <s v="1630"/>
    <x v="302"/>
    <x v="3"/>
    <x v="4"/>
    <x v="374"/>
  </r>
  <r>
    <x v="14"/>
    <x v="14"/>
    <x v="14"/>
    <x v="302"/>
    <s v="1630"/>
    <x v="302"/>
    <x v="3"/>
    <x v="5"/>
    <x v="626"/>
  </r>
  <r>
    <x v="14"/>
    <x v="14"/>
    <x v="14"/>
    <x v="302"/>
    <s v="1630"/>
    <x v="302"/>
    <x v="3"/>
    <x v="6"/>
    <x v="369"/>
  </r>
  <r>
    <x v="14"/>
    <x v="14"/>
    <x v="14"/>
    <x v="302"/>
    <s v="1630"/>
    <x v="302"/>
    <x v="3"/>
    <x v="7"/>
    <x v="59"/>
  </r>
  <r>
    <x v="14"/>
    <x v="14"/>
    <x v="14"/>
    <x v="302"/>
    <s v="1630"/>
    <x v="302"/>
    <x v="4"/>
    <x v="0"/>
    <x v="512"/>
  </r>
  <r>
    <x v="14"/>
    <x v="14"/>
    <x v="14"/>
    <x v="302"/>
    <s v="1630"/>
    <x v="302"/>
    <x v="4"/>
    <x v="1"/>
    <x v="609"/>
  </r>
  <r>
    <x v="14"/>
    <x v="14"/>
    <x v="14"/>
    <x v="302"/>
    <s v="1630"/>
    <x v="302"/>
    <x v="4"/>
    <x v="2"/>
    <x v="488"/>
  </r>
  <r>
    <x v="14"/>
    <x v="14"/>
    <x v="14"/>
    <x v="302"/>
    <s v="1630"/>
    <x v="302"/>
    <x v="4"/>
    <x v="3"/>
    <x v="488"/>
  </r>
  <r>
    <x v="14"/>
    <x v="14"/>
    <x v="14"/>
    <x v="302"/>
    <s v="1630"/>
    <x v="302"/>
    <x v="4"/>
    <x v="4"/>
    <x v="290"/>
  </r>
  <r>
    <x v="14"/>
    <x v="14"/>
    <x v="14"/>
    <x v="302"/>
    <s v="1630"/>
    <x v="302"/>
    <x v="4"/>
    <x v="5"/>
    <x v="784"/>
  </r>
  <r>
    <x v="14"/>
    <x v="14"/>
    <x v="14"/>
    <x v="302"/>
    <s v="1630"/>
    <x v="302"/>
    <x v="4"/>
    <x v="6"/>
    <x v="1607"/>
  </r>
  <r>
    <x v="14"/>
    <x v="14"/>
    <x v="14"/>
    <x v="302"/>
    <s v="1630"/>
    <x v="302"/>
    <x v="4"/>
    <x v="7"/>
    <x v="323"/>
  </r>
  <r>
    <x v="14"/>
    <x v="14"/>
    <x v="14"/>
    <x v="302"/>
    <s v="1630"/>
    <x v="302"/>
    <x v="5"/>
    <x v="0"/>
    <x v="201"/>
  </r>
  <r>
    <x v="14"/>
    <x v="14"/>
    <x v="14"/>
    <x v="302"/>
    <s v="1630"/>
    <x v="302"/>
    <x v="5"/>
    <x v="1"/>
    <x v="201"/>
  </r>
  <r>
    <x v="14"/>
    <x v="14"/>
    <x v="14"/>
    <x v="302"/>
    <s v="1630"/>
    <x v="302"/>
    <x v="5"/>
    <x v="2"/>
    <x v="124"/>
  </r>
  <r>
    <x v="14"/>
    <x v="14"/>
    <x v="14"/>
    <x v="302"/>
    <s v="1630"/>
    <x v="302"/>
    <x v="5"/>
    <x v="3"/>
    <x v="202"/>
  </r>
  <r>
    <x v="14"/>
    <x v="14"/>
    <x v="14"/>
    <x v="302"/>
    <s v="1630"/>
    <x v="302"/>
    <x v="5"/>
    <x v="4"/>
    <x v="311"/>
  </r>
  <r>
    <x v="14"/>
    <x v="14"/>
    <x v="14"/>
    <x v="302"/>
    <s v="1630"/>
    <x v="302"/>
    <x v="5"/>
    <x v="5"/>
    <x v="202"/>
  </r>
  <r>
    <x v="14"/>
    <x v="14"/>
    <x v="14"/>
    <x v="302"/>
    <s v="1630"/>
    <x v="302"/>
    <x v="5"/>
    <x v="6"/>
    <x v="310"/>
  </r>
  <r>
    <x v="14"/>
    <x v="14"/>
    <x v="14"/>
    <x v="302"/>
    <s v="1630"/>
    <x v="302"/>
    <x v="5"/>
    <x v="7"/>
    <x v="302"/>
  </r>
  <r>
    <x v="14"/>
    <x v="14"/>
    <x v="14"/>
    <x v="302"/>
    <s v="1630"/>
    <x v="302"/>
    <x v="6"/>
    <x v="0"/>
    <x v="131"/>
  </r>
  <r>
    <x v="14"/>
    <x v="14"/>
    <x v="14"/>
    <x v="302"/>
    <s v="1630"/>
    <x v="302"/>
    <x v="6"/>
    <x v="1"/>
    <x v="132"/>
  </r>
  <r>
    <x v="14"/>
    <x v="14"/>
    <x v="14"/>
    <x v="302"/>
    <s v="1630"/>
    <x v="302"/>
    <x v="6"/>
    <x v="2"/>
    <x v="66"/>
  </r>
  <r>
    <x v="14"/>
    <x v="14"/>
    <x v="14"/>
    <x v="302"/>
    <s v="1630"/>
    <x v="302"/>
    <x v="6"/>
    <x v="3"/>
    <x v="128"/>
  </r>
  <r>
    <x v="14"/>
    <x v="14"/>
    <x v="14"/>
    <x v="302"/>
    <s v="1630"/>
    <x v="302"/>
    <x v="6"/>
    <x v="4"/>
    <x v="127"/>
  </r>
  <r>
    <x v="14"/>
    <x v="14"/>
    <x v="14"/>
    <x v="302"/>
    <s v="1630"/>
    <x v="302"/>
    <x v="6"/>
    <x v="5"/>
    <x v="320"/>
  </r>
  <r>
    <x v="14"/>
    <x v="14"/>
    <x v="14"/>
    <x v="302"/>
    <s v="1630"/>
    <x v="302"/>
    <x v="6"/>
    <x v="6"/>
    <x v="131"/>
  </r>
  <r>
    <x v="14"/>
    <x v="14"/>
    <x v="14"/>
    <x v="302"/>
    <s v="1630"/>
    <x v="302"/>
    <x v="6"/>
    <x v="7"/>
    <x v="301"/>
  </r>
  <r>
    <x v="14"/>
    <x v="14"/>
    <x v="14"/>
    <x v="302"/>
    <s v="1630"/>
    <x v="302"/>
    <x v="7"/>
    <x v="0"/>
    <x v="253"/>
  </r>
  <r>
    <x v="14"/>
    <x v="14"/>
    <x v="14"/>
    <x v="302"/>
    <s v="1630"/>
    <x v="302"/>
    <x v="7"/>
    <x v="1"/>
    <x v="344"/>
  </r>
  <r>
    <x v="14"/>
    <x v="14"/>
    <x v="14"/>
    <x v="302"/>
    <s v="1630"/>
    <x v="302"/>
    <x v="7"/>
    <x v="2"/>
    <x v="187"/>
  </r>
  <r>
    <x v="14"/>
    <x v="14"/>
    <x v="14"/>
    <x v="302"/>
    <s v="1630"/>
    <x v="302"/>
    <x v="7"/>
    <x v="3"/>
    <x v="625"/>
  </r>
  <r>
    <x v="14"/>
    <x v="14"/>
    <x v="14"/>
    <x v="302"/>
    <s v="1630"/>
    <x v="302"/>
    <x v="7"/>
    <x v="4"/>
    <x v="487"/>
  </r>
  <r>
    <x v="14"/>
    <x v="14"/>
    <x v="14"/>
    <x v="302"/>
    <s v="1630"/>
    <x v="302"/>
    <x v="7"/>
    <x v="5"/>
    <x v="373"/>
  </r>
  <r>
    <x v="14"/>
    <x v="14"/>
    <x v="14"/>
    <x v="302"/>
    <s v="1630"/>
    <x v="302"/>
    <x v="7"/>
    <x v="6"/>
    <x v="374"/>
  </r>
  <r>
    <x v="14"/>
    <x v="14"/>
    <x v="14"/>
    <x v="302"/>
    <s v="1630"/>
    <x v="302"/>
    <x v="7"/>
    <x v="7"/>
    <x v="59"/>
  </r>
  <r>
    <x v="14"/>
    <x v="14"/>
    <x v="14"/>
    <x v="302"/>
    <s v="1630"/>
    <x v="302"/>
    <x v="8"/>
    <x v="0"/>
    <x v="132"/>
  </r>
  <r>
    <x v="14"/>
    <x v="14"/>
    <x v="14"/>
    <x v="302"/>
    <s v="1630"/>
    <x v="302"/>
    <x v="8"/>
    <x v="1"/>
    <x v="64"/>
  </r>
  <r>
    <x v="14"/>
    <x v="14"/>
    <x v="14"/>
    <x v="302"/>
    <s v="1630"/>
    <x v="302"/>
    <x v="8"/>
    <x v="2"/>
    <x v="67"/>
  </r>
  <r>
    <x v="14"/>
    <x v="14"/>
    <x v="14"/>
    <x v="302"/>
    <s v="1630"/>
    <x v="302"/>
    <x v="8"/>
    <x v="3"/>
    <x v="305"/>
  </r>
  <r>
    <x v="14"/>
    <x v="14"/>
    <x v="14"/>
    <x v="302"/>
    <s v="1630"/>
    <x v="302"/>
    <x v="8"/>
    <x v="4"/>
    <x v="66"/>
  </r>
  <r>
    <x v="14"/>
    <x v="14"/>
    <x v="14"/>
    <x v="302"/>
    <s v="1630"/>
    <x v="302"/>
    <x v="8"/>
    <x v="5"/>
    <x v="67"/>
  </r>
  <r>
    <x v="14"/>
    <x v="14"/>
    <x v="14"/>
    <x v="302"/>
    <s v="1630"/>
    <x v="302"/>
    <x v="8"/>
    <x v="6"/>
    <x v="67"/>
  </r>
  <r>
    <x v="14"/>
    <x v="14"/>
    <x v="14"/>
    <x v="302"/>
    <s v="1630"/>
    <x v="302"/>
    <x v="8"/>
    <x v="7"/>
    <x v="65"/>
  </r>
  <r>
    <x v="14"/>
    <x v="14"/>
    <x v="14"/>
    <x v="302"/>
    <s v="1630"/>
    <x v="302"/>
    <x v="9"/>
    <x v="0"/>
    <x v="196"/>
  </r>
  <r>
    <x v="14"/>
    <x v="14"/>
    <x v="14"/>
    <x v="302"/>
    <s v="1630"/>
    <x v="302"/>
    <x v="9"/>
    <x v="1"/>
    <x v="125"/>
  </r>
  <r>
    <x v="14"/>
    <x v="14"/>
    <x v="14"/>
    <x v="302"/>
    <s v="1630"/>
    <x v="302"/>
    <x v="9"/>
    <x v="2"/>
    <x v="47"/>
  </r>
  <r>
    <x v="14"/>
    <x v="14"/>
    <x v="14"/>
    <x v="302"/>
    <s v="1630"/>
    <x v="302"/>
    <x v="9"/>
    <x v="3"/>
    <x v="49"/>
  </r>
  <r>
    <x v="14"/>
    <x v="14"/>
    <x v="14"/>
    <x v="302"/>
    <s v="1630"/>
    <x v="302"/>
    <x v="9"/>
    <x v="4"/>
    <x v="46"/>
  </r>
  <r>
    <x v="14"/>
    <x v="14"/>
    <x v="14"/>
    <x v="302"/>
    <s v="1630"/>
    <x v="302"/>
    <x v="9"/>
    <x v="5"/>
    <x v="339"/>
  </r>
  <r>
    <x v="14"/>
    <x v="14"/>
    <x v="14"/>
    <x v="302"/>
    <s v="1630"/>
    <x v="302"/>
    <x v="9"/>
    <x v="6"/>
    <x v="611"/>
  </r>
  <r>
    <x v="14"/>
    <x v="14"/>
    <x v="14"/>
    <x v="302"/>
    <s v="1630"/>
    <x v="302"/>
    <x v="9"/>
    <x v="7"/>
    <x v="400"/>
  </r>
  <r>
    <x v="14"/>
    <x v="14"/>
    <x v="14"/>
    <x v="303"/>
    <s v="1632"/>
    <x v="303"/>
    <x v="0"/>
    <x v="0"/>
    <x v="123"/>
  </r>
  <r>
    <x v="14"/>
    <x v="14"/>
    <x v="14"/>
    <x v="303"/>
    <s v="1632"/>
    <x v="303"/>
    <x v="0"/>
    <x v="1"/>
    <x v="125"/>
  </r>
  <r>
    <x v="14"/>
    <x v="14"/>
    <x v="14"/>
    <x v="303"/>
    <s v="1632"/>
    <x v="303"/>
    <x v="0"/>
    <x v="2"/>
    <x v="62"/>
  </r>
  <r>
    <x v="14"/>
    <x v="14"/>
    <x v="14"/>
    <x v="303"/>
    <s v="1632"/>
    <x v="303"/>
    <x v="0"/>
    <x v="3"/>
    <x v="309"/>
  </r>
  <r>
    <x v="14"/>
    <x v="14"/>
    <x v="14"/>
    <x v="303"/>
    <s v="1632"/>
    <x v="303"/>
    <x v="0"/>
    <x v="4"/>
    <x v="116"/>
  </r>
  <r>
    <x v="14"/>
    <x v="14"/>
    <x v="14"/>
    <x v="303"/>
    <s v="1632"/>
    <x v="303"/>
    <x v="0"/>
    <x v="5"/>
    <x v="184"/>
  </r>
  <r>
    <x v="14"/>
    <x v="14"/>
    <x v="14"/>
    <x v="303"/>
    <s v="1632"/>
    <x v="303"/>
    <x v="0"/>
    <x v="6"/>
    <x v="313"/>
  </r>
  <r>
    <x v="14"/>
    <x v="14"/>
    <x v="14"/>
    <x v="303"/>
    <s v="1632"/>
    <x v="303"/>
    <x v="0"/>
    <x v="7"/>
    <x v="185"/>
  </r>
  <r>
    <x v="14"/>
    <x v="14"/>
    <x v="14"/>
    <x v="303"/>
    <s v="1632"/>
    <x v="303"/>
    <x v="1"/>
    <x v="0"/>
    <x v="354"/>
  </r>
  <r>
    <x v="14"/>
    <x v="14"/>
    <x v="14"/>
    <x v="303"/>
    <s v="1632"/>
    <x v="303"/>
    <x v="1"/>
    <x v="1"/>
    <x v="51"/>
  </r>
  <r>
    <x v="14"/>
    <x v="14"/>
    <x v="14"/>
    <x v="303"/>
    <s v="1632"/>
    <x v="303"/>
    <x v="1"/>
    <x v="2"/>
    <x v="399"/>
  </r>
  <r>
    <x v="14"/>
    <x v="14"/>
    <x v="14"/>
    <x v="303"/>
    <s v="1632"/>
    <x v="303"/>
    <x v="1"/>
    <x v="3"/>
    <x v="115"/>
  </r>
  <r>
    <x v="14"/>
    <x v="14"/>
    <x v="14"/>
    <x v="303"/>
    <s v="1632"/>
    <x v="303"/>
    <x v="1"/>
    <x v="4"/>
    <x v="340"/>
  </r>
  <r>
    <x v="14"/>
    <x v="14"/>
    <x v="14"/>
    <x v="303"/>
    <s v="1632"/>
    <x v="303"/>
    <x v="1"/>
    <x v="5"/>
    <x v="612"/>
  </r>
  <r>
    <x v="14"/>
    <x v="14"/>
    <x v="14"/>
    <x v="303"/>
    <s v="1632"/>
    <x v="303"/>
    <x v="1"/>
    <x v="6"/>
    <x v="399"/>
  </r>
  <r>
    <x v="14"/>
    <x v="14"/>
    <x v="14"/>
    <x v="303"/>
    <s v="1632"/>
    <x v="303"/>
    <x v="1"/>
    <x v="7"/>
    <x v="399"/>
  </r>
  <r>
    <x v="14"/>
    <x v="14"/>
    <x v="14"/>
    <x v="303"/>
    <s v="1632"/>
    <x v="303"/>
    <x v="2"/>
    <x v="0"/>
    <x v="302"/>
  </r>
  <r>
    <x v="14"/>
    <x v="14"/>
    <x v="14"/>
    <x v="303"/>
    <s v="1632"/>
    <x v="303"/>
    <x v="2"/>
    <x v="1"/>
    <x v="197"/>
  </r>
  <r>
    <x v="14"/>
    <x v="14"/>
    <x v="14"/>
    <x v="303"/>
    <s v="1632"/>
    <x v="303"/>
    <x v="2"/>
    <x v="2"/>
    <x v="200"/>
  </r>
  <r>
    <x v="14"/>
    <x v="14"/>
    <x v="14"/>
    <x v="303"/>
    <s v="1632"/>
    <x v="303"/>
    <x v="2"/>
    <x v="3"/>
    <x v="316"/>
  </r>
  <r>
    <x v="14"/>
    <x v="14"/>
    <x v="14"/>
    <x v="303"/>
    <s v="1632"/>
    <x v="303"/>
    <x v="2"/>
    <x v="4"/>
    <x v="302"/>
  </r>
  <r>
    <x v="14"/>
    <x v="14"/>
    <x v="14"/>
    <x v="303"/>
    <s v="1632"/>
    <x v="303"/>
    <x v="2"/>
    <x v="5"/>
    <x v="302"/>
  </r>
  <r>
    <x v="14"/>
    <x v="14"/>
    <x v="14"/>
    <x v="303"/>
    <s v="1632"/>
    <x v="303"/>
    <x v="2"/>
    <x v="6"/>
    <x v="198"/>
  </r>
  <r>
    <x v="14"/>
    <x v="14"/>
    <x v="14"/>
    <x v="303"/>
    <s v="1632"/>
    <x v="303"/>
    <x v="2"/>
    <x v="7"/>
    <x v="265"/>
  </r>
  <r>
    <x v="14"/>
    <x v="14"/>
    <x v="14"/>
    <x v="303"/>
    <s v="1632"/>
    <x v="303"/>
    <x v="3"/>
    <x v="0"/>
    <x v="298"/>
  </r>
  <r>
    <x v="14"/>
    <x v="14"/>
    <x v="14"/>
    <x v="303"/>
    <s v="1632"/>
    <x v="303"/>
    <x v="3"/>
    <x v="1"/>
    <x v="310"/>
  </r>
  <r>
    <x v="14"/>
    <x v="14"/>
    <x v="14"/>
    <x v="303"/>
    <s v="1632"/>
    <x v="303"/>
    <x v="3"/>
    <x v="2"/>
    <x v="196"/>
  </r>
  <r>
    <x v="14"/>
    <x v="14"/>
    <x v="14"/>
    <x v="303"/>
    <s v="1632"/>
    <x v="303"/>
    <x v="3"/>
    <x v="3"/>
    <x v="196"/>
  </r>
  <r>
    <x v="14"/>
    <x v="14"/>
    <x v="14"/>
    <x v="303"/>
    <s v="1632"/>
    <x v="303"/>
    <x v="3"/>
    <x v="4"/>
    <x v="196"/>
  </r>
  <r>
    <x v="14"/>
    <x v="14"/>
    <x v="14"/>
    <x v="303"/>
    <s v="1632"/>
    <x v="303"/>
    <x v="3"/>
    <x v="5"/>
    <x v="196"/>
  </r>
  <r>
    <x v="14"/>
    <x v="14"/>
    <x v="14"/>
    <x v="303"/>
    <s v="1632"/>
    <x v="303"/>
    <x v="3"/>
    <x v="6"/>
    <x v="197"/>
  </r>
  <r>
    <x v="14"/>
    <x v="14"/>
    <x v="14"/>
    <x v="303"/>
    <s v="1632"/>
    <x v="303"/>
    <x v="3"/>
    <x v="7"/>
    <x v="298"/>
  </r>
  <r>
    <x v="14"/>
    <x v="14"/>
    <x v="14"/>
    <x v="303"/>
    <s v="1632"/>
    <x v="303"/>
    <x v="4"/>
    <x v="0"/>
    <x v="184"/>
  </r>
  <r>
    <x v="14"/>
    <x v="14"/>
    <x v="14"/>
    <x v="303"/>
    <s v="1632"/>
    <x v="303"/>
    <x v="4"/>
    <x v="1"/>
    <x v="1112"/>
  </r>
  <r>
    <x v="14"/>
    <x v="14"/>
    <x v="14"/>
    <x v="303"/>
    <s v="1632"/>
    <x v="303"/>
    <x v="4"/>
    <x v="2"/>
    <x v="186"/>
  </r>
  <r>
    <x v="14"/>
    <x v="14"/>
    <x v="14"/>
    <x v="303"/>
    <s v="1632"/>
    <x v="303"/>
    <x v="4"/>
    <x v="3"/>
    <x v="186"/>
  </r>
  <r>
    <x v="14"/>
    <x v="14"/>
    <x v="14"/>
    <x v="303"/>
    <s v="1632"/>
    <x v="303"/>
    <x v="4"/>
    <x v="4"/>
    <x v="450"/>
  </r>
  <r>
    <x v="14"/>
    <x v="14"/>
    <x v="14"/>
    <x v="303"/>
    <s v="1632"/>
    <x v="303"/>
    <x v="4"/>
    <x v="5"/>
    <x v="55"/>
  </r>
  <r>
    <x v="14"/>
    <x v="14"/>
    <x v="14"/>
    <x v="303"/>
    <s v="1632"/>
    <x v="303"/>
    <x v="4"/>
    <x v="6"/>
    <x v="317"/>
  </r>
  <r>
    <x v="14"/>
    <x v="14"/>
    <x v="14"/>
    <x v="303"/>
    <s v="1632"/>
    <x v="303"/>
    <x v="4"/>
    <x v="7"/>
    <x v="338"/>
  </r>
  <r>
    <x v="14"/>
    <x v="14"/>
    <x v="14"/>
    <x v="303"/>
    <s v="1632"/>
    <x v="303"/>
    <x v="5"/>
    <x v="0"/>
    <x v="132"/>
  </r>
  <r>
    <x v="14"/>
    <x v="14"/>
    <x v="14"/>
    <x v="303"/>
    <s v="1632"/>
    <x v="303"/>
    <x v="5"/>
    <x v="1"/>
    <x v="127"/>
  </r>
  <r>
    <x v="14"/>
    <x v="14"/>
    <x v="14"/>
    <x v="303"/>
    <s v="1632"/>
    <x v="303"/>
    <x v="5"/>
    <x v="2"/>
    <x v="127"/>
  </r>
  <r>
    <x v="14"/>
    <x v="14"/>
    <x v="14"/>
    <x v="303"/>
    <s v="1632"/>
    <x v="303"/>
    <x v="5"/>
    <x v="3"/>
    <x v="127"/>
  </r>
  <r>
    <x v="14"/>
    <x v="14"/>
    <x v="14"/>
    <x v="303"/>
    <s v="1632"/>
    <x v="303"/>
    <x v="5"/>
    <x v="4"/>
    <x v="132"/>
  </r>
  <r>
    <x v="14"/>
    <x v="14"/>
    <x v="14"/>
    <x v="303"/>
    <s v="1632"/>
    <x v="303"/>
    <x v="5"/>
    <x v="5"/>
    <x v="64"/>
  </r>
  <r>
    <x v="14"/>
    <x v="14"/>
    <x v="14"/>
    <x v="303"/>
    <s v="1632"/>
    <x v="303"/>
    <x v="5"/>
    <x v="6"/>
    <x v="65"/>
  </r>
  <r>
    <x v="14"/>
    <x v="14"/>
    <x v="14"/>
    <x v="303"/>
    <s v="1632"/>
    <x v="303"/>
    <x v="5"/>
    <x v="7"/>
    <x v="66"/>
  </r>
  <r>
    <x v="14"/>
    <x v="14"/>
    <x v="14"/>
    <x v="303"/>
    <s v="1632"/>
    <x v="303"/>
    <x v="6"/>
    <x v="0"/>
    <x v="133"/>
  </r>
  <r>
    <x v="14"/>
    <x v="14"/>
    <x v="14"/>
    <x v="303"/>
    <s v="1632"/>
    <x v="303"/>
    <x v="6"/>
    <x v="1"/>
    <x v="305"/>
  </r>
  <r>
    <x v="14"/>
    <x v="14"/>
    <x v="14"/>
    <x v="303"/>
    <s v="1632"/>
    <x v="303"/>
    <x v="6"/>
    <x v="2"/>
    <x v="305"/>
  </r>
  <r>
    <x v="14"/>
    <x v="14"/>
    <x v="14"/>
    <x v="303"/>
    <s v="1632"/>
    <x v="303"/>
    <x v="6"/>
    <x v="3"/>
    <x v="67"/>
  </r>
  <r>
    <x v="14"/>
    <x v="14"/>
    <x v="14"/>
    <x v="303"/>
    <s v="1632"/>
    <x v="303"/>
    <x v="6"/>
    <x v="4"/>
    <x v="133"/>
  </r>
  <r>
    <x v="14"/>
    <x v="14"/>
    <x v="14"/>
    <x v="303"/>
    <s v="1632"/>
    <x v="303"/>
    <x v="6"/>
    <x v="5"/>
    <x v="133"/>
  </r>
  <r>
    <x v="14"/>
    <x v="14"/>
    <x v="14"/>
    <x v="303"/>
    <s v="1632"/>
    <x v="303"/>
    <x v="6"/>
    <x v="6"/>
    <x v="305"/>
  </r>
  <r>
    <x v="14"/>
    <x v="14"/>
    <x v="14"/>
    <x v="303"/>
    <s v="1632"/>
    <x v="303"/>
    <x v="6"/>
    <x v="7"/>
    <x v="132"/>
  </r>
  <r>
    <x v="14"/>
    <x v="14"/>
    <x v="14"/>
    <x v="303"/>
    <s v="1632"/>
    <x v="303"/>
    <x v="7"/>
    <x v="0"/>
    <x v="51"/>
  </r>
  <r>
    <x v="14"/>
    <x v="14"/>
    <x v="14"/>
    <x v="303"/>
    <s v="1632"/>
    <x v="303"/>
    <x v="7"/>
    <x v="1"/>
    <x v="51"/>
  </r>
  <r>
    <x v="14"/>
    <x v="14"/>
    <x v="14"/>
    <x v="303"/>
    <s v="1632"/>
    <x v="303"/>
    <x v="7"/>
    <x v="2"/>
    <x v="120"/>
  </r>
  <r>
    <x v="14"/>
    <x v="14"/>
    <x v="14"/>
    <x v="303"/>
    <s v="1632"/>
    <x v="303"/>
    <x v="7"/>
    <x v="3"/>
    <x v="62"/>
  </r>
  <r>
    <x v="14"/>
    <x v="14"/>
    <x v="14"/>
    <x v="303"/>
    <s v="1632"/>
    <x v="303"/>
    <x v="7"/>
    <x v="4"/>
    <x v="62"/>
  </r>
  <r>
    <x v="14"/>
    <x v="14"/>
    <x v="14"/>
    <x v="303"/>
    <s v="1632"/>
    <x v="303"/>
    <x v="7"/>
    <x v="5"/>
    <x v="46"/>
  </r>
  <r>
    <x v="14"/>
    <x v="14"/>
    <x v="14"/>
    <x v="303"/>
    <s v="1632"/>
    <x v="303"/>
    <x v="7"/>
    <x v="6"/>
    <x v="121"/>
  </r>
  <r>
    <x v="14"/>
    <x v="14"/>
    <x v="14"/>
    <x v="303"/>
    <s v="1632"/>
    <x v="303"/>
    <x v="7"/>
    <x v="7"/>
    <x v="126"/>
  </r>
  <r>
    <x v="14"/>
    <x v="14"/>
    <x v="14"/>
    <x v="303"/>
    <s v="1632"/>
    <x v="303"/>
    <x v="8"/>
    <x v="0"/>
    <x v="304"/>
  </r>
  <r>
    <x v="14"/>
    <x v="14"/>
    <x v="14"/>
    <x v="303"/>
    <s v="1632"/>
    <x v="303"/>
    <x v="8"/>
    <x v="1"/>
    <x v="304"/>
  </r>
  <r>
    <x v="14"/>
    <x v="14"/>
    <x v="14"/>
    <x v="303"/>
    <s v="1632"/>
    <x v="303"/>
    <x v="8"/>
    <x v="2"/>
    <x v="304"/>
  </r>
  <r>
    <x v="14"/>
    <x v="14"/>
    <x v="14"/>
    <x v="303"/>
    <s v="1632"/>
    <x v="303"/>
    <x v="8"/>
    <x v="3"/>
    <x v="304"/>
  </r>
  <r>
    <x v="14"/>
    <x v="14"/>
    <x v="14"/>
    <x v="303"/>
    <s v="1632"/>
    <x v="303"/>
    <x v="8"/>
    <x v="4"/>
    <x v="304"/>
  </r>
  <r>
    <x v="14"/>
    <x v="14"/>
    <x v="14"/>
    <x v="303"/>
    <s v="1632"/>
    <x v="303"/>
    <x v="8"/>
    <x v="5"/>
    <x v="304"/>
  </r>
  <r>
    <x v="14"/>
    <x v="14"/>
    <x v="14"/>
    <x v="303"/>
    <s v="1632"/>
    <x v="303"/>
    <x v="8"/>
    <x v="6"/>
    <x v="305"/>
  </r>
  <r>
    <x v="14"/>
    <x v="14"/>
    <x v="14"/>
    <x v="303"/>
    <s v="1632"/>
    <x v="303"/>
    <x v="8"/>
    <x v="7"/>
    <x v="304"/>
  </r>
  <r>
    <x v="14"/>
    <x v="14"/>
    <x v="14"/>
    <x v="303"/>
    <s v="1632"/>
    <x v="303"/>
    <x v="9"/>
    <x v="0"/>
    <x v="282"/>
  </r>
  <r>
    <x v="14"/>
    <x v="14"/>
    <x v="14"/>
    <x v="303"/>
    <s v="1632"/>
    <x v="303"/>
    <x v="9"/>
    <x v="1"/>
    <x v="50"/>
  </r>
  <r>
    <x v="14"/>
    <x v="14"/>
    <x v="14"/>
    <x v="303"/>
    <s v="1632"/>
    <x v="303"/>
    <x v="9"/>
    <x v="2"/>
    <x v="411"/>
  </r>
  <r>
    <x v="14"/>
    <x v="14"/>
    <x v="14"/>
    <x v="303"/>
    <s v="1632"/>
    <x v="303"/>
    <x v="9"/>
    <x v="3"/>
    <x v="746"/>
  </r>
  <r>
    <x v="14"/>
    <x v="14"/>
    <x v="14"/>
    <x v="303"/>
    <s v="1632"/>
    <x v="303"/>
    <x v="9"/>
    <x v="4"/>
    <x v="282"/>
  </r>
  <r>
    <x v="14"/>
    <x v="14"/>
    <x v="14"/>
    <x v="303"/>
    <s v="1632"/>
    <x v="303"/>
    <x v="9"/>
    <x v="5"/>
    <x v="117"/>
  </r>
  <r>
    <x v="14"/>
    <x v="14"/>
    <x v="14"/>
    <x v="303"/>
    <s v="1632"/>
    <x v="303"/>
    <x v="9"/>
    <x v="6"/>
    <x v="46"/>
  </r>
  <r>
    <x v="14"/>
    <x v="14"/>
    <x v="14"/>
    <x v="303"/>
    <s v="1632"/>
    <x v="303"/>
    <x v="9"/>
    <x v="7"/>
    <x v="399"/>
  </r>
  <r>
    <x v="14"/>
    <x v="14"/>
    <x v="14"/>
    <x v="304"/>
    <s v="1633"/>
    <x v="304"/>
    <x v="0"/>
    <x v="0"/>
    <x v="49"/>
  </r>
  <r>
    <x v="14"/>
    <x v="14"/>
    <x v="14"/>
    <x v="304"/>
    <s v="1633"/>
    <x v="304"/>
    <x v="0"/>
    <x v="1"/>
    <x v="126"/>
  </r>
  <r>
    <x v="14"/>
    <x v="14"/>
    <x v="14"/>
    <x v="304"/>
    <s v="1633"/>
    <x v="304"/>
    <x v="0"/>
    <x v="2"/>
    <x v="47"/>
  </r>
  <r>
    <x v="14"/>
    <x v="14"/>
    <x v="14"/>
    <x v="304"/>
    <s v="1633"/>
    <x v="304"/>
    <x v="0"/>
    <x v="3"/>
    <x v="126"/>
  </r>
  <r>
    <x v="14"/>
    <x v="14"/>
    <x v="14"/>
    <x v="304"/>
    <s v="1633"/>
    <x v="304"/>
    <x v="0"/>
    <x v="4"/>
    <x v="125"/>
  </r>
  <r>
    <x v="14"/>
    <x v="14"/>
    <x v="14"/>
    <x v="304"/>
    <s v="1633"/>
    <x v="304"/>
    <x v="0"/>
    <x v="5"/>
    <x v="449"/>
  </r>
  <r>
    <x v="14"/>
    <x v="14"/>
    <x v="14"/>
    <x v="304"/>
    <s v="1633"/>
    <x v="304"/>
    <x v="0"/>
    <x v="6"/>
    <x v="125"/>
  </r>
  <r>
    <x v="14"/>
    <x v="14"/>
    <x v="14"/>
    <x v="304"/>
    <s v="1633"/>
    <x v="304"/>
    <x v="0"/>
    <x v="7"/>
    <x v="306"/>
  </r>
  <r>
    <x v="14"/>
    <x v="14"/>
    <x v="14"/>
    <x v="304"/>
    <s v="1633"/>
    <x v="304"/>
    <x v="1"/>
    <x v="0"/>
    <x v="402"/>
  </r>
  <r>
    <x v="14"/>
    <x v="14"/>
    <x v="14"/>
    <x v="304"/>
    <s v="1633"/>
    <x v="304"/>
    <x v="1"/>
    <x v="1"/>
    <x v="613"/>
  </r>
  <r>
    <x v="14"/>
    <x v="14"/>
    <x v="14"/>
    <x v="304"/>
    <s v="1633"/>
    <x v="304"/>
    <x v="1"/>
    <x v="2"/>
    <x v="334"/>
  </r>
  <r>
    <x v="14"/>
    <x v="14"/>
    <x v="14"/>
    <x v="304"/>
    <s v="1633"/>
    <x v="304"/>
    <x v="1"/>
    <x v="3"/>
    <x v="334"/>
  </r>
  <r>
    <x v="14"/>
    <x v="14"/>
    <x v="14"/>
    <x v="304"/>
    <s v="1633"/>
    <x v="304"/>
    <x v="1"/>
    <x v="4"/>
    <x v="184"/>
  </r>
  <r>
    <x v="14"/>
    <x v="14"/>
    <x v="14"/>
    <x v="304"/>
    <s v="1633"/>
    <x v="304"/>
    <x v="1"/>
    <x v="5"/>
    <x v="450"/>
  </r>
  <r>
    <x v="14"/>
    <x v="14"/>
    <x v="14"/>
    <x v="304"/>
    <s v="1633"/>
    <x v="304"/>
    <x v="1"/>
    <x v="6"/>
    <x v="288"/>
  </r>
  <r>
    <x v="14"/>
    <x v="14"/>
    <x v="14"/>
    <x v="304"/>
    <s v="1633"/>
    <x v="304"/>
    <x v="1"/>
    <x v="7"/>
    <x v="282"/>
  </r>
  <r>
    <x v="14"/>
    <x v="14"/>
    <x v="14"/>
    <x v="304"/>
    <s v="1633"/>
    <x v="304"/>
    <x v="2"/>
    <x v="0"/>
    <x v="201"/>
  </r>
  <r>
    <x v="14"/>
    <x v="14"/>
    <x v="14"/>
    <x v="304"/>
    <s v="1633"/>
    <x v="304"/>
    <x v="2"/>
    <x v="1"/>
    <x v="199"/>
  </r>
  <r>
    <x v="14"/>
    <x v="14"/>
    <x v="14"/>
    <x v="304"/>
    <s v="1633"/>
    <x v="304"/>
    <x v="2"/>
    <x v="2"/>
    <x v="316"/>
  </r>
  <r>
    <x v="14"/>
    <x v="14"/>
    <x v="14"/>
    <x v="304"/>
    <s v="1633"/>
    <x v="304"/>
    <x v="2"/>
    <x v="3"/>
    <x v="195"/>
  </r>
  <r>
    <x v="14"/>
    <x v="14"/>
    <x v="14"/>
    <x v="304"/>
    <s v="1633"/>
    <x v="304"/>
    <x v="2"/>
    <x v="4"/>
    <x v="265"/>
  </r>
  <r>
    <x v="14"/>
    <x v="14"/>
    <x v="14"/>
    <x v="304"/>
    <s v="1633"/>
    <x v="304"/>
    <x v="2"/>
    <x v="5"/>
    <x v="263"/>
  </r>
  <r>
    <x v="14"/>
    <x v="14"/>
    <x v="14"/>
    <x v="304"/>
    <s v="1633"/>
    <x v="304"/>
    <x v="2"/>
    <x v="6"/>
    <x v="298"/>
  </r>
  <r>
    <x v="14"/>
    <x v="14"/>
    <x v="14"/>
    <x v="304"/>
    <s v="1633"/>
    <x v="304"/>
    <x v="2"/>
    <x v="7"/>
    <x v="198"/>
  </r>
  <r>
    <x v="14"/>
    <x v="14"/>
    <x v="14"/>
    <x v="304"/>
    <s v="1633"/>
    <x v="304"/>
    <x v="3"/>
    <x v="0"/>
    <x v="306"/>
  </r>
  <r>
    <x v="14"/>
    <x v="14"/>
    <x v="14"/>
    <x v="304"/>
    <s v="1633"/>
    <x v="304"/>
    <x v="3"/>
    <x v="1"/>
    <x v="61"/>
  </r>
  <r>
    <x v="14"/>
    <x v="14"/>
    <x v="14"/>
    <x v="304"/>
    <s v="1633"/>
    <x v="304"/>
    <x v="3"/>
    <x v="2"/>
    <x v="356"/>
  </r>
  <r>
    <x v="14"/>
    <x v="14"/>
    <x v="14"/>
    <x v="304"/>
    <s v="1633"/>
    <x v="304"/>
    <x v="3"/>
    <x v="3"/>
    <x v="356"/>
  </r>
  <r>
    <x v="14"/>
    <x v="14"/>
    <x v="14"/>
    <x v="304"/>
    <s v="1633"/>
    <x v="304"/>
    <x v="3"/>
    <x v="4"/>
    <x v="123"/>
  </r>
  <r>
    <x v="14"/>
    <x v="14"/>
    <x v="14"/>
    <x v="304"/>
    <s v="1633"/>
    <x v="304"/>
    <x v="3"/>
    <x v="5"/>
    <x v="449"/>
  </r>
  <r>
    <x v="14"/>
    <x v="14"/>
    <x v="14"/>
    <x v="304"/>
    <s v="1633"/>
    <x v="304"/>
    <x v="3"/>
    <x v="6"/>
    <x v="60"/>
  </r>
  <r>
    <x v="14"/>
    <x v="14"/>
    <x v="14"/>
    <x v="304"/>
    <s v="1633"/>
    <x v="304"/>
    <x v="3"/>
    <x v="7"/>
    <x v="449"/>
  </r>
  <r>
    <x v="14"/>
    <x v="14"/>
    <x v="14"/>
    <x v="304"/>
    <s v="1633"/>
    <x v="304"/>
    <x v="4"/>
    <x v="0"/>
    <x v="1112"/>
  </r>
  <r>
    <x v="14"/>
    <x v="14"/>
    <x v="14"/>
    <x v="304"/>
    <s v="1633"/>
    <x v="304"/>
    <x v="4"/>
    <x v="1"/>
    <x v="185"/>
  </r>
  <r>
    <x v="14"/>
    <x v="14"/>
    <x v="14"/>
    <x v="304"/>
    <s v="1633"/>
    <x v="304"/>
    <x v="4"/>
    <x v="2"/>
    <x v="1112"/>
  </r>
  <r>
    <x v="14"/>
    <x v="14"/>
    <x v="14"/>
    <x v="304"/>
    <s v="1633"/>
    <x v="304"/>
    <x v="4"/>
    <x v="3"/>
    <x v="313"/>
  </r>
  <r>
    <x v="14"/>
    <x v="14"/>
    <x v="14"/>
    <x v="304"/>
    <s v="1633"/>
    <x v="304"/>
    <x v="4"/>
    <x v="4"/>
    <x v="334"/>
  </r>
  <r>
    <x v="14"/>
    <x v="14"/>
    <x v="14"/>
    <x v="304"/>
    <s v="1633"/>
    <x v="304"/>
    <x v="4"/>
    <x v="5"/>
    <x v="410"/>
  </r>
  <r>
    <x v="14"/>
    <x v="14"/>
    <x v="14"/>
    <x v="304"/>
    <s v="1633"/>
    <x v="304"/>
    <x v="4"/>
    <x v="6"/>
    <x v="400"/>
  </r>
  <r>
    <x v="14"/>
    <x v="14"/>
    <x v="14"/>
    <x v="304"/>
    <s v="1633"/>
    <x v="304"/>
    <x v="4"/>
    <x v="7"/>
    <x v="186"/>
  </r>
  <r>
    <x v="14"/>
    <x v="14"/>
    <x v="14"/>
    <x v="304"/>
    <s v="1633"/>
    <x v="304"/>
    <x v="5"/>
    <x v="0"/>
    <x v="132"/>
  </r>
  <r>
    <x v="14"/>
    <x v="14"/>
    <x v="14"/>
    <x v="304"/>
    <s v="1633"/>
    <x v="304"/>
    <x v="5"/>
    <x v="1"/>
    <x v="65"/>
  </r>
  <r>
    <x v="14"/>
    <x v="14"/>
    <x v="14"/>
    <x v="304"/>
    <s v="1633"/>
    <x v="304"/>
    <x v="5"/>
    <x v="2"/>
    <x v="66"/>
  </r>
  <r>
    <x v="14"/>
    <x v="14"/>
    <x v="14"/>
    <x v="304"/>
    <s v="1633"/>
    <x v="304"/>
    <x v="5"/>
    <x v="3"/>
    <x v="131"/>
  </r>
  <r>
    <x v="14"/>
    <x v="14"/>
    <x v="14"/>
    <x v="304"/>
    <s v="1633"/>
    <x v="304"/>
    <x v="5"/>
    <x v="4"/>
    <x v="132"/>
  </r>
  <r>
    <x v="14"/>
    <x v="14"/>
    <x v="14"/>
    <x v="304"/>
    <s v="1633"/>
    <x v="304"/>
    <x v="5"/>
    <x v="5"/>
    <x v="132"/>
  </r>
  <r>
    <x v="14"/>
    <x v="14"/>
    <x v="14"/>
    <x v="304"/>
    <s v="1633"/>
    <x v="304"/>
    <x v="5"/>
    <x v="6"/>
    <x v="132"/>
  </r>
  <r>
    <x v="14"/>
    <x v="14"/>
    <x v="14"/>
    <x v="304"/>
    <s v="1633"/>
    <x v="304"/>
    <x v="5"/>
    <x v="7"/>
    <x v="66"/>
  </r>
  <r>
    <x v="14"/>
    <x v="14"/>
    <x v="14"/>
    <x v="304"/>
    <s v="1633"/>
    <x v="304"/>
    <x v="6"/>
    <x v="0"/>
    <x v="305"/>
  </r>
  <r>
    <x v="14"/>
    <x v="14"/>
    <x v="14"/>
    <x v="304"/>
    <s v="1633"/>
    <x v="304"/>
    <x v="6"/>
    <x v="1"/>
    <x v="67"/>
  </r>
  <r>
    <x v="14"/>
    <x v="14"/>
    <x v="14"/>
    <x v="304"/>
    <s v="1633"/>
    <x v="304"/>
    <x v="6"/>
    <x v="2"/>
    <x v="133"/>
  </r>
  <r>
    <x v="14"/>
    <x v="14"/>
    <x v="14"/>
    <x v="304"/>
    <s v="1633"/>
    <x v="304"/>
    <x v="6"/>
    <x v="3"/>
    <x v="66"/>
  </r>
  <r>
    <x v="14"/>
    <x v="14"/>
    <x v="14"/>
    <x v="304"/>
    <s v="1633"/>
    <x v="304"/>
    <x v="6"/>
    <x v="4"/>
    <x v="305"/>
  </r>
  <r>
    <x v="14"/>
    <x v="14"/>
    <x v="14"/>
    <x v="304"/>
    <s v="1633"/>
    <x v="304"/>
    <x v="6"/>
    <x v="5"/>
    <x v="305"/>
  </r>
  <r>
    <x v="14"/>
    <x v="14"/>
    <x v="14"/>
    <x v="304"/>
    <s v="1633"/>
    <x v="304"/>
    <x v="6"/>
    <x v="6"/>
    <x v="67"/>
  </r>
  <r>
    <x v="14"/>
    <x v="14"/>
    <x v="14"/>
    <x v="304"/>
    <s v="1633"/>
    <x v="304"/>
    <x v="6"/>
    <x v="7"/>
    <x v="132"/>
  </r>
  <r>
    <x v="14"/>
    <x v="14"/>
    <x v="14"/>
    <x v="304"/>
    <s v="1633"/>
    <x v="304"/>
    <x v="7"/>
    <x v="0"/>
    <x v="124"/>
  </r>
  <r>
    <x v="14"/>
    <x v="14"/>
    <x v="14"/>
    <x v="304"/>
    <s v="1633"/>
    <x v="304"/>
    <x v="7"/>
    <x v="1"/>
    <x v="309"/>
  </r>
  <r>
    <x v="14"/>
    <x v="14"/>
    <x v="14"/>
    <x v="304"/>
    <s v="1633"/>
    <x v="304"/>
    <x v="7"/>
    <x v="2"/>
    <x v="124"/>
  </r>
  <r>
    <x v="14"/>
    <x v="14"/>
    <x v="14"/>
    <x v="304"/>
    <s v="1633"/>
    <x v="304"/>
    <x v="7"/>
    <x v="3"/>
    <x v="298"/>
  </r>
  <r>
    <x v="14"/>
    <x v="14"/>
    <x v="14"/>
    <x v="304"/>
    <s v="1633"/>
    <x v="304"/>
    <x v="7"/>
    <x v="4"/>
    <x v="307"/>
  </r>
  <r>
    <x v="14"/>
    <x v="14"/>
    <x v="14"/>
    <x v="304"/>
    <s v="1633"/>
    <x v="304"/>
    <x v="7"/>
    <x v="5"/>
    <x v="199"/>
  </r>
  <r>
    <x v="14"/>
    <x v="14"/>
    <x v="14"/>
    <x v="304"/>
    <s v="1633"/>
    <x v="304"/>
    <x v="7"/>
    <x v="6"/>
    <x v="196"/>
  </r>
  <r>
    <x v="14"/>
    <x v="14"/>
    <x v="14"/>
    <x v="304"/>
    <s v="1633"/>
    <x v="304"/>
    <x v="7"/>
    <x v="7"/>
    <x v="262"/>
  </r>
  <r>
    <x v="14"/>
    <x v="14"/>
    <x v="14"/>
    <x v="304"/>
    <s v="1633"/>
    <x v="304"/>
    <x v="8"/>
    <x v="0"/>
    <x v="66"/>
  </r>
  <r>
    <x v="14"/>
    <x v="14"/>
    <x v="14"/>
    <x v="304"/>
    <s v="1633"/>
    <x v="304"/>
    <x v="8"/>
    <x v="1"/>
    <x v="66"/>
  </r>
  <r>
    <x v="14"/>
    <x v="14"/>
    <x v="14"/>
    <x v="304"/>
    <s v="1633"/>
    <x v="304"/>
    <x v="8"/>
    <x v="2"/>
    <x v="65"/>
  </r>
  <r>
    <x v="14"/>
    <x v="14"/>
    <x v="14"/>
    <x v="304"/>
    <s v="1633"/>
    <x v="304"/>
    <x v="8"/>
    <x v="3"/>
    <x v="305"/>
  </r>
  <r>
    <x v="14"/>
    <x v="14"/>
    <x v="14"/>
    <x v="304"/>
    <s v="1633"/>
    <x v="304"/>
    <x v="8"/>
    <x v="4"/>
    <x v="65"/>
  </r>
  <r>
    <x v="14"/>
    <x v="14"/>
    <x v="14"/>
    <x v="304"/>
    <s v="1633"/>
    <x v="304"/>
    <x v="8"/>
    <x v="5"/>
    <x v="65"/>
  </r>
  <r>
    <x v="14"/>
    <x v="14"/>
    <x v="14"/>
    <x v="304"/>
    <s v="1633"/>
    <x v="304"/>
    <x v="8"/>
    <x v="6"/>
    <x v="67"/>
  </r>
  <r>
    <x v="14"/>
    <x v="14"/>
    <x v="14"/>
    <x v="304"/>
    <s v="1633"/>
    <x v="304"/>
    <x v="8"/>
    <x v="7"/>
    <x v="304"/>
  </r>
  <r>
    <x v="14"/>
    <x v="14"/>
    <x v="14"/>
    <x v="304"/>
    <s v="1633"/>
    <x v="304"/>
    <x v="9"/>
    <x v="0"/>
    <x v="299"/>
  </r>
  <r>
    <x v="14"/>
    <x v="14"/>
    <x v="14"/>
    <x v="304"/>
    <s v="1633"/>
    <x v="304"/>
    <x v="9"/>
    <x v="1"/>
    <x v="298"/>
  </r>
  <r>
    <x v="14"/>
    <x v="14"/>
    <x v="14"/>
    <x v="304"/>
    <s v="1633"/>
    <x v="304"/>
    <x v="9"/>
    <x v="2"/>
    <x v="356"/>
  </r>
  <r>
    <x v="14"/>
    <x v="14"/>
    <x v="14"/>
    <x v="304"/>
    <s v="1633"/>
    <x v="304"/>
    <x v="9"/>
    <x v="3"/>
    <x v="306"/>
  </r>
  <r>
    <x v="14"/>
    <x v="14"/>
    <x v="14"/>
    <x v="304"/>
    <s v="1633"/>
    <x v="304"/>
    <x v="9"/>
    <x v="4"/>
    <x v="356"/>
  </r>
  <r>
    <x v="14"/>
    <x v="14"/>
    <x v="14"/>
    <x v="304"/>
    <s v="1633"/>
    <x v="304"/>
    <x v="9"/>
    <x v="5"/>
    <x v="122"/>
  </r>
  <r>
    <x v="14"/>
    <x v="14"/>
    <x v="14"/>
    <x v="304"/>
    <s v="1633"/>
    <x v="304"/>
    <x v="9"/>
    <x v="6"/>
    <x v="122"/>
  </r>
  <r>
    <x v="14"/>
    <x v="14"/>
    <x v="14"/>
    <x v="304"/>
    <s v="1633"/>
    <x v="304"/>
    <x v="9"/>
    <x v="7"/>
    <x v="125"/>
  </r>
  <r>
    <x v="14"/>
    <x v="14"/>
    <x v="14"/>
    <x v="305"/>
    <s v="1634"/>
    <x v="305"/>
    <x v="0"/>
    <x v="0"/>
    <x v="21"/>
  </r>
  <r>
    <x v="14"/>
    <x v="14"/>
    <x v="14"/>
    <x v="305"/>
    <s v="1634"/>
    <x v="305"/>
    <x v="0"/>
    <x v="1"/>
    <x v="696"/>
  </r>
  <r>
    <x v="14"/>
    <x v="14"/>
    <x v="14"/>
    <x v="305"/>
    <s v="1634"/>
    <x v="305"/>
    <x v="0"/>
    <x v="2"/>
    <x v="2855"/>
  </r>
  <r>
    <x v="14"/>
    <x v="14"/>
    <x v="14"/>
    <x v="305"/>
    <s v="1634"/>
    <x v="305"/>
    <x v="0"/>
    <x v="3"/>
    <x v="1629"/>
  </r>
  <r>
    <x v="14"/>
    <x v="14"/>
    <x v="14"/>
    <x v="305"/>
    <s v="1634"/>
    <x v="305"/>
    <x v="0"/>
    <x v="4"/>
    <x v="2556"/>
  </r>
  <r>
    <x v="14"/>
    <x v="14"/>
    <x v="14"/>
    <x v="305"/>
    <s v="1634"/>
    <x v="305"/>
    <x v="0"/>
    <x v="5"/>
    <x v="2546"/>
  </r>
  <r>
    <x v="14"/>
    <x v="14"/>
    <x v="14"/>
    <x v="305"/>
    <s v="1634"/>
    <x v="305"/>
    <x v="0"/>
    <x v="6"/>
    <x v="1572"/>
  </r>
  <r>
    <x v="14"/>
    <x v="14"/>
    <x v="14"/>
    <x v="305"/>
    <s v="1634"/>
    <x v="305"/>
    <x v="0"/>
    <x v="7"/>
    <x v="2205"/>
  </r>
  <r>
    <x v="14"/>
    <x v="14"/>
    <x v="14"/>
    <x v="305"/>
    <s v="1634"/>
    <x v="305"/>
    <x v="1"/>
    <x v="0"/>
    <x v="2354"/>
  </r>
  <r>
    <x v="14"/>
    <x v="14"/>
    <x v="14"/>
    <x v="305"/>
    <s v="1634"/>
    <x v="305"/>
    <x v="1"/>
    <x v="1"/>
    <x v="1063"/>
  </r>
  <r>
    <x v="14"/>
    <x v="14"/>
    <x v="14"/>
    <x v="305"/>
    <s v="1634"/>
    <x v="305"/>
    <x v="1"/>
    <x v="2"/>
    <x v="1064"/>
  </r>
  <r>
    <x v="14"/>
    <x v="14"/>
    <x v="14"/>
    <x v="305"/>
    <s v="1634"/>
    <x v="305"/>
    <x v="1"/>
    <x v="3"/>
    <x v="958"/>
  </r>
  <r>
    <x v="14"/>
    <x v="14"/>
    <x v="14"/>
    <x v="305"/>
    <s v="1634"/>
    <x v="305"/>
    <x v="1"/>
    <x v="4"/>
    <x v="87"/>
  </r>
  <r>
    <x v="14"/>
    <x v="14"/>
    <x v="14"/>
    <x v="305"/>
    <s v="1634"/>
    <x v="305"/>
    <x v="1"/>
    <x v="5"/>
    <x v="445"/>
  </r>
  <r>
    <x v="14"/>
    <x v="14"/>
    <x v="14"/>
    <x v="305"/>
    <s v="1634"/>
    <x v="305"/>
    <x v="1"/>
    <x v="6"/>
    <x v="2191"/>
  </r>
  <r>
    <x v="14"/>
    <x v="14"/>
    <x v="14"/>
    <x v="305"/>
    <s v="1634"/>
    <x v="305"/>
    <x v="1"/>
    <x v="7"/>
    <x v="1026"/>
  </r>
  <r>
    <x v="14"/>
    <x v="14"/>
    <x v="14"/>
    <x v="305"/>
    <s v="1634"/>
    <x v="305"/>
    <x v="2"/>
    <x v="0"/>
    <x v="313"/>
  </r>
  <r>
    <x v="14"/>
    <x v="14"/>
    <x v="14"/>
    <x v="305"/>
    <s v="1634"/>
    <x v="305"/>
    <x v="2"/>
    <x v="1"/>
    <x v="746"/>
  </r>
  <r>
    <x v="14"/>
    <x v="14"/>
    <x v="14"/>
    <x v="305"/>
    <s v="1634"/>
    <x v="305"/>
    <x v="2"/>
    <x v="2"/>
    <x v="351"/>
  </r>
  <r>
    <x v="14"/>
    <x v="14"/>
    <x v="14"/>
    <x v="305"/>
    <s v="1634"/>
    <x v="305"/>
    <x v="2"/>
    <x v="3"/>
    <x v="530"/>
  </r>
  <r>
    <x v="14"/>
    <x v="14"/>
    <x v="14"/>
    <x v="305"/>
    <s v="1634"/>
    <x v="305"/>
    <x v="2"/>
    <x v="4"/>
    <x v="370"/>
  </r>
  <r>
    <x v="14"/>
    <x v="14"/>
    <x v="14"/>
    <x v="305"/>
    <s v="1634"/>
    <x v="305"/>
    <x v="2"/>
    <x v="5"/>
    <x v="182"/>
  </r>
  <r>
    <x v="14"/>
    <x v="14"/>
    <x v="14"/>
    <x v="305"/>
    <s v="1634"/>
    <x v="305"/>
    <x v="2"/>
    <x v="6"/>
    <x v="337"/>
  </r>
  <r>
    <x v="14"/>
    <x v="14"/>
    <x v="14"/>
    <x v="305"/>
    <s v="1634"/>
    <x v="305"/>
    <x v="2"/>
    <x v="7"/>
    <x v="336"/>
  </r>
  <r>
    <x v="14"/>
    <x v="14"/>
    <x v="14"/>
    <x v="305"/>
    <s v="1634"/>
    <x v="305"/>
    <x v="3"/>
    <x v="0"/>
    <x v="499"/>
  </r>
  <r>
    <x v="14"/>
    <x v="14"/>
    <x v="14"/>
    <x v="305"/>
    <s v="1634"/>
    <x v="305"/>
    <x v="3"/>
    <x v="1"/>
    <x v="500"/>
  </r>
  <r>
    <x v="14"/>
    <x v="14"/>
    <x v="14"/>
    <x v="305"/>
    <s v="1634"/>
    <x v="305"/>
    <x v="3"/>
    <x v="2"/>
    <x v="608"/>
  </r>
  <r>
    <x v="14"/>
    <x v="14"/>
    <x v="14"/>
    <x v="305"/>
    <s v="1634"/>
    <x v="305"/>
    <x v="3"/>
    <x v="3"/>
    <x v="1186"/>
  </r>
  <r>
    <x v="14"/>
    <x v="14"/>
    <x v="14"/>
    <x v="305"/>
    <s v="1634"/>
    <x v="305"/>
    <x v="3"/>
    <x v="4"/>
    <x v="607"/>
  </r>
  <r>
    <x v="14"/>
    <x v="14"/>
    <x v="14"/>
    <x v="305"/>
    <s v="1634"/>
    <x v="305"/>
    <x v="3"/>
    <x v="5"/>
    <x v="628"/>
  </r>
  <r>
    <x v="14"/>
    <x v="14"/>
    <x v="14"/>
    <x v="305"/>
    <s v="1634"/>
    <x v="305"/>
    <x v="3"/>
    <x v="6"/>
    <x v="499"/>
  </r>
  <r>
    <x v="14"/>
    <x v="14"/>
    <x v="14"/>
    <x v="305"/>
    <s v="1634"/>
    <x v="305"/>
    <x v="3"/>
    <x v="7"/>
    <x v="628"/>
  </r>
  <r>
    <x v="14"/>
    <x v="14"/>
    <x v="14"/>
    <x v="305"/>
    <s v="1634"/>
    <x v="305"/>
    <x v="4"/>
    <x v="0"/>
    <x v="785"/>
  </r>
  <r>
    <x v="14"/>
    <x v="14"/>
    <x v="14"/>
    <x v="305"/>
    <s v="1634"/>
    <x v="305"/>
    <x v="4"/>
    <x v="1"/>
    <x v="1130"/>
  </r>
  <r>
    <x v="14"/>
    <x v="14"/>
    <x v="14"/>
    <x v="305"/>
    <s v="1634"/>
    <x v="305"/>
    <x v="4"/>
    <x v="2"/>
    <x v="1632"/>
  </r>
  <r>
    <x v="14"/>
    <x v="14"/>
    <x v="14"/>
    <x v="305"/>
    <s v="1634"/>
    <x v="305"/>
    <x v="4"/>
    <x v="3"/>
    <x v="1232"/>
  </r>
  <r>
    <x v="14"/>
    <x v="14"/>
    <x v="14"/>
    <x v="305"/>
    <s v="1634"/>
    <x v="305"/>
    <x v="4"/>
    <x v="4"/>
    <x v="1608"/>
  </r>
  <r>
    <x v="14"/>
    <x v="14"/>
    <x v="14"/>
    <x v="305"/>
    <s v="1634"/>
    <x v="305"/>
    <x v="4"/>
    <x v="5"/>
    <x v="1036"/>
  </r>
  <r>
    <x v="14"/>
    <x v="14"/>
    <x v="14"/>
    <x v="305"/>
    <s v="1634"/>
    <x v="305"/>
    <x v="4"/>
    <x v="6"/>
    <x v="1035"/>
  </r>
  <r>
    <x v="14"/>
    <x v="14"/>
    <x v="14"/>
    <x v="305"/>
    <s v="1634"/>
    <x v="305"/>
    <x v="4"/>
    <x v="7"/>
    <x v="1032"/>
  </r>
  <r>
    <x v="14"/>
    <x v="14"/>
    <x v="14"/>
    <x v="305"/>
    <s v="1634"/>
    <x v="305"/>
    <x v="5"/>
    <x v="0"/>
    <x v="353"/>
  </r>
  <r>
    <x v="14"/>
    <x v="14"/>
    <x v="14"/>
    <x v="305"/>
    <s v="1634"/>
    <x v="305"/>
    <x v="5"/>
    <x v="1"/>
    <x v="289"/>
  </r>
  <r>
    <x v="14"/>
    <x v="14"/>
    <x v="14"/>
    <x v="305"/>
    <s v="1634"/>
    <x v="305"/>
    <x v="5"/>
    <x v="2"/>
    <x v="185"/>
  </r>
  <r>
    <x v="14"/>
    <x v="14"/>
    <x v="14"/>
    <x v="305"/>
    <s v="1634"/>
    <x v="305"/>
    <x v="5"/>
    <x v="3"/>
    <x v="288"/>
  </r>
  <r>
    <x v="14"/>
    <x v="14"/>
    <x v="14"/>
    <x v="305"/>
    <s v="1634"/>
    <x v="305"/>
    <x v="5"/>
    <x v="4"/>
    <x v="313"/>
  </r>
  <r>
    <x v="14"/>
    <x v="14"/>
    <x v="14"/>
    <x v="305"/>
    <s v="1634"/>
    <x v="305"/>
    <x v="5"/>
    <x v="5"/>
    <x v="318"/>
  </r>
  <r>
    <x v="14"/>
    <x v="14"/>
    <x v="14"/>
    <x v="305"/>
    <s v="1634"/>
    <x v="305"/>
    <x v="5"/>
    <x v="6"/>
    <x v="182"/>
  </r>
  <r>
    <x v="14"/>
    <x v="14"/>
    <x v="14"/>
    <x v="305"/>
    <s v="1634"/>
    <x v="305"/>
    <x v="5"/>
    <x v="7"/>
    <x v="315"/>
  </r>
  <r>
    <x v="14"/>
    <x v="14"/>
    <x v="14"/>
    <x v="305"/>
    <s v="1634"/>
    <x v="305"/>
    <x v="6"/>
    <x v="0"/>
    <x v="266"/>
  </r>
  <r>
    <x v="14"/>
    <x v="14"/>
    <x v="14"/>
    <x v="305"/>
    <s v="1634"/>
    <x v="305"/>
    <x v="6"/>
    <x v="1"/>
    <x v="262"/>
  </r>
  <r>
    <x v="14"/>
    <x v="14"/>
    <x v="14"/>
    <x v="305"/>
    <s v="1634"/>
    <x v="305"/>
    <x v="6"/>
    <x v="2"/>
    <x v="298"/>
  </r>
  <r>
    <x v="14"/>
    <x v="14"/>
    <x v="14"/>
    <x v="305"/>
    <s v="1634"/>
    <x v="305"/>
    <x v="6"/>
    <x v="3"/>
    <x v="316"/>
  </r>
  <r>
    <x v="14"/>
    <x v="14"/>
    <x v="14"/>
    <x v="305"/>
    <s v="1634"/>
    <x v="305"/>
    <x v="6"/>
    <x v="4"/>
    <x v="202"/>
  </r>
  <r>
    <x v="14"/>
    <x v="14"/>
    <x v="14"/>
    <x v="305"/>
    <s v="1634"/>
    <x v="305"/>
    <x v="6"/>
    <x v="5"/>
    <x v="302"/>
  </r>
  <r>
    <x v="14"/>
    <x v="14"/>
    <x v="14"/>
    <x v="305"/>
    <s v="1634"/>
    <x v="305"/>
    <x v="6"/>
    <x v="6"/>
    <x v="262"/>
  </r>
  <r>
    <x v="14"/>
    <x v="14"/>
    <x v="14"/>
    <x v="305"/>
    <s v="1634"/>
    <x v="305"/>
    <x v="6"/>
    <x v="7"/>
    <x v="316"/>
  </r>
  <r>
    <x v="14"/>
    <x v="14"/>
    <x v="14"/>
    <x v="305"/>
    <s v="1634"/>
    <x v="305"/>
    <x v="7"/>
    <x v="0"/>
    <x v="113"/>
  </r>
  <r>
    <x v="14"/>
    <x v="14"/>
    <x v="14"/>
    <x v="305"/>
    <s v="1634"/>
    <x v="305"/>
    <x v="7"/>
    <x v="1"/>
    <x v="42"/>
  </r>
  <r>
    <x v="14"/>
    <x v="14"/>
    <x v="14"/>
    <x v="305"/>
    <s v="1634"/>
    <x v="305"/>
    <x v="7"/>
    <x v="2"/>
    <x v="926"/>
  </r>
  <r>
    <x v="14"/>
    <x v="14"/>
    <x v="14"/>
    <x v="305"/>
    <s v="1634"/>
    <x v="305"/>
    <x v="7"/>
    <x v="3"/>
    <x v="43"/>
  </r>
  <r>
    <x v="14"/>
    <x v="14"/>
    <x v="14"/>
    <x v="305"/>
    <s v="1634"/>
    <x v="305"/>
    <x v="7"/>
    <x v="4"/>
    <x v="967"/>
  </r>
  <r>
    <x v="14"/>
    <x v="14"/>
    <x v="14"/>
    <x v="305"/>
    <s v="1634"/>
    <x v="305"/>
    <x v="7"/>
    <x v="5"/>
    <x v="325"/>
  </r>
  <r>
    <x v="14"/>
    <x v="14"/>
    <x v="14"/>
    <x v="305"/>
    <s v="1634"/>
    <x v="305"/>
    <x v="7"/>
    <x v="6"/>
    <x v="292"/>
  </r>
  <r>
    <x v="14"/>
    <x v="14"/>
    <x v="14"/>
    <x v="305"/>
    <s v="1634"/>
    <x v="305"/>
    <x v="7"/>
    <x v="7"/>
    <x v="632"/>
  </r>
  <r>
    <x v="14"/>
    <x v="14"/>
    <x v="14"/>
    <x v="305"/>
    <s v="1634"/>
    <x v="305"/>
    <x v="8"/>
    <x v="0"/>
    <x v="133"/>
  </r>
  <r>
    <x v="14"/>
    <x v="14"/>
    <x v="14"/>
    <x v="305"/>
    <s v="1634"/>
    <x v="305"/>
    <x v="8"/>
    <x v="1"/>
    <x v="67"/>
  </r>
  <r>
    <x v="14"/>
    <x v="14"/>
    <x v="14"/>
    <x v="305"/>
    <s v="1634"/>
    <x v="305"/>
    <x v="8"/>
    <x v="2"/>
    <x v="133"/>
  </r>
  <r>
    <x v="14"/>
    <x v="14"/>
    <x v="14"/>
    <x v="305"/>
    <s v="1634"/>
    <x v="305"/>
    <x v="8"/>
    <x v="3"/>
    <x v="67"/>
  </r>
  <r>
    <x v="14"/>
    <x v="14"/>
    <x v="14"/>
    <x v="305"/>
    <s v="1634"/>
    <x v="305"/>
    <x v="8"/>
    <x v="4"/>
    <x v="65"/>
  </r>
  <r>
    <x v="14"/>
    <x v="14"/>
    <x v="14"/>
    <x v="305"/>
    <s v="1634"/>
    <x v="305"/>
    <x v="8"/>
    <x v="5"/>
    <x v="65"/>
  </r>
  <r>
    <x v="14"/>
    <x v="14"/>
    <x v="14"/>
    <x v="305"/>
    <s v="1634"/>
    <x v="305"/>
    <x v="8"/>
    <x v="6"/>
    <x v="67"/>
  </r>
  <r>
    <x v="14"/>
    <x v="14"/>
    <x v="14"/>
    <x v="305"/>
    <s v="1634"/>
    <x v="305"/>
    <x v="8"/>
    <x v="7"/>
    <x v="64"/>
  </r>
  <r>
    <x v="14"/>
    <x v="14"/>
    <x v="14"/>
    <x v="305"/>
    <s v="1634"/>
    <x v="305"/>
    <x v="9"/>
    <x v="0"/>
    <x v="67"/>
  </r>
  <r>
    <x v="14"/>
    <x v="14"/>
    <x v="14"/>
    <x v="305"/>
    <s v="1634"/>
    <x v="305"/>
    <x v="9"/>
    <x v="1"/>
    <x v="305"/>
  </r>
  <r>
    <x v="14"/>
    <x v="14"/>
    <x v="14"/>
    <x v="305"/>
    <s v="1634"/>
    <x v="305"/>
    <x v="9"/>
    <x v="2"/>
    <x v="305"/>
  </r>
  <r>
    <x v="14"/>
    <x v="14"/>
    <x v="14"/>
    <x v="305"/>
    <s v="1634"/>
    <x v="305"/>
    <x v="9"/>
    <x v="3"/>
    <x v="305"/>
  </r>
  <r>
    <x v="14"/>
    <x v="14"/>
    <x v="14"/>
    <x v="305"/>
    <s v="1634"/>
    <x v="305"/>
    <x v="9"/>
    <x v="4"/>
    <x v="305"/>
  </r>
  <r>
    <x v="14"/>
    <x v="14"/>
    <x v="14"/>
    <x v="305"/>
    <s v="1634"/>
    <x v="305"/>
    <x v="9"/>
    <x v="5"/>
    <x v="305"/>
  </r>
  <r>
    <x v="14"/>
    <x v="14"/>
    <x v="14"/>
    <x v="305"/>
    <s v="1634"/>
    <x v="305"/>
    <x v="9"/>
    <x v="6"/>
    <x v="133"/>
  </r>
  <r>
    <x v="14"/>
    <x v="14"/>
    <x v="14"/>
    <x v="305"/>
    <s v="1634"/>
    <x v="305"/>
    <x v="9"/>
    <x v="7"/>
    <x v="305"/>
  </r>
  <r>
    <x v="14"/>
    <x v="14"/>
    <x v="14"/>
    <x v="306"/>
    <s v="1635"/>
    <x v="306"/>
    <x v="0"/>
    <x v="0"/>
    <x v="428"/>
  </r>
  <r>
    <x v="14"/>
    <x v="14"/>
    <x v="14"/>
    <x v="306"/>
    <s v="1635"/>
    <x v="306"/>
    <x v="0"/>
    <x v="1"/>
    <x v="357"/>
  </r>
  <r>
    <x v="14"/>
    <x v="14"/>
    <x v="14"/>
    <x v="306"/>
    <s v="1635"/>
    <x v="306"/>
    <x v="0"/>
    <x v="2"/>
    <x v="258"/>
  </r>
  <r>
    <x v="14"/>
    <x v="14"/>
    <x v="14"/>
    <x v="306"/>
    <s v="1635"/>
    <x v="306"/>
    <x v="0"/>
    <x v="3"/>
    <x v="493"/>
  </r>
  <r>
    <x v="14"/>
    <x v="14"/>
    <x v="14"/>
    <x v="306"/>
    <s v="1635"/>
    <x v="306"/>
    <x v="0"/>
    <x v="4"/>
    <x v="429"/>
  </r>
  <r>
    <x v="14"/>
    <x v="14"/>
    <x v="14"/>
    <x v="306"/>
    <s v="1635"/>
    <x v="306"/>
    <x v="0"/>
    <x v="5"/>
    <x v="290"/>
  </r>
  <r>
    <x v="14"/>
    <x v="14"/>
    <x v="14"/>
    <x v="306"/>
    <s v="1635"/>
    <x v="306"/>
    <x v="0"/>
    <x v="6"/>
    <x v="512"/>
  </r>
  <r>
    <x v="14"/>
    <x v="14"/>
    <x v="14"/>
    <x v="306"/>
    <s v="1635"/>
    <x v="306"/>
    <x v="0"/>
    <x v="7"/>
    <x v="608"/>
  </r>
  <r>
    <x v="14"/>
    <x v="14"/>
    <x v="14"/>
    <x v="306"/>
    <s v="1635"/>
    <x v="306"/>
    <x v="1"/>
    <x v="0"/>
    <x v="349"/>
  </r>
  <r>
    <x v="14"/>
    <x v="14"/>
    <x v="14"/>
    <x v="306"/>
    <s v="1635"/>
    <x v="306"/>
    <x v="1"/>
    <x v="1"/>
    <x v="193"/>
  </r>
  <r>
    <x v="14"/>
    <x v="14"/>
    <x v="14"/>
    <x v="306"/>
    <s v="1635"/>
    <x v="306"/>
    <x v="1"/>
    <x v="2"/>
    <x v="187"/>
  </r>
  <r>
    <x v="14"/>
    <x v="14"/>
    <x v="14"/>
    <x v="306"/>
    <s v="1635"/>
    <x v="306"/>
    <x v="1"/>
    <x v="3"/>
    <x v="1693"/>
  </r>
  <r>
    <x v="14"/>
    <x v="14"/>
    <x v="14"/>
    <x v="306"/>
    <s v="1635"/>
    <x v="306"/>
    <x v="1"/>
    <x v="4"/>
    <x v="566"/>
  </r>
  <r>
    <x v="14"/>
    <x v="14"/>
    <x v="14"/>
    <x v="306"/>
    <s v="1635"/>
    <x v="306"/>
    <x v="1"/>
    <x v="5"/>
    <x v="1239"/>
  </r>
  <r>
    <x v="14"/>
    <x v="14"/>
    <x v="14"/>
    <x v="306"/>
    <s v="1635"/>
    <x v="306"/>
    <x v="1"/>
    <x v="6"/>
    <x v="1239"/>
  </r>
  <r>
    <x v="14"/>
    <x v="14"/>
    <x v="14"/>
    <x v="306"/>
    <s v="1635"/>
    <x v="306"/>
    <x v="1"/>
    <x v="7"/>
    <x v="604"/>
  </r>
  <r>
    <x v="14"/>
    <x v="14"/>
    <x v="14"/>
    <x v="306"/>
    <s v="1635"/>
    <x v="306"/>
    <x v="2"/>
    <x v="0"/>
    <x v="121"/>
  </r>
  <r>
    <x v="14"/>
    <x v="14"/>
    <x v="14"/>
    <x v="306"/>
    <s v="1635"/>
    <x v="306"/>
    <x v="2"/>
    <x v="1"/>
    <x v="121"/>
  </r>
  <r>
    <x v="14"/>
    <x v="14"/>
    <x v="14"/>
    <x v="306"/>
    <s v="1635"/>
    <x v="306"/>
    <x v="2"/>
    <x v="2"/>
    <x v="449"/>
  </r>
  <r>
    <x v="14"/>
    <x v="14"/>
    <x v="14"/>
    <x v="306"/>
    <s v="1635"/>
    <x v="306"/>
    <x v="2"/>
    <x v="3"/>
    <x v="60"/>
  </r>
  <r>
    <x v="14"/>
    <x v="14"/>
    <x v="14"/>
    <x v="306"/>
    <s v="1635"/>
    <x v="306"/>
    <x v="2"/>
    <x v="4"/>
    <x v="62"/>
  </r>
  <r>
    <x v="14"/>
    <x v="14"/>
    <x v="14"/>
    <x v="306"/>
    <s v="1635"/>
    <x v="306"/>
    <x v="2"/>
    <x v="5"/>
    <x v="47"/>
  </r>
  <r>
    <x v="14"/>
    <x v="14"/>
    <x v="14"/>
    <x v="306"/>
    <s v="1635"/>
    <x v="306"/>
    <x v="2"/>
    <x v="6"/>
    <x v="504"/>
  </r>
  <r>
    <x v="14"/>
    <x v="14"/>
    <x v="14"/>
    <x v="306"/>
    <s v="1635"/>
    <x v="306"/>
    <x v="2"/>
    <x v="7"/>
    <x v="612"/>
  </r>
  <r>
    <x v="14"/>
    <x v="14"/>
    <x v="14"/>
    <x v="306"/>
    <s v="1635"/>
    <x v="306"/>
    <x v="3"/>
    <x v="0"/>
    <x v="513"/>
  </r>
  <r>
    <x v="14"/>
    <x v="14"/>
    <x v="14"/>
    <x v="306"/>
    <s v="1635"/>
    <x v="306"/>
    <x v="3"/>
    <x v="1"/>
    <x v="116"/>
  </r>
  <r>
    <x v="14"/>
    <x v="14"/>
    <x v="14"/>
    <x v="306"/>
    <s v="1635"/>
    <x v="306"/>
    <x v="3"/>
    <x v="2"/>
    <x v="116"/>
  </r>
  <r>
    <x v="14"/>
    <x v="14"/>
    <x v="14"/>
    <x v="306"/>
    <s v="1635"/>
    <x v="306"/>
    <x v="3"/>
    <x v="3"/>
    <x v="342"/>
  </r>
  <r>
    <x v="14"/>
    <x v="14"/>
    <x v="14"/>
    <x v="306"/>
    <s v="1635"/>
    <x v="306"/>
    <x v="3"/>
    <x v="4"/>
    <x v="505"/>
  </r>
  <r>
    <x v="14"/>
    <x v="14"/>
    <x v="14"/>
    <x v="306"/>
    <s v="1635"/>
    <x v="306"/>
    <x v="3"/>
    <x v="5"/>
    <x v="287"/>
  </r>
  <r>
    <x v="14"/>
    <x v="14"/>
    <x v="14"/>
    <x v="306"/>
    <s v="1635"/>
    <x v="306"/>
    <x v="3"/>
    <x v="6"/>
    <x v="117"/>
  </r>
  <r>
    <x v="14"/>
    <x v="14"/>
    <x v="14"/>
    <x v="306"/>
    <s v="1635"/>
    <x v="306"/>
    <x v="3"/>
    <x v="7"/>
    <x v="282"/>
  </r>
  <r>
    <x v="14"/>
    <x v="14"/>
    <x v="14"/>
    <x v="306"/>
    <s v="1635"/>
    <x v="306"/>
    <x v="4"/>
    <x v="0"/>
    <x v="564"/>
  </r>
  <r>
    <x v="14"/>
    <x v="14"/>
    <x v="14"/>
    <x v="306"/>
    <s v="1635"/>
    <x v="306"/>
    <x v="4"/>
    <x v="1"/>
    <x v="939"/>
  </r>
  <r>
    <x v="14"/>
    <x v="14"/>
    <x v="14"/>
    <x v="306"/>
    <s v="1635"/>
    <x v="306"/>
    <x v="4"/>
    <x v="2"/>
    <x v="1209"/>
  </r>
  <r>
    <x v="14"/>
    <x v="14"/>
    <x v="14"/>
    <x v="306"/>
    <s v="1635"/>
    <x v="306"/>
    <x v="4"/>
    <x v="3"/>
    <x v="628"/>
  </r>
  <r>
    <x v="14"/>
    <x v="14"/>
    <x v="14"/>
    <x v="306"/>
    <s v="1635"/>
    <x v="306"/>
    <x v="4"/>
    <x v="4"/>
    <x v="343"/>
  </r>
  <r>
    <x v="14"/>
    <x v="14"/>
    <x v="14"/>
    <x v="306"/>
    <s v="1635"/>
    <x v="306"/>
    <x v="4"/>
    <x v="5"/>
    <x v="343"/>
  </r>
  <r>
    <x v="14"/>
    <x v="14"/>
    <x v="14"/>
    <x v="306"/>
    <s v="1635"/>
    <x v="306"/>
    <x v="4"/>
    <x v="6"/>
    <x v="565"/>
  </r>
  <r>
    <x v="14"/>
    <x v="14"/>
    <x v="14"/>
    <x v="306"/>
    <s v="1635"/>
    <x v="306"/>
    <x v="4"/>
    <x v="7"/>
    <x v="1030"/>
  </r>
  <r>
    <x v="14"/>
    <x v="14"/>
    <x v="14"/>
    <x v="306"/>
    <s v="1635"/>
    <x v="306"/>
    <x v="5"/>
    <x v="0"/>
    <x v="200"/>
  </r>
  <r>
    <x v="14"/>
    <x v="14"/>
    <x v="14"/>
    <x v="306"/>
    <s v="1635"/>
    <x v="306"/>
    <x v="5"/>
    <x v="1"/>
    <x v="350"/>
  </r>
  <r>
    <x v="14"/>
    <x v="14"/>
    <x v="14"/>
    <x v="306"/>
    <s v="1635"/>
    <x v="306"/>
    <x v="5"/>
    <x v="2"/>
    <x v="197"/>
  </r>
  <r>
    <x v="14"/>
    <x v="14"/>
    <x v="14"/>
    <x v="306"/>
    <s v="1635"/>
    <x v="306"/>
    <x v="5"/>
    <x v="3"/>
    <x v="350"/>
  </r>
  <r>
    <x v="14"/>
    <x v="14"/>
    <x v="14"/>
    <x v="306"/>
    <s v="1635"/>
    <x v="306"/>
    <x v="5"/>
    <x v="4"/>
    <x v="200"/>
  </r>
  <r>
    <x v="14"/>
    <x v="14"/>
    <x v="14"/>
    <x v="306"/>
    <s v="1635"/>
    <x v="306"/>
    <x v="5"/>
    <x v="5"/>
    <x v="316"/>
  </r>
  <r>
    <x v="14"/>
    <x v="14"/>
    <x v="14"/>
    <x v="306"/>
    <s v="1635"/>
    <x v="306"/>
    <x v="5"/>
    <x v="6"/>
    <x v="197"/>
  </r>
  <r>
    <x v="14"/>
    <x v="14"/>
    <x v="14"/>
    <x v="306"/>
    <s v="1635"/>
    <x v="306"/>
    <x v="5"/>
    <x v="7"/>
    <x v="306"/>
  </r>
  <r>
    <x v="14"/>
    <x v="14"/>
    <x v="14"/>
    <x v="306"/>
    <s v="1635"/>
    <x v="306"/>
    <x v="6"/>
    <x v="0"/>
    <x v="127"/>
  </r>
  <r>
    <x v="14"/>
    <x v="14"/>
    <x v="14"/>
    <x v="306"/>
    <s v="1635"/>
    <x v="306"/>
    <x v="6"/>
    <x v="1"/>
    <x v="131"/>
  </r>
  <r>
    <x v="14"/>
    <x v="14"/>
    <x v="14"/>
    <x v="306"/>
    <s v="1635"/>
    <x v="306"/>
    <x v="6"/>
    <x v="2"/>
    <x v="320"/>
  </r>
  <r>
    <x v="14"/>
    <x v="14"/>
    <x v="14"/>
    <x v="306"/>
    <s v="1635"/>
    <x v="306"/>
    <x v="6"/>
    <x v="3"/>
    <x v="127"/>
  </r>
  <r>
    <x v="14"/>
    <x v="14"/>
    <x v="14"/>
    <x v="306"/>
    <s v="1635"/>
    <x v="306"/>
    <x v="6"/>
    <x v="4"/>
    <x v="127"/>
  </r>
  <r>
    <x v="14"/>
    <x v="14"/>
    <x v="14"/>
    <x v="306"/>
    <s v="1635"/>
    <x v="306"/>
    <x v="6"/>
    <x v="5"/>
    <x v="131"/>
  </r>
  <r>
    <x v="14"/>
    <x v="14"/>
    <x v="14"/>
    <x v="306"/>
    <s v="1635"/>
    <x v="306"/>
    <x v="6"/>
    <x v="6"/>
    <x v="131"/>
  </r>
  <r>
    <x v="14"/>
    <x v="14"/>
    <x v="14"/>
    <x v="306"/>
    <s v="1635"/>
    <x v="306"/>
    <x v="6"/>
    <x v="7"/>
    <x v="262"/>
  </r>
  <r>
    <x v="14"/>
    <x v="14"/>
    <x v="14"/>
    <x v="306"/>
    <s v="1635"/>
    <x v="306"/>
    <x v="7"/>
    <x v="0"/>
    <x v="1712"/>
  </r>
  <r>
    <x v="14"/>
    <x v="14"/>
    <x v="14"/>
    <x v="306"/>
    <s v="1635"/>
    <x v="306"/>
    <x v="7"/>
    <x v="1"/>
    <x v="1924"/>
  </r>
  <r>
    <x v="14"/>
    <x v="14"/>
    <x v="14"/>
    <x v="306"/>
    <s v="1635"/>
    <x v="306"/>
    <x v="7"/>
    <x v="2"/>
    <x v="2259"/>
  </r>
  <r>
    <x v="14"/>
    <x v="14"/>
    <x v="14"/>
    <x v="306"/>
    <s v="1635"/>
    <x v="306"/>
    <x v="7"/>
    <x v="3"/>
    <x v="1694"/>
  </r>
  <r>
    <x v="14"/>
    <x v="14"/>
    <x v="14"/>
    <x v="306"/>
    <s v="1635"/>
    <x v="306"/>
    <x v="7"/>
    <x v="4"/>
    <x v="258"/>
  </r>
  <r>
    <x v="14"/>
    <x v="14"/>
    <x v="14"/>
    <x v="306"/>
    <s v="1635"/>
    <x v="306"/>
    <x v="7"/>
    <x v="5"/>
    <x v="500"/>
  </r>
  <r>
    <x v="14"/>
    <x v="14"/>
    <x v="14"/>
    <x v="306"/>
    <s v="1635"/>
    <x v="306"/>
    <x v="7"/>
    <x v="6"/>
    <x v="606"/>
  </r>
  <r>
    <x v="14"/>
    <x v="14"/>
    <x v="14"/>
    <x v="306"/>
    <s v="1635"/>
    <x v="306"/>
    <x v="7"/>
    <x v="7"/>
    <x v="468"/>
  </r>
  <r>
    <x v="14"/>
    <x v="14"/>
    <x v="14"/>
    <x v="306"/>
    <s v="1635"/>
    <x v="306"/>
    <x v="8"/>
    <x v="0"/>
    <x v="127"/>
  </r>
  <r>
    <x v="14"/>
    <x v="14"/>
    <x v="14"/>
    <x v="306"/>
    <s v="1635"/>
    <x v="306"/>
    <x v="8"/>
    <x v="1"/>
    <x v="203"/>
  </r>
  <r>
    <x v="14"/>
    <x v="14"/>
    <x v="14"/>
    <x v="306"/>
    <s v="1635"/>
    <x v="306"/>
    <x v="8"/>
    <x v="2"/>
    <x v="203"/>
  </r>
  <r>
    <x v="14"/>
    <x v="14"/>
    <x v="14"/>
    <x v="306"/>
    <s v="1635"/>
    <x v="306"/>
    <x v="8"/>
    <x v="3"/>
    <x v="66"/>
  </r>
  <r>
    <x v="14"/>
    <x v="14"/>
    <x v="14"/>
    <x v="306"/>
    <s v="1635"/>
    <x v="306"/>
    <x v="8"/>
    <x v="4"/>
    <x v="128"/>
  </r>
  <r>
    <x v="14"/>
    <x v="14"/>
    <x v="14"/>
    <x v="306"/>
    <s v="1635"/>
    <x v="306"/>
    <x v="8"/>
    <x v="5"/>
    <x v="130"/>
  </r>
  <r>
    <x v="14"/>
    <x v="14"/>
    <x v="14"/>
    <x v="306"/>
    <s v="1635"/>
    <x v="306"/>
    <x v="8"/>
    <x v="6"/>
    <x v="203"/>
  </r>
  <r>
    <x v="14"/>
    <x v="14"/>
    <x v="14"/>
    <x v="306"/>
    <s v="1635"/>
    <x v="306"/>
    <x v="8"/>
    <x v="7"/>
    <x v="264"/>
  </r>
  <r>
    <x v="14"/>
    <x v="14"/>
    <x v="14"/>
    <x v="306"/>
    <s v="1635"/>
    <x v="306"/>
    <x v="9"/>
    <x v="0"/>
    <x v="133"/>
  </r>
  <r>
    <x v="14"/>
    <x v="14"/>
    <x v="14"/>
    <x v="306"/>
    <s v="1635"/>
    <x v="306"/>
    <x v="9"/>
    <x v="1"/>
    <x v="305"/>
  </r>
  <r>
    <x v="14"/>
    <x v="14"/>
    <x v="14"/>
    <x v="306"/>
    <s v="1635"/>
    <x v="306"/>
    <x v="9"/>
    <x v="2"/>
    <x v="305"/>
  </r>
  <r>
    <x v="14"/>
    <x v="14"/>
    <x v="14"/>
    <x v="306"/>
    <s v="1635"/>
    <x v="306"/>
    <x v="9"/>
    <x v="3"/>
    <x v="305"/>
  </r>
  <r>
    <x v="14"/>
    <x v="14"/>
    <x v="14"/>
    <x v="306"/>
    <s v="1635"/>
    <x v="306"/>
    <x v="9"/>
    <x v="4"/>
    <x v="304"/>
  </r>
  <r>
    <x v="14"/>
    <x v="14"/>
    <x v="14"/>
    <x v="306"/>
    <s v="1635"/>
    <x v="306"/>
    <x v="9"/>
    <x v="5"/>
    <x v="304"/>
  </r>
  <r>
    <x v="14"/>
    <x v="14"/>
    <x v="14"/>
    <x v="306"/>
    <s v="1635"/>
    <x v="306"/>
    <x v="9"/>
    <x v="6"/>
    <x v="304"/>
  </r>
  <r>
    <x v="14"/>
    <x v="14"/>
    <x v="14"/>
    <x v="306"/>
    <s v="1635"/>
    <x v="306"/>
    <x v="9"/>
    <x v="7"/>
    <x v="304"/>
  </r>
  <r>
    <x v="14"/>
    <x v="14"/>
    <x v="14"/>
    <x v="307"/>
    <s v="1636"/>
    <x v="307"/>
    <x v="0"/>
    <x v="0"/>
    <x v="323"/>
  </r>
  <r>
    <x v="14"/>
    <x v="14"/>
    <x v="14"/>
    <x v="307"/>
    <s v="1636"/>
    <x v="307"/>
    <x v="0"/>
    <x v="1"/>
    <x v="332"/>
  </r>
  <r>
    <x v="14"/>
    <x v="14"/>
    <x v="14"/>
    <x v="307"/>
    <s v="1636"/>
    <x v="307"/>
    <x v="0"/>
    <x v="2"/>
    <x v="292"/>
  </r>
  <r>
    <x v="14"/>
    <x v="14"/>
    <x v="14"/>
    <x v="307"/>
    <s v="1636"/>
    <x v="307"/>
    <x v="0"/>
    <x v="3"/>
    <x v="255"/>
  </r>
  <r>
    <x v="14"/>
    <x v="14"/>
    <x v="14"/>
    <x v="307"/>
    <s v="1636"/>
    <x v="307"/>
    <x v="0"/>
    <x v="4"/>
    <x v="257"/>
  </r>
  <r>
    <x v="14"/>
    <x v="14"/>
    <x v="14"/>
    <x v="307"/>
    <s v="1636"/>
    <x v="307"/>
    <x v="0"/>
    <x v="5"/>
    <x v="784"/>
  </r>
  <r>
    <x v="14"/>
    <x v="14"/>
    <x v="14"/>
    <x v="307"/>
    <s v="1636"/>
    <x v="307"/>
    <x v="0"/>
    <x v="6"/>
    <x v="541"/>
  </r>
  <r>
    <x v="14"/>
    <x v="14"/>
    <x v="14"/>
    <x v="307"/>
    <s v="1636"/>
    <x v="307"/>
    <x v="0"/>
    <x v="7"/>
    <x v="509"/>
  </r>
  <r>
    <x v="14"/>
    <x v="14"/>
    <x v="14"/>
    <x v="307"/>
    <s v="1636"/>
    <x v="307"/>
    <x v="1"/>
    <x v="0"/>
    <x v="507"/>
  </r>
  <r>
    <x v="14"/>
    <x v="14"/>
    <x v="14"/>
    <x v="307"/>
    <s v="1636"/>
    <x v="307"/>
    <x v="1"/>
    <x v="1"/>
    <x v="40"/>
  </r>
  <r>
    <x v="14"/>
    <x v="14"/>
    <x v="14"/>
    <x v="307"/>
    <s v="1636"/>
    <x v="307"/>
    <x v="1"/>
    <x v="2"/>
    <x v="596"/>
  </r>
  <r>
    <x v="14"/>
    <x v="14"/>
    <x v="14"/>
    <x v="307"/>
    <s v="1636"/>
    <x v="307"/>
    <x v="1"/>
    <x v="3"/>
    <x v="324"/>
  </r>
  <r>
    <x v="14"/>
    <x v="14"/>
    <x v="14"/>
    <x v="307"/>
    <s v="1636"/>
    <x v="307"/>
    <x v="1"/>
    <x v="4"/>
    <x v="362"/>
  </r>
  <r>
    <x v="14"/>
    <x v="14"/>
    <x v="14"/>
    <x v="307"/>
    <s v="1636"/>
    <x v="307"/>
    <x v="1"/>
    <x v="5"/>
    <x v="596"/>
  </r>
  <r>
    <x v="14"/>
    <x v="14"/>
    <x v="14"/>
    <x v="307"/>
    <s v="1636"/>
    <x v="307"/>
    <x v="1"/>
    <x v="6"/>
    <x v="1607"/>
  </r>
  <r>
    <x v="14"/>
    <x v="14"/>
    <x v="14"/>
    <x v="307"/>
    <s v="1636"/>
    <x v="307"/>
    <x v="1"/>
    <x v="7"/>
    <x v="256"/>
  </r>
  <r>
    <x v="14"/>
    <x v="14"/>
    <x v="14"/>
    <x v="307"/>
    <s v="1636"/>
    <x v="307"/>
    <x v="2"/>
    <x v="0"/>
    <x v="342"/>
  </r>
  <r>
    <x v="14"/>
    <x v="14"/>
    <x v="14"/>
    <x v="307"/>
    <s v="1636"/>
    <x v="307"/>
    <x v="2"/>
    <x v="1"/>
    <x v="341"/>
  </r>
  <r>
    <x v="14"/>
    <x v="14"/>
    <x v="14"/>
    <x v="307"/>
    <s v="1636"/>
    <x v="307"/>
    <x v="2"/>
    <x v="2"/>
    <x v="340"/>
  </r>
  <r>
    <x v="14"/>
    <x v="14"/>
    <x v="14"/>
    <x v="307"/>
    <s v="1636"/>
    <x v="307"/>
    <x v="2"/>
    <x v="3"/>
    <x v="836"/>
  </r>
  <r>
    <x v="14"/>
    <x v="14"/>
    <x v="14"/>
    <x v="307"/>
    <s v="1636"/>
    <x v="307"/>
    <x v="2"/>
    <x v="4"/>
    <x v="50"/>
  </r>
  <r>
    <x v="14"/>
    <x v="14"/>
    <x v="14"/>
    <x v="307"/>
    <s v="1636"/>
    <x v="307"/>
    <x v="2"/>
    <x v="5"/>
    <x v="355"/>
  </r>
  <r>
    <x v="14"/>
    <x v="14"/>
    <x v="14"/>
    <x v="307"/>
    <s v="1636"/>
    <x v="307"/>
    <x v="2"/>
    <x v="6"/>
    <x v="449"/>
  </r>
  <r>
    <x v="14"/>
    <x v="14"/>
    <x v="14"/>
    <x v="307"/>
    <s v="1636"/>
    <x v="307"/>
    <x v="2"/>
    <x v="7"/>
    <x v="339"/>
  </r>
  <r>
    <x v="14"/>
    <x v="14"/>
    <x v="14"/>
    <x v="307"/>
    <s v="1636"/>
    <x v="307"/>
    <x v="3"/>
    <x v="0"/>
    <x v="53"/>
  </r>
  <r>
    <x v="14"/>
    <x v="14"/>
    <x v="14"/>
    <x v="307"/>
    <s v="1636"/>
    <x v="307"/>
    <x v="3"/>
    <x v="1"/>
    <x v="1037"/>
  </r>
  <r>
    <x v="14"/>
    <x v="14"/>
    <x v="14"/>
    <x v="307"/>
    <s v="1636"/>
    <x v="307"/>
    <x v="3"/>
    <x v="2"/>
    <x v="625"/>
  </r>
  <r>
    <x v="14"/>
    <x v="14"/>
    <x v="14"/>
    <x v="307"/>
    <s v="1636"/>
    <x v="307"/>
    <x v="3"/>
    <x v="3"/>
    <x v="625"/>
  </r>
  <r>
    <x v="14"/>
    <x v="14"/>
    <x v="14"/>
    <x v="307"/>
    <s v="1636"/>
    <x v="307"/>
    <x v="3"/>
    <x v="4"/>
    <x v="380"/>
  </r>
  <r>
    <x v="14"/>
    <x v="14"/>
    <x v="14"/>
    <x v="307"/>
    <s v="1636"/>
    <x v="307"/>
    <x v="3"/>
    <x v="5"/>
    <x v="371"/>
  </r>
  <r>
    <x v="14"/>
    <x v="14"/>
    <x v="14"/>
    <x v="307"/>
    <s v="1636"/>
    <x v="307"/>
    <x v="3"/>
    <x v="6"/>
    <x v="254"/>
  </r>
  <r>
    <x v="14"/>
    <x v="14"/>
    <x v="14"/>
    <x v="307"/>
    <s v="1636"/>
    <x v="307"/>
    <x v="3"/>
    <x v="7"/>
    <x v="605"/>
  </r>
  <r>
    <x v="14"/>
    <x v="14"/>
    <x v="14"/>
    <x v="307"/>
    <s v="1636"/>
    <x v="307"/>
    <x v="4"/>
    <x v="0"/>
    <x v="279"/>
  </r>
  <r>
    <x v="14"/>
    <x v="14"/>
    <x v="14"/>
    <x v="307"/>
    <s v="1636"/>
    <x v="307"/>
    <x v="4"/>
    <x v="1"/>
    <x v="367"/>
  </r>
  <r>
    <x v="14"/>
    <x v="14"/>
    <x v="14"/>
    <x v="307"/>
    <s v="1636"/>
    <x v="307"/>
    <x v="4"/>
    <x v="2"/>
    <x v="1003"/>
  </r>
  <r>
    <x v="14"/>
    <x v="14"/>
    <x v="14"/>
    <x v="307"/>
    <s v="1636"/>
    <x v="307"/>
    <x v="4"/>
    <x v="3"/>
    <x v="1000"/>
  </r>
  <r>
    <x v="14"/>
    <x v="14"/>
    <x v="14"/>
    <x v="307"/>
    <s v="1636"/>
    <x v="307"/>
    <x v="4"/>
    <x v="4"/>
    <x v="747"/>
  </r>
  <r>
    <x v="14"/>
    <x v="14"/>
    <x v="14"/>
    <x v="307"/>
    <s v="1636"/>
    <x v="307"/>
    <x v="4"/>
    <x v="5"/>
    <x v="45"/>
  </r>
  <r>
    <x v="14"/>
    <x v="14"/>
    <x v="14"/>
    <x v="307"/>
    <s v="1636"/>
    <x v="307"/>
    <x v="4"/>
    <x v="6"/>
    <x v="506"/>
  </r>
  <r>
    <x v="14"/>
    <x v="14"/>
    <x v="14"/>
    <x v="307"/>
    <s v="1636"/>
    <x v="307"/>
    <x v="4"/>
    <x v="7"/>
    <x v="1418"/>
  </r>
  <r>
    <x v="14"/>
    <x v="14"/>
    <x v="14"/>
    <x v="307"/>
    <s v="1636"/>
    <x v="307"/>
    <x v="5"/>
    <x v="0"/>
    <x v="356"/>
  </r>
  <r>
    <x v="14"/>
    <x v="14"/>
    <x v="14"/>
    <x v="307"/>
    <s v="1636"/>
    <x v="307"/>
    <x v="5"/>
    <x v="1"/>
    <x v="300"/>
  </r>
  <r>
    <x v="14"/>
    <x v="14"/>
    <x v="14"/>
    <x v="307"/>
    <s v="1636"/>
    <x v="307"/>
    <x v="5"/>
    <x v="2"/>
    <x v="311"/>
  </r>
  <r>
    <x v="14"/>
    <x v="14"/>
    <x v="14"/>
    <x v="307"/>
    <s v="1636"/>
    <x v="307"/>
    <x v="5"/>
    <x v="3"/>
    <x v="300"/>
  </r>
  <r>
    <x v="14"/>
    <x v="14"/>
    <x v="14"/>
    <x v="307"/>
    <s v="1636"/>
    <x v="307"/>
    <x v="5"/>
    <x v="4"/>
    <x v="123"/>
  </r>
  <r>
    <x v="14"/>
    <x v="14"/>
    <x v="14"/>
    <x v="307"/>
    <s v="1636"/>
    <x v="307"/>
    <x v="5"/>
    <x v="5"/>
    <x v="300"/>
  </r>
  <r>
    <x v="14"/>
    <x v="14"/>
    <x v="14"/>
    <x v="307"/>
    <s v="1636"/>
    <x v="307"/>
    <x v="5"/>
    <x v="6"/>
    <x v="126"/>
  </r>
  <r>
    <x v="14"/>
    <x v="14"/>
    <x v="14"/>
    <x v="307"/>
    <s v="1636"/>
    <x v="307"/>
    <x v="5"/>
    <x v="7"/>
    <x v="355"/>
  </r>
  <r>
    <x v="14"/>
    <x v="14"/>
    <x v="14"/>
    <x v="307"/>
    <s v="1636"/>
    <x v="307"/>
    <x v="6"/>
    <x v="0"/>
    <x v="131"/>
  </r>
  <r>
    <x v="14"/>
    <x v="14"/>
    <x v="14"/>
    <x v="307"/>
    <s v="1636"/>
    <x v="307"/>
    <x v="6"/>
    <x v="1"/>
    <x v="131"/>
  </r>
  <r>
    <x v="14"/>
    <x v="14"/>
    <x v="14"/>
    <x v="307"/>
    <s v="1636"/>
    <x v="307"/>
    <x v="6"/>
    <x v="2"/>
    <x v="130"/>
  </r>
  <r>
    <x v="14"/>
    <x v="14"/>
    <x v="14"/>
    <x v="307"/>
    <s v="1636"/>
    <x v="307"/>
    <x v="6"/>
    <x v="3"/>
    <x v="65"/>
  </r>
  <r>
    <x v="14"/>
    <x v="14"/>
    <x v="14"/>
    <x v="307"/>
    <s v="1636"/>
    <x v="307"/>
    <x v="6"/>
    <x v="4"/>
    <x v="131"/>
  </r>
  <r>
    <x v="14"/>
    <x v="14"/>
    <x v="14"/>
    <x v="307"/>
    <s v="1636"/>
    <x v="307"/>
    <x v="6"/>
    <x v="5"/>
    <x v="130"/>
  </r>
  <r>
    <x v="14"/>
    <x v="14"/>
    <x v="14"/>
    <x v="307"/>
    <s v="1636"/>
    <x v="307"/>
    <x v="6"/>
    <x v="6"/>
    <x v="64"/>
  </r>
  <r>
    <x v="14"/>
    <x v="14"/>
    <x v="14"/>
    <x v="307"/>
    <s v="1636"/>
    <x v="307"/>
    <x v="6"/>
    <x v="7"/>
    <x v="303"/>
  </r>
  <r>
    <x v="14"/>
    <x v="14"/>
    <x v="14"/>
    <x v="307"/>
    <s v="1636"/>
    <x v="307"/>
    <x v="7"/>
    <x v="0"/>
    <x v="1028"/>
  </r>
  <r>
    <x v="14"/>
    <x v="14"/>
    <x v="14"/>
    <x v="307"/>
    <s v="1636"/>
    <x v="307"/>
    <x v="7"/>
    <x v="1"/>
    <x v="1510"/>
  </r>
  <r>
    <x v="14"/>
    <x v="14"/>
    <x v="14"/>
    <x v="307"/>
    <s v="1636"/>
    <x v="307"/>
    <x v="7"/>
    <x v="2"/>
    <x v="187"/>
  </r>
  <r>
    <x v="14"/>
    <x v="14"/>
    <x v="14"/>
    <x v="307"/>
    <s v="1636"/>
    <x v="307"/>
    <x v="7"/>
    <x v="3"/>
    <x v="1510"/>
  </r>
  <r>
    <x v="14"/>
    <x v="14"/>
    <x v="14"/>
    <x v="307"/>
    <s v="1636"/>
    <x v="307"/>
    <x v="7"/>
    <x v="4"/>
    <x v="531"/>
  </r>
  <r>
    <x v="14"/>
    <x v="14"/>
    <x v="14"/>
    <x v="307"/>
    <s v="1636"/>
    <x v="307"/>
    <x v="7"/>
    <x v="5"/>
    <x v="370"/>
  </r>
  <r>
    <x v="14"/>
    <x v="14"/>
    <x v="14"/>
    <x v="307"/>
    <s v="1636"/>
    <x v="307"/>
    <x v="7"/>
    <x v="6"/>
    <x v="352"/>
  </r>
  <r>
    <x v="14"/>
    <x v="14"/>
    <x v="14"/>
    <x v="307"/>
    <s v="1636"/>
    <x v="307"/>
    <x v="7"/>
    <x v="7"/>
    <x v="633"/>
  </r>
  <r>
    <x v="14"/>
    <x v="14"/>
    <x v="14"/>
    <x v="307"/>
    <s v="1636"/>
    <x v="307"/>
    <x v="8"/>
    <x v="0"/>
    <x v="131"/>
  </r>
  <r>
    <x v="14"/>
    <x v="14"/>
    <x v="14"/>
    <x v="307"/>
    <s v="1636"/>
    <x v="307"/>
    <x v="8"/>
    <x v="1"/>
    <x v="203"/>
  </r>
  <r>
    <x v="14"/>
    <x v="14"/>
    <x v="14"/>
    <x v="307"/>
    <s v="1636"/>
    <x v="307"/>
    <x v="8"/>
    <x v="2"/>
    <x v="131"/>
  </r>
  <r>
    <x v="14"/>
    <x v="14"/>
    <x v="14"/>
    <x v="307"/>
    <s v="1636"/>
    <x v="307"/>
    <x v="8"/>
    <x v="3"/>
    <x v="131"/>
  </r>
  <r>
    <x v="14"/>
    <x v="14"/>
    <x v="14"/>
    <x v="307"/>
    <s v="1636"/>
    <x v="307"/>
    <x v="8"/>
    <x v="4"/>
    <x v="203"/>
  </r>
  <r>
    <x v="14"/>
    <x v="14"/>
    <x v="14"/>
    <x v="307"/>
    <s v="1636"/>
    <x v="307"/>
    <x v="8"/>
    <x v="5"/>
    <x v="130"/>
  </r>
  <r>
    <x v="14"/>
    <x v="14"/>
    <x v="14"/>
    <x v="307"/>
    <s v="1636"/>
    <x v="307"/>
    <x v="8"/>
    <x v="6"/>
    <x v="127"/>
  </r>
  <r>
    <x v="14"/>
    <x v="14"/>
    <x v="14"/>
    <x v="307"/>
    <s v="1636"/>
    <x v="307"/>
    <x v="8"/>
    <x v="7"/>
    <x v="66"/>
  </r>
  <r>
    <x v="14"/>
    <x v="14"/>
    <x v="14"/>
    <x v="307"/>
    <s v="1636"/>
    <x v="307"/>
    <x v="9"/>
    <x v="0"/>
    <x v="304"/>
  </r>
  <r>
    <x v="14"/>
    <x v="14"/>
    <x v="14"/>
    <x v="307"/>
    <s v="1636"/>
    <x v="307"/>
    <x v="9"/>
    <x v="1"/>
    <x v="304"/>
  </r>
  <r>
    <x v="14"/>
    <x v="14"/>
    <x v="14"/>
    <x v="307"/>
    <s v="1636"/>
    <x v="307"/>
    <x v="9"/>
    <x v="2"/>
    <x v="304"/>
  </r>
  <r>
    <x v="14"/>
    <x v="14"/>
    <x v="14"/>
    <x v="307"/>
    <s v="1636"/>
    <x v="307"/>
    <x v="9"/>
    <x v="3"/>
    <x v="304"/>
  </r>
  <r>
    <x v="14"/>
    <x v="14"/>
    <x v="14"/>
    <x v="307"/>
    <s v="1636"/>
    <x v="307"/>
    <x v="9"/>
    <x v="4"/>
    <x v="305"/>
  </r>
  <r>
    <x v="14"/>
    <x v="14"/>
    <x v="14"/>
    <x v="307"/>
    <s v="1636"/>
    <x v="307"/>
    <x v="9"/>
    <x v="5"/>
    <x v="304"/>
  </r>
  <r>
    <x v="14"/>
    <x v="14"/>
    <x v="14"/>
    <x v="307"/>
    <s v="1636"/>
    <x v="307"/>
    <x v="9"/>
    <x v="6"/>
    <x v="305"/>
  </r>
  <r>
    <x v="14"/>
    <x v="14"/>
    <x v="14"/>
    <x v="307"/>
    <s v="1636"/>
    <x v="307"/>
    <x v="9"/>
    <x v="7"/>
    <x v="304"/>
  </r>
  <r>
    <x v="14"/>
    <x v="14"/>
    <x v="14"/>
    <x v="308"/>
    <s v="1638"/>
    <x v="308"/>
    <x v="0"/>
    <x v="0"/>
    <x v="2931"/>
  </r>
  <r>
    <x v="14"/>
    <x v="14"/>
    <x v="14"/>
    <x v="308"/>
    <s v="1638"/>
    <x v="308"/>
    <x v="0"/>
    <x v="1"/>
    <x v="2676"/>
  </r>
  <r>
    <x v="14"/>
    <x v="14"/>
    <x v="14"/>
    <x v="308"/>
    <s v="1638"/>
    <x v="308"/>
    <x v="0"/>
    <x v="2"/>
    <x v="2262"/>
  </r>
  <r>
    <x v="14"/>
    <x v="14"/>
    <x v="14"/>
    <x v="308"/>
    <s v="1638"/>
    <x v="308"/>
    <x v="0"/>
    <x v="3"/>
    <x v="2228"/>
  </r>
  <r>
    <x v="14"/>
    <x v="14"/>
    <x v="14"/>
    <x v="308"/>
    <s v="1638"/>
    <x v="308"/>
    <x v="0"/>
    <x v="4"/>
    <x v="1434"/>
  </r>
  <r>
    <x v="14"/>
    <x v="14"/>
    <x v="14"/>
    <x v="308"/>
    <s v="1638"/>
    <x v="308"/>
    <x v="0"/>
    <x v="5"/>
    <x v="1486"/>
  </r>
  <r>
    <x v="14"/>
    <x v="14"/>
    <x v="14"/>
    <x v="308"/>
    <s v="1638"/>
    <x v="308"/>
    <x v="0"/>
    <x v="6"/>
    <x v="2317"/>
  </r>
  <r>
    <x v="14"/>
    <x v="14"/>
    <x v="14"/>
    <x v="308"/>
    <s v="1638"/>
    <x v="308"/>
    <x v="0"/>
    <x v="7"/>
    <x v="2227"/>
  </r>
  <r>
    <x v="14"/>
    <x v="14"/>
    <x v="14"/>
    <x v="308"/>
    <s v="1638"/>
    <x v="308"/>
    <x v="1"/>
    <x v="0"/>
    <x v="2550"/>
  </r>
  <r>
    <x v="14"/>
    <x v="14"/>
    <x v="14"/>
    <x v="308"/>
    <s v="1638"/>
    <x v="308"/>
    <x v="1"/>
    <x v="1"/>
    <x v="157"/>
  </r>
  <r>
    <x v="14"/>
    <x v="14"/>
    <x v="14"/>
    <x v="308"/>
    <s v="1638"/>
    <x v="308"/>
    <x v="1"/>
    <x v="2"/>
    <x v="1543"/>
  </r>
  <r>
    <x v="14"/>
    <x v="14"/>
    <x v="14"/>
    <x v="308"/>
    <s v="1638"/>
    <x v="308"/>
    <x v="1"/>
    <x v="3"/>
    <x v="1704"/>
  </r>
  <r>
    <x v="14"/>
    <x v="14"/>
    <x v="14"/>
    <x v="308"/>
    <s v="1638"/>
    <x v="308"/>
    <x v="1"/>
    <x v="4"/>
    <x v="879"/>
  </r>
  <r>
    <x v="14"/>
    <x v="14"/>
    <x v="14"/>
    <x v="308"/>
    <s v="1638"/>
    <x v="308"/>
    <x v="1"/>
    <x v="5"/>
    <x v="162"/>
  </r>
  <r>
    <x v="14"/>
    <x v="14"/>
    <x v="14"/>
    <x v="308"/>
    <s v="1638"/>
    <x v="308"/>
    <x v="1"/>
    <x v="6"/>
    <x v="2720"/>
  </r>
  <r>
    <x v="14"/>
    <x v="14"/>
    <x v="14"/>
    <x v="308"/>
    <s v="1638"/>
    <x v="308"/>
    <x v="1"/>
    <x v="7"/>
    <x v="2932"/>
  </r>
  <r>
    <x v="14"/>
    <x v="14"/>
    <x v="14"/>
    <x v="308"/>
    <s v="1638"/>
    <x v="308"/>
    <x v="2"/>
    <x v="0"/>
    <x v="626"/>
  </r>
  <r>
    <x v="14"/>
    <x v="14"/>
    <x v="14"/>
    <x v="308"/>
    <s v="1638"/>
    <x v="308"/>
    <x v="2"/>
    <x v="1"/>
    <x v="1520"/>
  </r>
  <r>
    <x v="14"/>
    <x v="14"/>
    <x v="14"/>
    <x v="308"/>
    <s v="1638"/>
    <x v="308"/>
    <x v="2"/>
    <x v="2"/>
    <x v="1537"/>
  </r>
  <r>
    <x v="14"/>
    <x v="14"/>
    <x v="14"/>
    <x v="308"/>
    <s v="1638"/>
    <x v="308"/>
    <x v="2"/>
    <x v="3"/>
    <x v="1209"/>
  </r>
  <r>
    <x v="14"/>
    <x v="14"/>
    <x v="14"/>
    <x v="308"/>
    <s v="1638"/>
    <x v="308"/>
    <x v="2"/>
    <x v="4"/>
    <x v="496"/>
  </r>
  <r>
    <x v="14"/>
    <x v="14"/>
    <x v="14"/>
    <x v="308"/>
    <s v="1638"/>
    <x v="308"/>
    <x v="2"/>
    <x v="5"/>
    <x v="632"/>
  </r>
  <r>
    <x v="14"/>
    <x v="14"/>
    <x v="14"/>
    <x v="308"/>
    <s v="1638"/>
    <x v="308"/>
    <x v="2"/>
    <x v="6"/>
    <x v="1210"/>
  </r>
  <r>
    <x v="14"/>
    <x v="14"/>
    <x v="14"/>
    <x v="308"/>
    <s v="1638"/>
    <x v="308"/>
    <x v="2"/>
    <x v="7"/>
    <x v="290"/>
  </r>
  <r>
    <x v="14"/>
    <x v="14"/>
    <x v="14"/>
    <x v="308"/>
    <s v="1638"/>
    <x v="308"/>
    <x v="3"/>
    <x v="0"/>
    <x v="297"/>
  </r>
  <r>
    <x v="14"/>
    <x v="14"/>
    <x v="14"/>
    <x v="308"/>
    <s v="1638"/>
    <x v="308"/>
    <x v="3"/>
    <x v="1"/>
    <x v="378"/>
  </r>
  <r>
    <x v="14"/>
    <x v="14"/>
    <x v="14"/>
    <x v="308"/>
    <s v="1638"/>
    <x v="308"/>
    <x v="3"/>
    <x v="2"/>
    <x v="188"/>
  </r>
  <r>
    <x v="14"/>
    <x v="14"/>
    <x v="14"/>
    <x v="308"/>
    <s v="1638"/>
    <x v="308"/>
    <x v="3"/>
    <x v="3"/>
    <x v="1382"/>
  </r>
  <r>
    <x v="14"/>
    <x v="14"/>
    <x v="14"/>
    <x v="308"/>
    <s v="1638"/>
    <x v="308"/>
    <x v="3"/>
    <x v="4"/>
    <x v="333"/>
  </r>
  <r>
    <x v="14"/>
    <x v="14"/>
    <x v="14"/>
    <x v="308"/>
    <s v="1638"/>
    <x v="308"/>
    <x v="3"/>
    <x v="5"/>
    <x v="1523"/>
  </r>
  <r>
    <x v="14"/>
    <x v="14"/>
    <x v="14"/>
    <x v="308"/>
    <s v="1638"/>
    <x v="308"/>
    <x v="3"/>
    <x v="6"/>
    <x v="1247"/>
  </r>
  <r>
    <x v="14"/>
    <x v="14"/>
    <x v="14"/>
    <x v="308"/>
    <s v="1638"/>
    <x v="308"/>
    <x v="3"/>
    <x v="7"/>
    <x v="1418"/>
  </r>
  <r>
    <x v="14"/>
    <x v="14"/>
    <x v="14"/>
    <x v="308"/>
    <s v="1638"/>
    <x v="308"/>
    <x v="4"/>
    <x v="0"/>
    <x v="1594"/>
  </r>
  <r>
    <x v="14"/>
    <x v="14"/>
    <x v="14"/>
    <x v="308"/>
    <s v="1638"/>
    <x v="308"/>
    <x v="4"/>
    <x v="1"/>
    <x v="827"/>
  </r>
  <r>
    <x v="14"/>
    <x v="14"/>
    <x v="14"/>
    <x v="308"/>
    <s v="1638"/>
    <x v="308"/>
    <x v="4"/>
    <x v="2"/>
    <x v="227"/>
  </r>
  <r>
    <x v="14"/>
    <x v="14"/>
    <x v="14"/>
    <x v="308"/>
    <s v="1638"/>
    <x v="308"/>
    <x v="4"/>
    <x v="3"/>
    <x v="227"/>
  </r>
  <r>
    <x v="14"/>
    <x v="14"/>
    <x v="14"/>
    <x v="308"/>
    <s v="1638"/>
    <x v="308"/>
    <x v="4"/>
    <x v="4"/>
    <x v="1167"/>
  </r>
  <r>
    <x v="14"/>
    <x v="14"/>
    <x v="14"/>
    <x v="308"/>
    <s v="1638"/>
    <x v="308"/>
    <x v="4"/>
    <x v="5"/>
    <x v="2784"/>
  </r>
  <r>
    <x v="14"/>
    <x v="14"/>
    <x v="14"/>
    <x v="308"/>
    <s v="1638"/>
    <x v="308"/>
    <x v="4"/>
    <x v="6"/>
    <x v="1596"/>
  </r>
  <r>
    <x v="14"/>
    <x v="14"/>
    <x v="14"/>
    <x v="308"/>
    <s v="1638"/>
    <x v="308"/>
    <x v="4"/>
    <x v="7"/>
    <x v="1134"/>
  </r>
  <r>
    <x v="14"/>
    <x v="14"/>
    <x v="14"/>
    <x v="308"/>
    <s v="1638"/>
    <x v="308"/>
    <x v="5"/>
    <x v="0"/>
    <x v="182"/>
  </r>
  <r>
    <x v="14"/>
    <x v="14"/>
    <x v="14"/>
    <x v="308"/>
    <s v="1638"/>
    <x v="308"/>
    <x v="5"/>
    <x v="1"/>
    <x v="977"/>
  </r>
  <r>
    <x v="14"/>
    <x v="14"/>
    <x v="14"/>
    <x v="308"/>
    <s v="1638"/>
    <x v="308"/>
    <x v="5"/>
    <x v="2"/>
    <x v="401"/>
  </r>
  <r>
    <x v="14"/>
    <x v="14"/>
    <x v="14"/>
    <x v="308"/>
    <s v="1638"/>
    <x v="308"/>
    <x v="5"/>
    <x v="3"/>
    <x v="402"/>
  </r>
  <r>
    <x v="14"/>
    <x v="14"/>
    <x v="14"/>
    <x v="308"/>
    <s v="1638"/>
    <x v="308"/>
    <x v="5"/>
    <x v="4"/>
    <x v="977"/>
  </r>
  <r>
    <x v="14"/>
    <x v="14"/>
    <x v="14"/>
    <x v="308"/>
    <s v="1638"/>
    <x v="308"/>
    <x v="5"/>
    <x v="5"/>
    <x v="382"/>
  </r>
  <r>
    <x v="14"/>
    <x v="14"/>
    <x v="14"/>
    <x v="308"/>
    <s v="1638"/>
    <x v="308"/>
    <x v="5"/>
    <x v="6"/>
    <x v="615"/>
  </r>
  <r>
    <x v="14"/>
    <x v="14"/>
    <x v="14"/>
    <x v="308"/>
    <s v="1638"/>
    <x v="308"/>
    <x v="5"/>
    <x v="7"/>
    <x v="352"/>
  </r>
  <r>
    <x v="14"/>
    <x v="14"/>
    <x v="14"/>
    <x v="308"/>
    <s v="1638"/>
    <x v="308"/>
    <x v="6"/>
    <x v="0"/>
    <x v="350"/>
  </r>
  <r>
    <x v="14"/>
    <x v="14"/>
    <x v="14"/>
    <x v="308"/>
    <s v="1638"/>
    <x v="308"/>
    <x v="6"/>
    <x v="1"/>
    <x v="196"/>
  </r>
  <r>
    <x v="14"/>
    <x v="14"/>
    <x v="14"/>
    <x v="308"/>
    <s v="1638"/>
    <x v="308"/>
    <x v="6"/>
    <x v="2"/>
    <x v="201"/>
  </r>
  <r>
    <x v="14"/>
    <x v="14"/>
    <x v="14"/>
    <x v="308"/>
    <s v="1638"/>
    <x v="308"/>
    <x v="6"/>
    <x v="3"/>
    <x v="201"/>
  </r>
  <r>
    <x v="14"/>
    <x v="14"/>
    <x v="14"/>
    <x v="308"/>
    <s v="1638"/>
    <x v="308"/>
    <x v="6"/>
    <x v="4"/>
    <x v="200"/>
  </r>
  <r>
    <x v="14"/>
    <x v="14"/>
    <x v="14"/>
    <x v="308"/>
    <s v="1638"/>
    <x v="308"/>
    <x v="6"/>
    <x v="5"/>
    <x v="201"/>
  </r>
  <r>
    <x v="14"/>
    <x v="14"/>
    <x v="14"/>
    <x v="308"/>
    <s v="1638"/>
    <x v="308"/>
    <x v="6"/>
    <x v="6"/>
    <x v="197"/>
  </r>
  <r>
    <x v="14"/>
    <x v="14"/>
    <x v="14"/>
    <x v="308"/>
    <s v="1638"/>
    <x v="308"/>
    <x v="6"/>
    <x v="7"/>
    <x v="300"/>
  </r>
  <r>
    <x v="14"/>
    <x v="14"/>
    <x v="14"/>
    <x v="308"/>
    <s v="1638"/>
    <x v="308"/>
    <x v="7"/>
    <x v="0"/>
    <x v="745"/>
  </r>
  <r>
    <x v="14"/>
    <x v="14"/>
    <x v="14"/>
    <x v="308"/>
    <s v="1638"/>
    <x v="308"/>
    <x v="7"/>
    <x v="1"/>
    <x v="468"/>
  </r>
  <r>
    <x v="14"/>
    <x v="14"/>
    <x v="14"/>
    <x v="308"/>
    <s v="1638"/>
    <x v="308"/>
    <x v="7"/>
    <x v="2"/>
    <x v="625"/>
  </r>
  <r>
    <x v="14"/>
    <x v="14"/>
    <x v="14"/>
    <x v="308"/>
    <s v="1638"/>
    <x v="308"/>
    <x v="7"/>
    <x v="3"/>
    <x v="952"/>
  </r>
  <r>
    <x v="14"/>
    <x v="14"/>
    <x v="14"/>
    <x v="308"/>
    <s v="1638"/>
    <x v="308"/>
    <x v="7"/>
    <x v="4"/>
    <x v="368"/>
  </r>
  <r>
    <x v="14"/>
    <x v="14"/>
    <x v="14"/>
    <x v="308"/>
    <s v="1638"/>
    <x v="308"/>
    <x v="7"/>
    <x v="5"/>
    <x v="1309"/>
  </r>
  <r>
    <x v="14"/>
    <x v="14"/>
    <x v="14"/>
    <x v="308"/>
    <s v="1638"/>
    <x v="308"/>
    <x v="7"/>
    <x v="6"/>
    <x v="181"/>
  </r>
  <r>
    <x v="14"/>
    <x v="14"/>
    <x v="14"/>
    <x v="308"/>
    <s v="1638"/>
    <x v="308"/>
    <x v="7"/>
    <x v="7"/>
    <x v="633"/>
  </r>
  <r>
    <x v="14"/>
    <x v="14"/>
    <x v="14"/>
    <x v="308"/>
    <s v="1638"/>
    <x v="308"/>
    <x v="8"/>
    <x v="0"/>
    <x v="265"/>
  </r>
  <r>
    <x v="14"/>
    <x v="14"/>
    <x v="14"/>
    <x v="308"/>
    <s v="1638"/>
    <x v="308"/>
    <x v="8"/>
    <x v="1"/>
    <x v="262"/>
  </r>
  <r>
    <x v="14"/>
    <x v="14"/>
    <x v="14"/>
    <x v="308"/>
    <s v="1638"/>
    <x v="308"/>
    <x v="8"/>
    <x v="2"/>
    <x v="266"/>
  </r>
  <r>
    <x v="14"/>
    <x v="14"/>
    <x v="14"/>
    <x v="308"/>
    <s v="1638"/>
    <x v="308"/>
    <x v="8"/>
    <x v="3"/>
    <x v="301"/>
  </r>
  <r>
    <x v="14"/>
    <x v="14"/>
    <x v="14"/>
    <x v="308"/>
    <s v="1638"/>
    <x v="308"/>
    <x v="8"/>
    <x v="4"/>
    <x v="197"/>
  </r>
  <r>
    <x v="14"/>
    <x v="14"/>
    <x v="14"/>
    <x v="308"/>
    <s v="1638"/>
    <x v="308"/>
    <x v="8"/>
    <x v="5"/>
    <x v="262"/>
  </r>
  <r>
    <x v="14"/>
    <x v="14"/>
    <x v="14"/>
    <x v="308"/>
    <s v="1638"/>
    <x v="308"/>
    <x v="8"/>
    <x v="6"/>
    <x v="350"/>
  </r>
  <r>
    <x v="14"/>
    <x v="14"/>
    <x v="14"/>
    <x v="308"/>
    <s v="1638"/>
    <x v="308"/>
    <x v="8"/>
    <x v="7"/>
    <x v="301"/>
  </r>
  <r>
    <x v="14"/>
    <x v="14"/>
    <x v="14"/>
    <x v="308"/>
    <s v="1638"/>
    <x v="308"/>
    <x v="9"/>
    <x v="0"/>
    <x v="67"/>
  </r>
  <r>
    <x v="14"/>
    <x v="14"/>
    <x v="14"/>
    <x v="308"/>
    <s v="1638"/>
    <x v="308"/>
    <x v="9"/>
    <x v="1"/>
    <x v="133"/>
  </r>
  <r>
    <x v="14"/>
    <x v="14"/>
    <x v="14"/>
    <x v="308"/>
    <s v="1638"/>
    <x v="308"/>
    <x v="9"/>
    <x v="2"/>
    <x v="67"/>
  </r>
  <r>
    <x v="14"/>
    <x v="14"/>
    <x v="14"/>
    <x v="308"/>
    <s v="1638"/>
    <x v="308"/>
    <x v="9"/>
    <x v="3"/>
    <x v="67"/>
  </r>
  <r>
    <x v="14"/>
    <x v="14"/>
    <x v="14"/>
    <x v="308"/>
    <s v="1638"/>
    <x v="308"/>
    <x v="9"/>
    <x v="4"/>
    <x v="67"/>
  </r>
  <r>
    <x v="14"/>
    <x v="14"/>
    <x v="14"/>
    <x v="308"/>
    <s v="1638"/>
    <x v="308"/>
    <x v="9"/>
    <x v="5"/>
    <x v="133"/>
  </r>
  <r>
    <x v="14"/>
    <x v="14"/>
    <x v="14"/>
    <x v="308"/>
    <s v="1638"/>
    <x v="308"/>
    <x v="9"/>
    <x v="6"/>
    <x v="305"/>
  </r>
  <r>
    <x v="14"/>
    <x v="14"/>
    <x v="14"/>
    <x v="308"/>
    <s v="1638"/>
    <x v="308"/>
    <x v="9"/>
    <x v="7"/>
    <x v="67"/>
  </r>
  <r>
    <x v="14"/>
    <x v="14"/>
    <x v="14"/>
    <x v="309"/>
    <s v="1640"/>
    <x v="309"/>
    <x v="0"/>
    <x v="0"/>
    <x v="1175"/>
  </r>
  <r>
    <x v="14"/>
    <x v="14"/>
    <x v="14"/>
    <x v="309"/>
    <s v="1640"/>
    <x v="309"/>
    <x v="0"/>
    <x v="1"/>
    <x v="522"/>
  </r>
  <r>
    <x v="14"/>
    <x v="14"/>
    <x v="14"/>
    <x v="309"/>
    <s v="1640"/>
    <x v="309"/>
    <x v="0"/>
    <x v="2"/>
    <x v="180"/>
  </r>
  <r>
    <x v="14"/>
    <x v="14"/>
    <x v="14"/>
    <x v="309"/>
    <s v="1640"/>
    <x v="309"/>
    <x v="0"/>
    <x v="3"/>
    <x v="694"/>
  </r>
  <r>
    <x v="14"/>
    <x v="14"/>
    <x v="14"/>
    <x v="309"/>
    <s v="1640"/>
    <x v="309"/>
    <x v="0"/>
    <x v="4"/>
    <x v="694"/>
  </r>
  <r>
    <x v="14"/>
    <x v="14"/>
    <x v="14"/>
    <x v="309"/>
    <s v="1640"/>
    <x v="309"/>
    <x v="0"/>
    <x v="5"/>
    <x v="698"/>
  </r>
  <r>
    <x v="14"/>
    <x v="14"/>
    <x v="14"/>
    <x v="309"/>
    <s v="1640"/>
    <x v="309"/>
    <x v="0"/>
    <x v="6"/>
    <x v="2568"/>
  </r>
  <r>
    <x v="14"/>
    <x v="14"/>
    <x v="14"/>
    <x v="309"/>
    <s v="1640"/>
    <x v="309"/>
    <x v="0"/>
    <x v="7"/>
    <x v="1018"/>
  </r>
  <r>
    <x v="14"/>
    <x v="14"/>
    <x v="14"/>
    <x v="309"/>
    <s v="1640"/>
    <x v="309"/>
    <x v="1"/>
    <x v="0"/>
    <x v="1426"/>
  </r>
  <r>
    <x v="14"/>
    <x v="14"/>
    <x v="14"/>
    <x v="309"/>
    <s v="1640"/>
    <x v="309"/>
    <x v="1"/>
    <x v="1"/>
    <x v="1422"/>
  </r>
  <r>
    <x v="14"/>
    <x v="14"/>
    <x v="14"/>
    <x v="309"/>
    <s v="1640"/>
    <x v="309"/>
    <x v="1"/>
    <x v="2"/>
    <x v="2560"/>
  </r>
  <r>
    <x v="14"/>
    <x v="14"/>
    <x v="14"/>
    <x v="309"/>
    <s v="1640"/>
    <x v="309"/>
    <x v="1"/>
    <x v="3"/>
    <x v="443"/>
  </r>
  <r>
    <x v="14"/>
    <x v="14"/>
    <x v="14"/>
    <x v="309"/>
    <s v="1640"/>
    <x v="309"/>
    <x v="1"/>
    <x v="4"/>
    <x v="1424"/>
  </r>
  <r>
    <x v="14"/>
    <x v="14"/>
    <x v="14"/>
    <x v="309"/>
    <s v="1640"/>
    <x v="309"/>
    <x v="1"/>
    <x v="5"/>
    <x v="2696"/>
  </r>
  <r>
    <x v="14"/>
    <x v="14"/>
    <x v="14"/>
    <x v="309"/>
    <s v="1640"/>
    <x v="309"/>
    <x v="1"/>
    <x v="6"/>
    <x v="2680"/>
  </r>
  <r>
    <x v="14"/>
    <x v="14"/>
    <x v="14"/>
    <x v="309"/>
    <s v="1640"/>
    <x v="309"/>
    <x v="1"/>
    <x v="7"/>
    <x v="2933"/>
  </r>
  <r>
    <x v="14"/>
    <x v="14"/>
    <x v="14"/>
    <x v="309"/>
    <s v="1640"/>
    <x v="309"/>
    <x v="2"/>
    <x v="0"/>
    <x v="672"/>
  </r>
  <r>
    <x v="14"/>
    <x v="14"/>
    <x v="14"/>
    <x v="309"/>
    <s v="1640"/>
    <x v="309"/>
    <x v="2"/>
    <x v="1"/>
    <x v="626"/>
  </r>
  <r>
    <x v="14"/>
    <x v="14"/>
    <x v="14"/>
    <x v="309"/>
    <s v="1640"/>
    <x v="309"/>
    <x v="2"/>
    <x v="2"/>
    <x v="351"/>
  </r>
  <r>
    <x v="14"/>
    <x v="14"/>
    <x v="14"/>
    <x v="309"/>
    <s v="1640"/>
    <x v="309"/>
    <x v="2"/>
    <x v="3"/>
    <x v="369"/>
  </r>
  <r>
    <x v="14"/>
    <x v="14"/>
    <x v="14"/>
    <x v="309"/>
    <s v="1640"/>
    <x v="309"/>
    <x v="2"/>
    <x v="4"/>
    <x v="372"/>
  </r>
  <r>
    <x v="14"/>
    <x v="14"/>
    <x v="14"/>
    <x v="309"/>
    <s v="1640"/>
    <x v="309"/>
    <x v="2"/>
    <x v="5"/>
    <x v="381"/>
  </r>
  <r>
    <x v="14"/>
    <x v="14"/>
    <x v="14"/>
    <x v="309"/>
    <s v="1640"/>
    <x v="309"/>
    <x v="2"/>
    <x v="6"/>
    <x v="486"/>
  </r>
  <r>
    <x v="14"/>
    <x v="14"/>
    <x v="14"/>
    <x v="309"/>
    <s v="1640"/>
    <x v="309"/>
    <x v="2"/>
    <x v="7"/>
    <x v="53"/>
  </r>
  <r>
    <x v="14"/>
    <x v="14"/>
    <x v="14"/>
    <x v="309"/>
    <s v="1640"/>
    <x v="309"/>
    <x v="3"/>
    <x v="0"/>
    <x v="1475"/>
  </r>
  <r>
    <x v="14"/>
    <x v="14"/>
    <x v="14"/>
    <x v="309"/>
    <s v="1640"/>
    <x v="309"/>
    <x v="3"/>
    <x v="1"/>
    <x v="267"/>
  </r>
  <r>
    <x v="14"/>
    <x v="14"/>
    <x v="14"/>
    <x v="309"/>
    <s v="1640"/>
    <x v="309"/>
    <x v="3"/>
    <x v="2"/>
    <x v="271"/>
  </r>
  <r>
    <x v="14"/>
    <x v="14"/>
    <x v="14"/>
    <x v="309"/>
    <s v="1640"/>
    <x v="309"/>
    <x v="3"/>
    <x v="3"/>
    <x v="328"/>
  </r>
  <r>
    <x v="14"/>
    <x v="14"/>
    <x v="14"/>
    <x v="309"/>
    <s v="1640"/>
    <x v="309"/>
    <x v="3"/>
    <x v="4"/>
    <x v="1239"/>
  </r>
  <r>
    <x v="14"/>
    <x v="14"/>
    <x v="14"/>
    <x v="309"/>
    <s v="1640"/>
    <x v="309"/>
    <x v="3"/>
    <x v="5"/>
    <x v="448"/>
  </r>
  <r>
    <x v="14"/>
    <x v="14"/>
    <x v="14"/>
    <x v="309"/>
    <s v="1640"/>
    <x v="309"/>
    <x v="3"/>
    <x v="6"/>
    <x v="269"/>
  </r>
  <r>
    <x v="14"/>
    <x v="14"/>
    <x v="14"/>
    <x v="309"/>
    <s v="1640"/>
    <x v="309"/>
    <x v="3"/>
    <x v="7"/>
    <x v="187"/>
  </r>
  <r>
    <x v="14"/>
    <x v="14"/>
    <x v="14"/>
    <x v="309"/>
    <s v="1640"/>
    <x v="309"/>
    <x v="4"/>
    <x v="0"/>
    <x v="383"/>
  </r>
  <r>
    <x v="14"/>
    <x v="14"/>
    <x v="14"/>
    <x v="309"/>
    <s v="1640"/>
    <x v="309"/>
    <x v="4"/>
    <x v="1"/>
    <x v="1415"/>
  </r>
  <r>
    <x v="14"/>
    <x v="14"/>
    <x v="14"/>
    <x v="309"/>
    <s v="1640"/>
    <x v="309"/>
    <x v="4"/>
    <x v="2"/>
    <x v="1201"/>
  </r>
  <r>
    <x v="14"/>
    <x v="14"/>
    <x v="14"/>
    <x v="309"/>
    <s v="1640"/>
    <x v="309"/>
    <x v="4"/>
    <x v="3"/>
    <x v="395"/>
  </r>
  <r>
    <x v="14"/>
    <x v="14"/>
    <x v="14"/>
    <x v="309"/>
    <s v="1640"/>
    <x v="309"/>
    <x v="4"/>
    <x v="4"/>
    <x v="388"/>
  </r>
  <r>
    <x v="14"/>
    <x v="14"/>
    <x v="14"/>
    <x v="309"/>
    <s v="1640"/>
    <x v="309"/>
    <x v="4"/>
    <x v="5"/>
    <x v="2482"/>
  </r>
  <r>
    <x v="14"/>
    <x v="14"/>
    <x v="14"/>
    <x v="309"/>
    <s v="1640"/>
    <x v="309"/>
    <x v="4"/>
    <x v="6"/>
    <x v="1232"/>
  </r>
  <r>
    <x v="14"/>
    <x v="14"/>
    <x v="14"/>
    <x v="309"/>
    <s v="1640"/>
    <x v="309"/>
    <x v="4"/>
    <x v="7"/>
    <x v="1007"/>
  </r>
  <r>
    <x v="14"/>
    <x v="14"/>
    <x v="14"/>
    <x v="309"/>
    <s v="1640"/>
    <x v="309"/>
    <x v="5"/>
    <x v="0"/>
    <x v="312"/>
  </r>
  <r>
    <x v="14"/>
    <x v="14"/>
    <x v="14"/>
    <x v="309"/>
    <s v="1640"/>
    <x v="309"/>
    <x v="5"/>
    <x v="1"/>
    <x v="312"/>
  </r>
  <r>
    <x v="14"/>
    <x v="14"/>
    <x v="14"/>
    <x v="309"/>
    <s v="1640"/>
    <x v="309"/>
    <x v="5"/>
    <x v="2"/>
    <x v="284"/>
  </r>
  <r>
    <x v="14"/>
    <x v="14"/>
    <x v="14"/>
    <x v="309"/>
    <s v="1640"/>
    <x v="309"/>
    <x v="5"/>
    <x v="3"/>
    <x v="312"/>
  </r>
  <r>
    <x v="14"/>
    <x v="14"/>
    <x v="14"/>
    <x v="309"/>
    <s v="1640"/>
    <x v="309"/>
    <x v="5"/>
    <x v="4"/>
    <x v="284"/>
  </r>
  <r>
    <x v="14"/>
    <x v="14"/>
    <x v="14"/>
    <x v="309"/>
    <s v="1640"/>
    <x v="309"/>
    <x v="5"/>
    <x v="5"/>
    <x v="1112"/>
  </r>
  <r>
    <x v="14"/>
    <x v="14"/>
    <x v="14"/>
    <x v="309"/>
    <s v="1640"/>
    <x v="309"/>
    <x v="5"/>
    <x v="6"/>
    <x v="715"/>
  </r>
  <r>
    <x v="14"/>
    <x v="14"/>
    <x v="14"/>
    <x v="309"/>
    <s v="1640"/>
    <x v="309"/>
    <x v="5"/>
    <x v="7"/>
    <x v="715"/>
  </r>
  <r>
    <x v="14"/>
    <x v="14"/>
    <x v="14"/>
    <x v="309"/>
    <s v="1640"/>
    <x v="309"/>
    <x v="6"/>
    <x v="0"/>
    <x v="129"/>
  </r>
  <r>
    <x v="14"/>
    <x v="14"/>
    <x v="14"/>
    <x v="309"/>
    <s v="1640"/>
    <x v="309"/>
    <x v="6"/>
    <x v="1"/>
    <x v="266"/>
  </r>
  <r>
    <x v="14"/>
    <x v="14"/>
    <x v="14"/>
    <x v="309"/>
    <s v="1640"/>
    <x v="309"/>
    <x v="6"/>
    <x v="2"/>
    <x v="321"/>
  </r>
  <r>
    <x v="14"/>
    <x v="14"/>
    <x v="14"/>
    <x v="309"/>
    <s v="1640"/>
    <x v="309"/>
    <x v="6"/>
    <x v="3"/>
    <x v="127"/>
  </r>
  <r>
    <x v="14"/>
    <x v="14"/>
    <x v="14"/>
    <x v="309"/>
    <s v="1640"/>
    <x v="309"/>
    <x v="6"/>
    <x v="4"/>
    <x v="266"/>
  </r>
  <r>
    <x v="14"/>
    <x v="14"/>
    <x v="14"/>
    <x v="309"/>
    <s v="1640"/>
    <x v="309"/>
    <x v="6"/>
    <x v="5"/>
    <x v="320"/>
  </r>
  <r>
    <x v="14"/>
    <x v="14"/>
    <x v="14"/>
    <x v="309"/>
    <s v="1640"/>
    <x v="309"/>
    <x v="6"/>
    <x v="6"/>
    <x v="264"/>
  </r>
  <r>
    <x v="14"/>
    <x v="14"/>
    <x v="14"/>
    <x v="309"/>
    <s v="1640"/>
    <x v="309"/>
    <x v="6"/>
    <x v="7"/>
    <x v="264"/>
  </r>
  <r>
    <x v="14"/>
    <x v="14"/>
    <x v="14"/>
    <x v="309"/>
    <s v="1640"/>
    <x v="309"/>
    <x v="7"/>
    <x v="0"/>
    <x v="566"/>
  </r>
  <r>
    <x v="14"/>
    <x v="14"/>
    <x v="14"/>
    <x v="309"/>
    <s v="1640"/>
    <x v="309"/>
    <x v="7"/>
    <x v="1"/>
    <x v="344"/>
  </r>
  <r>
    <x v="14"/>
    <x v="14"/>
    <x v="14"/>
    <x v="309"/>
    <s v="1640"/>
    <x v="309"/>
    <x v="7"/>
    <x v="2"/>
    <x v="328"/>
  </r>
  <r>
    <x v="14"/>
    <x v="14"/>
    <x v="14"/>
    <x v="309"/>
    <s v="1640"/>
    <x v="309"/>
    <x v="7"/>
    <x v="3"/>
    <x v="269"/>
  </r>
  <r>
    <x v="14"/>
    <x v="14"/>
    <x v="14"/>
    <x v="309"/>
    <s v="1640"/>
    <x v="309"/>
    <x v="7"/>
    <x v="4"/>
    <x v="625"/>
  </r>
  <r>
    <x v="14"/>
    <x v="14"/>
    <x v="14"/>
    <x v="309"/>
    <s v="1640"/>
    <x v="309"/>
    <x v="7"/>
    <x v="5"/>
    <x v="670"/>
  </r>
  <r>
    <x v="14"/>
    <x v="14"/>
    <x v="14"/>
    <x v="309"/>
    <s v="1640"/>
    <x v="309"/>
    <x v="7"/>
    <x v="6"/>
    <x v="487"/>
  </r>
  <r>
    <x v="14"/>
    <x v="14"/>
    <x v="14"/>
    <x v="309"/>
    <s v="1640"/>
    <x v="309"/>
    <x v="7"/>
    <x v="7"/>
    <x v="181"/>
  </r>
  <r>
    <x v="14"/>
    <x v="14"/>
    <x v="14"/>
    <x v="309"/>
    <s v="1640"/>
    <x v="309"/>
    <x v="8"/>
    <x v="0"/>
    <x v="304"/>
  </r>
  <r>
    <x v="14"/>
    <x v="14"/>
    <x v="14"/>
    <x v="309"/>
    <s v="1640"/>
    <x v="309"/>
    <x v="8"/>
    <x v="1"/>
    <x v="305"/>
  </r>
  <r>
    <x v="14"/>
    <x v="14"/>
    <x v="14"/>
    <x v="309"/>
    <s v="1640"/>
    <x v="309"/>
    <x v="8"/>
    <x v="2"/>
    <x v="304"/>
  </r>
  <r>
    <x v="14"/>
    <x v="14"/>
    <x v="14"/>
    <x v="309"/>
    <s v="1640"/>
    <x v="309"/>
    <x v="8"/>
    <x v="3"/>
    <x v="304"/>
  </r>
  <r>
    <x v="14"/>
    <x v="14"/>
    <x v="14"/>
    <x v="309"/>
    <s v="1640"/>
    <x v="309"/>
    <x v="8"/>
    <x v="4"/>
    <x v="305"/>
  </r>
  <r>
    <x v="14"/>
    <x v="14"/>
    <x v="14"/>
    <x v="309"/>
    <s v="1640"/>
    <x v="309"/>
    <x v="8"/>
    <x v="5"/>
    <x v="305"/>
  </r>
  <r>
    <x v="14"/>
    <x v="14"/>
    <x v="14"/>
    <x v="309"/>
    <s v="1640"/>
    <x v="309"/>
    <x v="8"/>
    <x v="6"/>
    <x v="305"/>
  </r>
  <r>
    <x v="14"/>
    <x v="14"/>
    <x v="14"/>
    <x v="309"/>
    <s v="1640"/>
    <x v="309"/>
    <x v="8"/>
    <x v="7"/>
    <x v="305"/>
  </r>
  <r>
    <x v="14"/>
    <x v="14"/>
    <x v="14"/>
    <x v="309"/>
    <s v="1640"/>
    <x v="309"/>
    <x v="9"/>
    <x v="0"/>
    <x v="305"/>
  </r>
  <r>
    <x v="14"/>
    <x v="14"/>
    <x v="14"/>
    <x v="309"/>
    <s v="1640"/>
    <x v="309"/>
    <x v="9"/>
    <x v="1"/>
    <x v="133"/>
  </r>
  <r>
    <x v="14"/>
    <x v="14"/>
    <x v="14"/>
    <x v="309"/>
    <s v="1640"/>
    <x v="309"/>
    <x v="9"/>
    <x v="2"/>
    <x v="305"/>
  </r>
  <r>
    <x v="14"/>
    <x v="14"/>
    <x v="14"/>
    <x v="309"/>
    <s v="1640"/>
    <x v="309"/>
    <x v="9"/>
    <x v="3"/>
    <x v="66"/>
  </r>
  <r>
    <x v="14"/>
    <x v="14"/>
    <x v="14"/>
    <x v="309"/>
    <s v="1640"/>
    <x v="309"/>
    <x v="9"/>
    <x v="4"/>
    <x v="133"/>
  </r>
  <r>
    <x v="14"/>
    <x v="14"/>
    <x v="14"/>
    <x v="309"/>
    <s v="1640"/>
    <x v="309"/>
    <x v="9"/>
    <x v="5"/>
    <x v="66"/>
  </r>
  <r>
    <x v="14"/>
    <x v="14"/>
    <x v="14"/>
    <x v="309"/>
    <s v="1640"/>
    <x v="309"/>
    <x v="9"/>
    <x v="6"/>
    <x v="67"/>
  </r>
  <r>
    <x v="14"/>
    <x v="14"/>
    <x v="14"/>
    <x v="309"/>
    <s v="1640"/>
    <x v="309"/>
    <x v="9"/>
    <x v="7"/>
    <x v="67"/>
  </r>
  <r>
    <x v="14"/>
    <x v="14"/>
    <x v="14"/>
    <x v="310"/>
    <s v="1644"/>
    <x v="310"/>
    <x v="0"/>
    <x v="0"/>
    <x v="486"/>
  </r>
  <r>
    <x v="14"/>
    <x v="14"/>
    <x v="14"/>
    <x v="310"/>
    <s v="1644"/>
    <x v="310"/>
    <x v="0"/>
    <x v="1"/>
    <x v="529"/>
  </r>
  <r>
    <x v="14"/>
    <x v="14"/>
    <x v="14"/>
    <x v="310"/>
    <s v="1644"/>
    <x v="310"/>
    <x v="0"/>
    <x v="2"/>
    <x v="1029"/>
  </r>
  <r>
    <x v="14"/>
    <x v="14"/>
    <x v="14"/>
    <x v="310"/>
    <s v="1644"/>
    <x v="310"/>
    <x v="0"/>
    <x v="3"/>
    <x v="183"/>
  </r>
  <r>
    <x v="14"/>
    <x v="14"/>
    <x v="14"/>
    <x v="310"/>
    <s v="1644"/>
    <x v="310"/>
    <x v="0"/>
    <x v="4"/>
    <x v="615"/>
  </r>
  <r>
    <x v="14"/>
    <x v="14"/>
    <x v="14"/>
    <x v="310"/>
    <s v="1644"/>
    <x v="310"/>
    <x v="0"/>
    <x v="5"/>
    <x v="1310"/>
  </r>
  <r>
    <x v="14"/>
    <x v="14"/>
    <x v="14"/>
    <x v="310"/>
    <s v="1644"/>
    <x v="310"/>
    <x v="0"/>
    <x v="6"/>
    <x v="382"/>
  </r>
  <r>
    <x v="14"/>
    <x v="14"/>
    <x v="14"/>
    <x v="310"/>
    <s v="1644"/>
    <x v="310"/>
    <x v="0"/>
    <x v="7"/>
    <x v="403"/>
  </r>
  <r>
    <x v="14"/>
    <x v="14"/>
    <x v="14"/>
    <x v="310"/>
    <s v="1644"/>
    <x v="310"/>
    <x v="1"/>
    <x v="0"/>
    <x v="627"/>
  </r>
  <r>
    <x v="14"/>
    <x v="14"/>
    <x v="14"/>
    <x v="310"/>
    <s v="1644"/>
    <x v="310"/>
    <x v="1"/>
    <x v="1"/>
    <x v="381"/>
  </r>
  <r>
    <x v="14"/>
    <x v="14"/>
    <x v="14"/>
    <x v="310"/>
    <s v="1644"/>
    <x v="310"/>
    <x v="1"/>
    <x v="2"/>
    <x v="604"/>
  </r>
  <r>
    <x v="14"/>
    <x v="14"/>
    <x v="14"/>
    <x v="310"/>
    <s v="1644"/>
    <x v="310"/>
    <x v="1"/>
    <x v="3"/>
    <x v="625"/>
  </r>
  <r>
    <x v="14"/>
    <x v="14"/>
    <x v="14"/>
    <x v="310"/>
    <s v="1644"/>
    <x v="310"/>
    <x v="1"/>
    <x v="4"/>
    <x v="627"/>
  </r>
  <r>
    <x v="14"/>
    <x v="14"/>
    <x v="14"/>
    <x v="310"/>
    <s v="1644"/>
    <x v="310"/>
    <x v="1"/>
    <x v="5"/>
    <x v="528"/>
  </r>
  <r>
    <x v="14"/>
    <x v="14"/>
    <x v="14"/>
    <x v="310"/>
    <s v="1644"/>
    <x v="310"/>
    <x v="1"/>
    <x v="6"/>
    <x v="486"/>
  </r>
  <r>
    <x v="14"/>
    <x v="14"/>
    <x v="14"/>
    <x v="310"/>
    <s v="1644"/>
    <x v="310"/>
    <x v="1"/>
    <x v="7"/>
    <x v="380"/>
  </r>
  <r>
    <x v="14"/>
    <x v="14"/>
    <x v="14"/>
    <x v="310"/>
    <s v="1644"/>
    <x v="310"/>
    <x v="2"/>
    <x v="0"/>
    <x v="123"/>
  </r>
  <r>
    <x v="14"/>
    <x v="14"/>
    <x v="14"/>
    <x v="310"/>
    <s v="1644"/>
    <x v="310"/>
    <x v="2"/>
    <x v="1"/>
    <x v="300"/>
  </r>
  <r>
    <x v="14"/>
    <x v="14"/>
    <x v="14"/>
    <x v="310"/>
    <s v="1644"/>
    <x v="310"/>
    <x v="2"/>
    <x v="2"/>
    <x v="300"/>
  </r>
  <r>
    <x v="14"/>
    <x v="14"/>
    <x v="14"/>
    <x v="310"/>
    <s v="1644"/>
    <x v="310"/>
    <x v="2"/>
    <x v="3"/>
    <x v="356"/>
  </r>
  <r>
    <x v="14"/>
    <x v="14"/>
    <x v="14"/>
    <x v="310"/>
    <s v="1644"/>
    <x v="310"/>
    <x v="2"/>
    <x v="4"/>
    <x v="125"/>
  </r>
  <r>
    <x v="14"/>
    <x v="14"/>
    <x v="14"/>
    <x v="310"/>
    <s v="1644"/>
    <x v="310"/>
    <x v="2"/>
    <x v="5"/>
    <x v="125"/>
  </r>
  <r>
    <x v="14"/>
    <x v="14"/>
    <x v="14"/>
    <x v="310"/>
    <s v="1644"/>
    <x v="310"/>
    <x v="2"/>
    <x v="6"/>
    <x v="202"/>
  </r>
  <r>
    <x v="14"/>
    <x v="14"/>
    <x v="14"/>
    <x v="310"/>
    <s v="1644"/>
    <x v="310"/>
    <x v="2"/>
    <x v="7"/>
    <x v="298"/>
  </r>
  <r>
    <x v="14"/>
    <x v="14"/>
    <x v="14"/>
    <x v="310"/>
    <s v="1644"/>
    <x v="310"/>
    <x v="3"/>
    <x v="0"/>
    <x v="575"/>
  </r>
  <r>
    <x v="14"/>
    <x v="14"/>
    <x v="14"/>
    <x v="310"/>
    <s v="1644"/>
    <x v="310"/>
    <x v="3"/>
    <x v="1"/>
    <x v="575"/>
  </r>
  <r>
    <x v="14"/>
    <x v="14"/>
    <x v="14"/>
    <x v="310"/>
    <s v="1644"/>
    <x v="310"/>
    <x v="3"/>
    <x v="2"/>
    <x v="122"/>
  </r>
  <r>
    <x v="14"/>
    <x v="14"/>
    <x v="14"/>
    <x v="310"/>
    <s v="1644"/>
    <x v="310"/>
    <x v="3"/>
    <x v="3"/>
    <x v="300"/>
  </r>
  <r>
    <x v="14"/>
    <x v="14"/>
    <x v="14"/>
    <x v="310"/>
    <s v="1644"/>
    <x v="310"/>
    <x v="3"/>
    <x v="4"/>
    <x v="575"/>
  </r>
  <r>
    <x v="14"/>
    <x v="14"/>
    <x v="14"/>
    <x v="310"/>
    <s v="1644"/>
    <x v="310"/>
    <x v="3"/>
    <x v="5"/>
    <x v="122"/>
  </r>
  <r>
    <x v="14"/>
    <x v="14"/>
    <x v="14"/>
    <x v="310"/>
    <s v="1644"/>
    <x v="310"/>
    <x v="3"/>
    <x v="6"/>
    <x v="356"/>
  </r>
  <r>
    <x v="14"/>
    <x v="14"/>
    <x v="14"/>
    <x v="310"/>
    <s v="1644"/>
    <x v="310"/>
    <x v="3"/>
    <x v="7"/>
    <x v="123"/>
  </r>
  <r>
    <x v="14"/>
    <x v="14"/>
    <x v="14"/>
    <x v="310"/>
    <s v="1644"/>
    <x v="310"/>
    <x v="4"/>
    <x v="0"/>
    <x v="797"/>
  </r>
  <r>
    <x v="14"/>
    <x v="14"/>
    <x v="14"/>
    <x v="310"/>
    <s v="1644"/>
    <x v="310"/>
    <x v="4"/>
    <x v="1"/>
    <x v="563"/>
  </r>
  <r>
    <x v="14"/>
    <x v="14"/>
    <x v="14"/>
    <x v="310"/>
    <s v="1644"/>
    <x v="310"/>
    <x v="4"/>
    <x v="2"/>
    <x v="328"/>
  </r>
  <r>
    <x v="14"/>
    <x v="14"/>
    <x v="14"/>
    <x v="310"/>
    <s v="1644"/>
    <x v="310"/>
    <x v="4"/>
    <x v="3"/>
    <x v="991"/>
  </r>
  <r>
    <x v="14"/>
    <x v="14"/>
    <x v="14"/>
    <x v="310"/>
    <s v="1644"/>
    <x v="310"/>
    <x v="4"/>
    <x v="4"/>
    <x v="251"/>
  </r>
  <r>
    <x v="14"/>
    <x v="14"/>
    <x v="14"/>
    <x v="310"/>
    <s v="1644"/>
    <x v="310"/>
    <x v="4"/>
    <x v="5"/>
    <x v="671"/>
  </r>
  <r>
    <x v="14"/>
    <x v="14"/>
    <x v="14"/>
    <x v="310"/>
    <s v="1644"/>
    <x v="310"/>
    <x v="4"/>
    <x v="6"/>
    <x v="671"/>
  </r>
  <r>
    <x v="14"/>
    <x v="14"/>
    <x v="14"/>
    <x v="310"/>
    <s v="1644"/>
    <x v="310"/>
    <x v="4"/>
    <x v="7"/>
    <x v="468"/>
  </r>
  <r>
    <x v="14"/>
    <x v="14"/>
    <x v="14"/>
    <x v="310"/>
    <s v="1644"/>
    <x v="310"/>
    <x v="5"/>
    <x v="0"/>
    <x v="129"/>
  </r>
  <r>
    <x v="14"/>
    <x v="14"/>
    <x v="14"/>
    <x v="310"/>
    <s v="1644"/>
    <x v="310"/>
    <x v="5"/>
    <x v="1"/>
    <x v="301"/>
  </r>
  <r>
    <x v="14"/>
    <x v="14"/>
    <x v="14"/>
    <x v="310"/>
    <s v="1644"/>
    <x v="310"/>
    <x v="5"/>
    <x v="2"/>
    <x v="321"/>
  </r>
  <r>
    <x v="14"/>
    <x v="14"/>
    <x v="14"/>
    <x v="310"/>
    <s v="1644"/>
    <x v="310"/>
    <x v="5"/>
    <x v="3"/>
    <x v="302"/>
  </r>
  <r>
    <x v="14"/>
    <x v="14"/>
    <x v="14"/>
    <x v="310"/>
    <s v="1644"/>
    <x v="310"/>
    <x v="5"/>
    <x v="4"/>
    <x v="264"/>
  </r>
  <r>
    <x v="14"/>
    <x v="14"/>
    <x v="14"/>
    <x v="310"/>
    <s v="1644"/>
    <x v="310"/>
    <x v="5"/>
    <x v="5"/>
    <x v="303"/>
  </r>
  <r>
    <x v="14"/>
    <x v="14"/>
    <x v="14"/>
    <x v="310"/>
    <s v="1644"/>
    <x v="310"/>
    <x v="5"/>
    <x v="6"/>
    <x v="321"/>
  </r>
  <r>
    <x v="14"/>
    <x v="14"/>
    <x v="14"/>
    <x v="310"/>
    <s v="1644"/>
    <x v="310"/>
    <x v="5"/>
    <x v="7"/>
    <x v="321"/>
  </r>
  <r>
    <x v="14"/>
    <x v="14"/>
    <x v="14"/>
    <x v="310"/>
    <s v="1644"/>
    <x v="310"/>
    <x v="6"/>
    <x v="0"/>
    <x v="66"/>
  </r>
  <r>
    <x v="14"/>
    <x v="14"/>
    <x v="14"/>
    <x v="310"/>
    <s v="1644"/>
    <x v="310"/>
    <x v="6"/>
    <x v="1"/>
    <x v="67"/>
  </r>
  <r>
    <x v="14"/>
    <x v="14"/>
    <x v="14"/>
    <x v="310"/>
    <s v="1644"/>
    <x v="310"/>
    <x v="6"/>
    <x v="2"/>
    <x v="66"/>
  </r>
  <r>
    <x v="14"/>
    <x v="14"/>
    <x v="14"/>
    <x v="310"/>
    <s v="1644"/>
    <x v="310"/>
    <x v="6"/>
    <x v="3"/>
    <x v="67"/>
  </r>
  <r>
    <x v="14"/>
    <x v="14"/>
    <x v="14"/>
    <x v="310"/>
    <s v="1644"/>
    <x v="310"/>
    <x v="6"/>
    <x v="4"/>
    <x v="66"/>
  </r>
  <r>
    <x v="14"/>
    <x v="14"/>
    <x v="14"/>
    <x v="310"/>
    <s v="1644"/>
    <x v="310"/>
    <x v="6"/>
    <x v="5"/>
    <x v="67"/>
  </r>
  <r>
    <x v="14"/>
    <x v="14"/>
    <x v="14"/>
    <x v="310"/>
    <s v="1644"/>
    <x v="310"/>
    <x v="6"/>
    <x v="6"/>
    <x v="133"/>
  </r>
  <r>
    <x v="14"/>
    <x v="14"/>
    <x v="14"/>
    <x v="310"/>
    <s v="1644"/>
    <x v="310"/>
    <x v="6"/>
    <x v="7"/>
    <x v="66"/>
  </r>
  <r>
    <x v="14"/>
    <x v="14"/>
    <x v="14"/>
    <x v="310"/>
    <s v="1644"/>
    <x v="310"/>
    <x v="7"/>
    <x v="0"/>
    <x v="505"/>
  </r>
  <r>
    <x v="14"/>
    <x v="14"/>
    <x v="14"/>
    <x v="310"/>
    <s v="1644"/>
    <x v="310"/>
    <x v="7"/>
    <x v="1"/>
    <x v="338"/>
  </r>
  <r>
    <x v="14"/>
    <x v="14"/>
    <x v="14"/>
    <x v="310"/>
    <s v="1644"/>
    <x v="310"/>
    <x v="7"/>
    <x v="2"/>
    <x v="410"/>
  </r>
  <r>
    <x v="14"/>
    <x v="14"/>
    <x v="14"/>
    <x v="310"/>
    <s v="1644"/>
    <x v="310"/>
    <x v="7"/>
    <x v="3"/>
    <x v="286"/>
  </r>
  <r>
    <x v="14"/>
    <x v="14"/>
    <x v="14"/>
    <x v="310"/>
    <s v="1644"/>
    <x v="310"/>
    <x v="7"/>
    <x v="4"/>
    <x v="836"/>
  </r>
  <r>
    <x v="14"/>
    <x v="14"/>
    <x v="14"/>
    <x v="310"/>
    <s v="1644"/>
    <x v="310"/>
    <x v="7"/>
    <x v="5"/>
    <x v="836"/>
  </r>
  <r>
    <x v="14"/>
    <x v="14"/>
    <x v="14"/>
    <x v="310"/>
    <s v="1644"/>
    <x v="310"/>
    <x v="7"/>
    <x v="6"/>
    <x v="115"/>
  </r>
  <r>
    <x v="14"/>
    <x v="14"/>
    <x v="14"/>
    <x v="310"/>
    <s v="1644"/>
    <x v="310"/>
    <x v="7"/>
    <x v="7"/>
    <x v="504"/>
  </r>
  <r>
    <x v="14"/>
    <x v="14"/>
    <x v="14"/>
    <x v="310"/>
    <s v="1644"/>
    <x v="310"/>
    <x v="8"/>
    <x v="0"/>
    <x v="67"/>
  </r>
  <r>
    <x v="14"/>
    <x v="14"/>
    <x v="14"/>
    <x v="310"/>
    <s v="1644"/>
    <x v="310"/>
    <x v="8"/>
    <x v="1"/>
    <x v="133"/>
  </r>
  <r>
    <x v="14"/>
    <x v="14"/>
    <x v="14"/>
    <x v="310"/>
    <s v="1644"/>
    <x v="310"/>
    <x v="8"/>
    <x v="2"/>
    <x v="67"/>
  </r>
  <r>
    <x v="14"/>
    <x v="14"/>
    <x v="14"/>
    <x v="310"/>
    <s v="1644"/>
    <x v="310"/>
    <x v="8"/>
    <x v="3"/>
    <x v="305"/>
  </r>
  <r>
    <x v="14"/>
    <x v="14"/>
    <x v="14"/>
    <x v="310"/>
    <s v="1644"/>
    <x v="310"/>
    <x v="8"/>
    <x v="4"/>
    <x v="133"/>
  </r>
  <r>
    <x v="14"/>
    <x v="14"/>
    <x v="14"/>
    <x v="310"/>
    <s v="1644"/>
    <x v="310"/>
    <x v="8"/>
    <x v="5"/>
    <x v="66"/>
  </r>
  <r>
    <x v="14"/>
    <x v="14"/>
    <x v="14"/>
    <x v="310"/>
    <s v="1644"/>
    <x v="310"/>
    <x v="8"/>
    <x v="6"/>
    <x v="133"/>
  </r>
  <r>
    <x v="14"/>
    <x v="14"/>
    <x v="14"/>
    <x v="310"/>
    <s v="1644"/>
    <x v="310"/>
    <x v="8"/>
    <x v="7"/>
    <x v="67"/>
  </r>
  <r>
    <x v="14"/>
    <x v="14"/>
    <x v="14"/>
    <x v="310"/>
    <s v="1644"/>
    <x v="310"/>
    <x v="9"/>
    <x v="0"/>
    <x v="304"/>
  </r>
  <r>
    <x v="14"/>
    <x v="14"/>
    <x v="14"/>
    <x v="310"/>
    <s v="1644"/>
    <x v="310"/>
    <x v="9"/>
    <x v="1"/>
    <x v="304"/>
  </r>
  <r>
    <x v="14"/>
    <x v="14"/>
    <x v="14"/>
    <x v="310"/>
    <s v="1644"/>
    <x v="310"/>
    <x v="9"/>
    <x v="2"/>
    <x v="304"/>
  </r>
  <r>
    <x v="14"/>
    <x v="14"/>
    <x v="14"/>
    <x v="310"/>
    <s v="1644"/>
    <x v="310"/>
    <x v="9"/>
    <x v="3"/>
    <x v="304"/>
  </r>
  <r>
    <x v="14"/>
    <x v="14"/>
    <x v="14"/>
    <x v="310"/>
    <s v="1644"/>
    <x v="310"/>
    <x v="9"/>
    <x v="4"/>
    <x v="304"/>
  </r>
  <r>
    <x v="14"/>
    <x v="14"/>
    <x v="14"/>
    <x v="310"/>
    <s v="1644"/>
    <x v="310"/>
    <x v="9"/>
    <x v="5"/>
    <x v="304"/>
  </r>
  <r>
    <x v="14"/>
    <x v="14"/>
    <x v="14"/>
    <x v="310"/>
    <s v="1644"/>
    <x v="310"/>
    <x v="9"/>
    <x v="6"/>
    <x v="304"/>
  </r>
  <r>
    <x v="14"/>
    <x v="14"/>
    <x v="14"/>
    <x v="310"/>
    <s v="1644"/>
    <x v="310"/>
    <x v="9"/>
    <x v="7"/>
    <x v="304"/>
  </r>
  <r>
    <x v="14"/>
    <x v="14"/>
    <x v="14"/>
    <x v="311"/>
    <s v="1648"/>
    <x v="311"/>
    <x v="0"/>
    <x v="0"/>
    <x v="388"/>
  </r>
  <r>
    <x v="14"/>
    <x v="14"/>
    <x v="14"/>
    <x v="311"/>
    <s v="1648"/>
    <x v="311"/>
    <x v="0"/>
    <x v="1"/>
    <x v="822"/>
  </r>
  <r>
    <x v="14"/>
    <x v="14"/>
    <x v="14"/>
    <x v="311"/>
    <s v="1648"/>
    <x v="311"/>
    <x v="0"/>
    <x v="2"/>
    <x v="2934"/>
  </r>
  <r>
    <x v="14"/>
    <x v="14"/>
    <x v="14"/>
    <x v="311"/>
    <s v="1648"/>
    <x v="311"/>
    <x v="0"/>
    <x v="3"/>
    <x v="1960"/>
  </r>
  <r>
    <x v="14"/>
    <x v="14"/>
    <x v="14"/>
    <x v="311"/>
    <s v="1648"/>
    <x v="311"/>
    <x v="0"/>
    <x v="4"/>
    <x v="1500"/>
  </r>
  <r>
    <x v="14"/>
    <x v="14"/>
    <x v="14"/>
    <x v="311"/>
    <s v="1648"/>
    <x v="311"/>
    <x v="0"/>
    <x v="5"/>
    <x v="1330"/>
  </r>
  <r>
    <x v="14"/>
    <x v="14"/>
    <x v="14"/>
    <x v="311"/>
    <s v="1648"/>
    <x v="311"/>
    <x v="0"/>
    <x v="6"/>
    <x v="801"/>
  </r>
  <r>
    <x v="14"/>
    <x v="14"/>
    <x v="14"/>
    <x v="311"/>
    <s v="1648"/>
    <x v="311"/>
    <x v="0"/>
    <x v="7"/>
    <x v="765"/>
  </r>
  <r>
    <x v="14"/>
    <x v="14"/>
    <x v="14"/>
    <x v="311"/>
    <s v="1648"/>
    <x v="311"/>
    <x v="1"/>
    <x v="0"/>
    <x v="2864"/>
  </r>
  <r>
    <x v="14"/>
    <x v="14"/>
    <x v="14"/>
    <x v="311"/>
    <s v="1648"/>
    <x v="311"/>
    <x v="1"/>
    <x v="1"/>
    <x v="2084"/>
  </r>
  <r>
    <x v="14"/>
    <x v="14"/>
    <x v="14"/>
    <x v="311"/>
    <s v="1648"/>
    <x v="311"/>
    <x v="1"/>
    <x v="2"/>
    <x v="2084"/>
  </r>
  <r>
    <x v="14"/>
    <x v="14"/>
    <x v="14"/>
    <x v="311"/>
    <s v="1648"/>
    <x v="311"/>
    <x v="1"/>
    <x v="3"/>
    <x v="2346"/>
  </r>
  <r>
    <x v="14"/>
    <x v="14"/>
    <x v="14"/>
    <x v="311"/>
    <s v="1648"/>
    <x v="311"/>
    <x v="1"/>
    <x v="4"/>
    <x v="1794"/>
  </r>
  <r>
    <x v="14"/>
    <x v="14"/>
    <x v="14"/>
    <x v="311"/>
    <s v="1648"/>
    <x v="311"/>
    <x v="1"/>
    <x v="5"/>
    <x v="1016"/>
  </r>
  <r>
    <x v="14"/>
    <x v="14"/>
    <x v="14"/>
    <x v="311"/>
    <s v="1648"/>
    <x v="311"/>
    <x v="1"/>
    <x v="6"/>
    <x v="1174"/>
  </r>
  <r>
    <x v="14"/>
    <x v="14"/>
    <x v="14"/>
    <x v="311"/>
    <s v="1648"/>
    <x v="311"/>
    <x v="1"/>
    <x v="7"/>
    <x v="554"/>
  </r>
  <r>
    <x v="14"/>
    <x v="14"/>
    <x v="14"/>
    <x v="311"/>
    <s v="1648"/>
    <x v="311"/>
    <x v="2"/>
    <x v="0"/>
    <x v="746"/>
  </r>
  <r>
    <x v="14"/>
    <x v="14"/>
    <x v="14"/>
    <x v="311"/>
    <s v="1648"/>
    <x v="311"/>
    <x v="2"/>
    <x v="1"/>
    <x v="119"/>
  </r>
  <r>
    <x v="14"/>
    <x v="14"/>
    <x v="14"/>
    <x v="311"/>
    <s v="1648"/>
    <x v="311"/>
    <x v="2"/>
    <x v="2"/>
    <x v="119"/>
  </r>
  <r>
    <x v="14"/>
    <x v="14"/>
    <x v="14"/>
    <x v="311"/>
    <s v="1648"/>
    <x v="311"/>
    <x v="2"/>
    <x v="3"/>
    <x v="616"/>
  </r>
  <r>
    <x v="14"/>
    <x v="14"/>
    <x v="14"/>
    <x v="311"/>
    <s v="1648"/>
    <x v="311"/>
    <x v="2"/>
    <x v="4"/>
    <x v="403"/>
  </r>
  <r>
    <x v="14"/>
    <x v="14"/>
    <x v="14"/>
    <x v="311"/>
    <s v="1648"/>
    <x v="311"/>
    <x v="2"/>
    <x v="5"/>
    <x v="1029"/>
  </r>
  <r>
    <x v="14"/>
    <x v="14"/>
    <x v="14"/>
    <x v="311"/>
    <s v="1648"/>
    <x v="311"/>
    <x v="2"/>
    <x v="6"/>
    <x v="746"/>
  </r>
  <r>
    <x v="14"/>
    <x v="14"/>
    <x v="14"/>
    <x v="311"/>
    <s v="1648"/>
    <x v="311"/>
    <x v="2"/>
    <x v="7"/>
    <x v="182"/>
  </r>
  <r>
    <x v="14"/>
    <x v="14"/>
    <x v="14"/>
    <x v="311"/>
    <s v="1648"/>
    <x v="311"/>
    <x v="3"/>
    <x v="0"/>
    <x v="348"/>
  </r>
  <r>
    <x v="14"/>
    <x v="14"/>
    <x v="14"/>
    <x v="311"/>
    <s v="1648"/>
    <x v="311"/>
    <x v="3"/>
    <x v="1"/>
    <x v="267"/>
  </r>
  <r>
    <x v="14"/>
    <x v="14"/>
    <x v="14"/>
    <x v="311"/>
    <s v="1648"/>
    <x v="311"/>
    <x v="3"/>
    <x v="2"/>
    <x v="348"/>
  </r>
  <r>
    <x v="14"/>
    <x v="14"/>
    <x v="14"/>
    <x v="311"/>
    <s v="1648"/>
    <x v="311"/>
    <x v="3"/>
    <x v="3"/>
    <x v="1520"/>
  </r>
  <r>
    <x v="14"/>
    <x v="14"/>
    <x v="14"/>
    <x v="311"/>
    <s v="1648"/>
    <x v="311"/>
    <x v="3"/>
    <x v="4"/>
    <x v="1605"/>
  </r>
  <r>
    <x v="14"/>
    <x v="14"/>
    <x v="14"/>
    <x v="311"/>
    <s v="1648"/>
    <x v="311"/>
    <x v="3"/>
    <x v="5"/>
    <x v="1628"/>
  </r>
  <r>
    <x v="14"/>
    <x v="14"/>
    <x v="14"/>
    <x v="311"/>
    <s v="1648"/>
    <x v="311"/>
    <x v="3"/>
    <x v="6"/>
    <x v="940"/>
  </r>
  <r>
    <x v="14"/>
    <x v="14"/>
    <x v="14"/>
    <x v="311"/>
    <s v="1648"/>
    <x v="311"/>
    <x v="3"/>
    <x v="7"/>
    <x v="500"/>
  </r>
  <r>
    <x v="14"/>
    <x v="14"/>
    <x v="14"/>
    <x v="311"/>
    <s v="1648"/>
    <x v="311"/>
    <x v="4"/>
    <x v="0"/>
    <x v="619"/>
  </r>
  <r>
    <x v="14"/>
    <x v="14"/>
    <x v="14"/>
    <x v="311"/>
    <s v="1648"/>
    <x v="311"/>
    <x v="4"/>
    <x v="1"/>
    <x v="1678"/>
  </r>
  <r>
    <x v="14"/>
    <x v="14"/>
    <x v="14"/>
    <x v="311"/>
    <s v="1648"/>
    <x v="311"/>
    <x v="4"/>
    <x v="2"/>
    <x v="1226"/>
  </r>
  <r>
    <x v="14"/>
    <x v="14"/>
    <x v="14"/>
    <x v="311"/>
    <s v="1648"/>
    <x v="311"/>
    <x v="4"/>
    <x v="3"/>
    <x v="438"/>
  </r>
  <r>
    <x v="14"/>
    <x v="14"/>
    <x v="14"/>
    <x v="311"/>
    <s v="1648"/>
    <x v="311"/>
    <x v="4"/>
    <x v="4"/>
    <x v="2199"/>
  </r>
  <r>
    <x v="14"/>
    <x v="14"/>
    <x v="14"/>
    <x v="311"/>
    <s v="1648"/>
    <x v="311"/>
    <x v="4"/>
    <x v="5"/>
    <x v="1822"/>
  </r>
  <r>
    <x v="14"/>
    <x v="14"/>
    <x v="14"/>
    <x v="311"/>
    <s v="1648"/>
    <x v="311"/>
    <x v="4"/>
    <x v="6"/>
    <x v="2100"/>
  </r>
  <r>
    <x v="14"/>
    <x v="14"/>
    <x v="14"/>
    <x v="311"/>
    <s v="1648"/>
    <x v="311"/>
    <x v="4"/>
    <x v="7"/>
    <x v="1228"/>
  </r>
  <r>
    <x v="14"/>
    <x v="14"/>
    <x v="14"/>
    <x v="311"/>
    <s v="1648"/>
    <x v="311"/>
    <x v="5"/>
    <x v="0"/>
    <x v="410"/>
  </r>
  <r>
    <x v="14"/>
    <x v="14"/>
    <x v="14"/>
    <x v="311"/>
    <s v="1648"/>
    <x v="311"/>
    <x v="5"/>
    <x v="1"/>
    <x v="118"/>
  </r>
  <r>
    <x v="14"/>
    <x v="14"/>
    <x v="14"/>
    <x v="311"/>
    <s v="1648"/>
    <x v="311"/>
    <x v="5"/>
    <x v="2"/>
    <x v="118"/>
  </r>
  <r>
    <x v="14"/>
    <x v="14"/>
    <x v="14"/>
    <x v="311"/>
    <s v="1648"/>
    <x v="311"/>
    <x v="5"/>
    <x v="3"/>
    <x v="342"/>
  </r>
  <r>
    <x v="14"/>
    <x v="14"/>
    <x v="14"/>
    <x v="311"/>
    <s v="1648"/>
    <x v="311"/>
    <x v="5"/>
    <x v="4"/>
    <x v="505"/>
  </r>
  <r>
    <x v="14"/>
    <x v="14"/>
    <x v="14"/>
    <x v="311"/>
    <s v="1648"/>
    <x v="311"/>
    <x v="5"/>
    <x v="5"/>
    <x v="411"/>
  </r>
  <r>
    <x v="14"/>
    <x v="14"/>
    <x v="14"/>
    <x v="311"/>
    <s v="1648"/>
    <x v="311"/>
    <x v="5"/>
    <x v="6"/>
    <x v="116"/>
  </r>
  <r>
    <x v="14"/>
    <x v="14"/>
    <x v="14"/>
    <x v="311"/>
    <s v="1648"/>
    <x v="311"/>
    <x v="5"/>
    <x v="7"/>
    <x v="46"/>
  </r>
  <r>
    <x v="14"/>
    <x v="14"/>
    <x v="14"/>
    <x v="311"/>
    <s v="1648"/>
    <x v="311"/>
    <x v="6"/>
    <x v="0"/>
    <x v="128"/>
  </r>
  <r>
    <x v="14"/>
    <x v="14"/>
    <x v="14"/>
    <x v="311"/>
    <s v="1648"/>
    <x v="311"/>
    <x v="6"/>
    <x v="1"/>
    <x v="320"/>
  </r>
  <r>
    <x v="14"/>
    <x v="14"/>
    <x v="14"/>
    <x v="311"/>
    <s v="1648"/>
    <x v="311"/>
    <x v="6"/>
    <x v="2"/>
    <x v="302"/>
  </r>
  <r>
    <x v="14"/>
    <x v="14"/>
    <x v="14"/>
    <x v="311"/>
    <s v="1648"/>
    <x v="311"/>
    <x v="6"/>
    <x v="3"/>
    <x v="303"/>
  </r>
  <r>
    <x v="14"/>
    <x v="14"/>
    <x v="14"/>
    <x v="311"/>
    <s v="1648"/>
    <x v="311"/>
    <x v="6"/>
    <x v="4"/>
    <x v="262"/>
  </r>
  <r>
    <x v="14"/>
    <x v="14"/>
    <x v="14"/>
    <x v="311"/>
    <s v="1648"/>
    <x v="311"/>
    <x v="6"/>
    <x v="5"/>
    <x v="264"/>
  </r>
  <r>
    <x v="14"/>
    <x v="14"/>
    <x v="14"/>
    <x v="311"/>
    <s v="1648"/>
    <x v="311"/>
    <x v="6"/>
    <x v="6"/>
    <x v="124"/>
  </r>
  <r>
    <x v="14"/>
    <x v="14"/>
    <x v="14"/>
    <x v="311"/>
    <s v="1648"/>
    <x v="311"/>
    <x v="6"/>
    <x v="7"/>
    <x v="298"/>
  </r>
  <r>
    <x v="14"/>
    <x v="14"/>
    <x v="14"/>
    <x v="311"/>
    <s v="1648"/>
    <x v="311"/>
    <x v="7"/>
    <x v="0"/>
    <x v="280"/>
  </r>
  <r>
    <x v="14"/>
    <x v="14"/>
    <x v="14"/>
    <x v="311"/>
    <s v="1648"/>
    <x v="311"/>
    <x v="7"/>
    <x v="1"/>
    <x v="431"/>
  </r>
  <r>
    <x v="14"/>
    <x v="14"/>
    <x v="14"/>
    <x v="311"/>
    <s v="1648"/>
    <x v="311"/>
    <x v="7"/>
    <x v="2"/>
    <x v="596"/>
  </r>
  <r>
    <x v="14"/>
    <x v="14"/>
    <x v="14"/>
    <x v="311"/>
    <s v="1648"/>
    <x v="311"/>
    <x v="7"/>
    <x v="3"/>
    <x v="544"/>
  </r>
  <r>
    <x v="14"/>
    <x v="14"/>
    <x v="14"/>
    <x v="311"/>
    <s v="1648"/>
    <x v="311"/>
    <x v="7"/>
    <x v="4"/>
    <x v="1711"/>
  </r>
  <r>
    <x v="14"/>
    <x v="14"/>
    <x v="14"/>
    <x v="311"/>
    <s v="1648"/>
    <x v="311"/>
    <x v="7"/>
    <x v="5"/>
    <x v="358"/>
  </r>
  <r>
    <x v="14"/>
    <x v="14"/>
    <x v="14"/>
    <x v="311"/>
    <s v="1648"/>
    <x v="311"/>
    <x v="7"/>
    <x v="6"/>
    <x v="258"/>
  </r>
  <r>
    <x v="14"/>
    <x v="14"/>
    <x v="14"/>
    <x v="311"/>
    <s v="1648"/>
    <x v="311"/>
    <x v="7"/>
    <x v="7"/>
    <x v="1520"/>
  </r>
  <r>
    <x v="14"/>
    <x v="14"/>
    <x v="14"/>
    <x v="311"/>
    <s v="1648"/>
    <x v="311"/>
    <x v="8"/>
    <x v="0"/>
    <x v="350"/>
  </r>
  <r>
    <x v="14"/>
    <x v="14"/>
    <x v="14"/>
    <x v="311"/>
    <s v="1648"/>
    <x v="311"/>
    <x v="8"/>
    <x v="1"/>
    <x v="302"/>
  </r>
  <r>
    <x v="14"/>
    <x v="14"/>
    <x v="14"/>
    <x v="311"/>
    <s v="1648"/>
    <x v="311"/>
    <x v="8"/>
    <x v="2"/>
    <x v="350"/>
  </r>
  <r>
    <x v="14"/>
    <x v="14"/>
    <x v="14"/>
    <x v="311"/>
    <s v="1648"/>
    <x v="311"/>
    <x v="8"/>
    <x v="3"/>
    <x v="264"/>
  </r>
  <r>
    <x v="14"/>
    <x v="14"/>
    <x v="14"/>
    <x v="311"/>
    <s v="1648"/>
    <x v="311"/>
    <x v="8"/>
    <x v="4"/>
    <x v="266"/>
  </r>
  <r>
    <x v="14"/>
    <x v="14"/>
    <x v="14"/>
    <x v="311"/>
    <s v="1648"/>
    <x v="311"/>
    <x v="8"/>
    <x v="5"/>
    <x v="263"/>
  </r>
  <r>
    <x v="14"/>
    <x v="14"/>
    <x v="14"/>
    <x v="311"/>
    <s v="1648"/>
    <x v="311"/>
    <x v="8"/>
    <x v="6"/>
    <x v="302"/>
  </r>
  <r>
    <x v="14"/>
    <x v="14"/>
    <x v="14"/>
    <x v="311"/>
    <s v="1648"/>
    <x v="311"/>
    <x v="8"/>
    <x v="7"/>
    <x v="262"/>
  </r>
  <r>
    <x v="14"/>
    <x v="14"/>
    <x v="14"/>
    <x v="311"/>
    <s v="1648"/>
    <x v="311"/>
    <x v="9"/>
    <x v="0"/>
    <x v="304"/>
  </r>
  <r>
    <x v="14"/>
    <x v="14"/>
    <x v="14"/>
    <x v="311"/>
    <s v="1648"/>
    <x v="311"/>
    <x v="9"/>
    <x v="1"/>
    <x v="304"/>
  </r>
  <r>
    <x v="14"/>
    <x v="14"/>
    <x v="14"/>
    <x v="311"/>
    <s v="1648"/>
    <x v="311"/>
    <x v="9"/>
    <x v="2"/>
    <x v="304"/>
  </r>
  <r>
    <x v="14"/>
    <x v="14"/>
    <x v="14"/>
    <x v="311"/>
    <s v="1648"/>
    <x v="311"/>
    <x v="9"/>
    <x v="3"/>
    <x v="304"/>
  </r>
  <r>
    <x v="14"/>
    <x v="14"/>
    <x v="14"/>
    <x v="311"/>
    <s v="1648"/>
    <x v="311"/>
    <x v="9"/>
    <x v="4"/>
    <x v="304"/>
  </r>
  <r>
    <x v="14"/>
    <x v="14"/>
    <x v="14"/>
    <x v="311"/>
    <s v="1648"/>
    <x v="311"/>
    <x v="9"/>
    <x v="5"/>
    <x v="304"/>
  </r>
  <r>
    <x v="14"/>
    <x v="14"/>
    <x v="14"/>
    <x v="311"/>
    <s v="1648"/>
    <x v="311"/>
    <x v="9"/>
    <x v="6"/>
    <x v="305"/>
  </r>
  <r>
    <x v="14"/>
    <x v="14"/>
    <x v="14"/>
    <x v="311"/>
    <s v="1648"/>
    <x v="311"/>
    <x v="9"/>
    <x v="7"/>
    <x v="304"/>
  </r>
  <r>
    <x v="14"/>
    <x v="14"/>
    <x v="14"/>
    <x v="312"/>
    <s v="1653"/>
    <x v="312"/>
    <x v="0"/>
    <x v="0"/>
    <x v="2346"/>
  </r>
  <r>
    <x v="14"/>
    <x v="14"/>
    <x v="14"/>
    <x v="312"/>
    <s v="1653"/>
    <x v="312"/>
    <x v="0"/>
    <x v="1"/>
    <x v="2935"/>
  </r>
  <r>
    <x v="14"/>
    <x v="14"/>
    <x v="14"/>
    <x v="312"/>
    <s v="1653"/>
    <x v="312"/>
    <x v="0"/>
    <x v="2"/>
    <x v="694"/>
  </r>
  <r>
    <x v="14"/>
    <x v="14"/>
    <x v="14"/>
    <x v="312"/>
    <s v="1653"/>
    <x v="312"/>
    <x v="0"/>
    <x v="3"/>
    <x v="1187"/>
  </r>
  <r>
    <x v="14"/>
    <x v="14"/>
    <x v="14"/>
    <x v="312"/>
    <s v="1653"/>
    <x v="312"/>
    <x v="0"/>
    <x v="4"/>
    <x v="174"/>
  </r>
  <r>
    <x v="14"/>
    <x v="14"/>
    <x v="14"/>
    <x v="312"/>
    <s v="1653"/>
    <x v="312"/>
    <x v="0"/>
    <x v="5"/>
    <x v="21"/>
  </r>
  <r>
    <x v="14"/>
    <x v="14"/>
    <x v="14"/>
    <x v="312"/>
    <s v="1653"/>
    <x v="312"/>
    <x v="0"/>
    <x v="6"/>
    <x v="522"/>
  </r>
  <r>
    <x v="14"/>
    <x v="14"/>
    <x v="14"/>
    <x v="312"/>
    <s v="1653"/>
    <x v="312"/>
    <x v="0"/>
    <x v="7"/>
    <x v="479"/>
  </r>
  <r>
    <x v="14"/>
    <x v="14"/>
    <x v="14"/>
    <x v="312"/>
    <s v="1653"/>
    <x v="312"/>
    <x v="1"/>
    <x v="0"/>
    <x v="2936"/>
  </r>
  <r>
    <x v="14"/>
    <x v="14"/>
    <x v="14"/>
    <x v="312"/>
    <s v="1653"/>
    <x v="312"/>
    <x v="1"/>
    <x v="1"/>
    <x v="2937"/>
  </r>
  <r>
    <x v="14"/>
    <x v="14"/>
    <x v="14"/>
    <x v="312"/>
    <s v="1653"/>
    <x v="312"/>
    <x v="1"/>
    <x v="2"/>
    <x v="2938"/>
  </r>
  <r>
    <x v="14"/>
    <x v="14"/>
    <x v="14"/>
    <x v="312"/>
    <s v="1653"/>
    <x v="312"/>
    <x v="1"/>
    <x v="3"/>
    <x v="2939"/>
  </r>
  <r>
    <x v="14"/>
    <x v="14"/>
    <x v="14"/>
    <x v="312"/>
    <s v="1653"/>
    <x v="312"/>
    <x v="1"/>
    <x v="4"/>
    <x v="2940"/>
  </r>
  <r>
    <x v="14"/>
    <x v="14"/>
    <x v="14"/>
    <x v="312"/>
    <s v="1653"/>
    <x v="312"/>
    <x v="1"/>
    <x v="5"/>
    <x v="2879"/>
  </r>
  <r>
    <x v="14"/>
    <x v="14"/>
    <x v="14"/>
    <x v="312"/>
    <s v="1653"/>
    <x v="312"/>
    <x v="1"/>
    <x v="6"/>
    <x v="1916"/>
  </r>
  <r>
    <x v="14"/>
    <x v="14"/>
    <x v="14"/>
    <x v="312"/>
    <s v="1653"/>
    <x v="312"/>
    <x v="1"/>
    <x v="7"/>
    <x v="1560"/>
  </r>
  <r>
    <x v="14"/>
    <x v="14"/>
    <x v="14"/>
    <x v="312"/>
    <s v="1653"/>
    <x v="312"/>
    <x v="2"/>
    <x v="0"/>
    <x v="446"/>
  </r>
  <r>
    <x v="14"/>
    <x v="14"/>
    <x v="14"/>
    <x v="312"/>
    <s v="1653"/>
    <x v="312"/>
    <x v="2"/>
    <x v="1"/>
    <x v="467"/>
  </r>
  <r>
    <x v="14"/>
    <x v="14"/>
    <x v="14"/>
    <x v="312"/>
    <s v="1653"/>
    <x v="312"/>
    <x v="2"/>
    <x v="2"/>
    <x v="446"/>
  </r>
  <r>
    <x v="14"/>
    <x v="14"/>
    <x v="14"/>
    <x v="312"/>
    <s v="1653"/>
    <x v="312"/>
    <x v="2"/>
    <x v="3"/>
    <x v="566"/>
  </r>
  <r>
    <x v="14"/>
    <x v="14"/>
    <x v="14"/>
    <x v="312"/>
    <s v="1653"/>
    <x v="312"/>
    <x v="2"/>
    <x v="4"/>
    <x v="260"/>
  </r>
  <r>
    <x v="14"/>
    <x v="14"/>
    <x v="14"/>
    <x v="312"/>
    <s v="1653"/>
    <x v="312"/>
    <x v="2"/>
    <x v="5"/>
    <x v="1475"/>
  </r>
  <r>
    <x v="14"/>
    <x v="14"/>
    <x v="14"/>
    <x v="312"/>
    <s v="1653"/>
    <x v="312"/>
    <x v="2"/>
    <x v="6"/>
    <x v="191"/>
  </r>
  <r>
    <x v="14"/>
    <x v="14"/>
    <x v="14"/>
    <x v="312"/>
    <s v="1653"/>
    <x v="312"/>
    <x v="2"/>
    <x v="7"/>
    <x v="348"/>
  </r>
  <r>
    <x v="14"/>
    <x v="14"/>
    <x v="14"/>
    <x v="312"/>
    <s v="1653"/>
    <x v="312"/>
    <x v="3"/>
    <x v="0"/>
    <x v="826"/>
  </r>
  <r>
    <x v="14"/>
    <x v="14"/>
    <x v="14"/>
    <x v="312"/>
    <s v="1653"/>
    <x v="312"/>
    <x v="3"/>
    <x v="1"/>
    <x v="826"/>
  </r>
  <r>
    <x v="14"/>
    <x v="14"/>
    <x v="14"/>
    <x v="312"/>
    <s v="1653"/>
    <x v="312"/>
    <x v="3"/>
    <x v="2"/>
    <x v="2934"/>
  </r>
  <r>
    <x v="14"/>
    <x v="14"/>
    <x v="14"/>
    <x v="312"/>
    <s v="1653"/>
    <x v="312"/>
    <x v="3"/>
    <x v="3"/>
    <x v="1637"/>
  </r>
  <r>
    <x v="14"/>
    <x v="14"/>
    <x v="14"/>
    <x v="312"/>
    <s v="1653"/>
    <x v="312"/>
    <x v="3"/>
    <x v="4"/>
    <x v="1808"/>
  </r>
  <r>
    <x v="14"/>
    <x v="14"/>
    <x v="14"/>
    <x v="312"/>
    <s v="1653"/>
    <x v="312"/>
    <x v="3"/>
    <x v="5"/>
    <x v="825"/>
  </r>
  <r>
    <x v="14"/>
    <x v="14"/>
    <x v="14"/>
    <x v="312"/>
    <s v="1653"/>
    <x v="312"/>
    <x v="3"/>
    <x v="6"/>
    <x v="2117"/>
  </r>
  <r>
    <x v="14"/>
    <x v="14"/>
    <x v="14"/>
    <x v="312"/>
    <s v="1653"/>
    <x v="312"/>
    <x v="3"/>
    <x v="7"/>
    <x v="1005"/>
  </r>
  <r>
    <x v="14"/>
    <x v="14"/>
    <x v="14"/>
    <x v="312"/>
    <s v="1653"/>
    <x v="312"/>
    <x v="4"/>
    <x v="0"/>
    <x v="1110"/>
  </r>
  <r>
    <x v="14"/>
    <x v="14"/>
    <x v="14"/>
    <x v="312"/>
    <s v="1653"/>
    <x v="312"/>
    <x v="4"/>
    <x v="1"/>
    <x v="2941"/>
  </r>
  <r>
    <x v="14"/>
    <x v="14"/>
    <x v="14"/>
    <x v="312"/>
    <s v="1653"/>
    <x v="312"/>
    <x v="4"/>
    <x v="2"/>
    <x v="2942"/>
  </r>
  <r>
    <x v="14"/>
    <x v="14"/>
    <x v="14"/>
    <x v="312"/>
    <s v="1653"/>
    <x v="312"/>
    <x v="4"/>
    <x v="3"/>
    <x v="947"/>
  </r>
  <r>
    <x v="14"/>
    <x v="14"/>
    <x v="14"/>
    <x v="312"/>
    <s v="1653"/>
    <x v="312"/>
    <x v="4"/>
    <x v="4"/>
    <x v="779"/>
  </r>
  <r>
    <x v="14"/>
    <x v="14"/>
    <x v="14"/>
    <x v="312"/>
    <s v="1653"/>
    <x v="312"/>
    <x v="4"/>
    <x v="5"/>
    <x v="441"/>
  </r>
  <r>
    <x v="14"/>
    <x v="14"/>
    <x v="14"/>
    <x v="312"/>
    <s v="1653"/>
    <x v="312"/>
    <x v="4"/>
    <x v="6"/>
    <x v="1850"/>
  </r>
  <r>
    <x v="14"/>
    <x v="14"/>
    <x v="14"/>
    <x v="312"/>
    <s v="1653"/>
    <x v="312"/>
    <x v="4"/>
    <x v="7"/>
    <x v="780"/>
  </r>
  <r>
    <x v="14"/>
    <x v="14"/>
    <x v="14"/>
    <x v="312"/>
    <s v="1653"/>
    <x v="312"/>
    <x v="5"/>
    <x v="0"/>
    <x v="715"/>
  </r>
  <r>
    <x v="14"/>
    <x v="14"/>
    <x v="14"/>
    <x v="312"/>
    <s v="1653"/>
    <x v="312"/>
    <x v="5"/>
    <x v="1"/>
    <x v="715"/>
  </r>
  <r>
    <x v="14"/>
    <x v="14"/>
    <x v="14"/>
    <x v="312"/>
    <s v="1653"/>
    <x v="312"/>
    <x v="5"/>
    <x v="2"/>
    <x v="314"/>
  </r>
  <r>
    <x v="14"/>
    <x v="14"/>
    <x v="14"/>
    <x v="312"/>
    <s v="1653"/>
    <x v="312"/>
    <x v="5"/>
    <x v="3"/>
    <x v="336"/>
  </r>
  <r>
    <x v="14"/>
    <x v="14"/>
    <x v="14"/>
    <x v="312"/>
    <s v="1653"/>
    <x v="312"/>
    <x v="5"/>
    <x v="4"/>
    <x v="950"/>
  </r>
  <r>
    <x v="14"/>
    <x v="14"/>
    <x v="14"/>
    <x v="312"/>
    <s v="1653"/>
    <x v="312"/>
    <x v="5"/>
    <x v="5"/>
    <x v="530"/>
  </r>
  <r>
    <x v="14"/>
    <x v="14"/>
    <x v="14"/>
    <x v="312"/>
    <s v="1653"/>
    <x v="312"/>
    <x v="5"/>
    <x v="6"/>
    <x v="633"/>
  </r>
  <r>
    <x v="14"/>
    <x v="14"/>
    <x v="14"/>
    <x v="312"/>
    <s v="1653"/>
    <x v="312"/>
    <x v="5"/>
    <x v="7"/>
    <x v="370"/>
  </r>
  <r>
    <x v="14"/>
    <x v="14"/>
    <x v="14"/>
    <x v="312"/>
    <s v="1653"/>
    <x v="312"/>
    <x v="6"/>
    <x v="0"/>
    <x v="316"/>
  </r>
  <r>
    <x v="14"/>
    <x v="14"/>
    <x v="14"/>
    <x v="312"/>
    <s v="1653"/>
    <x v="312"/>
    <x v="6"/>
    <x v="1"/>
    <x v="197"/>
  </r>
  <r>
    <x v="14"/>
    <x v="14"/>
    <x v="14"/>
    <x v="312"/>
    <s v="1653"/>
    <x v="312"/>
    <x v="6"/>
    <x v="2"/>
    <x v="200"/>
  </r>
  <r>
    <x v="14"/>
    <x v="14"/>
    <x v="14"/>
    <x v="312"/>
    <s v="1653"/>
    <x v="312"/>
    <x v="6"/>
    <x v="3"/>
    <x v="265"/>
  </r>
  <r>
    <x v="14"/>
    <x v="14"/>
    <x v="14"/>
    <x v="312"/>
    <s v="1653"/>
    <x v="312"/>
    <x v="6"/>
    <x v="4"/>
    <x v="298"/>
  </r>
  <r>
    <x v="14"/>
    <x v="14"/>
    <x v="14"/>
    <x v="312"/>
    <s v="1653"/>
    <x v="312"/>
    <x v="6"/>
    <x v="5"/>
    <x v="310"/>
  </r>
  <r>
    <x v="14"/>
    <x v="14"/>
    <x v="14"/>
    <x v="312"/>
    <s v="1653"/>
    <x v="312"/>
    <x v="6"/>
    <x v="6"/>
    <x v="202"/>
  </r>
  <r>
    <x v="14"/>
    <x v="14"/>
    <x v="14"/>
    <x v="312"/>
    <s v="1653"/>
    <x v="312"/>
    <x v="6"/>
    <x v="7"/>
    <x v="575"/>
  </r>
  <r>
    <x v="14"/>
    <x v="14"/>
    <x v="14"/>
    <x v="312"/>
    <s v="1653"/>
    <x v="312"/>
    <x v="7"/>
    <x v="0"/>
    <x v="835"/>
  </r>
  <r>
    <x v="14"/>
    <x v="14"/>
    <x v="14"/>
    <x v="312"/>
    <s v="1653"/>
    <x v="312"/>
    <x v="7"/>
    <x v="1"/>
    <x v="1435"/>
  </r>
  <r>
    <x v="14"/>
    <x v="14"/>
    <x v="14"/>
    <x v="312"/>
    <s v="1653"/>
    <x v="312"/>
    <x v="7"/>
    <x v="2"/>
    <x v="494"/>
  </r>
  <r>
    <x v="14"/>
    <x v="14"/>
    <x v="14"/>
    <x v="312"/>
    <s v="1653"/>
    <x v="312"/>
    <x v="7"/>
    <x v="3"/>
    <x v="429"/>
  </r>
  <r>
    <x v="14"/>
    <x v="14"/>
    <x v="14"/>
    <x v="312"/>
    <s v="1653"/>
    <x v="312"/>
    <x v="7"/>
    <x v="4"/>
    <x v="1477"/>
  </r>
  <r>
    <x v="14"/>
    <x v="14"/>
    <x v="14"/>
    <x v="312"/>
    <s v="1653"/>
    <x v="312"/>
    <x v="7"/>
    <x v="5"/>
    <x v="1536"/>
  </r>
  <r>
    <x v="14"/>
    <x v="14"/>
    <x v="14"/>
    <x v="312"/>
    <s v="1653"/>
    <x v="312"/>
    <x v="7"/>
    <x v="6"/>
    <x v="348"/>
  </r>
  <r>
    <x v="14"/>
    <x v="14"/>
    <x v="14"/>
    <x v="312"/>
    <s v="1653"/>
    <x v="312"/>
    <x v="7"/>
    <x v="7"/>
    <x v="502"/>
  </r>
  <r>
    <x v="14"/>
    <x v="14"/>
    <x v="14"/>
    <x v="312"/>
    <s v="1653"/>
    <x v="312"/>
    <x v="8"/>
    <x v="0"/>
    <x v="309"/>
  </r>
  <r>
    <x v="14"/>
    <x v="14"/>
    <x v="14"/>
    <x v="312"/>
    <s v="1653"/>
    <x v="312"/>
    <x v="8"/>
    <x v="1"/>
    <x v="199"/>
  </r>
  <r>
    <x v="14"/>
    <x v="14"/>
    <x v="14"/>
    <x v="312"/>
    <s v="1653"/>
    <x v="312"/>
    <x v="8"/>
    <x v="2"/>
    <x v="199"/>
  </r>
  <r>
    <x v="14"/>
    <x v="14"/>
    <x v="14"/>
    <x v="312"/>
    <s v="1653"/>
    <x v="312"/>
    <x v="8"/>
    <x v="3"/>
    <x v="201"/>
  </r>
  <r>
    <x v="14"/>
    <x v="14"/>
    <x v="14"/>
    <x v="312"/>
    <s v="1653"/>
    <x v="312"/>
    <x v="8"/>
    <x v="4"/>
    <x v="124"/>
  </r>
  <r>
    <x v="14"/>
    <x v="14"/>
    <x v="14"/>
    <x v="312"/>
    <s v="1653"/>
    <x v="312"/>
    <x v="8"/>
    <x v="5"/>
    <x v="309"/>
  </r>
  <r>
    <x v="14"/>
    <x v="14"/>
    <x v="14"/>
    <x v="312"/>
    <s v="1653"/>
    <x v="312"/>
    <x v="8"/>
    <x v="6"/>
    <x v="309"/>
  </r>
  <r>
    <x v="14"/>
    <x v="14"/>
    <x v="14"/>
    <x v="312"/>
    <s v="1653"/>
    <x v="312"/>
    <x v="8"/>
    <x v="7"/>
    <x v="124"/>
  </r>
  <r>
    <x v="14"/>
    <x v="14"/>
    <x v="14"/>
    <x v="312"/>
    <s v="1653"/>
    <x v="312"/>
    <x v="9"/>
    <x v="0"/>
    <x v="67"/>
  </r>
  <r>
    <x v="14"/>
    <x v="14"/>
    <x v="14"/>
    <x v="312"/>
    <s v="1653"/>
    <x v="312"/>
    <x v="9"/>
    <x v="1"/>
    <x v="130"/>
  </r>
  <r>
    <x v="14"/>
    <x v="14"/>
    <x v="14"/>
    <x v="312"/>
    <s v="1653"/>
    <x v="312"/>
    <x v="9"/>
    <x v="2"/>
    <x v="64"/>
  </r>
  <r>
    <x v="14"/>
    <x v="14"/>
    <x v="14"/>
    <x v="312"/>
    <s v="1653"/>
    <x v="312"/>
    <x v="9"/>
    <x v="3"/>
    <x v="130"/>
  </r>
  <r>
    <x v="14"/>
    <x v="14"/>
    <x v="14"/>
    <x v="312"/>
    <s v="1653"/>
    <x v="312"/>
    <x v="9"/>
    <x v="4"/>
    <x v="128"/>
  </r>
  <r>
    <x v="14"/>
    <x v="14"/>
    <x v="14"/>
    <x v="312"/>
    <s v="1653"/>
    <x v="312"/>
    <x v="9"/>
    <x v="5"/>
    <x v="130"/>
  </r>
  <r>
    <x v="14"/>
    <x v="14"/>
    <x v="14"/>
    <x v="312"/>
    <s v="1653"/>
    <x v="312"/>
    <x v="9"/>
    <x v="6"/>
    <x v="127"/>
  </r>
  <r>
    <x v="14"/>
    <x v="14"/>
    <x v="14"/>
    <x v="312"/>
    <s v="1653"/>
    <x v="312"/>
    <x v="9"/>
    <x v="7"/>
    <x v="131"/>
  </r>
  <r>
    <x v="14"/>
    <x v="14"/>
    <x v="14"/>
    <x v="313"/>
    <s v="1657"/>
    <x v="313"/>
    <x v="0"/>
    <x v="0"/>
    <x v="799"/>
  </r>
  <r>
    <x v="14"/>
    <x v="14"/>
    <x v="14"/>
    <x v="313"/>
    <s v="1657"/>
    <x v="313"/>
    <x v="0"/>
    <x v="1"/>
    <x v="490"/>
  </r>
  <r>
    <x v="14"/>
    <x v="14"/>
    <x v="14"/>
    <x v="313"/>
    <s v="1657"/>
    <x v="313"/>
    <x v="0"/>
    <x v="2"/>
    <x v="497"/>
  </r>
  <r>
    <x v="14"/>
    <x v="14"/>
    <x v="14"/>
    <x v="313"/>
    <s v="1657"/>
    <x v="313"/>
    <x v="0"/>
    <x v="3"/>
    <x v="1672"/>
  </r>
  <r>
    <x v="14"/>
    <x v="14"/>
    <x v="14"/>
    <x v="313"/>
    <s v="1657"/>
    <x v="313"/>
    <x v="0"/>
    <x v="4"/>
    <x v="290"/>
  </r>
  <r>
    <x v="14"/>
    <x v="14"/>
    <x v="14"/>
    <x v="313"/>
    <s v="1657"/>
    <x v="313"/>
    <x v="0"/>
    <x v="5"/>
    <x v="292"/>
  </r>
  <r>
    <x v="14"/>
    <x v="14"/>
    <x v="14"/>
    <x v="313"/>
    <s v="1657"/>
    <x v="313"/>
    <x v="0"/>
    <x v="6"/>
    <x v="2259"/>
  </r>
  <r>
    <x v="14"/>
    <x v="14"/>
    <x v="14"/>
    <x v="313"/>
    <s v="1657"/>
    <x v="313"/>
    <x v="0"/>
    <x v="7"/>
    <x v="630"/>
  </r>
  <r>
    <x v="14"/>
    <x v="14"/>
    <x v="14"/>
    <x v="313"/>
    <s v="1657"/>
    <x v="313"/>
    <x v="1"/>
    <x v="0"/>
    <x v="256"/>
  </r>
  <r>
    <x v="14"/>
    <x v="14"/>
    <x v="14"/>
    <x v="313"/>
    <s v="1657"/>
    <x v="313"/>
    <x v="1"/>
    <x v="1"/>
    <x v="1694"/>
  </r>
  <r>
    <x v="14"/>
    <x v="14"/>
    <x v="14"/>
    <x v="313"/>
    <s v="1657"/>
    <x v="313"/>
    <x v="1"/>
    <x v="2"/>
    <x v="489"/>
  </r>
  <r>
    <x v="14"/>
    <x v="14"/>
    <x v="14"/>
    <x v="313"/>
    <s v="1657"/>
    <x v="313"/>
    <x v="1"/>
    <x v="3"/>
    <x v="629"/>
  </r>
  <r>
    <x v="14"/>
    <x v="14"/>
    <x v="14"/>
    <x v="313"/>
    <s v="1657"/>
    <x v="313"/>
    <x v="1"/>
    <x v="4"/>
    <x v="429"/>
  </r>
  <r>
    <x v="14"/>
    <x v="14"/>
    <x v="14"/>
    <x v="313"/>
    <s v="1657"/>
    <x v="313"/>
    <x v="1"/>
    <x v="5"/>
    <x v="291"/>
  </r>
  <r>
    <x v="14"/>
    <x v="14"/>
    <x v="14"/>
    <x v="313"/>
    <s v="1657"/>
    <x v="313"/>
    <x v="1"/>
    <x v="6"/>
    <x v="1613"/>
  </r>
  <r>
    <x v="14"/>
    <x v="14"/>
    <x v="14"/>
    <x v="313"/>
    <s v="1657"/>
    <x v="313"/>
    <x v="1"/>
    <x v="7"/>
    <x v="1627"/>
  </r>
  <r>
    <x v="14"/>
    <x v="14"/>
    <x v="14"/>
    <x v="313"/>
    <s v="1657"/>
    <x v="313"/>
    <x v="2"/>
    <x v="0"/>
    <x v="285"/>
  </r>
  <r>
    <x v="14"/>
    <x v="14"/>
    <x v="14"/>
    <x v="313"/>
    <s v="1657"/>
    <x v="313"/>
    <x v="2"/>
    <x v="1"/>
    <x v="116"/>
  </r>
  <r>
    <x v="14"/>
    <x v="14"/>
    <x v="14"/>
    <x v="313"/>
    <s v="1657"/>
    <x v="313"/>
    <x v="2"/>
    <x v="2"/>
    <x v="836"/>
  </r>
  <r>
    <x v="14"/>
    <x v="14"/>
    <x v="14"/>
    <x v="313"/>
    <s v="1657"/>
    <x v="313"/>
    <x v="2"/>
    <x v="3"/>
    <x v="283"/>
  </r>
  <r>
    <x v="14"/>
    <x v="14"/>
    <x v="14"/>
    <x v="313"/>
    <s v="1657"/>
    <x v="313"/>
    <x v="2"/>
    <x v="4"/>
    <x v="611"/>
  </r>
  <r>
    <x v="14"/>
    <x v="14"/>
    <x v="14"/>
    <x v="313"/>
    <s v="1657"/>
    <x v="313"/>
    <x v="2"/>
    <x v="5"/>
    <x v="410"/>
  </r>
  <r>
    <x v="14"/>
    <x v="14"/>
    <x v="14"/>
    <x v="313"/>
    <s v="1657"/>
    <x v="313"/>
    <x v="2"/>
    <x v="6"/>
    <x v="185"/>
  </r>
  <r>
    <x v="14"/>
    <x v="14"/>
    <x v="14"/>
    <x v="313"/>
    <s v="1657"/>
    <x v="313"/>
    <x v="2"/>
    <x v="7"/>
    <x v="611"/>
  </r>
  <r>
    <x v="14"/>
    <x v="14"/>
    <x v="14"/>
    <x v="313"/>
    <s v="1657"/>
    <x v="313"/>
    <x v="3"/>
    <x v="0"/>
    <x v="951"/>
  </r>
  <r>
    <x v="14"/>
    <x v="14"/>
    <x v="14"/>
    <x v="313"/>
    <s v="1657"/>
    <x v="313"/>
    <x v="3"/>
    <x v="1"/>
    <x v="528"/>
  </r>
  <r>
    <x v="14"/>
    <x v="14"/>
    <x v="14"/>
    <x v="313"/>
    <s v="1657"/>
    <x v="313"/>
    <x v="3"/>
    <x v="2"/>
    <x v="57"/>
  </r>
  <r>
    <x v="14"/>
    <x v="14"/>
    <x v="14"/>
    <x v="313"/>
    <s v="1657"/>
    <x v="313"/>
    <x v="3"/>
    <x v="3"/>
    <x v="627"/>
  </r>
  <r>
    <x v="14"/>
    <x v="14"/>
    <x v="14"/>
    <x v="313"/>
    <s v="1657"/>
    <x v="313"/>
    <x v="3"/>
    <x v="4"/>
    <x v="349"/>
  </r>
  <r>
    <x v="14"/>
    <x v="14"/>
    <x v="14"/>
    <x v="313"/>
    <s v="1657"/>
    <x v="313"/>
    <x v="3"/>
    <x v="5"/>
    <x v="991"/>
  </r>
  <r>
    <x v="14"/>
    <x v="14"/>
    <x v="14"/>
    <x v="313"/>
    <s v="1657"/>
    <x v="313"/>
    <x v="3"/>
    <x v="6"/>
    <x v="498"/>
  </r>
  <r>
    <x v="14"/>
    <x v="14"/>
    <x v="14"/>
    <x v="313"/>
    <s v="1657"/>
    <x v="313"/>
    <x v="3"/>
    <x v="7"/>
    <x v="261"/>
  </r>
  <r>
    <x v="14"/>
    <x v="14"/>
    <x v="14"/>
    <x v="313"/>
    <s v="1657"/>
    <x v="313"/>
    <x v="4"/>
    <x v="0"/>
    <x v="971"/>
  </r>
  <r>
    <x v="14"/>
    <x v="14"/>
    <x v="14"/>
    <x v="313"/>
    <s v="1657"/>
    <x v="313"/>
    <x v="4"/>
    <x v="1"/>
    <x v="2100"/>
  </r>
  <r>
    <x v="14"/>
    <x v="14"/>
    <x v="14"/>
    <x v="313"/>
    <s v="1657"/>
    <x v="313"/>
    <x v="4"/>
    <x v="2"/>
    <x v="572"/>
  </r>
  <r>
    <x v="14"/>
    <x v="14"/>
    <x v="14"/>
    <x v="313"/>
    <s v="1657"/>
    <x v="313"/>
    <x v="4"/>
    <x v="3"/>
    <x v="2199"/>
  </r>
  <r>
    <x v="14"/>
    <x v="14"/>
    <x v="14"/>
    <x v="313"/>
    <s v="1657"/>
    <x v="313"/>
    <x v="4"/>
    <x v="4"/>
    <x v="568"/>
  </r>
  <r>
    <x v="14"/>
    <x v="14"/>
    <x v="14"/>
    <x v="313"/>
    <s v="1657"/>
    <x v="313"/>
    <x v="4"/>
    <x v="5"/>
    <x v="760"/>
  </r>
  <r>
    <x v="14"/>
    <x v="14"/>
    <x v="14"/>
    <x v="313"/>
    <s v="1657"/>
    <x v="313"/>
    <x v="4"/>
    <x v="6"/>
    <x v="941"/>
  </r>
  <r>
    <x v="14"/>
    <x v="14"/>
    <x v="14"/>
    <x v="313"/>
    <s v="1657"/>
    <x v="313"/>
    <x v="4"/>
    <x v="7"/>
    <x v="1058"/>
  </r>
  <r>
    <x v="14"/>
    <x v="14"/>
    <x v="14"/>
    <x v="313"/>
    <s v="1657"/>
    <x v="313"/>
    <x v="5"/>
    <x v="0"/>
    <x v="197"/>
  </r>
  <r>
    <x v="14"/>
    <x v="14"/>
    <x v="14"/>
    <x v="313"/>
    <s v="1657"/>
    <x v="313"/>
    <x v="5"/>
    <x v="1"/>
    <x v="197"/>
  </r>
  <r>
    <x v="14"/>
    <x v="14"/>
    <x v="14"/>
    <x v="313"/>
    <s v="1657"/>
    <x v="313"/>
    <x v="5"/>
    <x v="2"/>
    <x v="302"/>
  </r>
  <r>
    <x v="14"/>
    <x v="14"/>
    <x v="14"/>
    <x v="313"/>
    <s v="1657"/>
    <x v="313"/>
    <x v="5"/>
    <x v="3"/>
    <x v="201"/>
  </r>
  <r>
    <x v="14"/>
    <x v="14"/>
    <x v="14"/>
    <x v="313"/>
    <s v="1657"/>
    <x v="313"/>
    <x v="5"/>
    <x v="4"/>
    <x v="316"/>
  </r>
  <r>
    <x v="14"/>
    <x v="14"/>
    <x v="14"/>
    <x v="313"/>
    <s v="1657"/>
    <x v="313"/>
    <x v="5"/>
    <x v="5"/>
    <x v="298"/>
  </r>
  <r>
    <x v="14"/>
    <x v="14"/>
    <x v="14"/>
    <x v="313"/>
    <s v="1657"/>
    <x v="313"/>
    <x v="5"/>
    <x v="6"/>
    <x v="124"/>
  </r>
  <r>
    <x v="14"/>
    <x v="14"/>
    <x v="14"/>
    <x v="313"/>
    <s v="1657"/>
    <x v="313"/>
    <x v="5"/>
    <x v="7"/>
    <x v="47"/>
  </r>
  <r>
    <x v="14"/>
    <x v="14"/>
    <x v="14"/>
    <x v="313"/>
    <s v="1657"/>
    <x v="313"/>
    <x v="6"/>
    <x v="0"/>
    <x v="64"/>
  </r>
  <r>
    <x v="14"/>
    <x v="14"/>
    <x v="14"/>
    <x v="313"/>
    <s v="1657"/>
    <x v="313"/>
    <x v="6"/>
    <x v="1"/>
    <x v="64"/>
  </r>
  <r>
    <x v="14"/>
    <x v="14"/>
    <x v="14"/>
    <x v="313"/>
    <s v="1657"/>
    <x v="313"/>
    <x v="6"/>
    <x v="2"/>
    <x v="320"/>
  </r>
  <r>
    <x v="14"/>
    <x v="14"/>
    <x v="14"/>
    <x v="313"/>
    <s v="1657"/>
    <x v="313"/>
    <x v="6"/>
    <x v="3"/>
    <x v="131"/>
  </r>
  <r>
    <x v="14"/>
    <x v="14"/>
    <x v="14"/>
    <x v="313"/>
    <s v="1657"/>
    <x v="313"/>
    <x v="6"/>
    <x v="4"/>
    <x v="128"/>
  </r>
  <r>
    <x v="14"/>
    <x v="14"/>
    <x v="14"/>
    <x v="313"/>
    <s v="1657"/>
    <x v="313"/>
    <x v="6"/>
    <x v="5"/>
    <x v="203"/>
  </r>
  <r>
    <x v="14"/>
    <x v="14"/>
    <x v="14"/>
    <x v="313"/>
    <s v="1657"/>
    <x v="313"/>
    <x v="6"/>
    <x v="6"/>
    <x v="198"/>
  </r>
  <r>
    <x v="14"/>
    <x v="14"/>
    <x v="14"/>
    <x v="313"/>
    <s v="1657"/>
    <x v="313"/>
    <x v="6"/>
    <x v="7"/>
    <x v="310"/>
  </r>
  <r>
    <x v="14"/>
    <x v="14"/>
    <x v="14"/>
    <x v="313"/>
    <s v="1657"/>
    <x v="313"/>
    <x v="7"/>
    <x v="0"/>
    <x v="410"/>
  </r>
  <r>
    <x v="14"/>
    <x v="14"/>
    <x v="14"/>
    <x v="313"/>
    <s v="1657"/>
    <x v="313"/>
    <x v="7"/>
    <x v="1"/>
    <x v="450"/>
  </r>
  <r>
    <x v="14"/>
    <x v="14"/>
    <x v="14"/>
    <x v="313"/>
    <s v="1657"/>
    <x v="313"/>
    <x v="7"/>
    <x v="2"/>
    <x v="184"/>
  </r>
  <r>
    <x v="14"/>
    <x v="14"/>
    <x v="14"/>
    <x v="313"/>
    <s v="1657"/>
    <x v="313"/>
    <x v="7"/>
    <x v="3"/>
    <x v="50"/>
  </r>
  <r>
    <x v="14"/>
    <x v="14"/>
    <x v="14"/>
    <x v="313"/>
    <s v="1657"/>
    <x v="313"/>
    <x v="7"/>
    <x v="4"/>
    <x v="117"/>
  </r>
  <r>
    <x v="14"/>
    <x v="14"/>
    <x v="14"/>
    <x v="313"/>
    <s v="1657"/>
    <x v="313"/>
    <x v="7"/>
    <x v="5"/>
    <x v="836"/>
  </r>
  <r>
    <x v="14"/>
    <x v="14"/>
    <x v="14"/>
    <x v="313"/>
    <s v="1657"/>
    <x v="313"/>
    <x v="7"/>
    <x v="6"/>
    <x v="50"/>
  </r>
  <r>
    <x v="14"/>
    <x v="14"/>
    <x v="14"/>
    <x v="313"/>
    <s v="1657"/>
    <x v="313"/>
    <x v="7"/>
    <x v="7"/>
    <x v="63"/>
  </r>
  <r>
    <x v="14"/>
    <x v="14"/>
    <x v="14"/>
    <x v="313"/>
    <s v="1657"/>
    <x v="313"/>
    <x v="8"/>
    <x v="0"/>
    <x v="321"/>
  </r>
  <r>
    <x v="14"/>
    <x v="14"/>
    <x v="14"/>
    <x v="313"/>
    <s v="1657"/>
    <x v="313"/>
    <x v="8"/>
    <x v="1"/>
    <x v="198"/>
  </r>
  <r>
    <x v="14"/>
    <x v="14"/>
    <x v="14"/>
    <x v="313"/>
    <s v="1657"/>
    <x v="313"/>
    <x v="8"/>
    <x v="2"/>
    <x v="321"/>
  </r>
  <r>
    <x v="14"/>
    <x v="14"/>
    <x v="14"/>
    <x v="313"/>
    <s v="1657"/>
    <x v="313"/>
    <x v="8"/>
    <x v="3"/>
    <x v="303"/>
  </r>
  <r>
    <x v="14"/>
    <x v="14"/>
    <x v="14"/>
    <x v="313"/>
    <s v="1657"/>
    <x v="313"/>
    <x v="8"/>
    <x v="4"/>
    <x v="264"/>
  </r>
  <r>
    <x v="14"/>
    <x v="14"/>
    <x v="14"/>
    <x v="313"/>
    <s v="1657"/>
    <x v="313"/>
    <x v="8"/>
    <x v="5"/>
    <x v="264"/>
  </r>
  <r>
    <x v="14"/>
    <x v="14"/>
    <x v="14"/>
    <x v="313"/>
    <s v="1657"/>
    <x v="313"/>
    <x v="8"/>
    <x v="6"/>
    <x v="301"/>
  </r>
  <r>
    <x v="14"/>
    <x v="14"/>
    <x v="14"/>
    <x v="313"/>
    <s v="1657"/>
    <x v="313"/>
    <x v="8"/>
    <x v="7"/>
    <x v="303"/>
  </r>
  <r>
    <x v="14"/>
    <x v="14"/>
    <x v="14"/>
    <x v="313"/>
    <s v="1657"/>
    <x v="313"/>
    <x v="9"/>
    <x v="0"/>
    <x v="65"/>
  </r>
  <r>
    <x v="14"/>
    <x v="14"/>
    <x v="14"/>
    <x v="313"/>
    <s v="1657"/>
    <x v="313"/>
    <x v="9"/>
    <x v="1"/>
    <x v="66"/>
  </r>
  <r>
    <x v="14"/>
    <x v="14"/>
    <x v="14"/>
    <x v="313"/>
    <s v="1657"/>
    <x v="313"/>
    <x v="9"/>
    <x v="2"/>
    <x v="67"/>
  </r>
  <r>
    <x v="14"/>
    <x v="14"/>
    <x v="14"/>
    <x v="313"/>
    <s v="1657"/>
    <x v="313"/>
    <x v="9"/>
    <x v="3"/>
    <x v="67"/>
  </r>
  <r>
    <x v="14"/>
    <x v="14"/>
    <x v="14"/>
    <x v="313"/>
    <s v="1657"/>
    <x v="313"/>
    <x v="9"/>
    <x v="4"/>
    <x v="132"/>
  </r>
  <r>
    <x v="14"/>
    <x v="14"/>
    <x v="14"/>
    <x v="313"/>
    <s v="1657"/>
    <x v="313"/>
    <x v="9"/>
    <x v="5"/>
    <x v="132"/>
  </r>
  <r>
    <x v="14"/>
    <x v="14"/>
    <x v="14"/>
    <x v="313"/>
    <s v="1657"/>
    <x v="313"/>
    <x v="9"/>
    <x v="6"/>
    <x v="65"/>
  </r>
  <r>
    <x v="14"/>
    <x v="14"/>
    <x v="14"/>
    <x v="313"/>
    <s v="1657"/>
    <x v="313"/>
    <x v="9"/>
    <x v="7"/>
    <x v="67"/>
  </r>
  <r>
    <x v="14"/>
    <x v="14"/>
    <x v="14"/>
    <x v="314"/>
    <s v="1662"/>
    <x v="314"/>
    <x v="0"/>
    <x v="0"/>
    <x v="271"/>
  </r>
  <r>
    <x v="14"/>
    <x v="14"/>
    <x v="14"/>
    <x v="314"/>
    <s v="1662"/>
    <x v="314"/>
    <x v="0"/>
    <x v="1"/>
    <x v="328"/>
  </r>
  <r>
    <x v="14"/>
    <x v="14"/>
    <x v="14"/>
    <x v="314"/>
    <s v="1662"/>
    <x v="314"/>
    <x v="0"/>
    <x v="2"/>
    <x v="346"/>
  </r>
  <r>
    <x v="14"/>
    <x v="14"/>
    <x v="14"/>
    <x v="314"/>
    <s v="1662"/>
    <x v="314"/>
    <x v="0"/>
    <x v="3"/>
    <x v="625"/>
  </r>
  <r>
    <x v="14"/>
    <x v="14"/>
    <x v="14"/>
    <x v="314"/>
    <s v="1662"/>
    <x v="314"/>
    <x v="0"/>
    <x v="4"/>
    <x v="991"/>
  </r>
  <r>
    <x v="14"/>
    <x v="14"/>
    <x v="14"/>
    <x v="314"/>
    <s v="1662"/>
    <x v="314"/>
    <x v="0"/>
    <x v="5"/>
    <x v="492"/>
  </r>
  <r>
    <x v="14"/>
    <x v="14"/>
    <x v="14"/>
    <x v="314"/>
    <s v="1662"/>
    <x v="314"/>
    <x v="0"/>
    <x v="6"/>
    <x v="1209"/>
  </r>
  <r>
    <x v="14"/>
    <x v="14"/>
    <x v="14"/>
    <x v="314"/>
    <s v="1662"/>
    <x v="314"/>
    <x v="0"/>
    <x v="7"/>
    <x v="564"/>
  </r>
  <r>
    <x v="14"/>
    <x v="14"/>
    <x v="14"/>
    <x v="314"/>
    <s v="1662"/>
    <x v="314"/>
    <x v="1"/>
    <x v="0"/>
    <x v="543"/>
  </r>
  <r>
    <x v="14"/>
    <x v="14"/>
    <x v="14"/>
    <x v="314"/>
    <s v="1662"/>
    <x v="314"/>
    <x v="1"/>
    <x v="1"/>
    <x v="1011"/>
  </r>
  <r>
    <x v="14"/>
    <x v="14"/>
    <x v="14"/>
    <x v="314"/>
    <s v="1662"/>
    <x v="314"/>
    <x v="1"/>
    <x v="2"/>
    <x v="745"/>
  </r>
  <r>
    <x v="14"/>
    <x v="14"/>
    <x v="14"/>
    <x v="314"/>
    <s v="1662"/>
    <x v="314"/>
    <x v="1"/>
    <x v="3"/>
    <x v="510"/>
  </r>
  <r>
    <x v="14"/>
    <x v="14"/>
    <x v="14"/>
    <x v="314"/>
    <s v="1662"/>
    <x v="314"/>
    <x v="1"/>
    <x v="4"/>
    <x v="1627"/>
  </r>
  <r>
    <x v="14"/>
    <x v="14"/>
    <x v="14"/>
    <x v="314"/>
    <s v="1662"/>
    <x v="314"/>
    <x v="1"/>
    <x v="5"/>
    <x v="291"/>
  </r>
  <r>
    <x v="14"/>
    <x v="14"/>
    <x v="14"/>
    <x v="314"/>
    <s v="1662"/>
    <x v="314"/>
    <x v="1"/>
    <x v="6"/>
    <x v="1613"/>
  </r>
  <r>
    <x v="14"/>
    <x v="14"/>
    <x v="14"/>
    <x v="314"/>
    <s v="1662"/>
    <x v="314"/>
    <x v="1"/>
    <x v="7"/>
    <x v="1030"/>
  </r>
  <r>
    <x v="14"/>
    <x v="14"/>
    <x v="14"/>
    <x v="314"/>
    <s v="1662"/>
    <x v="314"/>
    <x v="2"/>
    <x v="0"/>
    <x v="283"/>
  </r>
  <r>
    <x v="14"/>
    <x v="14"/>
    <x v="14"/>
    <x v="314"/>
    <s v="1662"/>
    <x v="314"/>
    <x v="2"/>
    <x v="1"/>
    <x v="48"/>
  </r>
  <r>
    <x v="14"/>
    <x v="14"/>
    <x v="14"/>
    <x v="314"/>
    <s v="1662"/>
    <x v="314"/>
    <x v="2"/>
    <x v="2"/>
    <x v="117"/>
  </r>
  <r>
    <x v="14"/>
    <x v="14"/>
    <x v="14"/>
    <x v="314"/>
    <s v="1662"/>
    <x v="314"/>
    <x v="2"/>
    <x v="3"/>
    <x v="281"/>
  </r>
  <r>
    <x v="14"/>
    <x v="14"/>
    <x v="14"/>
    <x v="314"/>
    <s v="1662"/>
    <x v="314"/>
    <x v="2"/>
    <x v="4"/>
    <x v="281"/>
  </r>
  <r>
    <x v="14"/>
    <x v="14"/>
    <x v="14"/>
    <x v="314"/>
    <s v="1662"/>
    <x v="314"/>
    <x v="2"/>
    <x v="5"/>
    <x v="48"/>
  </r>
  <r>
    <x v="14"/>
    <x v="14"/>
    <x v="14"/>
    <x v="314"/>
    <s v="1662"/>
    <x v="314"/>
    <x v="2"/>
    <x v="6"/>
    <x v="340"/>
  </r>
  <r>
    <x v="14"/>
    <x v="14"/>
    <x v="14"/>
    <x v="314"/>
    <s v="1662"/>
    <x v="314"/>
    <x v="2"/>
    <x v="7"/>
    <x v="50"/>
  </r>
  <r>
    <x v="14"/>
    <x v="14"/>
    <x v="14"/>
    <x v="314"/>
    <s v="1662"/>
    <x v="314"/>
    <x v="3"/>
    <x v="0"/>
    <x v="527"/>
  </r>
  <r>
    <x v="14"/>
    <x v="14"/>
    <x v="14"/>
    <x v="314"/>
    <s v="1662"/>
    <x v="314"/>
    <x v="3"/>
    <x v="1"/>
    <x v="59"/>
  </r>
  <r>
    <x v="14"/>
    <x v="14"/>
    <x v="14"/>
    <x v="314"/>
    <s v="1662"/>
    <x v="314"/>
    <x v="3"/>
    <x v="2"/>
    <x v="368"/>
  </r>
  <r>
    <x v="14"/>
    <x v="14"/>
    <x v="14"/>
    <x v="314"/>
    <s v="1662"/>
    <x v="314"/>
    <x v="3"/>
    <x v="3"/>
    <x v="370"/>
  </r>
  <r>
    <x v="14"/>
    <x v="14"/>
    <x v="14"/>
    <x v="314"/>
    <s v="1662"/>
    <x v="314"/>
    <x v="3"/>
    <x v="4"/>
    <x v="369"/>
  </r>
  <r>
    <x v="14"/>
    <x v="14"/>
    <x v="14"/>
    <x v="314"/>
    <s v="1662"/>
    <x v="314"/>
    <x v="3"/>
    <x v="5"/>
    <x v="626"/>
  </r>
  <r>
    <x v="14"/>
    <x v="14"/>
    <x v="14"/>
    <x v="314"/>
    <s v="1662"/>
    <x v="314"/>
    <x v="3"/>
    <x v="6"/>
    <x v="374"/>
  </r>
  <r>
    <x v="14"/>
    <x v="14"/>
    <x v="14"/>
    <x v="314"/>
    <s v="1662"/>
    <x v="314"/>
    <x v="3"/>
    <x v="7"/>
    <x v="951"/>
  </r>
  <r>
    <x v="14"/>
    <x v="14"/>
    <x v="14"/>
    <x v="314"/>
    <s v="1662"/>
    <x v="314"/>
    <x v="4"/>
    <x v="0"/>
    <x v="472"/>
  </r>
  <r>
    <x v="14"/>
    <x v="14"/>
    <x v="14"/>
    <x v="314"/>
    <s v="1662"/>
    <x v="314"/>
    <x v="4"/>
    <x v="1"/>
    <x v="1142"/>
  </r>
  <r>
    <x v="14"/>
    <x v="14"/>
    <x v="14"/>
    <x v="314"/>
    <s v="1662"/>
    <x v="314"/>
    <x v="4"/>
    <x v="2"/>
    <x v="1614"/>
  </r>
  <r>
    <x v="14"/>
    <x v="14"/>
    <x v="14"/>
    <x v="314"/>
    <s v="1662"/>
    <x v="314"/>
    <x v="4"/>
    <x v="3"/>
    <x v="774"/>
  </r>
  <r>
    <x v="14"/>
    <x v="14"/>
    <x v="14"/>
    <x v="314"/>
    <s v="1662"/>
    <x v="314"/>
    <x v="4"/>
    <x v="4"/>
    <x v="568"/>
  </r>
  <r>
    <x v="14"/>
    <x v="14"/>
    <x v="14"/>
    <x v="314"/>
    <s v="1662"/>
    <x v="314"/>
    <x v="4"/>
    <x v="5"/>
    <x v="971"/>
  </r>
  <r>
    <x v="14"/>
    <x v="14"/>
    <x v="14"/>
    <x v="314"/>
    <s v="1662"/>
    <x v="314"/>
    <x v="4"/>
    <x v="6"/>
    <x v="757"/>
  </r>
  <r>
    <x v="14"/>
    <x v="14"/>
    <x v="14"/>
    <x v="314"/>
    <s v="1662"/>
    <x v="314"/>
    <x v="4"/>
    <x v="7"/>
    <x v="771"/>
  </r>
  <r>
    <x v="14"/>
    <x v="14"/>
    <x v="14"/>
    <x v="314"/>
    <s v="1662"/>
    <x v="314"/>
    <x v="5"/>
    <x v="0"/>
    <x v="307"/>
  </r>
  <r>
    <x v="14"/>
    <x v="14"/>
    <x v="14"/>
    <x v="314"/>
    <s v="1662"/>
    <x v="314"/>
    <x v="5"/>
    <x v="1"/>
    <x v="125"/>
  </r>
  <r>
    <x v="14"/>
    <x v="14"/>
    <x v="14"/>
    <x v="314"/>
    <s v="1662"/>
    <x v="314"/>
    <x v="5"/>
    <x v="2"/>
    <x v="308"/>
  </r>
  <r>
    <x v="14"/>
    <x v="14"/>
    <x v="14"/>
    <x v="314"/>
    <s v="1662"/>
    <x v="314"/>
    <x v="5"/>
    <x v="3"/>
    <x v="350"/>
  </r>
  <r>
    <x v="14"/>
    <x v="14"/>
    <x v="14"/>
    <x v="314"/>
    <s v="1662"/>
    <x v="314"/>
    <x v="5"/>
    <x v="4"/>
    <x v="202"/>
  </r>
  <r>
    <x v="14"/>
    <x v="14"/>
    <x v="14"/>
    <x v="314"/>
    <s v="1662"/>
    <x v="314"/>
    <x v="5"/>
    <x v="5"/>
    <x v="311"/>
  </r>
  <r>
    <x v="14"/>
    <x v="14"/>
    <x v="14"/>
    <x v="314"/>
    <s v="1662"/>
    <x v="314"/>
    <x v="5"/>
    <x v="6"/>
    <x v="311"/>
  </r>
  <r>
    <x v="14"/>
    <x v="14"/>
    <x v="14"/>
    <x v="314"/>
    <s v="1662"/>
    <x v="314"/>
    <x v="5"/>
    <x v="7"/>
    <x v="356"/>
  </r>
  <r>
    <x v="14"/>
    <x v="14"/>
    <x v="14"/>
    <x v="314"/>
    <s v="1662"/>
    <x v="314"/>
    <x v="6"/>
    <x v="0"/>
    <x v="65"/>
  </r>
  <r>
    <x v="14"/>
    <x v="14"/>
    <x v="14"/>
    <x v="314"/>
    <s v="1662"/>
    <x v="314"/>
    <x v="6"/>
    <x v="1"/>
    <x v="127"/>
  </r>
  <r>
    <x v="14"/>
    <x v="14"/>
    <x v="14"/>
    <x v="314"/>
    <s v="1662"/>
    <x v="314"/>
    <x v="6"/>
    <x v="2"/>
    <x v="320"/>
  </r>
  <r>
    <x v="14"/>
    <x v="14"/>
    <x v="14"/>
    <x v="314"/>
    <s v="1662"/>
    <x v="314"/>
    <x v="6"/>
    <x v="3"/>
    <x v="127"/>
  </r>
  <r>
    <x v="14"/>
    <x v="14"/>
    <x v="14"/>
    <x v="314"/>
    <s v="1662"/>
    <x v="314"/>
    <x v="6"/>
    <x v="4"/>
    <x v="203"/>
  </r>
  <r>
    <x v="14"/>
    <x v="14"/>
    <x v="14"/>
    <x v="314"/>
    <s v="1662"/>
    <x v="314"/>
    <x v="6"/>
    <x v="5"/>
    <x v="128"/>
  </r>
  <r>
    <x v="14"/>
    <x v="14"/>
    <x v="14"/>
    <x v="314"/>
    <s v="1662"/>
    <x v="314"/>
    <x v="6"/>
    <x v="6"/>
    <x v="128"/>
  </r>
  <r>
    <x v="14"/>
    <x v="14"/>
    <x v="14"/>
    <x v="314"/>
    <s v="1662"/>
    <x v="314"/>
    <x v="6"/>
    <x v="7"/>
    <x v="301"/>
  </r>
  <r>
    <x v="14"/>
    <x v="14"/>
    <x v="14"/>
    <x v="314"/>
    <s v="1662"/>
    <x v="314"/>
    <x v="7"/>
    <x v="0"/>
    <x v="201"/>
  </r>
  <r>
    <x v="14"/>
    <x v="14"/>
    <x v="14"/>
    <x v="314"/>
    <s v="1662"/>
    <x v="314"/>
    <x v="7"/>
    <x v="1"/>
    <x v="298"/>
  </r>
  <r>
    <x v="14"/>
    <x v="14"/>
    <x v="14"/>
    <x v="314"/>
    <s v="1662"/>
    <x v="314"/>
    <x v="7"/>
    <x v="2"/>
    <x v="298"/>
  </r>
  <r>
    <x v="14"/>
    <x v="14"/>
    <x v="14"/>
    <x v="314"/>
    <s v="1662"/>
    <x v="314"/>
    <x v="7"/>
    <x v="3"/>
    <x v="200"/>
  </r>
  <r>
    <x v="14"/>
    <x v="14"/>
    <x v="14"/>
    <x v="314"/>
    <s v="1662"/>
    <x v="314"/>
    <x v="7"/>
    <x v="4"/>
    <x v="200"/>
  </r>
  <r>
    <x v="14"/>
    <x v="14"/>
    <x v="14"/>
    <x v="314"/>
    <s v="1662"/>
    <x v="314"/>
    <x v="7"/>
    <x v="5"/>
    <x v="302"/>
  </r>
  <r>
    <x v="14"/>
    <x v="14"/>
    <x v="14"/>
    <x v="314"/>
    <s v="1662"/>
    <x v="314"/>
    <x v="7"/>
    <x v="6"/>
    <x v="350"/>
  </r>
  <r>
    <x v="14"/>
    <x v="14"/>
    <x v="14"/>
    <x v="314"/>
    <s v="1662"/>
    <x v="314"/>
    <x v="7"/>
    <x v="7"/>
    <x v="264"/>
  </r>
  <r>
    <x v="14"/>
    <x v="14"/>
    <x v="14"/>
    <x v="314"/>
    <s v="1662"/>
    <x v="314"/>
    <x v="8"/>
    <x v="0"/>
    <x v="305"/>
  </r>
  <r>
    <x v="14"/>
    <x v="14"/>
    <x v="14"/>
    <x v="314"/>
    <s v="1662"/>
    <x v="314"/>
    <x v="8"/>
    <x v="1"/>
    <x v="304"/>
  </r>
  <r>
    <x v="14"/>
    <x v="14"/>
    <x v="14"/>
    <x v="314"/>
    <s v="1662"/>
    <x v="314"/>
    <x v="8"/>
    <x v="2"/>
    <x v="305"/>
  </r>
  <r>
    <x v="14"/>
    <x v="14"/>
    <x v="14"/>
    <x v="314"/>
    <s v="1662"/>
    <x v="314"/>
    <x v="8"/>
    <x v="3"/>
    <x v="133"/>
  </r>
  <r>
    <x v="14"/>
    <x v="14"/>
    <x v="14"/>
    <x v="314"/>
    <s v="1662"/>
    <x v="314"/>
    <x v="8"/>
    <x v="4"/>
    <x v="67"/>
  </r>
  <r>
    <x v="14"/>
    <x v="14"/>
    <x v="14"/>
    <x v="314"/>
    <s v="1662"/>
    <x v="314"/>
    <x v="8"/>
    <x v="5"/>
    <x v="66"/>
  </r>
  <r>
    <x v="14"/>
    <x v="14"/>
    <x v="14"/>
    <x v="314"/>
    <s v="1662"/>
    <x v="314"/>
    <x v="8"/>
    <x v="6"/>
    <x v="65"/>
  </r>
  <r>
    <x v="14"/>
    <x v="14"/>
    <x v="14"/>
    <x v="314"/>
    <s v="1662"/>
    <x v="314"/>
    <x v="8"/>
    <x v="7"/>
    <x v="65"/>
  </r>
  <r>
    <x v="14"/>
    <x v="14"/>
    <x v="14"/>
    <x v="314"/>
    <s v="1662"/>
    <x v="314"/>
    <x v="9"/>
    <x v="0"/>
    <x v="304"/>
  </r>
  <r>
    <x v="14"/>
    <x v="14"/>
    <x v="14"/>
    <x v="314"/>
    <s v="1662"/>
    <x v="314"/>
    <x v="9"/>
    <x v="1"/>
    <x v="305"/>
  </r>
  <r>
    <x v="14"/>
    <x v="14"/>
    <x v="14"/>
    <x v="314"/>
    <s v="1662"/>
    <x v="314"/>
    <x v="9"/>
    <x v="2"/>
    <x v="305"/>
  </r>
  <r>
    <x v="14"/>
    <x v="14"/>
    <x v="14"/>
    <x v="314"/>
    <s v="1662"/>
    <x v="314"/>
    <x v="9"/>
    <x v="3"/>
    <x v="305"/>
  </r>
  <r>
    <x v="14"/>
    <x v="14"/>
    <x v="14"/>
    <x v="314"/>
    <s v="1662"/>
    <x v="314"/>
    <x v="9"/>
    <x v="4"/>
    <x v="133"/>
  </r>
  <r>
    <x v="14"/>
    <x v="14"/>
    <x v="14"/>
    <x v="314"/>
    <s v="1662"/>
    <x v="314"/>
    <x v="9"/>
    <x v="5"/>
    <x v="305"/>
  </r>
  <r>
    <x v="14"/>
    <x v="14"/>
    <x v="14"/>
    <x v="314"/>
    <s v="1662"/>
    <x v="314"/>
    <x v="9"/>
    <x v="6"/>
    <x v="305"/>
  </r>
  <r>
    <x v="14"/>
    <x v="14"/>
    <x v="14"/>
    <x v="314"/>
    <s v="1662"/>
    <x v="314"/>
    <x v="9"/>
    <x v="7"/>
    <x v="305"/>
  </r>
  <r>
    <x v="14"/>
    <x v="14"/>
    <x v="14"/>
    <x v="315"/>
    <s v="1663"/>
    <x v="315"/>
    <x v="0"/>
    <x v="0"/>
    <x v="365"/>
  </r>
  <r>
    <x v="14"/>
    <x v="14"/>
    <x v="14"/>
    <x v="315"/>
    <s v="1663"/>
    <x v="315"/>
    <x v="0"/>
    <x v="1"/>
    <x v="1247"/>
  </r>
  <r>
    <x v="14"/>
    <x v="14"/>
    <x v="14"/>
    <x v="315"/>
    <s v="1663"/>
    <x v="315"/>
    <x v="0"/>
    <x v="2"/>
    <x v="435"/>
  </r>
  <r>
    <x v="14"/>
    <x v="14"/>
    <x v="14"/>
    <x v="315"/>
    <s v="1663"/>
    <x v="315"/>
    <x v="0"/>
    <x v="3"/>
    <x v="1415"/>
  </r>
  <r>
    <x v="14"/>
    <x v="14"/>
    <x v="14"/>
    <x v="315"/>
    <s v="1663"/>
    <x v="315"/>
    <x v="0"/>
    <x v="4"/>
    <x v="1201"/>
  </r>
  <r>
    <x v="14"/>
    <x v="14"/>
    <x v="14"/>
    <x v="315"/>
    <s v="1663"/>
    <x v="315"/>
    <x v="0"/>
    <x v="5"/>
    <x v="1617"/>
  </r>
  <r>
    <x v="14"/>
    <x v="14"/>
    <x v="14"/>
    <x v="315"/>
    <s v="1663"/>
    <x v="315"/>
    <x v="0"/>
    <x v="6"/>
    <x v="1456"/>
  </r>
  <r>
    <x v="14"/>
    <x v="14"/>
    <x v="14"/>
    <x v="315"/>
    <s v="1663"/>
    <x v="315"/>
    <x v="0"/>
    <x v="7"/>
    <x v="1229"/>
  </r>
  <r>
    <x v="14"/>
    <x v="14"/>
    <x v="14"/>
    <x v="315"/>
    <s v="1663"/>
    <x v="315"/>
    <x v="1"/>
    <x v="0"/>
    <x v="21"/>
  </r>
  <r>
    <x v="14"/>
    <x v="14"/>
    <x v="14"/>
    <x v="315"/>
    <s v="1663"/>
    <x v="315"/>
    <x v="1"/>
    <x v="1"/>
    <x v="554"/>
  </r>
  <r>
    <x v="14"/>
    <x v="14"/>
    <x v="14"/>
    <x v="315"/>
    <s v="1663"/>
    <x v="315"/>
    <x v="1"/>
    <x v="2"/>
    <x v="556"/>
  </r>
  <r>
    <x v="14"/>
    <x v="14"/>
    <x v="14"/>
    <x v="315"/>
    <s v="1663"/>
    <x v="315"/>
    <x v="1"/>
    <x v="3"/>
    <x v="1402"/>
  </r>
  <r>
    <x v="14"/>
    <x v="14"/>
    <x v="14"/>
    <x v="315"/>
    <s v="1663"/>
    <x v="315"/>
    <x v="1"/>
    <x v="4"/>
    <x v="957"/>
  </r>
  <r>
    <x v="14"/>
    <x v="14"/>
    <x v="14"/>
    <x v="315"/>
    <s v="1663"/>
    <x v="315"/>
    <x v="1"/>
    <x v="5"/>
    <x v="93"/>
  </r>
  <r>
    <x v="14"/>
    <x v="14"/>
    <x v="14"/>
    <x v="315"/>
    <s v="1663"/>
    <x v="315"/>
    <x v="1"/>
    <x v="6"/>
    <x v="958"/>
  </r>
  <r>
    <x v="14"/>
    <x v="14"/>
    <x v="14"/>
    <x v="315"/>
    <s v="1663"/>
    <x v="315"/>
    <x v="1"/>
    <x v="7"/>
    <x v="2875"/>
  </r>
  <r>
    <x v="14"/>
    <x v="14"/>
    <x v="14"/>
    <x v="315"/>
    <s v="1663"/>
    <x v="315"/>
    <x v="2"/>
    <x v="0"/>
    <x v="531"/>
  </r>
  <r>
    <x v="14"/>
    <x v="14"/>
    <x v="14"/>
    <x v="315"/>
    <s v="1663"/>
    <x v="315"/>
    <x v="2"/>
    <x v="1"/>
    <x v="1028"/>
  </r>
  <r>
    <x v="14"/>
    <x v="14"/>
    <x v="14"/>
    <x v="315"/>
    <s v="1663"/>
    <x v="315"/>
    <x v="2"/>
    <x v="2"/>
    <x v="192"/>
  </r>
  <r>
    <x v="14"/>
    <x v="14"/>
    <x v="14"/>
    <x v="315"/>
    <s v="1663"/>
    <x v="315"/>
    <x v="2"/>
    <x v="3"/>
    <x v="497"/>
  </r>
  <r>
    <x v="14"/>
    <x v="14"/>
    <x v="14"/>
    <x v="315"/>
    <s v="1663"/>
    <x v="315"/>
    <x v="2"/>
    <x v="4"/>
    <x v="495"/>
  </r>
  <r>
    <x v="14"/>
    <x v="14"/>
    <x v="14"/>
    <x v="315"/>
    <s v="1663"/>
    <x v="315"/>
    <x v="2"/>
    <x v="5"/>
    <x v="327"/>
  </r>
  <r>
    <x v="14"/>
    <x v="14"/>
    <x v="14"/>
    <x v="315"/>
    <s v="1663"/>
    <x v="315"/>
    <x v="2"/>
    <x v="6"/>
    <x v="253"/>
  </r>
  <r>
    <x v="14"/>
    <x v="14"/>
    <x v="14"/>
    <x v="315"/>
    <s v="1663"/>
    <x v="315"/>
    <x v="2"/>
    <x v="7"/>
    <x v="193"/>
  </r>
  <r>
    <x v="14"/>
    <x v="14"/>
    <x v="14"/>
    <x v="315"/>
    <s v="1663"/>
    <x v="315"/>
    <x v="3"/>
    <x v="0"/>
    <x v="1248"/>
  </r>
  <r>
    <x v="14"/>
    <x v="14"/>
    <x v="14"/>
    <x v="315"/>
    <s v="1663"/>
    <x v="315"/>
    <x v="3"/>
    <x v="1"/>
    <x v="108"/>
  </r>
  <r>
    <x v="14"/>
    <x v="14"/>
    <x v="14"/>
    <x v="315"/>
    <s v="1663"/>
    <x v="315"/>
    <x v="3"/>
    <x v="2"/>
    <x v="1248"/>
  </r>
  <r>
    <x v="14"/>
    <x v="14"/>
    <x v="14"/>
    <x v="315"/>
    <s v="1663"/>
    <x v="315"/>
    <x v="3"/>
    <x v="3"/>
    <x v="1248"/>
  </r>
  <r>
    <x v="14"/>
    <x v="14"/>
    <x v="14"/>
    <x v="315"/>
    <s v="1663"/>
    <x v="315"/>
    <x v="3"/>
    <x v="4"/>
    <x v="114"/>
  </r>
  <r>
    <x v="14"/>
    <x v="14"/>
    <x v="14"/>
    <x v="315"/>
    <s v="1663"/>
    <x v="315"/>
    <x v="3"/>
    <x v="5"/>
    <x v="1448"/>
  </r>
  <r>
    <x v="14"/>
    <x v="14"/>
    <x v="14"/>
    <x v="315"/>
    <s v="1663"/>
    <x v="315"/>
    <x v="3"/>
    <x v="6"/>
    <x v="1002"/>
  </r>
  <r>
    <x v="14"/>
    <x v="14"/>
    <x v="14"/>
    <x v="315"/>
    <s v="1663"/>
    <x v="315"/>
    <x v="3"/>
    <x v="7"/>
    <x v="593"/>
  </r>
  <r>
    <x v="14"/>
    <x v="14"/>
    <x v="14"/>
    <x v="315"/>
    <s v="1663"/>
    <x v="315"/>
    <x v="4"/>
    <x v="0"/>
    <x v="559"/>
  </r>
  <r>
    <x v="14"/>
    <x v="14"/>
    <x v="14"/>
    <x v="315"/>
    <s v="1663"/>
    <x v="315"/>
    <x v="4"/>
    <x v="1"/>
    <x v="2880"/>
  </r>
  <r>
    <x v="14"/>
    <x v="14"/>
    <x v="14"/>
    <x v="315"/>
    <s v="1663"/>
    <x v="315"/>
    <x v="4"/>
    <x v="2"/>
    <x v="1535"/>
  </r>
  <r>
    <x v="14"/>
    <x v="14"/>
    <x v="14"/>
    <x v="315"/>
    <s v="1663"/>
    <x v="315"/>
    <x v="4"/>
    <x v="3"/>
    <x v="2261"/>
  </r>
  <r>
    <x v="14"/>
    <x v="14"/>
    <x v="14"/>
    <x v="315"/>
    <s v="1663"/>
    <x v="315"/>
    <x v="4"/>
    <x v="4"/>
    <x v="1061"/>
  </r>
  <r>
    <x v="14"/>
    <x v="14"/>
    <x v="14"/>
    <x v="315"/>
    <s v="1663"/>
    <x v="315"/>
    <x v="4"/>
    <x v="5"/>
    <x v="2697"/>
  </r>
  <r>
    <x v="14"/>
    <x v="14"/>
    <x v="14"/>
    <x v="315"/>
    <s v="1663"/>
    <x v="315"/>
    <x v="4"/>
    <x v="6"/>
    <x v="2001"/>
  </r>
  <r>
    <x v="14"/>
    <x v="14"/>
    <x v="14"/>
    <x v="315"/>
    <s v="1663"/>
    <x v="315"/>
    <x v="4"/>
    <x v="7"/>
    <x v="89"/>
  </r>
  <r>
    <x v="14"/>
    <x v="14"/>
    <x v="14"/>
    <x v="315"/>
    <s v="1663"/>
    <x v="315"/>
    <x v="5"/>
    <x v="0"/>
    <x v="281"/>
  </r>
  <r>
    <x v="14"/>
    <x v="14"/>
    <x v="14"/>
    <x v="315"/>
    <s v="1663"/>
    <x v="315"/>
    <x v="5"/>
    <x v="1"/>
    <x v="48"/>
  </r>
  <r>
    <x v="14"/>
    <x v="14"/>
    <x v="14"/>
    <x v="315"/>
    <s v="1663"/>
    <x v="315"/>
    <x v="5"/>
    <x v="2"/>
    <x v="836"/>
  </r>
  <r>
    <x v="14"/>
    <x v="14"/>
    <x v="14"/>
    <x v="315"/>
    <s v="1663"/>
    <x v="315"/>
    <x v="5"/>
    <x v="3"/>
    <x v="513"/>
  </r>
  <r>
    <x v="14"/>
    <x v="14"/>
    <x v="14"/>
    <x v="315"/>
    <s v="1663"/>
    <x v="315"/>
    <x v="5"/>
    <x v="4"/>
    <x v="117"/>
  </r>
  <r>
    <x v="14"/>
    <x v="14"/>
    <x v="14"/>
    <x v="315"/>
    <s v="1663"/>
    <x v="315"/>
    <x v="5"/>
    <x v="5"/>
    <x v="340"/>
  </r>
  <r>
    <x v="14"/>
    <x v="14"/>
    <x v="14"/>
    <x v="315"/>
    <s v="1663"/>
    <x v="315"/>
    <x v="5"/>
    <x v="6"/>
    <x v="185"/>
  </r>
  <r>
    <x v="14"/>
    <x v="14"/>
    <x v="14"/>
    <x v="315"/>
    <s v="1663"/>
    <x v="315"/>
    <x v="5"/>
    <x v="7"/>
    <x v="400"/>
  </r>
  <r>
    <x v="14"/>
    <x v="14"/>
    <x v="14"/>
    <x v="315"/>
    <s v="1663"/>
    <x v="315"/>
    <x v="6"/>
    <x v="0"/>
    <x v="198"/>
  </r>
  <r>
    <x v="14"/>
    <x v="14"/>
    <x v="14"/>
    <x v="315"/>
    <s v="1663"/>
    <x v="315"/>
    <x v="6"/>
    <x v="1"/>
    <x v="320"/>
  </r>
  <r>
    <x v="14"/>
    <x v="14"/>
    <x v="14"/>
    <x v="315"/>
    <s v="1663"/>
    <x v="315"/>
    <x v="6"/>
    <x v="2"/>
    <x v="321"/>
  </r>
  <r>
    <x v="14"/>
    <x v="14"/>
    <x v="14"/>
    <x v="315"/>
    <s v="1663"/>
    <x v="315"/>
    <x v="6"/>
    <x v="3"/>
    <x v="303"/>
  </r>
  <r>
    <x v="14"/>
    <x v="14"/>
    <x v="14"/>
    <x v="315"/>
    <s v="1663"/>
    <x v="315"/>
    <x v="6"/>
    <x v="4"/>
    <x v="263"/>
  </r>
  <r>
    <x v="14"/>
    <x v="14"/>
    <x v="14"/>
    <x v="315"/>
    <s v="1663"/>
    <x v="315"/>
    <x v="6"/>
    <x v="5"/>
    <x v="263"/>
  </r>
  <r>
    <x v="14"/>
    <x v="14"/>
    <x v="14"/>
    <x v="315"/>
    <s v="1663"/>
    <x v="315"/>
    <x v="6"/>
    <x v="6"/>
    <x v="197"/>
  </r>
  <r>
    <x v="14"/>
    <x v="14"/>
    <x v="14"/>
    <x v="315"/>
    <s v="1663"/>
    <x v="315"/>
    <x v="6"/>
    <x v="7"/>
    <x v="195"/>
  </r>
  <r>
    <x v="14"/>
    <x v="14"/>
    <x v="14"/>
    <x v="315"/>
    <s v="1663"/>
    <x v="315"/>
    <x v="7"/>
    <x v="0"/>
    <x v="575"/>
  </r>
  <r>
    <x v="14"/>
    <x v="14"/>
    <x v="14"/>
    <x v="315"/>
    <s v="1663"/>
    <x v="315"/>
    <x v="7"/>
    <x v="1"/>
    <x v="126"/>
  </r>
  <r>
    <x v="14"/>
    <x v="14"/>
    <x v="14"/>
    <x v="315"/>
    <s v="1663"/>
    <x v="315"/>
    <x v="7"/>
    <x v="2"/>
    <x v="306"/>
  </r>
  <r>
    <x v="14"/>
    <x v="14"/>
    <x v="14"/>
    <x v="315"/>
    <s v="1663"/>
    <x v="315"/>
    <x v="7"/>
    <x v="3"/>
    <x v="309"/>
  </r>
  <r>
    <x v="14"/>
    <x v="14"/>
    <x v="14"/>
    <x v="315"/>
    <s v="1663"/>
    <x v="315"/>
    <x v="7"/>
    <x v="4"/>
    <x v="122"/>
  </r>
  <r>
    <x v="14"/>
    <x v="14"/>
    <x v="14"/>
    <x v="315"/>
    <s v="1663"/>
    <x v="315"/>
    <x v="7"/>
    <x v="5"/>
    <x v="300"/>
  </r>
  <r>
    <x v="14"/>
    <x v="14"/>
    <x v="14"/>
    <x v="315"/>
    <s v="1663"/>
    <x v="315"/>
    <x v="7"/>
    <x v="6"/>
    <x v="123"/>
  </r>
  <r>
    <x v="14"/>
    <x v="14"/>
    <x v="14"/>
    <x v="315"/>
    <s v="1663"/>
    <x v="315"/>
    <x v="7"/>
    <x v="7"/>
    <x v="310"/>
  </r>
  <r>
    <x v="14"/>
    <x v="14"/>
    <x v="14"/>
    <x v="315"/>
    <s v="1663"/>
    <x v="315"/>
    <x v="8"/>
    <x v="0"/>
    <x v="64"/>
  </r>
  <r>
    <x v="14"/>
    <x v="14"/>
    <x v="14"/>
    <x v="315"/>
    <s v="1663"/>
    <x v="315"/>
    <x v="8"/>
    <x v="1"/>
    <x v="127"/>
  </r>
  <r>
    <x v="14"/>
    <x v="14"/>
    <x v="14"/>
    <x v="315"/>
    <s v="1663"/>
    <x v="315"/>
    <x v="8"/>
    <x v="2"/>
    <x v="127"/>
  </r>
  <r>
    <x v="14"/>
    <x v="14"/>
    <x v="14"/>
    <x v="315"/>
    <s v="1663"/>
    <x v="315"/>
    <x v="8"/>
    <x v="3"/>
    <x v="64"/>
  </r>
  <r>
    <x v="14"/>
    <x v="14"/>
    <x v="14"/>
    <x v="315"/>
    <s v="1663"/>
    <x v="315"/>
    <x v="8"/>
    <x v="4"/>
    <x v="131"/>
  </r>
  <r>
    <x v="14"/>
    <x v="14"/>
    <x v="14"/>
    <x v="315"/>
    <s v="1663"/>
    <x v="315"/>
    <x v="8"/>
    <x v="5"/>
    <x v="132"/>
  </r>
  <r>
    <x v="14"/>
    <x v="14"/>
    <x v="14"/>
    <x v="315"/>
    <s v="1663"/>
    <x v="315"/>
    <x v="8"/>
    <x v="6"/>
    <x v="65"/>
  </r>
  <r>
    <x v="14"/>
    <x v="14"/>
    <x v="14"/>
    <x v="315"/>
    <s v="1663"/>
    <x v="315"/>
    <x v="8"/>
    <x v="7"/>
    <x v="67"/>
  </r>
  <r>
    <x v="14"/>
    <x v="14"/>
    <x v="14"/>
    <x v="315"/>
    <s v="1663"/>
    <x v="315"/>
    <x v="9"/>
    <x v="0"/>
    <x v="67"/>
  </r>
  <r>
    <x v="14"/>
    <x v="14"/>
    <x v="14"/>
    <x v="315"/>
    <s v="1663"/>
    <x v="315"/>
    <x v="9"/>
    <x v="1"/>
    <x v="133"/>
  </r>
  <r>
    <x v="14"/>
    <x v="14"/>
    <x v="14"/>
    <x v="315"/>
    <s v="1663"/>
    <x v="315"/>
    <x v="9"/>
    <x v="2"/>
    <x v="67"/>
  </r>
  <r>
    <x v="14"/>
    <x v="14"/>
    <x v="14"/>
    <x v="315"/>
    <s v="1663"/>
    <x v="315"/>
    <x v="9"/>
    <x v="3"/>
    <x v="65"/>
  </r>
  <r>
    <x v="14"/>
    <x v="14"/>
    <x v="14"/>
    <x v="315"/>
    <s v="1663"/>
    <x v="315"/>
    <x v="9"/>
    <x v="4"/>
    <x v="65"/>
  </r>
  <r>
    <x v="14"/>
    <x v="14"/>
    <x v="14"/>
    <x v="315"/>
    <s v="1663"/>
    <x v="315"/>
    <x v="9"/>
    <x v="5"/>
    <x v="132"/>
  </r>
  <r>
    <x v="14"/>
    <x v="14"/>
    <x v="14"/>
    <x v="315"/>
    <s v="1663"/>
    <x v="315"/>
    <x v="9"/>
    <x v="6"/>
    <x v="133"/>
  </r>
  <r>
    <x v="14"/>
    <x v="14"/>
    <x v="14"/>
    <x v="315"/>
    <s v="1663"/>
    <x v="315"/>
    <x v="9"/>
    <x v="7"/>
    <x v="66"/>
  </r>
  <r>
    <x v="14"/>
    <x v="14"/>
    <x v="14"/>
    <x v="316"/>
    <s v="1664"/>
    <x v="316"/>
    <x v="0"/>
    <x v="0"/>
    <x v="1399"/>
  </r>
  <r>
    <x v="14"/>
    <x v="14"/>
    <x v="14"/>
    <x v="316"/>
    <s v="1664"/>
    <x v="316"/>
    <x v="0"/>
    <x v="1"/>
    <x v="619"/>
  </r>
  <r>
    <x v="14"/>
    <x v="14"/>
    <x v="14"/>
    <x v="316"/>
    <s v="1664"/>
    <x v="316"/>
    <x v="0"/>
    <x v="2"/>
    <x v="640"/>
  </r>
  <r>
    <x v="14"/>
    <x v="14"/>
    <x v="14"/>
    <x v="316"/>
    <s v="1664"/>
    <x v="316"/>
    <x v="0"/>
    <x v="3"/>
    <x v="942"/>
  </r>
  <r>
    <x v="14"/>
    <x v="14"/>
    <x v="14"/>
    <x v="316"/>
    <s v="1664"/>
    <x v="316"/>
    <x v="0"/>
    <x v="4"/>
    <x v="775"/>
  </r>
  <r>
    <x v="14"/>
    <x v="14"/>
    <x v="14"/>
    <x v="316"/>
    <s v="1664"/>
    <x v="316"/>
    <x v="0"/>
    <x v="5"/>
    <x v="1142"/>
  </r>
  <r>
    <x v="14"/>
    <x v="14"/>
    <x v="14"/>
    <x v="316"/>
    <s v="1664"/>
    <x v="316"/>
    <x v="0"/>
    <x v="6"/>
    <x v="569"/>
  </r>
  <r>
    <x v="14"/>
    <x v="14"/>
    <x v="14"/>
    <x v="316"/>
    <s v="1664"/>
    <x v="316"/>
    <x v="0"/>
    <x v="7"/>
    <x v="406"/>
  </r>
  <r>
    <x v="14"/>
    <x v="14"/>
    <x v="14"/>
    <x v="316"/>
    <s v="1664"/>
    <x v="316"/>
    <x v="1"/>
    <x v="0"/>
    <x v="834"/>
  </r>
  <r>
    <x v="14"/>
    <x v="14"/>
    <x v="14"/>
    <x v="316"/>
    <s v="1664"/>
    <x v="316"/>
    <x v="1"/>
    <x v="1"/>
    <x v="968"/>
  </r>
  <r>
    <x v="14"/>
    <x v="14"/>
    <x v="14"/>
    <x v="316"/>
    <s v="1664"/>
    <x v="316"/>
    <x v="1"/>
    <x v="2"/>
    <x v="540"/>
  </r>
  <r>
    <x v="14"/>
    <x v="14"/>
    <x v="14"/>
    <x v="316"/>
    <s v="1664"/>
    <x v="316"/>
    <x v="1"/>
    <x v="3"/>
    <x v="817"/>
  </r>
  <r>
    <x v="14"/>
    <x v="14"/>
    <x v="14"/>
    <x v="316"/>
    <s v="1664"/>
    <x v="316"/>
    <x v="1"/>
    <x v="4"/>
    <x v="1146"/>
  </r>
  <r>
    <x v="14"/>
    <x v="14"/>
    <x v="14"/>
    <x v="316"/>
    <s v="1664"/>
    <x v="316"/>
    <x v="1"/>
    <x v="5"/>
    <x v="1146"/>
  </r>
  <r>
    <x v="14"/>
    <x v="14"/>
    <x v="14"/>
    <x v="316"/>
    <s v="1664"/>
    <x v="316"/>
    <x v="1"/>
    <x v="6"/>
    <x v="326"/>
  </r>
  <r>
    <x v="14"/>
    <x v="14"/>
    <x v="14"/>
    <x v="316"/>
    <s v="1664"/>
    <x v="316"/>
    <x v="1"/>
    <x v="7"/>
    <x v="834"/>
  </r>
  <r>
    <x v="14"/>
    <x v="14"/>
    <x v="14"/>
    <x v="316"/>
    <s v="1664"/>
    <x v="316"/>
    <x v="2"/>
    <x v="0"/>
    <x v="715"/>
  </r>
  <r>
    <x v="14"/>
    <x v="14"/>
    <x v="14"/>
    <x v="316"/>
    <s v="1664"/>
    <x v="316"/>
    <x v="2"/>
    <x v="1"/>
    <x v="337"/>
  </r>
  <r>
    <x v="14"/>
    <x v="14"/>
    <x v="14"/>
    <x v="316"/>
    <s v="1664"/>
    <x v="316"/>
    <x v="2"/>
    <x v="2"/>
    <x v="337"/>
  </r>
  <r>
    <x v="14"/>
    <x v="14"/>
    <x v="14"/>
    <x v="316"/>
    <s v="1664"/>
    <x v="316"/>
    <x v="2"/>
    <x v="3"/>
    <x v="319"/>
  </r>
  <r>
    <x v="14"/>
    <x v="14"/>
    <x v="14"/>
    <x v="316"/>
    <s v="1664"/>
    <x v="316"/>
    <x v="2"/>
    <x v="4"/>
    <x v="52"/>
  </r>
  <r>
    <x v="14"/>
    <x v="14"/>
    <x v="14"/>
    <x v="316"/>
    <s v="1664"/>
    <x v="316"/>
    <x v="2"/>
    <x v="5"/>
    <x v="404"/>
  </r>
  <r>
    <x v="14"/>
    <x v="14"/>
    <x v="14"/>
    <x v="316"/>
    <s v="1664"/>
    <x v="316"/>
    <x v="2"/>
    <x v="6"/>
    <x v="401"/>
  </r>
  <r>
    <x v="14"/>
    <x v="14"/>
    <x v="14"/>
    <x v="316"/>
    <s v="1664"/>
    <x v="316"/>
    <x v="2"/>
    <x v="7"/>
    <x v="411"/>
  </r>
  <r>
    <x v="14"/>
    <x v="14"/>
    <x v="14"/>
    <x v="316"/>
    <s v="1664"/>
    <x v="316"/>
    <x v="3"/>
    <x v="0"/>
    <x v="1510"/>
  </r>
  <r>
    <x v="14"/>
    <x v="14"/>
    <x v="14"/>
    <x v="316"/>
    <s v="1664"/>
    <x v="316"/>
    <x v="3"/>
    <x v="1"/>
    <x v="345"/>
  </r>
  <r>
    <x v="14"/>
    <x v="14"/>
    <x v="14"/>
    <x v="316"/>
    <s v="1664"/>
    <x v="316"/>
    <x v="3"/>
    <x v="2"/>
    <x v="1038"/>
  </r>
  <r>
    <x v="14"/>
    <x v="14"/>
    <x v="14"/>
    <x v="316"/>
    <s v="1664"/>
    <x v="316"/>
    <x v="3"/>
    <x v="3"/>
    <x v="1478"/>
  </r>
  <r>
    <x v="14"/>
    <x v="14"/>
    <x v="14"/>
    <x v="316"/>
    <s v="1664"/>
    <x v="316"/>
    <x v="3"/>
    <x v="4"/>
    <x v="671"/>
  </r>
  <r>
    <x v="14"/>
    <x v="14"/>
    <x v="14"/>
    <x v="316"/>
    <s v="1664"/>
    <x v="316"/>
    <x v="3"/>
    <x v="5"/>
    <x v="56"/>
  </r>
  <r>
    <x v="14"/>
    <x v="14"/>
    <x v="14"/>
    <x v="316"/>
    <s v="1664"/>
    <x v="316"/>
    <x v="3"/>
    <x v="6"/>
    <x v="1037"/>
  </r>
  <r>
    <x v="14"/>
    <x v="14"/>
    <x v="14"/>
    <x v="316"/>
    <s v="1664"/>
    <x v="316"/>
    <x v="3"/>
    <x v="7"/>
    <x v="604"/>
  </r>
  <r>
    <x v="14"/>
    <x v="14"/>
    <x v="14"/>
    <x v="316"/>
    <s v="1664"/>
    <x v="316"/>
    <x v="4"/>
    <x v="0"/>
    <x v="324"/>
  </r>
  <r>
    <x v="14"/>
    <x v="14"/>
    <x v="14"/>
    <x v="316"/>
    <s v="1664"/>
    <x v="316"/>
    <x v="4"/>
    <x v="1"/>
    <x v="1146"/>
  </r>
  <r>
    <x v="14"/>
    <x v="14"/>
    <x v="14"/>
    <x v="316"/>
    <s v="1664"/>
    <x v="316"/>
    <x v="4"/>
    <x v="2"/>
    <x v="325"/>
  </r>
  <r>
    <x v="14"/>
    <x v="14"/>
    <x v="14"/>
    <x v="316"/>
    <s v="1664"/>
    <x v="316"/>
    <x v="4"/>
    <x v="3"/>
    <x v="541"/>
  </r>
  <r>
    <x v="14"/>
    <x v="14"/>
    <x v="14"/>
    <x v="316"/>
    <s v="1664"/>
    <x v="316"/>
    <x v="4"/>
    <x v="4"/>
    <x v="331"/>
  </r>
  <r>
    <x v="14"/>
    <x v="14"/>
    <x v="14"/>
    <x v="316"/>
    <s v="1664"/>
    <x v="316"/>
    <x v="4"/>
    <x v="5"/>
    <x v="1148"/>
  </r>
  <r>
    <x v="14"/>
    <x v="14"/>
    <x v="14"/>
    <x v="316"/>
    <s v="1664"/>
    <x v="316"/>
    <x v="4"/>
    <x v="6"/>
    <x v="293"/>
  </r>
  <r>
    <x v="14"/>
    <x v="14"/>
    <x v="14"/>
    <x v="316"/>
    <s v="1664"/>
    <x v="316"/>
    <x v="4"/>
    <x v="7"/>
    <x v="835"/>
  </r>
  <r>
    <x v="14"/>
    <x v="14"/>
    <x v="14"/>
    <x v="316"/>
    <s v="1664"/>
    <x v="316"/>
    <x v="5"/>
    <x v="0"/>
    <x v="575"/>
  </r>
  <r>
    <x v="14"/>
    <x v="14"/>
    <x v="14"/>
    <x v="316"/>
    <s v="1664"/>
    <x v="316"/>
    <x v="5"/>
    <x v="1"/>
    <x v="123"/>
  </r>
  <r>
    <x v="14"/>
    <x v="14"/>
    <x v="14"/>
    <x v="316"/>
    <s v="1664"/>
    <x v="316"/>
    <x v="5"/>
    <x v="2"/>
    <x v="306"/>
  </r>
  <r>
    <x v="14"/>
    <x v="14"/>
    <x v="14"/>
    <x v="316"/>
    <s v="1664"/>
    <x v="316"/>
    <x v="5"/>
    <x v="3"/>
    <x v="61"/>
  </r>
  <r>
    <x v="14"/>
    <x v="14"/>
    <x v="14"/>
    <x v="316"/>
    <s v="1664"/>
    <x v="316"/>
    <x v="5"/>
    <x v="4"/>
    <x v="308"/>
  </r>
  <r>
    <x v="14"/>
    <x v="14"/>
    <x v="14"/>
    <x v="316"/>
    <s v="1664"/>
    <x v="316"/>
    <x v="5"/>
    <x v="5"/>
    <x v="300"/>
  </r>
  <r>
    <x v="14"/>
    <x v="14"/>
    <x v="14"/>
    <x v="316"/>
    <s v="1664"/>
    <x v="316"/>
    <x v="5"/>
    <x v="6"/>
    <x v="299"/>
  </r>
  <r>
    <x v="14"/>
    <x v="14"/>
    <x v="14"/>
    <x v="316"/>
    <s v="1664"/>
    <x v="316"/>
    <x v="5"/>
    <x v="7"/>
    <x v="201"/>
  </r>
  <r>
    <x v="14"/>
    <x v="14"/>
    <x v="14"/>
    <x v="316"/>
    <s v="1664"/>
    <x v="316"/>
    <x v="6"/>
    <x v="0"/>
    <x v="131"/>
  </r>
  <r>
    <x v="14"/>
    <x v="14"/>
    <x v="14"/>
    <x v="316"/>
    <s v="1664"/>
    <x v="316"/>
    <x v="6"/>
    <x v="1"/>
    <x v="131"/>
  </r>
  <r>
    <x v="14"/>
    <x v="14"/>
    <x v="14"/>
    <x v="316"/>
    <s v="1664"/>
    <x v="316"/>
    <x v="6"/>
    <x v="2"/>
    <x v="131"/>
  </r>
  <r>
    <x v="14"/>
    <x v="14"/>
    <x v="14"/>
    <x v="316"/>
    <s v="1664"/>
    <x v="316"/>
    <x v="6"/>
    <x v="3"/>
    <x v="132"/>
  </r>
  <r>
    <x v="14"/>
    <x v="14"/>
    <x v="14"/>
    <x v="316"/>
    <s v="1664"/>
    <x v="316"/>
    <x v="6"/>
    <x v="4"/>
    <x v="128"/>
  </r>
  <r>
    <x v="14"/>
    <x v="14"/>
    <x v="14"/>
    <x v="316"/>
    <s v="1664"/>
    <x v="316"/>
    <x v="6"/>
    <x v="5"/>
    <x v="65"/>
  </r>
  <r>
    <x v="14"/>
    <x v="14"/>
    <x v="14"/>
    <x v="316"/>
    <s v="1664"/>
    <x v="316"/>
    <x v="6"/>
    <x v="6"/>
    <x v="127"/>
  </r>
  <r>
    <x v="14"/>
    <x v="14"/>
    <x v="14"/>
    <x v="316"/>
    <s v="1664"/>
    <x v="316"/>
    <x v="6"/>
    <x v="7"/>
    <x v="321"/>
  </r>
  <r>
    <x v="14"/>
    <x v="14"/>
    <x v="14"/>
    <x v="316"/>
    <s v="1664"/>
    <x v="316"/>
    <x v="7"/>
    <x v="0"/>
    <x v="190"/>
  </r>
  <r>
    <x v="14"/>
    <x v="14"/>
    <x v="14"/>
    <x v="316"/>
    <s v="1664"/>
    <x v="316"/>
    <x v="7"/>
    <x v="1"/>
    <x v="259"/>
  </r>
  <r>
    <x v="14"/>
    <x v="14"/>
    <x v="14"/>
    <x v="316"/>
    <s v="1664"/>
    <x v="316"/>
    <x v="7"/>
    <x v="2"/>
    <x v="253"/>
  </r>
  <r>
    <x v="14"/>
    <x v="14"/>
    <x v="14"/>
    <x v="316"/>
    <s v="1664"/>
    <x v="316"/>
    <x v="7"/>
    <x v="3"/>
    <x v="346"/>
  </r>
  <r>
    <x v="14"/>
    <x v="14"/>
    <x v="14"/>
    <x v="316"/>
    <s v="1664"/>
    <x v="316"/>
    <x v="7"/>
    <x v="4"/>
    <x v="502"/>
  </r>
  <r>
    <x v="14"/>
    <x v="14"/>
    <x v="14"/>
    <x v="316"/>
    <s v="1664"/>
    <x v="316"/>
    <x v="7"/>
    <x v="5"/>
    <x v="187"/>
  </r>
  <r>
    <x v="14"/>
    <x v="14"/>
    <x v="14"/>
    <x v="316"/>
    <s v="1664"/>
    <x v="316"/>
    <x v="7"/>
    <x v="6"/>
    <x v="1028"/>
  </r>
  <r>
    <x v="14"/>
    <x v="14"/>
    <x v="14"/>
    <x v="316"/>
    <s v="1664"/>
    <x v="316"/>
    <x v="7"/>
    <x v="7"/>
    <x v="627"/>
  </r>
  <r>
    <x v="14"/>
    <x v="14"/>
    <x v="14"/>
    <x v="316"/>
    <s v="1664"/>
    <x v="316"/>
    <x v="8"/>
    <x v="0"/>
    <x v="200"/>
  </r>
  <r>
    <x v="14"/>
    <x v="14"/>
    <x v="14"/>
    <x v="316"/>
    <s v="1664"/>
    <x v="316"/>
    <x v="8"/>
    <x v="1"/>
    <x v="316"/>
  </r>
  <r>
    <x v="14"/>
    <x v="14"/>
    <x v="14"/>
    <x v="316"/>
    <s v="1664"/>
    <x v="316"/>
    <x v="8"/>
    <x v="2"/>
    <x v="200"/>
  </r>
  <r>
    <x v="14"/>
    <x v="14"/>
    <x v="14"/>
    <x v="316"/>
    <s v="1664"/>
    <x v="316"/>
    <x v="8"/>
    <x v="3"/>
    <x v="350"/>
  </r>
  <r>
    <x v="14"/>
    <x v="14"/>
    <x v="14"/>
    <x v="316"/>
    <s v="1664"/>
    <x v="316"/>
    <x v="8"/>
    <x v="4"/>
    <x v="197"/>
  </r>
  <r>
    <x v="14"/>
    <x v="14"/>
    <x v="14"/>
    <x v="316"/>
    <s v="1664"/>
    <x v="316"/>
    <x v="8"/>
    <x v="5"/>
    <x v="200"/>
  </r>
  <r>
    <x v="14"/>
    <x v="14"/>
    <x v="14"/>
    <x v="316"/>
    <s v="1664"/>
    <x v="316"/>
    <x v="8"/>
    <x v="6"/>
    <x v="197"/>
  </r>
  <r>
    <x v="14"/>
    <x v="14"/>
    <x v="14"/>
    <x v="316"/>
    <s v="1664"/>
    <x v="316"/>
    <x v="8"/>
    <x v="7"/>
    <x v="200"/>
  </r>
  <r>
    <x v="14"/>
    <x v="14"/>
    <x v="14"/>
    <x v="316"/>
    <s v="1664"/>
    <x v="316"/>
    <x v="9"/>
    <x v="0"/>
    <x v="304"/>
  </r>
  <r>
    <x v="14"/>
    <x v="14"/>
    <x v="14"/>
    <x v="316"/>
    <s v="1664"/>
    <x v="316"/>
    <x v="9"/>
    <x v="1"/>
    <x v="304"/>
  </r>
  <r>
    <x v="14"/>
    <x v="14"/>
    <x v="14"/>
    <x v="316"/>
    <s v="1664"/>
    <x v="316"/>
    <x v="9"/>
    <x v="2"/>
    <x v="305"/>
  </r>
  <r>
    <x v="14"/>
    <x v="14"/>
    <x v="14"/>
    <x v="316"/>
    <s v="1664"/>
    <x v="316"/>
    <x v="9"/>
    <x v="3"/>
    <x v="305"/>
  </r>
  <r>
    <x v="14"/>
    <x v="14"/>
    <x v="14"/>
    <x v="316"/>
    <s v="1664"/>
    <x v="316"/>
    <x v="9"/>
    <x v="4"/>
    <x v="304"/>
  </r>
  <r>
    <x v="14"/>
    <x v="14"/>
    <x v="14"/>
    <x v="316"/>
    <s v="1664"/>
    <x v="316"/>
    <x v="9"/>
    <x v="5"/>
    <x v="304"/>
  </r>
  <r>
    <x v="14"/>
    <x v="14"/>
    <x v="14"/>
    <x v="316"/>
    <s v="1664"/>
    <x v="316"/>
    <x v="9"/>
    <x v="6"/>
    <x v="304"/>
  </r>
  <r>
    <x v="14"/>
    <x v="14"/>
    <x v="14"/>
    <x v="316"/>
    <s v="1664"/>
    <x v="316"/>
    <x v="9"/>
    <x v="7"/>
    <x v="304"/>
  </r>
  <r>
    <x v="14"/>
    <x v="14"/>
    <x v="14"/>
    <x v="317"/>
    <s v="1665"/>
    <x v="317"/>
    <x v="0"/>
    <x v="0"/>
    <x v="286"/>
  </r>
  <r>
    <x v="14"/>
    <x v="14"/>
    <x v="14"/>
    <x v="317"/>
    <s v="1665"/>
    <x v="317"/>
    <x v="0"/>
    <x v="1"/>
    <x v="286"/>
  </r>
  <r>
    <x v="14"/>
    <x v="14"/>
    <x v="14"/>
    <x v="317"/>
    <s v="1665"/>
    <x v="317"/>
    <x v="0"/>
    <x v="2"/>
    <x v="505"/>
  </r>
  <r>
    <x v="14"/>
    <x v="14"/>
    <x v="14"/>
    <x v="317"/>
    <s v="1665"/>
    <x v="317"/>
    <x v="0"/>
    <x v="3"/>
    <x v="287"/>
  </r>
  <r>
    <x v="14"/>
    <x v="14"/>
    <x v="14"/>
    <x v="317"/>
    <s v="1665"/>
    <x v="317"/>
    <x v="0"/>
    <x v="4"/>
    <x v="340"/>
  </r>
  <r>
    <x v="14"/>
    <x v="14"/>
    <x v="14"/>
    <x v="317"/>
    <s v="1665"/>
    <x v="317"/>
    <x v="0"/>
    <x v="5"/>
    <x v="46"/>
  </r>
  <r>
    <x v="14"/>
    <x v="14"/>
    <x v="14"/>
    <x v="317"/>
    <s v="1665"/>
    <x v="317"/>
    <x v="0"/>
    <x v="6"/>
    <x v="63"/>
  </r>
  <r>
    <x v="14"/>
    <x v="14"/>
    <x v="14"/>
    <x v="317"/>
    <s v="1665"/>
    <x v="317"/>
    <x v="0"/>
    <x v="7"/>
    <x v="281"/>
  </r>
  <r>
    <x v="14"/>
    <x v="14"/>
    <x v="14"/>
    <x v="317"/>
    <s v="1665"/>
    <x v="317"/>
    <x v="1"/>
    <x v="0"/>
    <x v="186"/>
  </r>
  <r>
    <x v="14"/>
    <x v="14"/>
    <x v="14"/>
    <x v="317"/>
    <s v="1665"/>
    <x v="317"/>
    <x v="1"/>
    <x v="1"/>
    <x v="335"/>
  </r>
  <r>
    <x v="14"/>
    <x v="14"/>
    <x v="14"/>
    <x v="317"/>
    <s v="1665"/>
    <x v="317"/>
    <x v="1"/>
    <x v="2"/>
    <x v="289"/>
  </r>
  <r>
    <x v="14"/>
    <x v="14"/>
    <x v="14"/>
    <x v="317"/>
    <s v="1665"/>
    <x v="317"/>
    <x v="1"/>
    <x v="3"/>
    <x v="334"/>
  </r>
  <r>
    <x v="14"/>
    <x v="14"/>
    <x v="14"/>
    <x v="317"/>
    <s v="1665"/>
    <x v="317"/>
    <x v="1"/>
    <x v="4"/>
    <x v="287"/>
  </r>
  <r>
    <x v="14"/>
    <x v="14"/>
    <x v="14"/>
    <x v="317"/>
    <s v="1665"/>
    <x v="317"/>
    <x v="1"/>
    <x v="5"/>
    <x v="1112"/>
  </r>
  <r>
    <x v="14"/>
    <x v="14"/>
    <x v="14"/>
    <x v="317"/>
    <s v="1665"/>
    <x v="317"/>
    <x v="1"/>
    <x v="6"/>
    <x v="313"/>
  </r>
  <r>
    <x v="14"/>
    <x v="14"/>
    <x v="14"/>
    <x v="317"/>
    <s v="1665"/>
    <x v="317"/>
    <x v="1"/>
    <x v="7"/>
    <x v="353"/>
  </r>
  <r>
    <x v="14"/>
    <x v="14"/>
    <x v="14"/>
    <x v="317"/>
    <s v="1665"/>
    <x v="317"/>
    <x v="2"/>
    <x v="0"/>
    <x v="124"/>
  </r>
  <r>
    <x v="14"/>
    <x v="14"/>
    <x v="14"/>
    <x v="317"/>
    <s v="1665"/>
    <x v="317"/>
    <x v="2"/>
    <x v="1"/>
    <x v="124"/>
  </r>
  <r>
    <x v="14"/>
    <x v="14"/>
    <x v="14"/>
    <x v="317"/>
    <s v="1665"/>
    <x v="317"/>
    <x v="2"/>
    <x v="2"/>
    <x v="124"/>
  </r>
  <r>
    <x v="14"/>
    <x v="14"/>
    <x v="14"/>
    <x v="317"/>
    <s v="1665"/>
    <x v="317"/>
    <x v="2"/>
    <x v="3"/>
    <x v="309"/>
  </r>
  <r>
    <x v="14"/>
    <x v="14"/>
    <x v="14"/>
    <x v="317"/>
    <s v="1665"/>
    <x v="317"/>
    <x v="2"/>
    <x v="4"/>
    <x v="308"/>
  </r>
  <r>
    <x v="14"/>
    <x v="14"/>
    <x v="14"/>
    <x v="317"/>
    <s v="1665"/>
    <x v="317"/>
    <x v="2"/>
    <x v="5"/>
    <x v="47"/>
  </r>
  <r>
    <x v="14"/>
    <x v="14"/>
    <x v="14"/>
    <x v="317"/>
    <s v="1665"/>
    <x v="317"/>
    <x v="2"/>
    <x v="6"/>
    <x v="575"/>
  </r>
  <r>
    <x v="14"/>
    <x v="14"/>
    <x v="14"/>
    <x v="317"/>
    <s v="1665"/>
    <x v="317"/>
    <x v="2"/>
    <x v="7"/>
    <x v="306"/>
  </r>
  <r>
    <x v="14"/>
    <x v="14"/>
    <x v="14"/>
    <x v="317"/>
    <s v="1665"/>
    <x v="317"/>
    <x v="3"/>
    <x v="0"/>
    <x v="200"/>
  </r>
  <r>
    <x v="14"/>
    <x v="14"/>
    <x v="14"/>
    <x v="317"/>
    <s v="1665"/>
    <x v="317"/>
    <x v="3"/>
    <x v="1"/>
    <x v="196"/>
  </r>
  <r>
    <x v="14"/>
    <x v="14"/>
    <x v="14"/>
    <x v="317"/>
    <s v="1665"/>
    <x v="317"/>
    <x v="3"/>
    <x v="2"/>
    <x v="202"/>
  </r>
  <r>
    <x v="14"/>
    <x v="14"/>
    <x v="14"/>
    <x v="317"/>
    <s v="1665"/>
    <x v="317"/>
    <x v="3"/>
    <x v="3"/>
    <x v="298"/>
  </r>
  <r>
    <x v="14"/>
    <x v="14"/>
    <x v="14"/>
    <x v="317"/>
    <s v="1665"/>
    <x v="317"/>
    <x v="3"/>
    <x v="4"/>
    <x v="307"/>
  </r>
  <r>
    <x v="14"/>
    <x v="14"/>
    <x v="14"/>
    <x v="317"/>
    <s v="1665"/>
    <x v="317"/>
    <x v="3"/>
    <x v="5"/>
    <x v="298"/>
  </r>
  <r>
    <x v="14"/>
    <x v="14"/>
    <x v="14"/>
    <x v="317"/>
    <s v="1665"/>
    <x v="317"/>
    <x v="3"/>
    <x v="6"/>
    <x v="298"/>
  </r>
  <r>
    <x v="14"/>
    <x v="14"/>
    <x v="14"/>
    <x v="317"/>
    <s v="1665"/>
    <x v="317"/>
    <x v="3"/>
    <x v="7"/>
    <x v="310"/>
  </r>
  <r>
    <x v="14"/>
    <x v="14"/>
    <x v="14"/>
    <x v="317"/>
    <s v="1665"/>
    <x v="317"/>
    <x v="4"/>
    <x v="0"/>
    <x v="48"/>
  </r>
  <r>
    <x v="14"/>
    <x v="14"/>
    <x v="14"/>
    <x v="317"/>
    <s v="1665"/>
    <x v="317"/>
    <x v="4"/>
    <x v="1"/>
    <x v="340"/>
  </r>
  <r>
    <x v="14"/>
    <x v="14"/>
    <x v="14"/>
    <x v="317"/>
    <s v="1665"/>
    <x v="317"/>
    <x v="4"/>
    <x v="2"/>
    <x v="285"/>
  </r>
  <r>
    <x v="14"/>
    <x v="14"/>
    <x v="14"/>
    <x v="317"/>
    <s v="1665"/>
    <x v="317"/>
    <x v="4"/>
    <x v="3"/>
    <x v="116"/>
  </r>
  <r>
    <x v="14"/>
    <x v="14"/>
    <x v="14"/>
    <x v="317"/>
    <s v="1665"/>
    <x v="317"/>
    <x v="4"/>
    <x v="4"/>
    <x v="283"/>
  </r>
  <r>
    <x v="14"/>
    <x v="14"/>
    <x v="14"/>
    <x v="317"/>
    <s v="1665"/>
    <x v="317"/>
    <x v="4"/>
    <x v="5"/>
    <x v="342"/>
  </r>
  <r>
    <x v="14"/>
    <x v="14"/>
    <x v="14"/>
    <x v="317"/>
    <s v="1665"/>
    <x v="317"/>
    <x v="4"/>
    <x v="6"/>
    <x v="116"/>
  </r>
  <r>
    <x v="14"/>
    <x v="14"/>
    <x v="14"/>
    <x v="317"/>
    <s v="1665"/>
    <x v="317"/>
    <x v="4"/>
    <x v="7"/>
    <x v="117"/>
  </r>
  <r>
    <x v="14"/>
    <x v="14"/>
    <x v="14"/>
    <x v="317"/>
    <s v="1665"/>
    <x v="317"/>
    <x v="5"/>
    <x v="0"/>
    <x v="129"/>
  </r>
  <r>
    <x v="14"/>
    <x v="14"/>
    <x v="14"/>
    <x v="317"/>
    <s v="1665"/>
    <x v="317"/>
    <x v="5"/>
    <x v="1"/>
    <x v="203"/>
  </r>
  <r>
    <x v="14"/>
    <x v="14"/>
    <x v="14"/>
    <x v="317"/>
    <s v="1665"/>
    <x v="317"/>
    <x v="5"/>
    <x v="2"/>
    <x v="203"/>
  </r>
  <r>
    <x v="14"/>
    <x v="14"/>
    <x v="14"/>
    <x v="317"/>
    <s v="1665"/>
    <x v="317"/>
    <x v="5"/>
    <x v="3"/>
    <x v="320"/>
  </r>
  <r>
    <x v="14"/>
    <x v="14"/>
    <x v="14"/>
    <x v="317"/>
    <s v="1665"/>
    <x v="317"/>
    <x v="5"/>
    <x v="4"/>
    <x v="320"/>
  </r>
  <r>
    <x v="14"/>
    <x v="14"/>
    <x v="14"/>
    <x v="317"/>
    <s v="1665"/>
    <x v="317"/>
    <x v="5"/>
    <x v="5"/>
    <x v="130"/>
  </r>
  <r>
    <x v="14"/>
    <x v="14"/>
    <x v="14"/>
    <x v="317"/>
    <s v="1665"/>
    <x v="317"/>
    <x v="5"/>
    <x v="6"/>
    <x v="127"/>
  </r>
  <r>
    <x v="14"/>
    <x v="14"/>
    <x v="14"/>
    <x v="317"/>
    <s v="1665"/>
    <x v="317"/>
    <x v="5"/>
    <x v="7"/>
    <x v="132"/>
  </r>
  <r>
    <x v="14"/>
    <x v="14"/>
    <x v="14"/>
    <x v="317"/>
    <s v="1665"/>
    <x v="317"/>
    <x v="6"/>
    <x v="0"/>
    <x v="132"/>
  </r>
  <r>
    <x v="14"/>
    <x v="14"/>
    <x v="14"/>
    <x v="317"/>
    <s v="1665"/>
    <x v="317"/>
    <x v="6"/>
    <x v="1"/>
    <x v="66"/>
  </r>
  <r>
    <x v="14"/>
    <x v="14"/>
    <x v="14"/>
    <x v="317"/>
    <s v="1665"/>
    <x v="317"/>
    <x v="6"/>
    <x v="2"/>
    <x v="133"/>
  </r>
  <r>
    <x v="14"/>
    <x v="14"/>
    <x v="14"/>
    <x v="317"/>
    <s v="1665"/>
    <x v="317"/>
    <x v="6"/>
    <x v="3"/>
    <x v="65"/>
  </r>
  <r>
    <x v="14"/>
    <x v="14"/>
    <x v="14"/>
    <x v="317"/>
    <s v="1665"/>
    <x v="317"/>
    <x v="6"/>
    <x v="4"/>
    <x v="66"/>
  </r>
  <r>
    <x v="14"/>
    <x v="14"/>
    <x v="14"/>
    <x v="317"/>
    <s v="1665"/>
    <x v="317"/>
    <x v="6"/>
    <x v="5"/>
    <x v="66"/>
  </r>
  <r>
    <x v="14"/>
    <x v="14"/>
    <x v="14"/>
    <x v="317"/>
    <s v="1665"/>
    <x v="317"/>
    <x v="6"/>
    <x v="6"/>
    <x v="67"/>
  </r>
  <r>
    <x v="14"/>
    <x v="14"/>
    <x v="14"/>
    <x v="317"/>
    <s v="1665"/>
    <x v="317"/>
    <x v="6"/>
    <x v="7"/>
    <x v="304"/>
  </r>
  <r>
    <x v="14"/>
    <x v="14"/>
    <x v="14"/>
    <x v="317"/>
    <s v="1665"/>
    <x v="317"/>
    <x v="7"/>
    <x v="0"/>
    <x v="399"/>
  </r>
  <r>
    <x v="14"/>
    <x v="14"/>
    <x v="14"/>
    <x v="317"/>
    <s v="1665"/>
    <x v="317"/>
    <x v="7"/>
    <x v="1"/>
    <x v="121"/>
  </r>
  <r>
    <x v="14"/>
    <x v="14"/>
    <x v="14"/>
    <x v="317"/>
    <s v="1665"/>
    <x v="317"/>
    <x v="7"/>
    <x v="2"/>
    <x v="47"/>
  </r>
  <r>
    <x v="14"/>
    <x v="14"/>
    <x v="14"/>
    <x v="317"/>
    <s v="1665"/>
    <x v="317"/>
    <x v="7"/>
    <x v="3"/>
    <x v="61"/>
  </r>
  <r>
    <x v="14"/>
    <x v="14"/>
    <x v="14"/>
    <x v="317"/>
    <s v="1665"/>
    <x v="317"/>
    <x v="7"/>
    <x v="4"/>
    <x v="123"/>
  </r>
  <r>
    <x v="14"/>
    <x v="14"/>
    <x v="14"/>
    <x v="317"/>
    <s v="1665"/>
    <x v="317"/>
    <x v="7"/>
    <x v="5"/>
    <x v="356"/>
  </r>
  <r>
    <x v="14"/>
    <x v="14"/>
    <x v="14"/>
    <x v="317"/>
    <s v="1665"/>
    <x v="317"/>
    <x v="7"/>
    <x v="6"/>
    <x v="299"/>
  </r>
  <r>
    <x v="14"/>
    <x v="14"/>
    <x v="14"/>
    <x v="317"/>
    <s v="1665"/>
    <x v="317"/>
    <x v="7"/>
    <x v="7"/>
    <x v="309"/>
  </r>
  <r>
    <x v="14"/>
    <x v="14"/>
    <x v="14"/>
    <x v="317"/>
    <s v="1665"/>
    <x v="317"/>
    <x v="8"/>
    <x v="0"/>
    <x v="65"/>
  </r>
  <r>
    <x v="14"/>
    <x v="14"/>
    <x v="14"/>
    <x v="317"/>
    <s v="1665"/>
    <x v="317"/>
    <x v="8"/>
    <x v="1"/>
    <x v="65"/>
  </r>
  <r>
    <x v="14"/>
    <x v="14"/>
    <x v="14"/>
    <x v="317"/>
    <s v="1665"/>
    <x v="317"/>
    <x v="8"/>
    <x v="2"/>
    <x v="66"/>
  </r>
  <r>
    <x v="14"/>
    <x v="14"/>
    <x v="14"/>
    <x v="317"/>
    <s v="1665"/>
    <x v="317"/>
    <x v="8"/>
    <x v="3"/>
    <x v="66"/>
  </r>
  <r>
    <x v="14"/>
    <x v="14"/>
    <x v="14"/>
    <x v="317"/>
    <s v="1665"/>
    <x v="317"/>
    <x v="8"/>
    <x v="4"/>
    <x v="132"/>
  </r>
  <r>
    <x v="14"/>
    <x v="14"/>
    <x v="14"/>
    <x v="317"/>
    <s v="1665"/>
    <x v="317"/>
    <x v="8"/>
    <x v="5"/>
    <x v="66"/>
  </r>
  <r>
    <x v="14"/>
    <x v="14"/>
    <x v="14"/>
    <x v="317"/>
    <s v="1665"/>
    <x v="317"/>
    <x v="8"/>
    <x v="6"/>
    <x v="67"/>
  </r>
  <r>
    <x v="14"/>
    <x v="14"/>
    <x v="14"/>
    <x v="317"/>
    <s v="1665"/>
    <x v="317"/>
    <x v="8"/>
    <x v="7"/>
    <x v="66"/>
  </r>
  <r>
    <x v="14"/>
    <x v="14"/>
    <x v="14"/>
    <x v="317"/>
    <s v="1665"/>
    <x v="317"/>
    <x v="9"/>
    <x v="0"/>
    <x v="133"/>
  </r>
  <r>
    <x v="14"/>
    <x v="14"/>
    <x v="14"/>
    <x v="317"/>
    <s v="1665"/>
    <x v="317"/>
    <x v="9"/>
    <x v="1"/>
    <x v="66"/>
  </r>
  <r>
    <x v="14"/>
    <x v="14"/>
    <x v="14"/>
    <x v="317"/>
    <s v="1665"/>
    <x v="317"/>
    <x v="9"/>
    <x v="2"/>
    <x v="133"/>
  </r>
  <r>
    <x v="14"/>
    <x v="14"/>
    <x v="14"/>
    <x v="317"/>
    <s v="1665"/>
    <x v="317"/>
    <x v="9"/>
    <x v="3"/>
    <x v="65"/>
  </r>
  <r>
    <x v="14"/>
    <x v="14"/>
    <x v="14"/>
    <x v="317"/>
    <s v="1665"/>
    <x v="317"/>
    <x v="9"/>
    <x v="4"/>
    <x v="66"/>
  </r>
  <r>
    <x v="14"/>
    <x v="14"/>
    <x v="14"/>
    <x v="317"/>
    <s v="1665"/>
    <x v="317"/>
    <x v="9"/>
    <x v="5"/>
    <x v="132"/>
  </r>
  <r>
    <x v="14"/>
    <x v="14"/>
    <x v="14"/>
    <x v="317"/>
    <s v="1665"/>
    <x v="317"/>
    <x v="9"/>
    <x v="6"/>
    <x v="132"/>
  </r>
  <r>
    <x v="14"/>
    <x v="14"/>
    <x v="14"/>
    <x v="317"/>
    <s v="1665"/>
    <x v="317"/>
    <x v="9"/>
    <x v="7"/>
    <x v="305"/>
  </r>
  <r>
    <x v="15"/>
    <x v="15"/>
    <x v="15"/>
    <x v="318"/>
    <s v="1702"/>
    <x v="318"/>
    <x v="0"/>
    <x v="0"/>
    <x v="2093"/>
  </r>
  <r>
    <x v="15"/>
    <x v="15"/>
    <x v="15"/>
    <x v="318"/>
    <s v="1702"/>
    <x v="318"/>
    <x v="0"/>
    <x v="1"/>
    <x v="2943"/>
  </r>
  <r>
    <x v="15"/>
    <x v="15"/>
    <x v="15"/>
    <x v="318"/>
    <s v="1702"/>
    <x v="318"/>
    <x v="0"/>
    <x v="2"/>
    <x v="1708"/>
  </r>
  <r>
    <x v="15"/>
    <x v="15"/>
    <x v="15"/>
    <x v="318"/>
    <s v="1702"/>
    <x v="318"/>
    <x v="0"/>
    <x v="3"/>
    <x v="735"/>
  </r>
  <r>
    <x v="15"/>
    <x v="15"/>
    <x v="15"/>
    <x v="318"/>
    <s v="1702"/>
    <x v="318"/>
    <x v="0"/>
    <x v="4"/>
    <x v="1238"/>
  </r>
  <r>
    <x v="15"/>
    <x v="15"/>
    <x v="15"/>
    <x v="318"/>
    <s v="1702"/>
    <x v="318"/>
    <x v="0"/>
    <x v="5"/>
    <x v="1845"/>
  </r>
  <r>
    <x v="15"/>
    <x v="15"/>
    <x v="15"/>
    <x v="318"/>
    <s v="1702"/>
    <x v="318"/>
    <x v="0"/>
    <x v="6"/>
    <x v="1541"/>
  </r>
  <r>
    <x v="15"/>
    <x v="15"/>
    <x v="15"/>
    <x v="318"/>
    <s v="1702"/>
    <x v="318"/>
    <x v="0"/>
    <x v="7"/>
    <x v="2944"/>
  </r>
  <r>
    <x v="15"/>
    <x v="15"/>
    <x v="15"/>
    <x v="318"/>
    <s v="1702"/>
    <x v="318"/>
    <x v="1"/>
    <x v="0"/>
    <x v="2056"/>
  </r>
  <r>
    <x v="15"/>
    <x v="15"/>
    <x v="15"/>
    <x v="318"/>
    <s v="1702"/>
    <x v="318"/>
    <x v="1"/>
    <x v="1"/>
    <x v="2945"/>
  </r>
  <r>
    <x v="15"/>
    <x v="15"/>
    <x v="15"/>
    <x v="318"/>
    <s v="1702"/>
    <x v="318"/>
    <x v="1"/>
    <x v="2"/>
    <x v="2946"/>
  </r>
  <r>
    <x v="15"/>
    <x v="15"/>
    <x v="15"/>
    <x v="318"/>
    <s v="1702"/>
    <x v="318"/>
    <x v="1"/>
    <x v="3"/>
    <x v="2947"/>
  </r>
  <r>
    <x v="15"/>
    <x v="15"/>
    <x v="15"/>
    <x v="318"/>
    <s v="1702"/>
    <x v="318"/>
    <x v="1"/>
    <x v="4"/>
    <x v="2948"/>
  </r>
  <r>
    <x v="15"/>
    <x v="15"/>
    <x v="15"/>
    <x v="318"/>
    <s v="1702"/>
    <x v="318"/>
    <x v="1"/>
    <x v="5"/>
    <x v="2949"/>
  </r>
  <r>
    <x v="15"/>
    <x v="15"/>
    <x v="15"/>
    <x v="318"/>
    <s v="1702"/>
    <x v="318"/>
    <x v="1"/>
    <x v="6"/>
    <x v="2950"/>
  </r>
  <r>
    <x v="15"/>
    <x v="15"/>
    <x v="15"/>
    <x v="318"/>
    <s v="1702"/>
    <x v="318"/>
    <x v="1"/>
    <x v="7"/>
    <x v="2951"/>
  </r>
  <r>
    <x v="15"/>
    <x v="15"/>
    <x v="15"/>
    <x v="318"/>
    <s v="1702"/>
    <x v="318"/>
    <x v="2"/>
    <x v="0"/>
    <x v="99"/>
  </r>
  <r>
    <x v="15"/>
    <x v="15"/>
    <x v="15"/>
    <x v="318"/>
    <s v="1702"/>
    <x v="318"/>
    <x v="2"/>
    <x v="1"/>
    <x v="1655"/>
  </r>
  <r>
    <x v="15"/>
    <x v="15"/>
    <x v="15"/>
    <x v="318"/>
    <s v="1702"/>
    <x v="318"/>
    <x v="2"/>
    <x v="2"/>
    <x v="2324"/>
  </r>
  <r>
    <x v="15"/>
    <x v="15"/>
    <x v="15"/>
    <x v="318"/>
    <s v="1702"/>
    <x v="318"/>
    <x v="2"/>
    <x v="3"/>
    <x v="1312"/>
  </r>
  <r>
    <x v="15"/>
    <x v="15"/>
    <x v="15"/>
    <x v="318"/>
    <s v="1702"/>
    <x v="318"/>
    <x v="2"/>
    <x v="4"/>
    <x v="2952"/>
  </r>
  <r>
    <x v="15"/>
    <x v="15"/>
    <x v="15"/>
    <x v="318"/>
    <s v="1702"/>
    <x v="318"/>
    <x v="2"/>
    <x v="5"/>
    <x v="26"/>
  </r>
  <r>
    <x v="15"/>
    <x v="15"/>
    <x v="15"/>
    <x v="318"/>
    <s v="1702"/>
    <x v="318"/>
    <x v="2"/>
    <x v="6"/>
    <x v="2689"/>
  </r>
  <r>
    <x v="15"/>
    <x v="15"/>
    <x v="15"/>
    <x v="318"/>
    <s v="1702"/>
    <x v="318"/>
    <x v="2"/>
    <x v="7"/>
    <x v="2178"/>
  </r>
  <r>
    <x v="15"/>
    <x v="15"/>
    <x v="15"/>
    <x v="318"/>
    <s v="1702"/>
    <x v="318"/>
    <x v="3"/>
    <x v="0"/>
    <x v="2334"/>
  </r>
  <r>
    <x v="15"/>
    <x v="15"/>
    <x v="15"/>
    <x v="318"/>
    <s v="1702"/>
    <x v="318"/>
    <x v="3"/>
    <x v="1"/>
    <x v="2872"/>
  </r>
  <r>
    <x v="15"/>
    <x v="15"/>
    <x v="15"/>
    <x v="318"/>
    <s v="1702"/>
    <x v="318"/>
    <x v="3"/>
    <x v="2"/>
    <x v="2953"/>
  </r>
  <r>
    <x v="15"/>
    <x v="15"/>
    <x v="15"/>
    <x v="318"/>
    <s v="1702"/>
    <x v="318"/>
    <x v="3"/>
    <x v="3"/>
    <x v="2191"/>
  </r>
  <r>
    <x v="15"/>
    <x v="15"/>
    <x v="15"/>
    <x v="318"/>
    <s v="1702"/>
    <x v="318"/>
    <x v="3"/>
    <x v="4"/>
    <x v="958"/>
  </r>
  <r>
    <x v="15"/>
    <x v="15"/>
    <x v="15"/>
    <x v="318"/>
    <s v="1702"/>
    <x v="318"/>
    <x v="3"/>
    <x v="5"/>
    <x v="2856"/>
  </r>
  <r>
    <x v="15"/>
    <x v="15"/>
    <x v="15"/>
    <x v="318"/>
    <s v="1702"/>
    <x v="318"/>
    <x v="3"/>
    <x v="6"/>
    <x v="583"/>
  </r>
  <r>
    <x v="15"/>
    <x v="15"/>
    <x v="15"/>
    <x v="318"/>
    <s v="1702"/>
    <x v="318"/>
    <x v="3"/>
    <x v="7"/>
    <x v="2680"/>
  </r>
  <r>
    <x v="15"/>
    <x v="15"/>
    <x v="15"/>
    <x v="318"/>
    <s v="1702"/>
    <x v="318"/>
    <x v="4"/>
    <x v="0"/>
    <x v="1168"/>
  </r>
  <r>
    <x v="15"/>
    <x v="15"/>
    <x v="15"/>
    <x v="318"/>
    <s v="1702"/>
    <x v="318"/>
    <x v="4"/>
    <x v="1"/>
    <x v="464"/>
  </r>
  <r>
    <x v="15"/>
    <x v="15"/>
    <x v="15"/>
    <x v="318"/>
    <s v="1702"/>
    <x v="318"/>
    <x v="4"/>
    <x v="2"/>
    <x v="1648"/>
  </r>
  <r>
    <x v="15"/>
    <x v="15"/>
    <x v="15"/>
    <x v="318"/>
    <s v="1702"/>
    <x v="318"/>
    <x v="4"/>
    <x v="3"/>
    <x v="2954"/>
  </r>
  <r>
    <x v="15"/>
    <x v="15"/>
    <x v="15"/>
    <x v="318"/>
    <s v="1702"/>
    <x v="318"/>
    <x v="4"/>
    <x v="4"/>
    <x v="1095"/>
  </r>
  <r>
    <x v="15"/>
    <x v="15"/>
    <x v="15"/>
    <x v="318"/>
    <s v="1702"/>
    <x v="318"/>
    <x v="4"/>
    <x v="5"/>
    <x v="796"/>
  </r>
  <r>
    <x v="15"/>
    <x v="15"/>
    <x v="15"/>
    <x v="318"/>
    <s v="1702"/>
    <x v="318"/>
    <x v="4"/>
    <x v="6"/>
    <x v="2955"/>
  </r>
  <r>
    <x v="15"/>
    <x v="15"/>
    <x v="15"/>
    <x v="318"/>
    <s v="1702"/>
    <x v="318"/>
    <x v="4"/>
    <x v="7"/>
    <x v="1707"/>
  </r>
  <r>
    <x v="15"/>
    <x v="15"/>
    <x v="15"/>
    <x v="318"/>
    <s v="1702"/>
    <x v="318"/>
    <x v="5"/>
    <x v="0"/>
    <x v="542"/>
  </r>
  <r>
    <x v="15"/>
    <x v="15"/>
    <x v="15"/>
    <x v="318"/>
    <s v="1702"/>
    <x v="318"/>
    <x v="5"/>
    <x v="1"/>
    <x v="544"/>
  </r>
  <r>
    <x v="15"/>
    <x v="15"/>
    <x v="15"/>
    <x v="318"/>
    <s v="1702"/>
    <x v="318"/>
    <x v="5"/>
    <x v="2"/>
    <x v="361"/>
  </r>
  <r>
    <x v="15"/>
    <x v="15"/>
    <x v="15"/>
    <x v="318"/>
    <s v="1702"/>
    <x v="318"/>
    <x v="5"/>
    <x v="3"/>
    <x v="1011"/>
  </r>
  <r>
    <x v="15"/>
    <x v="15"/>
    <x v="15"/>
    <x v="318"/>
    <s v="1702"/>
    <x v="318"/>
    <x v="5"/>
    <x v="4"/>
    <x v="332"/>
  </r>
  <r>
    <x v="15"/>
    <x v="15"/>
    <x v="15"/>
    <x v="318"/>
    <s v="1702"/>
    <x v="318"/>
    <x v="5"/>
    <x v="5"/>
    <x v="510"/>
  </r>
  <r>
    <x v="15"/>
    <x v="15"/>
    <x v="15"/>
    <x v="318"/>
    <s v="1702"/>
    <x v="318"/>
    <x v="5"/>
    <x v="6"/>
    <x v="2259"/>
  </r>
  <r>
    <x v="15"/>
    <x v="15"/>
    <x v="15"/>
    <x v="318"/>
    <s v="1702"/>
    <x v="318"/>
    <x v="5"/>
    <x v="7"/>
    <x v="632"/>
  </r>
  <r>
    <x v="15"/>
    <x v="15"/>
    <x v="15"/>
    <x v="318"/>
    <s v="1702"/>
    <x v="318"/>
    <x v="6"/>
    <x v="0"/>
    <x v="307"/>
  </r>
  <r>
    <x v="15"/>
    <x v="15"/>
    <x v="15"/>
    <x v="318"/>
    <s v="1702"/>
    <x v="318"/>
    <x v="6"/>
    <x v="1"/>
    <x v="308"/>
  </r>
  <r>
    <x v="15"/>
    <x v="15"/>
    <x v="15"/>
    <x v="318"/>
    <s v="1702"/>
    <x v="318"/>
    <x v="6"/>
    <x v="2"/>
    <x v="306"/>
  </r>
  <r>
    <x v="15"/>
    <x v="15"/>
    <x v="15"/>
    <x v="318"/>
    <s v="1702"/>
    <x v="318"/>
    <x v="6"/>
    <x v="3"/>
    <x v="122"/>
  </r>
  <r>
    <x v="15"/>
    <x v="15"/>
    <x v="15"/>
    <x v="318"/>
    <s v="1702"/>
    <x v="318"/>
    <x v="6"/>
    <x v="4"/>
    <x v="575"/>
  </r>
  <r>
    <x v="15"/>
    <x v="15"/>
    <x v="15"/>
    <x v="318"/>
    <s v="1702"/>
    <x v="318"/>
    <x v="6"/>
    <x v="5"/>
    <x v="62"/>
  </r>
  <r>
    <x v="15"/>
    <x v="15"/>
    <x v="15"/>
    <x v="318"/>
    <s v="1702"/>
    <x v="318"/>
    <x v="6"/>
    <x v="6"/>
    <x v="47"/>
  </r>
  <r>
    <x v="15"/>
    <x v="15"/>
    <x v="15"/>
    <x v="318"/>
    <s v="1702"/>
    <x v="318"/>
    <x v="6"/>
    <x v="7"/>
    <x v="50"/>
  </r>
  <r>
    <x v="15"/>
    <x v="15"/>
    <x v="15"/>
    <x v="318"/>
    <s v="1702"/>
    <x v="318"/>
    <x v="7"/>
    <x v="0"/>
    <x v="1939"/>
  </r>
  <r>
    <x v="15"/>
    <x v="15"/>
    <x v="15"/>
    <x v="318"/>
    <s v="1702"/>
    <x v="318"/>
    <x v="7"/>
    <x v="1"/>
    <x v="2207"/>
  </r>
  <r>
    <x v="15"/>
    <x v="15"/>
    <x v="15"/>
    <x v="318"/>
    <s v="1702"/>
    <x v="318"/>
    <x v="7"/>
    <x v="2"/>
    <x v="2881"/>
  </r>
  <r>
    <x v="15"/>
    <x v="15"/>
    <x v="15"/>
    <x v="318"/>
    <s v="1702"/>
    <x v="318"/>
    <x v="7"/>
    <x v="3"/>
    <x v="1034"/>
  </r>
  <r>
    <x v="15"/>
    <x v="15"/>
    <x v="15"/>
    <x v="318"/>
    <s v="1702"/>
    <x v="318"/>
    <x v="7"/>
    <x v="4"/>
    <x v="983"/>
  </r>
  <r>
    <x v="15"/>
    <x v="15"/>
    <x v="15"/>
    <x v="318"/>
    <s v="1702"/>
    <x v="318"/>
    <x v="7"/>
    <x v="5"/>
    <x v="992"/>
  </r>
  <r>
    <x v="15"/>
    <x v="15"/>
    <x v="15"/>
    <x v="318"/>
    <s v="1702"/>
    <x v="318"/>
    <x v="7"/>
    <x v="6"/>
    <x v="660"/>
  </r>
  <r>
    <x v="15"/>
    <x v="15"/>
    <x v="15"/>
    <x v="318"/>
    <s v="1702"/>
    <x v="318"/>
    <x v="7"/>
    <x v="7"/>
    <x v="1822"/>
  </r>
  <r>
    <x v="15"/>
    <x v="15"/>
    <x v="15"/>
    <x v="318"/>
    <s v="1702"/>
    <x v="318"/>
    <x v="8"/>
    <x v="0"/>
    <x v="339"/>
  </r>
  <r>
    <x v="15"/>
    <x v="15"/>
    <x v="15"/>
    <x v="318"/>
    <s v="1702"/>
    <x v="318"/>
    <x v="8"/>
    <x v="1"/>
    <x v="121"/>
  </r>
  <r>
    <x v="15"/>
    <x v="15"/>
    <x v="15"/>
    <x v="318"/>
    <s v="1702"/>
    <x v="318"/>
    <x v="8"/>
    <x v="2"/>
    <x v="126"/>
  </r>
  <r>
    <x v="15"/>
    <x v="15"/>
    <x v="15"/>
    <x v="318"/>
    <s v="1702"/>
    <x v="318"/>
    <x v="8"/>
    <x v="3"/>
    <x v="61"/>
  </r>
  <r>
    <x v="15"/>
    <x v="15"/>
    <x v="15"/>
    <x v="318"/>
    <s v="1702"/>
    <x v="318"/>
    <x v="8"/>
    <x v="4"/>
    <x v="47"/>
  </r>
  <r>
    <x v="15"/>
    <x v="15"/>
    <x v="15"/>
    <x v="318"/>
    <s v="1702"/>
    <x v="318"/>
    <x v="8"/>
    <x v="5"/>
    <x v="126"/>
  </r>
  <r>
    <x v="15"/>
    <x v="15"/>
    <x v="15"/>
    <x v="318"/>
    <s v="1702"/>
    <x v="318"/>
    <x v="8"/>
    <x v="6"/>
    <x v="306"/>
  </r>
  <r>
    <x v="15"/>
    <x v="15"/>
    <x v="15"/>
    <x v="318"/>
    <s v="1702"/>
    <x v="318"/>
    <x v="8"/>
    <x v="7"/>
    <x v="300"/>
  </r>
  <r>
    <x v="15"/>
    <x v="15"/>
    <x v="15"/>
    <x v="318"/>
    <s v="1702"/>
    <x v="318"/>
    <x v="9"/>
    <x v="0"/>
    <x v="65"/>
  </r>
  <r>
    <x v="15"/>
    <x v="15"/>
    <x v="15"/>
    <x v="318"/>
    <s v="1702"/>
    <x v="318"/>
    <x v="9"/>
    <x v="1"/>
    <x v="65"/>
  </r>
  <r>
    <x v="15"/>
    <x v="15"/>
    <x v="15"/>
    <x v="318"/>
    <s v="1702"/>
    <x v="318"/>
    <x v="9"/>
    <x v="2"/>
    <x v="130"/>
  </r>
  <r>
    <x v="15"/>
    <x v="15"/>
    <x v="15"/>
    <x v="318"/>
    <s v="1702"/>
    <x v="318"/>
    <x v="9"/>
    <x v="3"/>
    <x v="132"/>
  </r>
  <r>
    <x v="15"/>
    <x v="15"/>
    <x v="15"/>
    <x v="318"/>
    <s v="1702"/>
    <x v="318"/>
    <x v="9"/>
    <x v="4"/>
    <x v="66"/>
  </r>
  <r>
    <x v="15"/>
    <x v="15"/>
    <x v="15"/>
    <x v="318"/>
    <s v="1702"/>
    <x v="318"/>
    <x v="9"/>
    <x v="5"/>
    <x v="131"/>
  </r>
  <r>
    <x v="15"/>
    <x v="15"/>
    <x v="15"/>
    <x v="318"/>
    <s v="1702"/>
    <x v="318"/>
    <x v="9"/>
    <x v="6"/>
    <x v="66"/>
  </r>
  <r>
    <x v="15"/>
    <x v="15"/>
    <x v="15"/>
    <x v="318"/>
    <s v="1702"/>
    <x v="318"/>
    <x v="9"/>
    <x v="7"/>
    <x v="66"/>
  </r>
  <r>
    <x v="15"/>
    <x v="15"/>
    <x v="15"/>
    <x v="319"/>
    <s v="1703"/>
    <x v="319"/>
    <x v="0"/>
    <x v="0"/>
    <x v="2553"/>
  </r>
  <r>
    <x v="15"/>
    <x v="15"/>
    <x v="15"/>
    <x v="319"/>
    <s v="1703"/>
    <x v="319"/>
    <x v="0"/>
    <x v="1"/>
    <x v="2953"/>
  </r>
  <r>
    <x v="15"/>
    <x v="15"/>
    <x v="15"/>
    <x v="319"/>
    <s v="1703"/>
    <x v="319"/>
    <x v="0"/>
    <x v="2"/>
    <x v="1623"/>
  </r>
  <r>
    <x v="15"/>
    <x v="15"/>
    <x v="15"/>
    <x v="319"/>
    <s v="1703"/>
    <x v="319"/>
    <x v="0"/>
    <x v="3"/>
    <x v="2857"/>
  </r>
  <r>
    <x v="15"/>
    <x v="15"/>
    <x v="15"/>
    <x v="319"/>
    <s v="1703"/>
    <x v="319"/>
    <x v="0"/>
    <x v="4"/>
    <x v="2956"/>
  </r>
  <r>
    <x v="15"/>
    <x v="15"/>
    <x v="15"/>
    <x v="319"/>
    <s v="1703"/>
    <x v="319"/>
    <x v="0"/>
    <x v="5"/>
    <x v="1423"/>
  </r>
  <r>
    <x v="15"/>
    <x v="15"/>
    <x v="15"/>
    <x v="319"/>
    <s v="1703"/>
    <x v="319"/>
    <x v="0"/>
    <x v="6"/>
    <x v="580"/>
  </r>
  <r>
    <x v="15"/>
    <x v="15"/>
    <x v="15"/>
    <x v="319"/>
    <s v="1703"/>
    <x v="319"/>
    <x v="0"/>
    <x v="7"/>
    <x v="925"/>
  </r>
  <r>
    <x v="15"/>
    <x v="15"/>
    <x v="15"/>
    <x v="319"/>
    <s v="1703"/>
    <x v="319"/>
    <x v="1"/>
    <x v="0"/>
    <x v="2826"/>
  </r>
  <r>
    <x v="15"/>
    <x v="15"/>
    <x v="15"/>
    <x v="319"/>
    <s v="1703"/>
    <x v="319"/>
    <x v="1"/>
    <x v="1"/>
    <x v="2957"/>
  </r>
  <r>
    <x v="15"/>
    <x v="15"/>
    <x v="15"/>
    <x v="319"/>
    <s v="1703"/>
    <x v="319"/>
    <x v="1"/>
    <x v="2"/>
    <x v="2957"/>
  </r>
  <r>
    <x v="15"/>
    <x v="15"/>
    <x v="15"/>
    <x v="319"/>
    <s v="1703"/>
    <x v="319"/>
    <x v="1"/>
    <x v="3"/>
    <x v="2958"/>
  </r>
  <r>
    <x v="15"/>
    <x v="15"/>
    <x v="15"/>
    <x v="319"/>
    <s v="1703"/>
    <x v="319"/>
    <x v="1"/>
    <x v="4"/>
    <x v="705"/>
  </r>
  <r>
    <x v="15"/>
    <x v="15"/>
    <x v="15"/>
    <x v="319"/>
    <s v="1703"/>
    <x v="319"/>
    <x v="1"/>
    <x v="5"/>
    <x v="2959"/>
  </r>
  <r>
    <x v="15"/>
    <x v="15"/>
    <x v="15"/>
    <x v="319"/>
    <s v="1703"/>
    <x v="319"/>
    <x v="1"/>
    <x v="6"/>
    <x v="2960"/>
  </r>
  <r>
    <x v="15"/>
    <x v="15"/>
    <x v="15"/>
    <x v="319"/>
    <s v="1703"/>
    <x v="319"/>
    <x v="1"/>
    <x v="7"/>
    <x v="2870"/>
  </r>
  <r>
    <x v="15"/>
    <x v="15"/>
    <x v="15"/>
    <x v="319"/>
    <s v="1703"/>
    <x v="319"/>
    <x v="2"/>
    <x v="0"/>
    <x v="292"/>
  </r>
  <r>
    <x v="15"/>
    <x v="15"/>
    <x v="15"/>
    <x v="319"/>
    <s v="1703"/>
    <x v="319"/>
    <x v="2"/>
    <x v="1"/>
    <x v="332"/>
  </r>
  <r>
    <x v="15"/>
    <x v="15"/>
    <x v="15"/>
    <x v="319"/>
    <s v="1703"/>
    <x v="319"/>
    <x v="2"/>
    <x v="2"/>
    <x v="430"/>
  </r>
  <r>
    <x v="15"/>
    <x v="15"/>
    <x v="15"/>
    <x v="319"/>
    <s v="1703"/>
    <x v="319"/>
    <x v="2"/>
    <x v="3"/>
    <x v="544"/>
  </r>
  <r>
    <x v="15"/>
    <x v="15"/>
    <x v="15"/>
    <x v="319"/>
    <s v="1703"/>
    <x v="319"/>
    <x v="2"/>
    <x v="4"/>
    <x v="326"/>
  </r>
  <r>
    <x v="15"/>
    <x v="15"/>
    <x v="15"/>
    <x v="319"/>
    <s v="1703"/>
    <x v="319"/>
    <x v="2"/>
    <x v="5"/>
    <x v="1145"/>
  </r>
  <r>
    <x v="15"/>
    <x v="15"/>
    <x v="15"/>
    <x v="319"/>
    <s v="1703"/>
    <x v="319"/>
    <x v="2"/>
    <x v="6"/>
    <x v="1479"/>
  </r>
  <r>
    <x v="15"/>
    <x v="15"/>
    <x v="15"/>
    <x v="319"/>
    <s v="1703"/>
    <x v="319"/>
    <x v="2"/>
    <x v="7"/>
    <x v="967"/>
  </r>
  <r>
    <x v="15"/>
    <x v="15"/>
    <x v="15"/>
    <x v="319"/>
    <s v="1703"/>
    <x v="319"/>
    <x v="3"/>
    <x v="0"/>
    <x v="1199"/>
  </r>
  <r>
    <x v="15"/>
    <x v="15"/>
    <x v="15"/>
    <x v="319"/>
    <s v="1703"/>
    <x v="319"/>
    <x v="3"/>
    <x v="1"/>
    <x v="1033"/>
  </r>
  <r>
    <x v="15"/>
    <x v="15"/>
    <x v="15"/>
    <x v="319"/>
    <s v="1703"/>
    <x v="319"/>
    <x v="3"/>
    <x v="2"/>
    <x v="17"/>
  </r>
  <r>
    <x v="15"/>
    <x v="15"/>
    <x v="15"/>
    <x v="319"/>
    <s v="1703"/>
    <x v="319"/>
    <x v="3"/>
    <x v="3"/>
    <x v="1035"/>
  </r>
  <r>
    <x v="15"/>
    <x v="15"/>
    <x v="15"/>
    <x v="319"/>
    <s v="1703"/>
    <x v="319"/>
    <x v="3"/>
    <x v="4"/>
    <x v="1199"/>
  </r>
  <r>
    <x v="15"/>
    <x v="15"/>
    <x v="15"/>
    <x v="319"/>
    <s v="1703"/>
    <x v="319"/>
    <x v="3"/>
    <x v="5"/>
    <x v="1817"/>
  </r>
  <r>
    <x v="15"/>
    <x v="15"/>
    <x v="15"/>
    <x v="319"/>
    <s v="1703"/>
    <x v="319"/>
    <x v="3"/>
    <x v="6"/>
    <x v="1035"/>
  </r>
  <r>
    <x v="15"/>
    <x v="15"/>
    <x v="15"/>
    <x v="319"/>
    <s v="1703"/>
    <x v="319"/>
    <x v="3"/>
    <x v="7"/>
    <x v="1032"/>
  </r>
  <r>
    <x v="15"/>
    <x v="15"/>
    <x v="15"/>
    <x v="319"/>
    <s v="1703"/>
    <x v="319"/>
    <x v="4"/>
    <x v="0"/>
    <x v="1045"/>
  </r>
  <r>
    <x v="15"/>
    <x v="15"/>
    <x v="15"/>
    <x v="319"/>
    <s v="1703"/>
    <x v="319"/>
    <x v="4"/>
    <x v="1"/>
    <x v="2148"/>
  </r>
  <r>
    <x v="15"/>
    <x v="15"/>
    <x v="15"/>
    <x v="319"/>
    <s v="1703"/>
    <x v="319"/>
    <x v="4"/>
    <x v="2"/>
    <x v="2961"/>
  </r>
  <r>
    <x v="15"/>
    <x v="15"/>
    <x v="15"/>
    <x v="319"/>
    <s v="1703"/>
    <x v="319"/>
    <x v="4"/>
    <x v="3"/>
    <x v="2962"/>
  </r>
  <r>
    <x v="15"/>
    <x v="15"/>
    <x v="15"/>
    <x v="319"/>
    <s v="1703"/>
    <x v="319"/>
    <x v="4"/>
    <x v="4"/>
    <x v="2963"/>
  </r>
  <r>
    <x v="15"/>
    <x v="15"/>
    <x v="15"/>
    <x v="319"/>
    <s v="1703"/>
    <x v="319"/>
    <x v="4"/>
    <x v="5"/>
    <x v="2964"/>
  </r>
  <r>
    <x v="15"/>
    <x v="15"/>
    <x v="15"/>
    <x v="319"/>
    <s v="1703"/>
    <x v="319"/>
    <x v="4"/>
    <x v="6"/>
    <x v="2965"/>
  </r>
  <r>
    <x v="15"/>
    <x v="15"/>
    <x v="15"/>
    <x v="319"/>
    <s v="1703"/>
    <x v="319"/>
    <x v="4"/>
    <x v="7"/>
    <x v="2724"/>
  </r>
  <r>
    <x v="15"/>
    <x v="15"/>
    <x v="15"/>
    <x v="319"/>
    <s v="1703"/>
    <x v="319"/>
    <x v="5"/>
    <x v="0"/>
    <x v="625"/>
  </r>
  <r>
    <x v="15"/>
    <x v="15"/>
    <x v="15"/>
    <x v="319"/>
    <s v="1703"/>
    <x v="319"/>
    <x v="5"/>
    <x v="1"/>
    <x v="349"/>
  </r>
  <r>
    <x v="15"/>
    <x v="15"/>
    <x v="15"/>
    <x v="319"/>
    <s v="1703"/>
    <x v="319"/>
    <x v="5"/>
    <x v="2"/>
    <x v="605"/>
  </r>
  <r>
    <x v="15"/>
    <x v="15"/>
    <x v="15"/>
    <x v="319"/>
    <s v="1703"/>
    <x v="319"/>
    <x v="5"/>
    <x v="3"/>
    <x v="539"/>
  </r>
  <r>
    <x v="15"/>
    <x v="15"/>
    <x v="15"/>
    <x v="319"/>
    <s v="1703"/>
    <x v="319"/>
    <x v="5"/>
    <x v="4"/>
    <x v="269"/>
  </r>
  <r>
    <x v="15"/>
    <x v="15"/>
    <x v="15"/>
    <x v="319"/>
    <s v="1703"/>
    <x v="319"/>
    <x v="5"/>
    <x v="5"/>
    <x v="563"/>
  </r>
  <r>
    <x v="15"/>
    <x v="15"/>
    <x v="15"/>
    <x v="319"/>
    <s v="1703"/>
    <x v="319"/>
    <x v="5"/>
    <x v="6"/>
    <x v="501"/>
  </r>
  <r>
    <x v="15"/>
    <x v="15"/>
    <x v="15"/>
    <x v="319"/>
    <s v="1703"/>
    <x v="319"/>
    <x v="5"/>
    <x v="7"/>
    <x v="670"/>
  </r>
  <r>
    <x v="15"/>
    <x v="15"/>
    <x v="15"/>
    <x v="319"/>
    <s v="1703"/>
    <x v="319"/>
    <x v="6"/>
    <x v="0"/>
    <x v="264"/>
  </r>
  <r>
    <x v="15"/>
    <x v="15"/>
    <x v="15"/>
    <x v="319"/>
    <s v="1703"/>
    <x v="319"/>
    <x v="6"/>
    <x v="1"/>
    <x v="321"/>
  </r>
  <r>
    <x v="15"/>
    <x v="15"/>
    <x v="15"/>
    <x v="319"/>
    <s v="1703"/>
    <x v="319"/>
    <x v="6"/>
    <x v="2"/>
    <x v="302"/>
  </r>
  <r>
    <x v="15"/>
    <x v="15"/>
    <x v="15"/>
    <x v="319"/>
    <s v="1703"/>
    <x v="319"/>
    <x v="6"/>
    <x v="3"/>
    <x v="264"/>
  </r>
  <r>
    <x v="15"/>
    <x v="15"/>
    <x v="15"/>
    <x v="319"/>
    <s v="1703"/>
    <x v="319"/>
    <x v="6"/>
    <x v="4"/>
    <x v="301"/>
  </r>
  <r>
    <x v="15"/>
    <x v="15"/>
    <x v="15"/>
    <x v="319"/>
    <s v="1703"/>
    <x v="319"/>
    <x v="6"/>
    <x v="5"/>
    <x v="263"/>
  </r>
  <r>
    <x v="15"/>
    <x v="15"/>
    <x v="15"/>
    <x v="319"/>
    <s v="1703"/>
    <x v="319"/>
    <x v="6"/>
    <x v="6"/>
    <x v="262"/>
  </r>
  <r>
    <x v="15"/>
    <x v="15"/>
    <x v="15"/>
    <x v="319"/>
    <s v="1703"/>
    <x v="319"/>
    <x v="6"/>
    <x v="7"/>
    <x v="356"/>
  </r>
  <r>
    <x v="15"/>
    <x v="15"/>
    <x v="15"/>
    <x v="319"/>
    <s v="1703"/>
    <x v="319"/>
    <x v="7"/>
    <x v="0"/>
    <x v="288"/>
  </r>
  <r>
    <x v="15"/>
    <x v="15"/>
    <x v="15"/>
    <x v="319"/>
    <s v="1703"/>
    <x v="319"/>
    <x v="7"/>
    <x v="1"/>
    <x v="611"/>
  </r>
  <r>
    <x v="15"/>
    <x v="15"/>
    <x v="15"/>
    <x v="319"/>
    <s v="1703"/>
    <x v="319"/>
    <x v="7"/>
    <x v="2"/>
    <x v="411"/>
  </r>
  <r>
    <x v="15"/>
    <x v="15"/>
    <x v="15"/>
    <x v="319"/>
    <s v="1703"/>
    <x v="319"/>
    <x v="7"/>
    <x v="3"/>
    <x v="50"/>
  </r>
  <r>
    <x v="15"/>
    <x v="15"/>
    <x v="15"/>
    <x v="319"/>
    <s v="1703"/>
    <x v="319"/>
    <x v="7"/>
    <x v="4"/>
    <x v="50"/>
  </r>
  <r>
    <x v="15"/>
    <x v="15"/>
    <x v="15"/>
    <x v="319"/>
    <s v="1703"/>
    <x v="319"/>
    <x v="7"/>
    <x v="5"/>
    <x v="340"/>
  </r>
  <r>
    <x v="15"/>
    <x v="15"/>
    <x v="15"/>
    <x v="319"/>
    <s v="1703"/>
    <x v="319"/>
    <x v="7"/>
    <x v="6"/>
    <x v="51"/>
  </r>
  <r>
    <x v="15"/>
    <x v="15"/>
    <x v="15"/>
    <x v="319"/>
    <s v="1703"/>
    <x v="319"/>
    <x v="7"/>
    <x v="7"/>
    <x v="339"/>
  </r>
  <r>
    <x v="15"/>
    <x v="15"/>
    <x v="15"/>
    <x v="319"/>
    <s v="1703"/>
    <x v="319"/>
    <x v="8"/>
    <x v="0"/>
    <x v="264"/>
  </r>
  <r>
    <x v="15"/>
    <x v="15"/>
    <x v="15"/>
    <x v="319"/>
    <s v="1703"/>
    <x v="319"/>
    <x v="8"/>
    <x v="1"/>
    <x v="200"/>
  </r>
  <r>
    <x v="15"/>
    <x v="15"/>
    <x v="15"/>
    <x v="319"/>
    <s v="1703"/>
    <x v="319"/>
    <x v="8"/>
    <x v="2"/>
    <x v="264"/>
  </r>
  <r>
    <x v="15"/>
    <x v="15"/>
    <x v="15"/>
    <x v="319"/>
    <s v="1703"/>
    <x v="319"/>
    <x v="8"/>
    <x v="3"/>
    <x v="301"/>
  </r>
  <r>
    <x v="15"/>
    <x v="15"/>
    <x v="15"/>
    <x v="319"/>
    <s v="1703"/>
    <x v="319"/>
    <x v="8"/>
    <x v="4"/>
    <x v="265"/>
  </r>
  <r>
    <x v="15"/>
    <x v="15"/>
    <x v="15"/>
    <x v="319"/>
    <s v="1703"/>
    <x v="319"/>
    <x v="8"/>
    <x v="5"/>
    <x v="263"/>
  </r>
  <r>
    <x v="15"/>
    <x v="15"/>
    <x v="15"/>
    <x v="319"/>
    <s v="1703"/>
    <x v="319"/>
    <x v="8"/>
    <x v="6"/>
    <x v="399"/>
  </r>
  <r>
    <x v="15"/>
    <x v="15"/>
    <x v="15"/>
    <x v="319"/>
    <s v="1703"/>
    <x v="319"/>
    <x v="8"/>
    <x v="7"/>
    <x v="449"/>
  </r>
  <r>
    <x v="15"/>
    <x v="15"/>
    <x v="15"/>
    <x v="319"/>
    <s v="1703"/>
    <x v="319"/>
    <x v="9"/>
    <x v="0"/>
    <x v="122"/>
  </r>
  <r>
    <x v="15"/>
    <x v="15"/>
    <x v="15"/>
    <x v="319"/>
    <s v="1703"/>
    <x v="319"/>
    <x v="9"/>
    <x v="1"/>
    <x v="126"/>
  </r>
  <r>
    <x v="15"/>
    <x v="15"/>
    <x v="15"/>
    <x v="319"/>
    <s v="1703"/>
    <x v="319"/>
    <x v="9"/>
    <x v="2"/>
    <x v="123"/>
  </r>
  <r>
    <x v="15"/>
    <x v="15"/>
    <x v="15"/>
    <x v="319"/>
    <s v="1703"/>
    <x v="319"/>
    <x v="9"/>
    <x v="3"/>
    <x v="123"/>
  </r>
  <r>
    <x v="15"/>
    <x v="15"/>
    <x v="15"/>
    <x v="319"/>
    <s v="1703"/>
    <x v="319"/>
    <x v="9"/>
    <x v="4"/>
    <x v="125"/>
  </r>
  <r>
    <x v="15"/>
    <x v="15"/>
    <x v="15"/>
    <x v="319"/>
    <s v="1703"/>
    <x v="319"/>
    <x v="9"/>
    <x v="5"/>
    <x v="123"/>
  </r>
  <r>
    <x v="15"/>
    <x v="15"/>
    <x v="15"/>
    <x v="319"/>
    <s v="1703"/>
    <x v="319"/>
    <x v="9"/>
    <x v="6"/>
    <x v="356"/>
  </r>
  <r>
    <x v="15"/>
    <x v="15"/>
    <x v="15"/>
    <x v="319"/>
    <s v="1703"/>
    <x v="319"/>
    <x v="9"/>
    <x v="7"/>
    <x v="311"/>
  </r>
  <r>
    <x v="15"/>
    <x v="15"/>
    <x v="15"/>
    <x v="320"/>
    <s v="1711"/>
    <x v="320"/>
    <x v="0"/>
    <x v="0"/>
    <x v="427"/>
  </r>
  <r>
    <x v="15"/>
    <x v="15"/>
    <x v="15"/>
    <x v="320"/>
    <s v="1711"/>
    <x v="320"/>
    <x v="0"/>
    <x v="1"/>
    <x v="1520"/>
  </r>
  <r>
    <x v="15"/>
    <x v="15"/>
    <x v="15"/>
    <x v="320"/>
    <s v="1711"/>
    <x v="320"/>
    <x v="0"/>
    <x v="2"/>
    <x v="270"/>
  </r>
  <r>
    <x v="15"/>
    <x v="15"/>
    <x v="15"/>
    <x v="320"/>
    <s v="1711"/>
    <x v="320"/>
    <x v="0"/>
    <x v="3"/>
    <x v="271"/>
  </r>
  <r>
    <x v="15"/>
    <x v="15"/>
    <x v="15"/>
    <x v="320"/>
    <s v="1711"/>
    <x v="320"/>
    <x v="0"/>
    <x v="4"/>
    <x v="190"/>
  </r>
  <r>
    <x v="15"/>
    <x v="15"/>
    <x v="15"/>
    <x v="320"/>
    <s v="1711"/>
    <x v="320"/>
    <x v="0"/>
    <x v="5"/>
    <x v="270"/>
  </r>
  <r>
    <x v="15"/>
    <x v="15"/>
    <x v="15"/>
    <x v="320"/>
    <s v="1711"/>
    <x v="320"/>
    <x v="0"/>
    <x v="6"/>
    <x v="499"/>
  </r>
  <r>
    <x v="15"/>
    <x v="15"/>
    <x v="15"/>
    <x v="320"/>
    <s v="1711"/>
    <x v="320"/>
    <x v="0"/>
    <x v="7"/>
    <x v="1209"/>
  </r>
  <r>
    <x v="15"/>
    <x v="15"/>
    <x v="15"/>
    <x v="320"/>
    <s v="1711"/>
    <x v="320"/>
    <x v="1"/>
    <x v="0"/>
    <x v="501"/>
  </r>
  <r>
    <x v="15"/>
    <x v="15"/>
    <x v="15"/>
    <x v="320"/>
    <s v="1711"/>
    <x v="320"/>
    <x v="1"/>
    <x v="1"/>
    <x v="670"/>
  </r>
  <r>
    <x v="15"/>
    <x v="15"/>
    <x v="15"/>
    <x v="320"/>
    <s v="1711"/>
    <x v="320"/>
    <x v="1"/>
    <x v="2"/>
    <x v="670"/>
  </r>
  <r>
    <x v="15"/>
    <x v="15"/>
    <x v="15"/>
    <x v="320"/>
    <s v="1711"/>
    <x v="320"/>
    <x v="1"/>
    <x v="3"/>
    <x v="1038"/>
  </r>
  <r>
    <x v="15"/>
    <x v="15"/>
    <x v="15"/>
    <x v="320"/>
    <s v="1711"/>
    <x v="320"/>
    <x v="1"/>
    <x v="4"/>
    <x v="1510"/>
  </r>
  <r>
    <x v="15"/>
    <x v="15"/>
    <x v="15"/>
    <x v="320"/>
    <s v="1711"/>
    <x v="320"/>
    <x v="1"/>
    <x v="5"/>
    <x v="1038"/>
  </r>
  <r>
    <x v="15"/>
    <x v="15"/>
    <x v="15"/>
    <x v="320"/>
    <s v="1711"/>
    <x v="320"/>
    <x v="1"/>
    <x v="6"/>
    <x v="563"/>
  </r>
  <r>
    <x v="15"/>
    <x v="15"/>
    <x v="15"/>
    <x v="320"/>
    <s v="1711"/>
    <x v="320"/>
    <x v="1"/>
    <x v="7"/>
    <x v="670"/>
  </r>
  <r>
    <x v="15"/>
    <x v="15"/>
    <x v="15"/>
    <x v="320"/>
    <s v="1711"/>
    <x v="320"/>
    <x v="2"/>
    <x v="0"/>
    <x v="61"/>
  </r>
  <r>
    <x v="15"/>
    <x v="15"/>
    <x v="15"/>
    <x v="320"/>
    <s v="1711"/>
    <x v="320"/>
    <x v="2"/>
    <x v="1"/>
    <x v="575"/>
  </r>
  <r>
    <x v="15"/>
    <x v="15"/>
    <x v="15"/>
    <x v="320"/>
    <s v="1711"/>
    <x v="320"/>
    <x v="2"/>
    <x v="2"/>
    <x v="47"/>
  </r>
  <r>
    <x v="15"/>
    <x v="15"/>
    <x v="15"/>
    <x v="320"/>
    <s v="1711"/>
    <x v="320"/>
    <x v="2"/>
    <x v="3"/>
    <x v="121"/>
  </r>
  <r>
    <x v="15"/>
    <x v="15"/>
    <x v="15"/>
    <x v="320"/>
    <s v="1711"/>
    <x v="320"/>
    <x v="2"/>
    <x v="4"/>
    <x v="47"/>
  </r>
  <r>
    <x v="15"/>
    <x v="15"/>
    <x v="15"/>
    <x v="320"/>
    <s v="1711"/>
    <x v="320"/>
    <x v="2"/>
    <x v="5"/>
    <x v="300"/>
  </r>
  <r>
    <x v="15"/>
    <x v="15"/>
    <x v="15"/>
    <x v="320"/>
    <s v="1711"/>
    <x v="320"/>
    <x v="2"/>
    <x v="6"/>
    <x v="125"/>
  </r>
  <r>
    <x v="15"/>
    <x v="15"/>
    <x v="15"/>
    <x v="320"/>
    <s v="1711"/>
    <x v="320"/>
    <x v="2"/>
    <x v="7"/>
    <x v="300"/>
  </r>
  <r>
    <x v="15"/>
    <x v="15"/>
    <x v="15"/>
    <x v="320"/>
    <s v="1711"/>
    <x v="320"/>
    <x v="3"/>
    <x v="0"/>
    <x v="369"/>
  </r>
  <r>
    <x v="15"/>
    <x v="15"/>
    <x v="15"/>
    <x v="320"/>
    <s v="1711"/>
    <x v="320"/>
    <x v="3"/>
    <x v="1"/>
    <x v="951"/>
  </r>
  <r>
    <x v="15"/>
    <x v="15"/>
    <x v="15"/>
    <x v="320"/>
    <s v="1711"/>
    <x v="320"/>
    <x v="3"/>
    <x v="2"/>
    <x v="380"/>
  </r>
  <r>
    <x v="15"/>
    <x v="15"/>
    <x v="15"/>
    <x v="320"/>
    <s v="1711"/>
    <x v="320"/>
    <x v="3"/>
    <x v="3"/>
    <x v="531"/>
  </r>
  <r>
    <x v="15"/>
    <x v="15"/>
    <x v="15"/>
    <x v="320"/>
    <s v="1711"/>
    <x v="320"/>
    <x v="3"/>
    <x v="4"/>
    <x v="370"/>
  </r>
  <r>
    <x v="15"/>
    <x v="15"/>
    <x v="15"/>
    <x v="320"/>
    <s v="1711"/>
    <x v="320"/>
    <x v="3"/>
    <x v="5"/>
    <x v="59"/>
  </r>
  <r>
    <x v="15"/>
    <x v="15"/>
    <x v="15"/>
    <x v="320"/>
    <s v="1711"/>
    <x v="320"/>
    <x v="3"/>
    <x v="6"/>
    <x v="530"/>
  </r>
  <r>
    <x v="15"/>
    <x v="15"/>
    <x v="15"/>
    <x v="320"/>
    <s v="1711"/>
    <x v="320"/>
    <x v="3"/>
    <x v="7"/>
    <x v="183"/>
  </r>
  <r>
    <x v="15"/>
    <x v="15"/>
    <x v="15"/>
    <x v="320"/>
    <s v="1711"/>
    <x v="320"/>
    <x v="4"/>
    <x v="0"/>
    <x v="332"/>
  </r>
  <r>
    <x v="15"/>
    <x v="15"/>
    <x v="15"/>
    <x v="320"/>
    <s v="1711"/>
    <x v="320"/>
    <x v="4"/>
    <x v="1"/>
    <x v="1477"/>
  </r>
  <r>
    <x v="15"/>
    <x v="15"/>
    <x v="15"/>
    <x v="320"/>
    <s v="1711"/>
    <x v="320"/>
    <x v="4"/>
    <x v="2"/>
    <x v="1612"/>
  </r>
  <r>
    <x v="15"/>
    <x v="15"/>
    <x v="15"/>
    <x v="320"/>
    <s v="1711"/>
    <x v="320"/>
    <x v="4"/>
    <x v="3"/>
    <x v="1185"/>
  </r>
  <r>
    <x v="15"/>
    <x v="15"/>
    <x v="15"/>
    <x v="320"/>
    <s v="1711"/>
    <x v="320"/>
    <x v="4"/>
    <x v="4"/>
    <x v="256"/>
  </r>
  <r>
    <x v="15"/>
    <x v="15"/>
    <x v="15"/>
    <x v="320"/>
    <s v="1711"/>
    <x v="320"/>
    <x v="4"/>
    <x v="5"/>
    <x v="498"/>
  </r>
  <r>
    <x v="15"/>
    <x v="15"/>
    <x v="15"/>
    <x v="320"/>
    <s v="1711"/>
    <x v="320"/>
    <x v="4"/>
    <x v="6"/>
    <x v="1030"/>
  </r>
  <r>
    <x v="15"/>
    <x v="15"/>
    <x v="15"/>
    <x v="320"/>
    <s v="1711"/>
    <x v="320"/>
    <x v="4"/>
    <x v="7"/>
    <x v="1604"/>
  </r>
  <r>
    <x v="15"/>
    <x v="15"/>
    <x v="15"/>
    <x v="320"/>
    <s v="1711"/>
    <x v="320"/>
    <x v="5"/>
    <x v="0"/>
    <x v="302"/>
  </r>
  <r>
    <x v="15"/>
    <x v="15"/>
    <x v="15"/>
    <x v="320"/>
    <s v="1711"/>
    <x v="320"/>
    <x v="5"/>
    <x v="1"/>
    <x v="302"/>
  </r>
  <r>
    <x v="15"/>
    <x v="15"/>
    <x v="15"/>
    <x v="320"/>
    <s v="1711"/>
    <x v="320"/>
    <x v="5"/>
    <x v="2"/>
    <x v="197"/>
  </r>
  <r>
    <x v="15"/>
    <x v="15"/>
    <x v="15"/>
    <x v="320"/>
    <s v="1711"/>
    <x v="320"/>
    <x v="5"/>
    <x v="3"/>
    <x v="316"/>
  </r>
  <r>
    <x v="15"/>
    <x v="15"/>
    <x v="15"/>
    <x v="320"/>
    <s v="1711"/>
    <x v="320"/>
    <x v="5"/>
    <x v="4"/>
    <x v="197"/>
  </r>
  <r>
    <x v="15"/>
    <x v="15"/>
    <x v="15"/>
    <x v="320"/>
    <s v="1711"/>
    <x v="320"/>
    <x v="5"/>
    <x v="5"/>
    <x v="197"/>
  </r>
  <r>
    <x v="15"/>
    <x v="15"/>
    <x v="15"/>
    <x v="320"/>
    <s v="1711"/>
    <x v="320"/>
    <x v="5"/>
    <x v="6"/>
    <x v="350"/>
  </r>
  <r>
    <x v="15"/>
    <x v="15"/>
    <x v="15"/>
    <x v="320"/>
    <s v="1711"/>
    <x v="320"/>
    <x v="5"/>
    <x v="7"/>
    <x v="197"/>
  </r>
  <r>
    <x v="15"/>
    <x v="15"/>
    <x v="15"/>
    <x v="320"/>
    <s v="1711"/>
    <x v="320"/>
    <x v="6"/>
    <x v="0"/>
    <x v="64"/>
  </r>
  <r>
    <x v="15"/>
    <x v="15"/>
    <x v="15"/>
    <x v="320"/>
    <s v="1711"/>
    <x v="320"/>
    <x v="6"/>
    <x v="1"/>
    <x v="130"/>
  </r>
  <r>
    <x v="15"/>
    <x v="15"/>
    <x v="15"/>
    <x v="320"/>
    <s v="1711"/>
    <x v="320"/>
    <x v="6"/>
    <x v="2"/>
    <x v="64"/>
  </r>
  <r>
    <x v="15"/>
    <x v="15"/>
    <x v="15"/>
    <x v="320"/>
    <s v="1711"/>
    <x v="320"/>
    <x v="6"/>
    <x v="3"/>
    <x v="66"/>
  </r>
  <r>
    <x v="15"/>
    <x v="15"/>
    <x v="15"/>
    <x v="320"/>
    <s v="1711"/>
    <x v="320"/>
    <x v="6"/>
    <x v="4"/>
    <x v="65"/>
  </r>
  <r>
    <x v="15"/>
    <x v="15"/>
    <x v="15"/>
    <x v="320"/>
    <s v="1711"/>
    <x v="320"/>
    <x v="6"/>
    <x v="5"/>
    <x v="65"/>
  </r>
  <r>
    <x v="15"/>
    <x v="15"/>
    <x v="15"/>
    <x v="320"/>
    <s v="1711"/>
    <x v="320"/>
    <x v="6"/>
    <x v="6"/>
    <x v="131"/>
  </r>
  <r>
    <x v="15"/>
    <x v="15"/>
    <x v="15"/>
    <x v="320"/>
    <s v="1711"/>
    <x v="320"/>
    <x v="6"/>
    <x v="7"/>
    <x v="303"/>
  </r>
  <r>
    <x v="15"/>
    <x v="15"/>
    <x v="15"/>
    <x v="320"/>
    <s v="1711"/>
    <x v="320"/>
    <x v="7"/>
    <x v="0"/>
    <x v="356"/>
  </r>
  <r>
    <x v="15"/>
    <x v="15"/>
    <x v="15"/>
    <x v="320"/>
    <s v="1711"/>
    <x v="320"/>
    <x v="7"/>
    <x v="1"/>
    <x v="122"/>
  </r>
  <r>
    <x v="15"/>
    <x v="15"/>
    <x v="15"/>
    <x v="320"/>
    <s v="1711"/>
    <x v="320"/>
    <x v="7"/>
    <x v="2"/>
    <x v="311"/>
  </r>
  <r>
    <x v="15"/>
    <x v="15"/>
    <x v="15"/>
    <x v="320"/>
    <s v="1711"/>
    <x v="320"/>
    <x v="7"/>
    <x v="3"/>
    <x v="308"/>
  </r>
  <r>
    <x v="15"/>
    <x v="15"/>
    <x v="15"/>
    <x v="320"/>
    <s v="1711"/>
    <x v="320"/>
    <x v="7"/>
    <x v="4"/>
    <x v="356"/>
  </r>
  <r>
    <x v="15"/>
    <x v="15"/>
    <x v="15"/>
    <x v="320"/>
    <s v="1711"/>
    <x v="320"/>
    <x v="7"/>
    <x v="5"/>
    <x v="356"/>
  </r>
  <r>
    <x v="15"/>
    <x v="15"/>
    <x v="15"/>
    <x v="320"/>
    <s v="1711"/>
    <x v="320"/>
    <x v="7"/>
    <x v="6"/>
    <x v="299"/>
  </r>
  <r>
    <x v="15"/>
    <x v="15"/>
    <x v="15"/>
    <x v="320"/>
    <s v="1711"/>
    <x v="320"/>
    <x v="7"/>
    <x v="7"/>
    <x v="310"/>
  </r>
  <r>
    <x v="15"/>
    <x v="15"/>
    <x v="15"/>
    <x v="320"/>
    <s v="1711"/>
    <x v="320"/>
    <x v="8"/>
    <x v="0"/>
    <x v="264"/>
  </r>
  <r>
    <x v="15"/>
    <x v="15"/>
    <x v="15"/>
    <x v="320"/>
    <s v="1711"/>
    <x v="320"/>
    <x v="8"/>
    <x v="1"/>
    <x v="266"/>
  </r>
  <r>
    <x v="15"/>
    <x v="15"/>
    <x v="15"/>
    <x v="320"/>
    <s v="1711"/>
    <x v="320"/>
    <x v="8"/>
    <x v="2"/>
    <x v="263"/>
  </r>
  <r>
    <x v="15"/>
    <x v="15"/>
    <x v="15"/>
    <x v="320"/>
    <s v="1711"/>
    <x v="320"/>
    <x v="8"/>
    <x v="3"/>
    <x v="263"/>
  </r>
  <r>
    <x v="15"/>
    <x v="15"/>
    <x v="15"/>
    <x v="320"/>
    <s v="1711"/>
    <x v="320"/>
    <x v="8"/>
    <x v="4"/>
    <x v="350"/>
  </r>
  <r>
    <x v="15"/>
    <x v="15"/>
    <x v="15"/>
    <x v="320"/>
    <s v="1711"/>
    <x v="320"/>
    <x v="8"/>
    <x v="5"/>
    <x v="350"/>
  </r>
  <r>
    <x v="15"/>
    <x v="15"/>
    <x v="15"/>
    <x v="320"/>
    <s v="1711"/>
    <x v="320"/>
    <x v="8"/>
    <x v="6"/>
    <x v="265"/>
  </r>
  <r>
    <x v="15"/>
    <x v="15"/>
    <x v="15"/>
    <x v="320"/>
    <s v="1711"/>
    <x v="320"/>
    <x v="8"/>
    <x v="7"/>
    <x v="264"/>
  </r>
  <r>
    <x v="15"/>
    <x v="15"/>
    <x v="15"/>
    <x v="320"/>
    <s v="1711"/>
    <x v="320"/>
    <x v="9"/>
    <x v="0"/>
    <x v="67"/>
  </r>
  <r>
    <x v="15"/>
    <x v="15"/>
    <x v="15"/>
    <x v="320"/>
    <s v="1711"/>
    <x v="320"/>
    <x v="9"/>
    <x v="1"/>
    <x v="67"/>
  </r>
  <r>
    <x v="15"/>
    <x v="15"/>
    <x v="15"/>
    <x v="320"/>
    <s v="1711"/>
    <x v="320"/>
    <x v="9"/>
    <x v="2"/>
    <x v="66"/>
  </r>
  <r>
    <x v="15"/>
    <x v="15"/>
    <x v="15"/>
    <x v="320"/>
    <s v="1711"/>
    <x v="320"/>
    <x v="9"/>
    <x v="3"/>
    <x v="133"/>
  </r>
  <r>
    <x v="15"/>
    <x v="15"/>
    <x v="15"/>
    <x v="320"/>
    <s v="1711"/>
    <x v="320"/>
    <x v="9"/>
    <x v="4"/>
    <x v="133"/>
  </r>
  <r>
    <x v="15"/>
    <x v="15"/>
    <x v="15"/>
    <x v="320"/>
    <s v="1711"/>
    <x v="320"/>
    <x v="9"/>
    <x v="5"/>
    <x v="67"/>
  </r>
  <r>
    <x v="15"/>
    <x v="15"/>
    <x v="15"/>
    <x v="320"/>
    <s v="1711"/>
    <x v="320"/>
    <x v="9"/>
    <x v="6"/>
    <x v="66"/>
  </r>
  <r>
    <x v="15"/>
    <x v="15"/>
    <x v="15"/>
    <x v="320"/>
    <s v="1711"/>
    <x v="320"/>
    <x v="9"/>
    <x v="7"/>
    <x v="133"/>
  </r>
  <r>
    <x v="15"/>
    <x v="15"/>
    <x v="15"/>
    <x v="321"/>
    <s v="1714"/>
    <x v="321"/>
    <x v="0"/>
    <x v="0"/>
    <x v="2966"/>
  </r>
  <r>
    <x v="15"/>
    <x v="15"/>
    <x v="15"/>
    <x v="321"/>
    <s v="1714"/>
    <x v="321"/>
    <x v="0"/>
    <x v="1"/>
    <x v="857"/>
  </r>
  <r>
    <x v="15"/>
    <x v="15"/>
    <x v="15"/>
    <x v="321"/>
    <s v="1714"/>
    <x v="321"/>
    <x v="0"/>
    <x v="2"/>
    <x v="702"/>
  </r>
  <r>
    <x v="15"/>
    <x v="15"/>
    <x v="15"/>
    <x v="321"/>
    <s v="1714"/>
    <x v="321"/>
    <x v="0"/>
    <x v="3"/>
    <x v="1981"/>
  </r>
  <r>
    <x v="15"/>
    <x v="15"/>
    <x v="15"/>
    <x v="321"/>
    <s v="1714"/>
    <x v="321"/>
    <x v="0"/>
    <x v="4"/>
    <x v="2967"/>
  </r>
  <r>
    <x v="15"/>
    <x v="15"/>
    <x v="15"/>
    <x v="321"/>
    <s v="1714"/>
    <x v="321"/>
    <x v="0"/>
    <x v="5"/>
    <x v="2968"/>
  </r>
  <r>
    <x v="15"/>
    <x v="15"/>
    <x v="15"/>
    <x v="321"/>
    <s v="1714"/>
    <x v="321"/>
    <x v="0"/>
    <x v="6"/>
    <x v="2969"/>
  </r>
  <r>
    <x v="15"/>
    <x v="15"/>
    <x v="15"/>
    <x v="321"/>
    <s v="1714"/>
    <x v="321"/>
    <x v="0"/>
    <x v="7"/>
    <x v="2970"/>
  </r>
  <r>
    <x v="15"/>
    <x v="15"/>
    <x v="15"/>
    <x v="321"/>
    <s v="1714"/>
    <x v="321"/>
    <x v="1"/>
    <x v="0"/>
    <x v="2971"/>
  </r>
  <r>
    <x v="15"/>
    <x v="15"/>
    <x v="15"/>
    <x v="321"/>
    <s v="1714"/>
    <x v="321"/>
    <x v="1"/>
    <x v="1"/>
    <x v="2972"/>
  </r>
  <r>
    <x v="15"/>
    <x v="15"/>
    <x v="15"/>
    <x v="321"/>
    <s v="1714"/>
    <x v="321"/>
    <x v="1"/>
    <x v="2"/>
    <x v="2973"/>
  </r>
  <r>
    <x v="15"/>
    <x v="15"/>
    <x v="15"/>
    <x v="321"/>
    <s v="1714"/>
    <x v="321"/>
    <x v="1"/>
    <x v="3"/>
    <x v="2974"/>
  </r>
  <r>
    <x v="15"/>
    <x v="15"/>
    <x v="15"/>
    <x v="321"/>
    <s v="1714"/>
    <x v="321"/>
    <x v="1"/>
    <x v="4"/>
    <x v="2975"/>
  </r>
  <r>
    <x v="15"/>
    <x v="15"/>
    <x v="15"/>
    <x v="321"/>
    <s v="1714"/>
    <x v="321"/>
    <x v="1"/>
    <x v="5"/>
    <x v="2976"/>
  </r>
  <r>
    <x v="15"/>
    <x v="15"/>
    <x v="15"/>
    <x v="321"/>
    <s v="1714"/>
    <x v="321"/>
    <x v="1"/>
    <x v="6"/>
    <x v="2977"/>
  </r>
  <r>
    <x v="15"/>
    <x v="15"/>
    <x v="15"/>
    <x v="321"/>
    <s v="1714"/>
    <x v="321"/>
    <x v="1"/>
    <x v="7"/>
    <x v="2978"/>
  </r>
  <r>
    <x v="15"/>
    <x v="15"/>
    <x v="15"/>
    <x v="321"/>
    <s v="1714"/>
    <x v="321"/>
    <x v="2"/>
    <x v="0"/>
    <x v="1398"/>
  </r>
  <r>
    <x v="15"/>
    <x v="15"/>
    <x v="15"/>
    <x v="321"/>
    <s v="1714"/>
    <x v="321"/>
    <x v="2"/>
    <x v="1"/>
    <x v="532"/>
  </r>
  <r>
    <x v="15"/>
    <x v="15"/>
    <x v="15"/>
    <x v="321"/>
    <s v="1714"/>
    <x v="321"/>
    <x v="2"/>
    <x v="2"/>
    <x v="973"/>
  </r>
  <r>
    <x v="15"/>
    <x v="15"/>
    <x v="15"/>
    <x v="321"/>
    <s v="1714"/>
    <x v="321"/>
    <x v="2"/>
    <x v="3"/>
    <x v="1056"/>
  </r>
  <r>
    <x v="15"/>
    <x v="15"/>
    <x v="15"/>
    <x v="321"/>
    <s v="1714"/>
    <x v="321"/>
    <x v="2"/>
    <x v="4"/>
    <x v="787"/>
  </r>
  <r>
    <x v="15"/>
    <x v="15"/>
    <x v="15"/>
    <x v="321"/>
    <s v="1714"/>
    <x v="321"/>
    <x v="2"/>
    <x v="5"/>
    <x v="787"/>
  </r>
  <r>
    <x v="15"/>
    <x v="15"/>
    <x v="15"/>
    <x v="321"/>
    <s v="1714"/>
    <x v="321"/>
    <x v="2"/>
    <x v="6"/>
    <x v="536"/>
  </r>
  <r>
    <x v="15"/>
    <x v="15"/>
    <x v="15"/>
    <x v="321"/>
    <s v="1714"/>
    <x v="321"/>
    <x v="2"/>
    <x v="7"/>
    <x v="980"/>
  </r>
  <r>
    <x v="15"/>
    <x v="15"/>
    <x v="15"/>
    <x v="321"/>
    <s v="1714"/>
    <x v="321"/>
    <x v="3"/>
    <x v="0"/>
    <x v="1941"/>
  </r>
  <r>
    <x v="15"/>
    <x v="15"/>
    <x v="15"/>
    <x v="321"/>
    <s v="1714"/>
    <x v="321"/>
    <x v="3"/>
    <x v="1"/>
    <x v="1467"/>
  </r>
  <r>
    <x v="15"/>
    <x v="15"/>
    <x v="15"/>
    <x v="321"/>
    <s v="1714"/>
    <x v="321"/>
    <x v="3"/>
    <x v="2"/>
    <x v="18"/>
  </r>
  <r>
    <x v="15"/>
    <x v="15"/>
    <x v="15"/>
    <x v="321"/>
    <s v="1714"/>
    <x v="321"/>
    <x v="3"/>
    <x v="3"/>
    <x v="1501"/>
  </r>
  <r>
    <x v="15"/>
    <x v="15"/>
    <x v="15"/>
    <x v="321"/>
    <s v="1714"/>
    <x v="321"/>
    <x v="3"/>
    <x v="4"/>
    <x v="1245"/>
  </r>
  <r>
    <x v="15"/>
    <x v="15"/>
    <x v="15"/>
    <x v="321"/>
    <s v="1714"/>
    <x v="321"/>
    <x v="3"/>
    <x v="5"/>
    <x v="695"/>
  </r>
  <r>
    <x v="15"/>
    <x v="15"/>
    <x v="15"/>
    <x v="321"/>
    <s v="1714"/>
    <x v="321"/>
    <x v="3"/>
    <x v="6"/>
    <x v="2979"/>
  </r>
  <r>
    <x v="15"/>
    <x v="15"/>
    <x v="15"/>
    <x v="321"/>
    <s v="1714"/>
    <x v="321"/>
    <x v="3"/>
    <x v="7"/>
    <x v="1328"/>
  </r>
  <r>
    <x v="15"/>
    <x v="15"/>
    <x v="15"/>
    <x v="321"/>
    <s v="1714"/>
    <x v="321"/>
    <x v="4"/>
    <x v="0"/>
    <x v="963"/>
  </r>
  <r>
    <x v="15"/>
    <x v="15"/>
    <x v="15"/>
    <x v="321"/>
    <s v="1714"/>
    <x v="321"/>
    <x v="4"/>
    <x v="1"/>
    <x v="2393"/>
  </r>
  <r>
    <x v="15"/>
    <x v="15"/>
    <x v="15"/>
    <x v="321"/>
    <s v="1714"/>
    <x v="321"/>
    <x v="4"/>
    <x v="2"/>
    <x v="1985"/>
  </r>
  <r>
    <x v="15"/>
    <x v="15"/>
    <x v="15"/>
    <x v="321"/>
    <s v="1714"/>
    <x v="321"/>
    <x v="4"/>
    <x v="3"/>
    <x v="966"/>
  </r>
  <r>
    <x v="15"/>
    <x v="15"/>
    <x v="15"/>
    <x v="321"/>
    <s v="1714"/>
    <x v="321"/>
    <x v="4"/>
    <x v="4"/>
    <x v="2473"/>
  </r>
  <r>
    <x v="15"/>
    <x v="15"/>
    <x v="15"/>
    <x v="321"/>
    <s v="1714"/>
    <x v="321"/>
    <x v="4"/>
    <x v="5"/>
    <x v="2943"/>
  </r>
  <r>
    <x v="15"/>
    <x v="15"/>
    <x v="15"/>
    <x v="321"/>
    <s v="1714"/>
    <x v="321"/>
    <x v="4"/>
    <x v="6"/>
    <x v="156"/>
  </r>
  <r>
    <x v="15"/>
    <x v="15"/>
    <x v="15"/>
    <x v="321"/>
    <s v="1714"/>
    <x v="321"/>
    <x v="4"/>
    <x v="7"/>
    <x v="2980"/>
  </r>
  <r>
    <x v="15"/>
    <x v="15"/>
    <x v="15"/>
    <x v="321"/>
    <s v="1714"/>
    <x v="321"/>
    <x v="5"/>
    <x v="0"/>
    <x v="1253"/>
  </r>
  <r>
    <x v="15"/>
    <x v="15"/>
    <x v="15"/>
    <x v="321"/>
    <s v="1714"/>
    <x v="321"/>
    <x v="5"/>
    <x v="1"/>
    <x v="271"/>
  </r>
  <r>
    <x v="15"/>
    <x v="15"/>
    <x v="15"/>
    <x v="321"/>
    <s v="1714"/>
    <x v="321"/>
    <x v="5"/>
    <x v="2"/>
    <x v="491"/>
  </r>
  <r>
    <x v="15"/>
    <x v="15"/>
    <x v="15"/>
    <x v="321"/>
    <s v="1714"/>
    <x v="321"/>
    <x v="5"/>
    <x v="3"/>
    <x v="496"/>
  </r>
  <r>
    <x v="15"/>
    <x v="15"/>
    <x v="15"/>
    <x v="321"/>
    <s v="1714"/>
    <x v="321"/>
    <x v="5"/>
    <x v="4"/>
    <x v="631"/>
  </r>
  <r>
    <x v="15"/>
    <x v="15"/>
    <x v="15"/>
    <x v="321"/>
    <s v="1714"/>
    <x v="321"/>
    <x v="5"/>
    <x v="5"/>
    <x v="1672"/>
  </r>
  <r>
    <x v="15"/>
    <x v="15"/>
    <x v="15"/>
    <x v="321"/>
    <s v="1714"/>
    <x v="321"/>
    <x v="5"/>
    <x v="6"/>
    <x v="498"/>
  </r>
  <r>
    <x v="15"/>
    <x v="15"/>
    <x v="15"/>
    <x v="321"/>
    <s v="1714"/>
    <x v="321"/>
    <x v="5"/>
    <x v="7"/>
    <x v="607"/>
  </r>
  <r>
    <x v="15"/>
    <x v="15"/>
    <x v="15"/>
    <x v="321"/>
    <s v="1714"/>
    <x v="321"/>
    <x v="6"/>
    <x v="0"/>
    <x v="202"/>
  </r>
  <r>
    <x v="15"/>
    <x v="15"/>
    <x v="15"/>
    <x v="321"/>
    <s v="1714"/>
    <x v="321"/>
    <x v="6"/>
    <x v="1"/>
    <x v="124"/>
  </r>
  <r>
    <x v="15"/>
    <x v="15"/>
    <x v="15"/>
    <x v="321"/>
    <s v="1714"/>
    <x v="321"/>
    <x v="6"/>
    <x v="2"/>
    <x v="311"/>
  </r>
  <r>
    <x v="15"/>
    <x v="15"/>
    <x v="15"/>
    <x v="321"/>
    <s v="1714"/>
    <x v="321"/>
    <x v="6"/>
    <x v="3"/>
    <x v="356"/>
  </r>
  <r>
    <x v="15"/>
    <x v="15"/>
    <x v="15"/>
    <x v="321"/>
    <s v="1714"/>
    <x v="321"/>
    <x v="6"/>
    <x v="4"/>
    <x v="123"/>
  </r>
  <r>
    <x v="15"/>
    <x v="15"/>
    <x v="15"/>
    <x v="321"/>
    <s v="1714"/>
    <x v="321"/>
    <x v="6"/>
    <x v="5"/>
    <x v="575"/>
  </r>
  <r>
    <x v="15"/>
    <x v="15"/>
    <x v="15"/>
    <x v="321"/>
    <s v="1714"/>
    <x v="321"/>
    <x v="6"/>
    <x v="6"/>
    <x v="47"/>
  </r>
  <r>
    <x v="15"/>
    <x v="15"/>
    <x v="15"/>
    <x v="321"/>
    <s v="1714"/>
    <x v="321"/>
    <x v="6"/>
    <x v="7"/>
    <x v="341"/>
  </r>
  <r>
    <x v="15"/>
    <x v="15"/>
    <x v="15"/>
    <x v="321"/>
    <s v="1714"/>
    <x v="321"/>
    <x v="7"/>
    <x v="0"/>
    <x v="967"/>
  </r>
  <r>
    <x v="15"/>
    <x v="15"/>
    <x v="15"/>
    <x v="321"/>
    <s v="1714"/>
    <x v="321"/>
    <x v="7"/>
    <x v="1"/>
    <x v="39"/>
  </r>
  <r>
    <x v="15"/>
    <x v="15"/>
    <x v="15"/>
    <x v="321"/>
    <s v="1714"/>
    <x v="321"/>
    <x v="7"/>
    <x v="2"/>
    <x v="745"/>
  </r>
  <r>
    <x v="15"/>
    <x v="15"/>
    <x v="15"/>
    <x v="321"/>
    <s v="1714"/>
    <x v="321"/>
    <x v="7"/>
    <x v="3"/>
    <x v="1627"/>
  </r>
  <r>
    <x v="15"/>
    <x v="15"/>
    <x v="15"/>
    <x v="321"/>
    <s v="1714"/>
    <x v="321"/>
    <x v="7"/>
    <x v="4"/>
    <x v="609"/>
  </r>
  <r>
    <x v="15"/>
    <x v="15"/>
    <x v="15"/>
    <x v="321"/>
    <s v="1714"/>
    <x v="321"/>
    <x v="7"/>
    <x v="5"/>
    <x v="629"/>
  </r>
  <r>
    <x v="15"/>
    <x v="15"/>
    <x v="15"/>
    <x v="321"/>
    <s v="1714"/>
    <x v="321"/>
    <x v="7"/>
    <x v="6"/>
    <x v="429"/>
  </r>
  <r>
    <x v="15"/>
    <x v="15"/>
    <x v="15"/>
    <x v="321"/>
    <s v="1714"/>
    <x v="321"/>
    <x v="7"/>
    <x v="7"/>
    <x v="565"/>
  </r>
  <r>
    <x v="15"/>
    <x v="15"/>
    <x v="15"/>
    <x v="321"/>
    <s v="1714"/>
    <x v="321"/>
    <x v="8"/>
    <x v="0"/>
    <x v="126"/>
  </r>
  <r>
    <x v="15"/>
    <x v="15"/>
    <x v="15"/>
    <x v="321"/>
    <s v="1714"/>
    <x v="321"/>
    <x v="8"/>
    <x v="1"/>
    <x v="122"/>
  </r>
  <r>
    <x v="15"/>
    <x v="15"/>
    <x v="15"/>
    <x v="321"/>
    <s v="1714"/>
    <x v="321"/>
    <x v="8"/>
    <x v="2"/>
    <x v="124"/>
  </r>
  <r>
    <x v="15"/>
    <x v="15"/>
    <x v="15"/>
    <x v="321"/>
    <s v="1714"/>
    <x v="321"/>
    <x v="8"/>
    <x v="3"/>
    <x v="309"/>
  </r>
  <r>
    <x v="15"/>
    <x v="15"/>
    <x v="15"/>
    <x v="321"/>
    <s v="1714"/>
    <x v="321"/>
    <x v="8"/>
    <x v="4"/>
    <x v="575"/>
  </r>
  <r>
    <x v="15"/>
    <x v="15"/>
    <x v="15"/>
    <x v="321"/>
    <s v="1714"/>
    <x v="321"/>
    <x v="8"/>
    <x v="5"/>
    <x v="306"/>
  </r>
  <r>
    <x v="15"/>
    <x v="15"/>
    <x v="15"/>
    <x v="321"/>
    <s v="1714"/>
    <x v="321"/>
    <x v="8"/>
    <x v="6"/>
    <x v="355"/>
  </r>
  <r>
    <x v="15"/>
    <x v="15"/>
    <x v="15"/>
    <x v="321"/>
    <s v="1714"/>
    <x v="321"/>
    <x v="8"/>
    <x v="7"/>
    <x v="306"/>
  </r>
  <r>
    <x v="15"/>
    <x v="15"/>
    <x v="15"/>
    <x v="321"/>
    <s v="1714"/>
    <x v="321"/>
    <x v="9"/>
    <x v="0"/>
    <x v="132"/>
  </r>
  <r>
    <x v="15"/>
    <x v="15"/>
    <x v="15"/>
    <x v="321"/>
    <s v="1714"/>
    <x v="321"/>
    <x v="9"/>
    <x v="1"/>
    <x v="66"/>
  </r>
  <r>
    <x v="15"/>
    <x v="15"/>
    <x v="15"/>
    <x v="321"/>
    <s v="1714"/>
    <x v="321"/>
    <x v="9"/>
    <x v="2"/>
    <x v="66"/>
  </r>
  <r>
    <x v="15"/>
    <x v="15"/>
    <x v="15"/>
    <x v="321"/>
    <s v="1714"/>
    <x v="321"/>
    <x v="9"/>
    <x v="3"/>
    <x v="65"/>
  </r>
  <r>
    <x v="15"/>
    <x v="15"/>
    <x v="15"/>
    <x v="321"/>
    <s v="1714"/>
    <x v="321"/>
    <x v="9"/>
    <x v="4"/>
    <x v="66"/>
  </r>
  <r>
    <x v="15"/>
    <x v="15"/>
    <x v="15"/>
    <x v="321"/>
    <s v="1714"/>
    <x v="321"/>
    <x v="9"/>
    <x v="5"/>
    <x v="64"/>
  </r>
  <r>
    <x v="15"/>
    <x v="15"/>
    <x v="15"/>
    <x v="321"/>
    <s v="1714"/>
    <x v="321"/>
    <x v="9"/>
    <x v="6"/>
    <x v="66"/>
  </r>
  <r>
    <x v="15"/>
    <x v="15"/>
    <x v="15"/>
    <x v="321"/>
    <s v="1714"/>
    <x v="321"/>
    <x v="9"/>
    <x v="7"/>
    <x v="132"/>
  </r>
  <r>
    <x v="15"/>
    <x v="15"/>
    <x v="15"/>
    <x v="322"/>
    <s v="1717"/>
    <x v="322"/>
    <x v="0"/>
    <x v="0"/>
    <x v="633"/>
  </r>
  <r>
    <x v="15"/>
    <x v="15"/>
    <x v="15"/>
    <x v="322"/>
    <s v="1717"/>
    <x v="322"/>
    <x v="0"/>
    <x v="1"/>
    <x v="1029"/>
  </r>
  <r>
    <x v="15"/>
    <x v="15"/>
    <x v="15"/>
    <x v="322"/>
    <s v="1717"/>
    <x v="322"/>
    <x v="0"/>
    <x v="2"/>
    <x v="404"/>
  </r>
  <r>
    <x v="15"/>
    <x v="15"/>
    <x v="15"/>
    <x v="322"/>
    <s v="1717"/>
    <x v="322"/>
    <x v="0"/>
    <x v="3"/>
    <x v="181"/>
  </r>
  <r>
    <x v="15"/>
    <x v="15"/>
    <x v="15"/>
    <x v="322"/>
    <s v="1717"/>
    <x v="322"/>
    <x v="0"/>
    <x v="4"/>
    <x v="1309"/>
  </r>
  <r>
    <x v="15"/>
    <x v="15"/>
    <x v="15"/>
    <x v="322"/>
    <s v="1717"/>
    <x v="322"/>
    <x v="0"/>
    <x v="5"/>
    <x v="382"/>
  </r>
  <r>
    <x v="15"/>
    <x v="15"/>
    <x v="15"/>
    <x v="322"/>
    <s v="1717"/>
    <x v="322"/>
    <x v="0"/>
    <x v="6"/>
    <x v="531"/>
  </r>
  <r>
    <x v="15"/>
    <x v="15"/>
    <x v="15"/>
    <x v="322"/>
    <s v="1717"/>
    <x v="322"/>
    <x v="0"/>
    <x v="7"/>
    <x v="616"/>
  </r>
  <r>
    <x v="15"/>
    <x v="15"/>
    <x v="15"/>
    <x v="322"/>
    <s v="1717"/>
    <x v="322"/>
    <x v="1"/>
    <x v="0"/>
    <x v="346"/>
  </r>
  <r>
    <x v="15"/>
    <x v="15"/>
    <x v="15"/>
    <x v="322"/>
    <s v="1717"/>
    <x v="322"/>
    <x v="1"/>
    <x v="1"/>
    <x v="253"/>
  </r>
  <r>
    <x v="15"/>
    <x v="15"/>
    <x v="15"/>
    <x v="322"/>
    <s v="1717"/>
    <x v="322"/>
    <x v="1"/>
    <x v="2"/>
    <x v="447"/>
  </r>
  <r>
    <x v="15"/>
    <x v="15"/>
    <x v="15"/>
    <x v="322"/>
    <s v="1717"/>
    <x v="322"/>
    <x v="1"/>
    <x v="3"/>
    <x v="939"/>
  </r>
  <r>
    <x v="15"/>
    <x v="15"/>
    <x v="15"/>
    <x v="322"/>
    <s v="1717"/>
    <x v="322"/>
    <x v="1"/>
    <x v="4"/>
    <x v="291"/>
  </r>
  <r>
    <x v="15"/>
    <x v="15"/>
    <x v="15"/>
    <x v="322"/>
    <s v="1717"/>
    <x v="322"/>
    <x v="1"/>
    <x v="5"/>
    <x v="1435"/>
  </r>
  <r>
    <x v="15"/>
    <x v="15"/>
    <x v="15"/>
    <x v="322"/>
    <s v="1717"/>
    <x v="322"/>
    <x v="1"/>
    <x v="6"/>
    <x v="835"/>
  </r>
  <r>
    <x v="15"/>
    <x v="15"/>
    <x v="15"/>
    <x v="322"/>
    <s v="1717"/>
    <x v="322"/>
    <x v="1"/>
    <x v="7"/>
    <x v="496"/>
  </r>
  <r>
    <x v="15"/>
    <x v="15"/>
    <x v="15"/>
    <x v="322"/>
    <s v="1717"/>
    <x v="322"/>
    <x v="2"/>
    <x v="0"/>
    <x v="123"/>
  </r>
  <r>
    <x v="15"/>
    <x v="15"/>
    <x v="15"/>
    <x v="322"/>
    <s v="1717"/>
    <x v="322"/>
    <x v="2"/>
    <x v="1"/>
    <x v="123"/>
  </r>
  <r>
    <x v="15"/>
    <x v="15"/>
    <x v="15"/>
    <x v="322"/>
    <s v="1717"/>
    <x v="322"/>
    <x v="2"/>
    <x v="2"/>
    <x v="299"/>
  </r>
  <r>
    <x v="15"/>
    <x v="15"/>
    <x v="15"/>
    <x v="322"/>
    <s v="1717"/>
    <x v="322"/>
    <x v="2"/>
    <x v="3"/>
    <x v="47"/>
  </r>
  <r>
    <x v="15"/>
    <x v="15"/>
    <x v="15"/>
    <x v="322"/>
    <s v="1717"/>
    <x v="322"/>
    <x v="2"/>
    <x v="4"/>
    <x v="125"/>
  </r>
  <r>
    <x v="15"/>
    <x v="15"/>
    <x v="15"/>
    <x v="322"/>
    <s v="1717"/>
    <x v="322"/>
    <x v="2"/>
    <x v="5"/>
    <x v="306"/>
  </r>
  <r>
    <x v="15"/>
    <x v="15"/>
    <x v="15"/>
    <x v="322"/>
    <s v="1717"/>
    <x v="322"/>
    <x v="2"/>
    <x v="6"/>
    <x v="356"/>
  </r>
  <r>
    <x v="15"/>
    <x v="15"/>
    <x v="15"/>
    <x v="322"/>
    <s v="1717"/>
    <x v="322"/>
    <x v="2"/>
    <x v="7"/>
    <x v="504"/>
  </r>
  <r>
    <x v="15"/>
    <x v="15"/>
    <x v="15"/>
    <x v="322"/>
    <s v="1717"/>
    <x v="322"/>
    <x v="3"/>
    <x v="0"/>
    <x v="355"/>
  </r>
  <r>
    <x v="15"/>
    <x v="15"/>
    <x v="15"/>
    <x v="322"/>
    <s v="1717"/>
    <x v="322"/>
    <x v="3"/>
    <x v="1"/>
    <x v="354"/>
  </r>
  <r>
    <x v="15"/>
    <x v="15"/>
    <x v="15"/>
    <x v="322"/>
    <s v="1717"/>
    <x v="322"/>
    <x v="3"/>
    <x v="2"/>
    <x v="354"/>
  </r>
  <r>
    <x v="15"/>
    <x v="15"/>
    <x v="15"/>
    <x v="322"/>
    <s v="1717"/>
    <x v="322"/>
    <x v="3"/>
    <x v="3"/>
    <x v="399"/>
  </r>
  <r>
    <x v="15"/>
    <x v="15"/>
    <x v="15"/>
    <x v="322"/>
    <s v="1717"/>
    <x v="322"/>
    <x v="3"/>
    <x v="4"/>
    <x v="120"/>
  </r>
  <r>
    <x v="15"/>
    <x v="15"/>
    <x v="15"/>
    <x v="322"/>
    <s v="1717"/>
    <x v="322"/>
    <x v="3"/>
    <x v="5"/>
    <x v="281"/>
  </r>
  <r>
    <x v="15"/>
    <x v="15"/>
    <x v="15"/>
    <x v="322"/>
    <s v="1717"/>
    <x v="322"/>
    <x v="3"/>
    <x v="6"/>
    <x v="115"/>
  </r>
  <r>
    <x v="15"/>
    <x v="15"/>
    <x v="15"/>
    <x v="322"/>
    <s v="1717"/>
    <x v="322"/>
    <x v="3"/>
    <x v="7"/>
    <x v="399"/>
  </r>
  <r>
    <x v="15"/>
    <x v="15"/>
    <x v="15"/>
    <x v="322"/>
    <s v="1717"/>
    <x v="322"/>
    <x v="4"/>
    <x v="0"/>
    <x v="58"/>
  </r>
  <r>
    <x v="15"/>
    <x v="15"/>
    <x v="15"/>
    <x v="322"/>
    <s v="1717"/>
    <x v="322"/>
    <x v="4"/>
    <x v="1"/>
    <x v="671"/>
  </r>
  <r>
    <x v="15"/>
    <x v="15"/>
    <x v="15"/>
    <x v="322"/>
    <s v="1717"/>
    <x v="322"/>
    <x v="4"/>
    <x v="2"/>
    <x v="625"/>
  </r>
  <r>
    <x v="15"/>
    <x v="15"/>
    <x v="15"/>
    <x v="322"/>
    <s v="1717"/>
    <x v="322"/>
    <x v="4"/>
    <x v="3"/>
    <x v="380"/>
  </r>
  <r>
    <x v="15"/>
    <x v="15"/>
    <x v="15"/>
    <x v="322"/>
    <s v="1717"/>
    <x v="322"/>
    <x v="4"/>
    <x v="4"/>
    <x v="605"/>
  </r>
  <r>
    <x v="15"/>
    <x v="15"/>
    <x v="15"/>
    <x v="322"/>
    <s v="1717"/>
    <x v="322"/>
    <x v="4"/>
    <x v="5"/>
    <x v="468"/>
  </r>
  <r>
    <x v="15"/>
    <x v="15"/>
    <x v="15"/>
    <x v="322"/>
    <s v="1717"/>
    <x v="322"/>
    <x v="4"/>
    <x v="6"/>
    <x v="53"/>
  </r>
  <r>
    <x v="15"/>
    <x v="15"/>
    <x v="15"/>
    <x v="322"/>
    <s v="1717"/>
    <x v="322"/>
    <x v="4"/>
    <x v="7"/>
    <x v="563"/>
  </r>
  <r>
    <x v="15"/>
    <x v="15"/>
    <x v="15"/>
    <x v="322"/>
    <s v="1717"/>
    <x v="322"/>
    <x v="5"/>
    <x v="0"/>
    <x v="197"/>
  </r>
  <r>
    <x v="15"/>
    <x v="15"/>
    <x v="15"/>
    <x v="322"/>
    <s v="1717"/>
    <x v="322"/>
    <x v="5"/>
    <x v="1"/>
    <x v="197"/>
  </r>
  <r>
    <x v="15"/>
    <x v="15"/>
    <x v="15"/>
    <x v="322"/>
    <s v="1717"/>
    <x v="322"/>
    <x v="5"/>
    <x v="2"/>
    <x v="264"/>
  </r>
  <r>
    <x v="15"/>
    <x v="15"/>
    <x v="15"/>
    <x v="322"/>
    <s v="1717"/>
    <x v="322"/>
    <x v="5"/>
    <x v="3"/>
    <x v="302"/>
  </r>
  <r>
    <x v="15"/>
    <x v="15"/>
    <x v="15"/>
    <x v="322"/>
    <s v="1717"/>
    <x v="322"/>
    <x v="5"/>
    <x v="4"/>
    <x v="265"/>
  </r>
  <r>
    <x v="15"/>
    <x v="15"/>
    <x v="15"/>
    <x v="322"/>
    <s v="1717"/>
    <x v="322"/>
    <x v="5"/>
    <x v="5"/>
    <x v="316"/>
  </r>
  <r>
    <x v="15"/>
    <x v="15"/>
    <x v="15"/>
    <x v="322"/>
    <s v="1717"/>
    <x v="322"/>
    <x v="5"/>
    <x v="6"/>
    <x v="262"/>
  </r>
  <r>
    <x v="15"/>
    <x v="15"/>
    <x v="15"/>
    <x v="322"/>
    <s v="1717"/>
    <x v="322"/>
    <x v="5"/>
    <x v="7"/>
    <x v="262"/>
  </r>
  <r>
    <x v="15"/>
    <x v="15"/>
    <x v="15"/>
    <x v="322"/>
    <s v="1717"/>
    <x v="322"/>
    <x v="6"/>
    <x v="0"/>
    <x v="132"/>
  </r>
  <r>
    <x v="15"/>
    <x v="15"/>
    <x v="15"/>
    <x v="322"/>
    <s v="1717"/>
    <x v="322"/>
    <x v="6"/>
    <x v="1"/>
    <x v="132"/>
  </r>
  <r>
    <x v="15"/>
    <x v="15"/>
    <x v="15"/>
    <x v="322"/>
    <s v="1717"/>
    <x v="322"/>
    <x v="6"/>
    <x v="2"/>
    <x v="64"/>
  </r>
  <r>
    <x v="15"/>
    <x v="15"/>
    <x v="15"/>
    <x v="322"/>
    <s v="1717"/>
    <x v="322"/>
    <x v="6"/>
    <x v="3"/>
    <x v="64"/>
  </r>
  <r>
    <x v="15"/>
    <x v="15"/>
    <x v="15"/>
    <x v="322"/>
    <s v="1717"/>
    <x v="322"/>
    <x v="6"/>
    <x v="4"/>
    <x v="132"/>
  </r>
  <r>
    <x v="15"/>
    <x v="15"/>
    <x v="15"/>
    <x v="322"/>
    <s v="1717"/>
    <x v="322"/>
    <x v="6"/>
    <x v="5"/>
    <x v="65"/>
  </r>
  <r>
    <x v="15"/>
    <x v="15"/>
    <x v="15"/>
    <x v="322"/>
    <s v="1717"/>
    <x v="322"/>
    <x v="6"/>
    <x v="6"/>
    <x v="65"/>
  </r>
  <r>
    <x v="15"/>
    <x v="15"/>
    <x v="15"/>
    <x v="322"/>
    <s v="1717"/>
    <x v="322"/>
    <x v="6"/>
    <x v="7"/>
    <x v="303"/>
  </r>
  <r>
    <x v="15"/>
    <x v="15"/>
    <x v="15"/>
    <x v="322"/>
    <s v="1717"/>
    <x v="322"/>
    <x v="7"/>
    <x v="0"/>
    <x v="630"/>
  </r>
  <r>
    <x v="15"/>
    <x v="15"/>
    <x v="15"/>
    <x v="322"/>
    <s v="1717"/>
    <x v="322"/>
    <x v="7"/>
    <x v="1"/>
    <x v="1672"/>
  </r>
  <r>
    <x v="15"/>
    <x v="15"/>
    <x v="15"/>
    <x v="322"/>
    <s v="1717"/>
    <x v="322"/>
    <x v="7"/>
    <x v="2"/>
    <x v="494"/>
  </r>
  <r>
    <x v="15"/>
    <x v="15"/>
    <x v="15"/>
    <x v="322"/>
    <s v="1717"/>
    <x v="322"/>
    <x v="7"/>
    <x v="3"/>
    <x v="628"/>
  </r>
  <r>
    <x v="15"/>
    <x v="15"/>
    <x v="15"/>
    <x v="322"/>
    <s v="1717"/>
    <x v="322"/>
    <x v="7"/>
    <x v="4"/>
    <x v="1693"/>
  </r>
  <r>
    <x v="15"/>
    <x v="15"/>
    <x v="15"/>
    <x v="322"/>
    <s v="1717"/>
    <x v="322"/>
    <x v="7"/>
    <x v="5"/>
    <x v="269"/>
  </r>
  <r>
    <x v="15"/>
    <x v="15"/>
    <x v="15"/>
    <x v="322"/>
    <s v="1717"/>
    <x v="322"/>
    <x v="7"/>
    <x v="6"/>
    <x v="990"/>
  </r>
  <r>
    <x v="15"/>
    <x v="15"/>
    <x v="15"/>
    <x v="322"/>
    <s v="1717"/>
    <x v="322"/>
    <x v="7"/>
    <x v="7"/>
    <x v="486"/>
  </r>
  <r>
    <x v="15"/>
    <x v="15"/>
    <x v="15"/>
    <x v="322"/>
    <s v="1717"/>
    <x v="322"/>
    <x v="8"/>
    <x v="0"/>
    <x v="67"/>
  </r>
  <r>
    <x v="15"/>
    <x v="15"/>
    <x v="15"/>
    <x v="322"/>
    <s v="1717"/>
    <x v="322"/>
    <x v="8"/>
    <x v="1"/>
    <x v="65"/>
  </r>
  <r>
    <x v="15"/>
    <x v="15"/>
    <x v="15"/>
    <x v="322"/>
    <s v="1717"/>
    <x v="322"/>
    <x v="8"/>
    <x v="2"/>
    <x v="67"/>
  </r>
  <r>
    <x v="15"/>
    <x v="15"/>
    <x v="15"/>
    <x v="322"/>
    <s v="1717"/>
    <x v="322"/>
    <x v="8"/>
    <x v="3"/>
    <x v="133"/>
  </r>
  <r>
    <x v="15"/>
    <x v="15"/>
    <x v="15"/>
    <x v="322"/>
    <s v="1717"/>
    <x v="322"/>
    <x v="8"/>
    <x v="4"/>
    <x v="67"/>
  </r>
  <r>
    <x v="15"/>
    <x v="15"/>
    <x v="15"/>
    <x v="322"/>
    <s v="1717"/>
    <x v="322"/>
    <x v="8"/>
    <x v="5"/>
    <x v="66"/>
  </r>
  <r>
    <x v="15"/>
    <x v="15"/>
    <x v="15"/>
    <x v="322"/>
    <s v="1717"/>
    <x v="322"/>
    <x v="8"/>
    <x v="6"/>
    <x v="133"/>
  </r>
  <r>
    <x v="15"/>
    <x v="15"/>
    <x v="15"/>
    <x v="322"/>
    <s v="1717"/>
    <x v="322"/>
    <x v="8"/>
    <x v="7"/>
    <x v="66"/>
  </r>
  <r>
    <x v="15"/>
    <x v="15"/>
    <x v="15"/>
    <x v="322"/>
    <s v="1717"/>
    <x v="322"/>
    <x v="9"/>
    <x v="0"/>
    <x v="305"/>
  </r>
  <r>
    <x v="15"/>
    <x v="15"/>
    <x v="15"/>
    <x v="322"/>
    <s v="1717"/>
    <x v="322"/>
    <x v="9"/>
    <x v="1"/>
    <x v="305"/>
  </r>
  <r>
    <x v="15"/>
    <x v="15"/>
    <x v="15"/>
    <x v="322"/>
    <s v="1717"/>
    <x v="322"/>
    <x v="9"/>
    <x v="2"/>
    <x v="133"/>
  </r>
  <r>
    <x v="15"/>
    <x v="15"/>
    <x v="15"/>
    <x v="322"/>
    <s v="1717"/>
    <x v="322"/>
    <x v="9"/>
    <x v="3"/>
    <x v="305"/>
  </r>
  <r>
    <x v="15"/>
    <x v="15"/>
    <x v="15"/>
    <x v="322"/>
    <s v="1717"/>
    <x v="322"/>
    <x v="9"/>
    <x v="4"/>
    <x v="133"/>
  </r>
  <r>
    <x v="15"/>
    <x v="15"/>
    <x v="15"/>
    <x v="322"/>
    <s v="1717"/>
    <x v="322"/>
    <x v="9"/>
    <x v="5"/>
    <x v="305"/>
  </r>
  <r>
    <x v="15"/>
    <x v="15"/>
    <x v="15"/>
    <x v="322"/>
    <s v="1717"/>
    <x v="322"/>
    <x v="9"/>
    <x v="6"/>
    <x v="304"/>
  </r>
  <r>
    <x v="15"/>
    <x v="15"/>
    <x v="15"/>
    <x v="322"/>
    <s v="1717"/>
    <x v="322"/>
    <x v="9"/>
    <x v="7"/>
    <x v="304"/>
  </r>
  <r>
    <x v="15"/>
    <x v="15"/>
    <x v="15"/>
    <x v="323"/>
    <s v="1718"/>
    <x v="323"/>
    <x v="0"/>
    <x v="0"/>
    <x v="1525"/>
  </r>
  <r>
    <x v="15"/>
    <x v="15"/>
    <x v="15"/>
    <x v="323"/>
    <s v="1718"/>
    <x v="323"/>
    <x v="0"/>
    <x v="1"/>
    <x v="1457"/>
  </r>
  <r>
    <x v="15"/>
    <x v="15"/>
    <x v="15"/>
    <x v="323"/>
    <s v="1718"/>
    <x v="323"/>
    <x v="0"/>
    <x v="2"/>
    <x v="469"/>
  </r>
  <r>
    <x v="15"/>
    <x v="15"/>
    <x v="15"/>
    <x v="323"/>
    <s v="1718"/>
    <x v="323"/>
    <x v="0"/>
    <x v="3"/>
    <x v="758"/>
  </r>
  <r>
    <x v="15"/>
    <x v="15"/>
    <x v="15"/>
    <x v="323"/>
    <s v="1718"/>
    <x v="323"/>
    <x v="0"/>
    <x v="4"/>
    <x v="1825"/>
  </r>
  <r>
    <x v="15"/>
    <x v="15"/>
    <x v="15"/>
    <x v="323"/>
    <s v="1718"/>
    <x v="323"/>
    <x v="0"/>
    <x v="5"/>
    <x v="322"/>
  </r>
  <r>
    <x v="15"/>
    <x v="15"/>
    <x v="15"/>
    <x v="323"/>
    <s v="1718"/>
    <x v="323"/>
    <x v="0"/>
    <x v="6"/>
    <x v="363"/>
  </r>
  <r>
    <x v="15"/>
    <x v="15"/>
    <x v="15"/>
    <x v="323"/>
    <s v="1718"/>
    <x v="323"/>
    <x v="0"/>
    <x v="7"/>
    <x v="1458"/>
  </r>
  <r>
    <x v="15"/>
    <x v="15"/>
    <x v="15"/>
    <x v="323"/>
    <s v="1718"/>
    <x v="323"/>
    <x v="1"/>
    <x v="0"/>
    <x v="506"/>
  </r>
  <r>
    <x v="15"/>
    <x v="15"/>
    <x v="15"/>
    <x v="323"/>
    <s v="1718"/>
    <x v="323"/>
    <x v="1"/>
    <x v="1"/>
    <x v="432"/>
  </r>
  <r>
    <x v="15"/>
    <x v="15"/>
    <x v="15"/>
    <x v="323"/>
    <s v="1718"/>
    <x v="323"/>
    <x v="1"/>
    <x v="2"/>
    <x v="1011"/>
  </r>
  <r>
    <x v="15"/>
    <x v="15"/>
    <x v="15"/>
    <x v="323"/>
    <s v="1718"/>
    <x v="323"/>
    <x v="1"/>
    <x v="3"/>
    <x v="1924"/>
  </r>
  <r>
    <x v="15"/>
    <x v="15"/>
    <x v="15"/>
    <x v="323"/>
    <s v="1718"/>
    <x v="323"/>
    <x v="1"/>
    <x v="4"/>
    <x v="545"/>
  </r>
  <r>
    <x v="15"/>
    <x v="15"/>
    <x v="15"/>
    <x v="323"/>
    <s v="1718"/>
    <x v="323"/>
    <x v="1"/>
    <x v="5"/>
    <x v="542"/>
  </r>
  <r>
    <x v="15"/>
    <x v="15"/>
    <x v="15"/>
    <x v="323"/>
    <s v="1718"/>
    <x v="323"/>
    <x v="1"/>
    <x v="6"/>
    <x v="835"/>
  </r>
  <r>
    <x v="15"/>
    <x v="15"/>
    <x v="15"/>
    <x v="323"/>
    <s v="1718"/>
    <x v="323"/>
    <x v="1"/>
    <x v="7"/>
    <x v="332"/>
  </r>
  <r>
    <x v="15"/>
    <x v="15"/>
    <x v="15"/>
    <x v="323"/>
    <s v="1718"/>
    <x v="323"/>
    <x v="2"/>
    <x v="0"/>
    <x v="50"/>
  </r>
  <r>
    <x v="15"/>
    <x v="15"/>
    <x v="15"/>
    <x v="323"/>
    <s v="1718"/>
    <x v="323"/>
    <x v="2"/>
    <x v="1"/>
    <x v="118"/>
  </r>
  <r>
    <x v="15"/>
    <x v="15"/>
    <x v="15"/>
    <x v="323"/>
    <s v="1718"/>
    <x v="323"/>
    <x v="2"/>
    <x v="2"/>
    <x v="48"/>
  </r>
  <r>
    <x v="15"/>
    <x v="15"/>
    <x v="15"/>
    <x v="323"/>
    <s v="1718"/>
    <x v="323"/>
    <x v="2"/>
    <x v="3"/>
    <x v="51"/>
  </r>
  <r>
    <x v="15"/>
    <x v="15"/>
    <x v="15"/>
    <x v="323"/>
    <s v="1718"/>
    <x v="323"/>
    <x v="2"/>
    <x v="4"/>
    <x v="48"/>
  </r>
  <r>
    <x v="15"/>
    <x v="15"/>
    <x v="15"/>
    <x v="323"/>
    <s v="1718"/>
    <x v="323"/>
    <x v="2"/>
    <x v="5"/>
    <x v="612"/>
  </r>
  <r>
    <x v="15"/>
    <x v="15"/>
    <x v="15"/>
    <x v="323"/>
    <s v="1718"/>
    <x v="323"/>
    <x v="2"/>
    <x v="6"/>
    <x v="120"/>
  </r>
  <r>
    <x v="15"/>
    <x v="15"/>
    <x v="15"/>
    <x v="323"/>
    <s v="1718"/>
    <x v="323"/>
    <x v="2"/>
    <x v="7"/>
    <x v="282"/>
  </r>
  <r>
    <x v="15"/>
    <x v="15"/>
    <x v="15"/>
    <x v="323"/>
    <s v="1718"/>
    <x v="323"/>
    <x v="3"/>
    <x v="0"/>
    <x v="527"/>
  </r>
  <r>
    <x v="15"/>
    <x v="15"/>
    <x v="15"/>
    <x v="323"/>
    <s v="1718"/>
    <x v="323"/>
    <x v="3"/>
    <x v="1"/>
    <x v="181"/>
  </r>
  <r>
    <x v="15"/>
    <x v="15"/>
    <x v="15"/>
    <x v="323"/>
    <s v="1718"/>
    <x v="323"/>
    <x v="3"/>
    <x v="2"/>
    <x v="1309"/>
  </r>
  <r>
    <x v="15"/>
    <x v="15"/>
    <x v="15"/>
    <x v="323"/>
    <s v="1718"/>
    <x v="323"/>
    <x v="3"/>
    <x v="3"/>
    <x v="614"/>
  </r>
  <r>
    <x v="15"/>
    <x v="15"/>
    <x v="15"/>
    <x v="323"/>
    <s v="1718"/>
    <x v="323"/>
    <x v="3"/>
    <x v="4"/>
    <x v="950"/>
  </r>
  <r>
    <x v="15"/>
    <x v="15"/>
    <x v="15"/>
    <x v="323"/>
    <s v="1718"/>
    <x v="323"/>
    <x v="3"/>
    <x v="5"/>
    <x v="1310"/>
  </r>
  <r>
    <x v="15"/>
    <x v="15"/>
    <x v="15"/>
    <x v="323"/>
    <s v="1718"/>
    <x v="323"/>
    <x v="3"/>
    <x v="6"/>
    <x v="950"/>
  </r>
  <r>
    <x v="15"/>
    <x v="15"/>
    <x v="15"/>
    <x v="323"/>
    <s v="1718"/>
    <x v="323"/>
    <x v="3"/>
    <x v="7"/>
    <x v="950"/>
  </r>
  <r>
    <x v="15"/>
    <x v="15"/>
    <x v="15"/>
    <x v="323"/>
    <s v="1718"/>
    <x v="323"/>
    <x v="4"/>
    <x v="0"/>
    <x v="1479"/>
  </r>
  <r>
    <x v="15"/>
    <x v="15"/>
    <x v="15"/>
    <x v="323"/>
    <s v="1718"/>
    <x v="323"/>
    <x v="4"/>
    <x v="1"/>
    <x v="820"/>
  </r>
  <r>
    <x v="15"/>
    <x v="15"/>
    <x v="15"/>
    <x v="323"/>
    <s v="1718"/>
    <x v="323"/>
    <x v="4"/>
    <x v="2"/>
    <x v="431"/>
  </r>
  <r>
    <x v="15"/>
    <x v="15"/>
    <x v="15"/>
    <x v="323"/>
    <s v="1718"/>
    <x v="323"/>
    <x v="4"/>
    <x v="3"/>
    <x v="1127"/>
  </r>
  <r>
    <x v="15"/>
    <x v="15"/>
    <x v="15"/>
    <x v="323"/>
    <s v="1718"/>
    <x v="323"/>
    <x v="4"/>
    <x v="4"/>
    <x v="1148"/>
  </r>
  <r>
    <x v="15"/>
    <x v="15"/>
    <x v="15"/>
    <x v="323"/>
    <s v="1718"/>
    <x v="323"/>
    <x v="4"/>
    <x v="5"/>
    <x v="1420"/>
  </r>
  <r>
    <x v="15"/>
    <x v="15"/>
    <x v="15"/>
    <x v="323"/>
    <s v="1718"/>
    <x v="323"/>
    <x v="4"/>
    <x v="6"/>
    <x v="113"/>
  </r>
  <r>
    <x v="15"/>
    <x v="15"/>
    <x v="15"/>
    <x v="323"/>
    <s v="1718"/>
    <x v="323"/>
    <x v="4"/>
    <x v="7"/>
    <x v="109"/>
  </r>
  <r>
    <x v="15"/>
    <x v="15"/>
    <x v="15"/>
    <x v="323"/>
    <s v="1718"/>
    <x v="323"/>
    <x v="5"/>
    <x v="0"/>
    <x v="350"/>
  </r>
  <r>
    <x v="15"/>
    <x v="15"/>
    <x v="15"/>
    <x v="323"/>
    <s v="1718"/>
    <x v="323"/>
    <x v="5"/>
    <x v="1"/>
    <x v="197"/>
  </r>
  <r>
    <x v="15"/>
    <x v="15"/>
    <x v="15"/>
    <x v="323"/>
    <s v="1718"/>
    <x v="323"/>
    <x v="5"/>
    <x v="2"/>
    <x v="316"/>
  </r>
  <r>
    <x v="15"/>
    <x v="15"/>
    <x v="15"/>
    <x v="323"/>
    <s v="1718"/>
    <x v="323"/>
    <x v="5"/>
    <x v="3"/>
    <x v="197"/>
  </r>
  <r>
    <x v="15"/>
    <x v="15"/>
    <x v="15"/>
    <x v="323"/>
    <s v="1718"/>
    <x v="323"/>
    <x v="5"/>
    <x v="4"/>
    <x v="265"/>
  </r>
  <r>
    <x v="15"/>
    <x v="15"/>
    <x v="15"/>
    <x v="323"/>
    <s v="1718"/>
    <x v="323"/>
    <x v="5"/>
    <x v="5"/>
    <x v="265"/>
  </r>
  <r>
    <x v="15"/>
    <x v="15"/>
    <x v="15"/>
    <x v="323"/>
    <s v="1718"/>
    <x v="323"/>
    <x v="5"/>
    <x v="6"/>
    <x v="262"/>
  </r>
  <r>
    <x v="15"/>
    <x v="15"/>
    <x v="15"/>
    <x v="323"/>
    <s v="1718"/>
    <x v="323"/>
    <x v="5"/>
    <x v="7"/>
    <x v="265"/>
  </r>
  <r>
    <x v="15"/>
    <x v="15"/>
    <x v="15"/>
    <x v="323"/>
    <s v="1718"/>
    <x v="323"/>
    <x v="6"/>
    <x v="0"/>
    <x v="320"/>
  </r>
  <r>
    <x v="15"/>
    <x v="15"/>
    <x v="15"/>
    <x v="323"/>
    <s v="1718"/>
    <x v="323"/>
    <x v="6"/>
    <x v="1"/>
    <x v="127"/>
  </r>
  <r>
    <x v="15"/>
    <x v="15"/>
    <x v="15"/>
    <x v="323"/>
    <s v="1718"/>
    <x v="323"/>
    <x v="6"/>
    <x v="2"/>
    <x v="127"/>
  </r>
  <r>
    <x v="15"/>
    <x v="15"/>
    <x v="15"/>
    <x v="323"/>
    <s v="1718"/>
    <x v="323"/>
    <x v="6"/>
    <x v="3"/>
    <x v="131"/>
  </r>
  <r>
    <x v="15"/>
    <x v="15"/>
    <x v="15"/>
    <x v="323"/>
    <s v="1718"/>
    <x v="323"/>
    <x v="6"/>
    <x v="4"/>
    <x v="320"/>
  </r>
  <r>
    <x v="15"/>
    <x v="15"/>
    <x v="15"/>
    <x v="323"/>
    <s v="1718"/>
    <x v="323"/>
    <x v="6"/>
    <x v="5"/>
    <x v="130"/>
  </r>
  <r>
    <x v="15"/>
    <x v="15"/>
    <x v="15"/>
    <x v="323"/>
    <s v="1718"/>
    <x v="323"/>
    <x v="6"/>
    <x v="6"/>
    <x v="128"/>
  </r>
  <r>
    <x v="15"/>
    <x v="15"/>
    <x v="15"/>
    <x v="323"/>
    <s v="1718"/>
    <x v="323"/>
    <x v="6"/>
    <x v="7"/>
    <x v="320"/>
  </r>
  <r>
    <x v="15"/>
    <x v="15"/>
    <x v="15"/>
    <x v="323"/>
    <s v="1718"/>
    <x v="323"/>
    <x v="7"/>
    <x v="0"/>
    <x v="59"/>
  </r>
  <r>
    <x v="15"/>
    <x v="15"/>
    <x v="15"/>
    <x v="323"/>
    <s v="1718"/>
    <x v="323"/>
    <x v="7"/>
    <x v="1"/>
    <x v="950"/>
  </r>
  <r>
    <x v="15"/>
    <x v="15"/>
    <x v="15"/>
    <x v="323"/>
    <s v="1718"/>
    <x v="323"/>
    <x v="7"/>
    <x v="2"/>
    <x v="382"/>
  </r>
  <r>
    <x v="15"/>
    <x v="15"/>
    <x v="15"/>
    <x v="323"/>
    <s v="1718"/>
    <x v="323"/>
    <x v="7"/>
    <x v="3"/>
    <x v="527"/>
  </r>
  <r>
    <x v="15"/>
    <x v="15"/>
    <x v="15"/>
    <x v="323"/>
    <s v="1718"/>
    <x v="323"/>
    <x v="7"/>
    <x v="4"/>
    <x v="530"/>
  </r>
  <r>
    <x v="15"/>
    <x v="15"/>
    <x v="15"/>
    <x v="323"/>
    <s v="1718"/>
    <x v="323"/>
    <x v="7"/>
    <x v="5"/>
    <x v="119"/>
  </r>
  <r>
    <x v="15"/>
    <x v="15"/>
    <x v="15"/>
    <x v="323"/>
    <s v="1718"/>
    <x v="323"/>
    <x v="7"/>
    <x v="6"/>
    <x v="319"/>
  </r>
  <r>
    <x v="15"/>
    <x v="15"/>
    <x v="15"/>
    <x v="323"/>
    <s v="1718"/>
    <x v="323"/>
    <x v="7"/>
    <x v="7"/>
    <x v="182"/>
  </r>
  <r>
    <x v="15"/>
    <x v="15"/>
    <x v="15"/>
    <x v="323"/>
    <s v="1718"/>
    <x v="323"/>
    <x v="8"/>
    <x v="0"/>
    <x v="130"/>
  </r>
  <r>
    <x v="15"/>
    <x v="15"/>
    <x v="15"/>
    <x v="323"/>
    <s v="1718"/>
    <x v="323"/>
    <x v="8"/>
    <x v="1"/>
    <x v="320"/>
  </r>
  <r>
    <x v="15"/>
    <x v="15"/>
    <x v="15"/>
    <x v="323"/>
    <s v="1718"/>
    <x v="323"/>
    <x v="8"/>
    <x v="2"/>
    <x v="320"/>
  </r>
  <r>
    <x v="15"/>
    <x v="15"/>
    <x v="15"/>
    <x v="323"/>
    <s v="1718"/>
    <x v="323"/>
    <x v="8"/>
    <x v="3"/>
    <x v="203"/>
  </r>
  <r>
    <x v="15"/>
    <x v="15"/>
    <x v="15"/>
    <x v="323"/>
    <s v="1718"/>
    <x v="323"/>
    <x v="8"/>
    <x v="4"/>
    <x v="203"/>
  </r>
  <r>
    <x v="15"/>
    <x v="15"/>
    <x v="15"/>
    <x v="323"/>
    <s v="1718"/>
    <x v="323"/>
    <x v="8"/>
    <x v="5"/>
    <x v="130"/>
  </r>
  <r>
    <x v="15"/>
    <x v="15"/>
    <x v="15"/>
    <x v="323"/>
    <s v="1718"/>
    <x v="323"/>
    <x v="8"/>
    <x v="6"/>
    <x v="64"/>
  </r>
  <r>
    <x v="15"/>
    <x v="15"/>
    <x v="15"/>
    <x v="323"/>
    <s v="1718"/>
    <x v="323"/>
    <x v="8"/>
    <x v="7"/>
    <x v="131"/>
  </r>
  <r>
    <x v="15"/>
    <x v="15"/>
    <x v="15"/>
    <x v="323"/>
    <s v="1718"/>
    <x v="323"/>
    <x v="9"/>
    <x v="0"/>
    <x v="304"/>
  </r>
  <r>
    <x v="15"/>
    <x v="15"/>
    <x v="15"/>
    <x v="323"/>
    <s v="1718"/>
    <x v="323"/>
    <x v="9"/>
    <x v="1"/>
    <x v="304"/>
  </r>
  <r>
    <x v="15"/>
    <x v="15"/>
    <x v="15"/>
    <x v="323"/>
    <s v="1718"/>
    <x v="323"/>
    <x v="9"/>
    <x v="2"/>
    <x v="304"/>
  </r>
  <r>
    <x v="15"/>
    <x v="15"/>
    <x v="15"/>
    <x v="323"/>
    <s v="1718"/>
    <x v="323"/>
    <x v="9"/>
    <x v="3"/>
    <x v="304"/>
  </r>
  <r>
    <x v="15"/>
    <x v="15"/>
    <x v="15"/>
    <x v="323"/>
    <s v="1718"/>
    <x v="323"/>
    <x v="9"/>
    <x v="4"/>
    <x v="304"/>
  </r>
  <r>
    <x v="15"/>
    <x v="15"/>
    <x v="15"/>
    <x v="323"/>
    <s v="1718"/>
    <x v="323"/>
    <x v="9"/>
    <x v="5"/>
    <x v="304"/>
  </r>
  <r>
    <x v="15"/>
    <x v="15"/>
    <x v="15"/>
    <x v="323"/>
    <s v="1718"/>
    <x v="323"/>
    <x v="9"/>
    <x v="6"/>
    <x v="304"/>
  </r>
  <r>
    <x v="15"/>
    <x v="15"/>
    <x v="15"/>
    <x v="323"/>
    <s v="1718"/>
    <x v="323"/>
    <x v="9"/>
    <x v="7"/>
    <x v="304"/>
  </r>
  <r>
    <x v="15"/>
    <x v="15"/>
    <x v="15"/>
    <x v="324"/>
    <s v="1719"/>
    <x v="324"/>
    <x v="0"/>
    <x v="0"/>
    <x v="1363"/>
  </r>
  <r>
    <x v="15"/>
    <x v="15"/>
    <x v="15"/>
    <x v="324"/>
    <s v="1719"/>
    <x v="324"/>
    <x v="0"/>
    <x v="1"/>
    <x v="2681"/>
  </r>
  <r>
    <x v="15"/>
    <x v="15"/>
    <x v="15"/>
    <x v="324"/>
    <s v="1719"/>
    <x v="324"/>
    <x v="0"/>
    <x v="2"/>
    <x v="806"/>
  </r>
  <r>
    <x v="15"/>
    <x v="15"/>
    <x v="15"/>
    <x v="324"/>
    <s v="1719"/>
    <x v="324"/>
    <x v="0"/>
    <x v="3"/>
    <x v="2674"/>
  </r>
  <r>
    <x v="15"/>
    <x v="15"/>
    <x v="15"/>
    <x v="324"/>
    <s v="1719"/>
    <x v="324"/>
    <x v="0"/>
    <x v="4"/>
    <x v="1166"/>
  </r>
  <r>
    <x v="15"/>
    <x v="15"/>
    <x v="15"/>
    <x v="324"/>
    <s v="1719"/>
    <x v="324"/>
    <x v="0"/>
    <x v="5"/>
    <x v="2215"/>
  </r>
  <r>
    <x v="15"/>
    <x v="15"/>
    <x v="15"/>
    <x v="324"/>
    <s v="1719"/>
    <x v="324"/>
    <x v="0"/>
    <x v="6"/>
    <x v="2981"/>
  </r>
  <r>
    <x v="15"/>
    <x v="15"/>
    <x v="15"/>
    <x v="324"/>
    <s v="1719"/>
    <x v="324"/>
    <x v="0"/>
    <x v="7"/>
    <x v="1167"/>
  </r>
  <r>
    <x v="15"/>
    <x v="15"/>
    <x v="15"/>
    <x v="324"/>
    <s v="1719"/>
    <x v="324"/>
    <x v="1"/>
    <x v="0"/>
    <x v="2825"/>
  </r>
  <r>
    <x v="15"/>
    <x v="15"/>
    <x v="15"/>
    <x v="324"/>
    <s v="1719"/>
    <x v="324"/>
    <x v="1"/>
    <x v="1"/>
    <x v="2982"/>
  </r>
  <r>
    <x v="15"/>
    <x v="15"/>
    <x v="15"/>
    <x v="324"/>
    <s v="1719"/>
    <x v="324"/>
    <x v="1"/>
    <x v="2"/>
    <x v="2983"/>
  </r>
  <r>
    <x v="15"/>
    <x v="15"/>
    <x v="15"/>
    <x v="324"/>
    <s v="1719"/>
    <x v="324"/>
    <x v="1"/>
    <x v="3"/>
    <x v="2984"/>
  </r>
  <r>
    <x v="15"/>
    <x v="15"/>
    <x v="15"/>
    <x v="324"/>
    <s v="1719"/>
    <x v="324"/>
    <x v="1"/>
    <x v="4"/>
    <x v="2985"/>
  </r>
  <r>
    <x v="15"/>
    <x v="15"/>
    <x v="15"/>
    <x v="324"/>
    <s v="1719"/>
    <x v="324"/>
    <x v="1"/>
    <x v="5"/>
    <x v="2986"/>
  </r>
  <r>
    <x v="15"/>
    <x v="15"/>
    <x v="15"/>
    <x v="324"/>
    <s v="1719"/>
    <x v="324"/>
    <x v="1"/>
    <x v="6"/>
    <x v="2987"/>
  </r>
  <r>
    <x v="15"/>
    <x v="15"/>
    <x v="15"/>
    <x v="324"/>
    <s v="1719"/>
    <x v="324"/>
    <x v="1"/>
    <x v="7"/>
    <x v="2988"/>
  </r>
  <r>
    <x v="15"/>
    <x v="15"/>
    <x v="15"/>
    <x v="324"/>
    <s v="1719"/>
    <x v="324"/>
    <x v="2"/>
    <x v="0"/>
    <x v="1480"/>
  </r>
  <r>
    <x v="15"/>
    <x v="15"/>
    <x v="15"/>
    <x v="324"/>
    <s v="1719"/>
    <x v="324"/>
    <x v="2"/>
    <x v="1"/>
    <x v="1523"/>
  </r>
  <r>
    <x v="15"/>
    <x v="15"/>
    <x v="15"/>
    <x v="324"/>
    <s v="1719"/>
    <x v="324"/>
    <x v="2"/>
    <x v="2"/>
    <x v="1633"/>
  </r>
  <r>
    <x v="15"/>
    <x v="15"/>
    <x v="15"/>
    <x v="324"/>
    <s v="1719"/>
    <x v="324"/>
    <x v="2"/>
    <x v="3"/>
    <x v="1419"/>
  </r>
  <r>
    <x v="15"/>
    <x v="15"/>
    <x v="15"/>
    <x v="324"/>
    <s v="1719"/>
    <x v="324"/>
    <x v="2"/>
    <x v="4"/>
    <x v="749"/>
  </r>
  <r>
    <x v="15"/>
    <x v="15"/>
    <x v="15"/>
    <x v="324"/>
    <s v="1719"/>
    <x v="324"/>
    <x v="2"/>
    <x v="5"/>
    <x v="1606"/>
  </r>
  <r>
    <x v="15"/>
    <x v="15"/>
    <x v="15"/>
    <x v="324"/>
    <s v="1719"/>
    <x v="324"/>
    <x v="2"/>
    <x v="6"/>
    <x v="1447"/>
  </r>
  <r>
    <x v="15"/>
    <x v="15"/>
    <x v="15"/>
    <x v="324"/>
    <s v="1719"/>
    <x v="324"/>
    <x v="2"/>
    <x v="7"/>
    <x v="570"/>
  </r>
  <r>
    <x v="15"/>
    <x v="15"/>
    <x v="15"/>
    <x v="324"/>
    <s v="1719"/>
    <x v="324"/>
    <x v="3"/>
    <x v="0"/>
    <x v="694"/>
  </r>
  <r>
    <x v="15"/>
    <x v="15"/>
    <x v="15"/>
    <x v="324"/>
    <s v="1719"/>
    <x v="324"/>
    <x v="3"/>
    <x v="1"/>
    <x v="1923"/>
  </r>
  <r>
    <x v="15"/>
    <x v="15"/>
    <x v="15"/>
    <x v="324"/>
    <s v="1719"/>
    <x v="324"/>
    <x v="3"/>
    <x v="2"/>
    <x v="1022"/>
  </r>
  <r>
    <x v="15"/>
    <x v="15"/>
    <x v="15"/>
    <x v="324"/>
    <s v="1719"/>
    <x v="324"/>
    <x v="3"/>
    <x v="3"/>
    <x v="555"/>
  </r>
  <r>
    <x v="15"/>
    <x v="15"/>
    <x v="15"/>
    <x v="324"/>
    <s v="1719"/>
    <x v="324"/>
    <x v="3"/>
    <x v="4"/>
    <x v="922"/>
  </r>
  <r>
    <x v="15"/>
    <x v="15"/>
    <x v="15"/>
    <x v="324"/>
    <s v="1719"/>
    <x v="324"/>
    <x v="3"/>
    <x v="5"/>
    <x v="480"/>
  </r>
  <r>
    <x v="15"/>
    <x v="15"/>
    <x v="15"/>
    <x v="324"/>
    <s v="1719"/>
    <x v="324"/>
    <x v="3"/>
    <x v="6"/>
    <x v="904"/>
  </r>
  <r>
    <x v="15"/>
    <x v="15"/>
    <x v="15"/>
    <x v="324"/>
    <s v="1719"/>
    <x v="324"/>
    <x v="3"/>
    <x v="7"/>
    <x v="479"/>
  </r>
  <r>
    <x v="15"/>
    <x v="15"/>
    <x v="15"/>
    <x v="324"/>
    <s v="1719"/>
    <x v="324"/>
    <x v="4"/>
    <x v="0"/>
    <x v="2989"/>
  </r>
  <r>
    <x v="15"/>
    <x v="15"/>
    <x v="15"/>
    <x v="324"/>
    <s v="1719"/>
    <x v="324"/>
    <x v="4"/>
    <x v="1"/>
    <x v="2990"/>
  </r>
  <r>
    <x v="15"/>
    <x v="15"/>
    <x v="15"/>
    <x v="324"/>
    <s v="1719"/>
    <x v="324"/>
    <x v="4"/>
    <x v="2"/>
    <x v="2991"/>
  </r>
  <r>
    <x v="15"/>
    <x v="15"/>
    <x v="15"/>
    <x v="324"/>
    <s v="1719"/>
    <x v="324"/>
    <x v="4"/>
    <x v="3"/>
    <x v="2992"/>
  </r>
  <r>
    <x v="15"/>
    <x v="15"/>
    <x v="15"/>
    <x v="324"/>
    <s v="1719"/>
    <x v="324"/>
    <x v="4"/>
    <x v="4"/>
    <x v="2993"/>
  </r>
  <r>
    <x v="15"/>
    <x v="15"/>
    <x v="15"/>
    <x v="324"/>
    <s v="1719"/>
    <x v="324"/>
    <x v="4"/>
    <x v="5"/>
    <x v="2994"/>
  </r>
  <r>
    <x v="15"/>
    <x v="15"/>
    <x v="15"/>
    <x v="324"/>
    <s v="1719"/>
    <x v="324"/>
    <x v="4"/>
    <x v="6"/>
    <x v="2995"/>
  </r>
  <r>
    <x v="15"/>
    <x v="15"/>
    <x v="15"/>
    <x v="324"/>
    <s v="1719"/>
    <x v="324"/>
    <x v="4"/>
    <x v="7"/>
    <x v="2996"/>
  </r>
  <r>
    <x v="15"/>
    <x v="15"/>
    <x v="15"/>
    <x v="324"/>
    <s v="1719"/>
    <x v="324"/>
    <x v="5"/>
    <x v="0"/>
    <x v="328"/>
  </r>
  <r>
    <x v="15"/>
    <x v="15"/>
    <x v="15"/>
    <x v="324"/>
    <s v="1719"/>
    <x v="324"/>
    <x v="5"/>
    <x v="1"/>
    <x v="269"/>
  </r>
  <r>
    <x v="15"/>
    <x v="15"/>
    <x v="15"/>
    <x v="324"/>
    <s v="1719"/>
    <x v="324"/>
    <x v="5"/>
    <x v="2"/>
    <x v="1475"/>
  </r>
  <r>
    <x v="15"/>
    <x v="15"/>
    <x v="15"/>
    <x v="324"/>
    <s v="1719"/>
    <x v="324"/>
    <x v="5"/>
    <x v="3"/>
    <x v="343"/>
  </r>
  <r>
    <x v="15"/>
    <x v="15"/>
    <x v="15"/>
    <x v="324"/>
    <s v="1719"/>
    <x v="324"/>
    <x v="5"/>
    <x v="4"/>
    <x v="258"/>
  </r>
  <r>
    <x v="15"/>
    <x v="15"/>
    <x v="15"/>
    <x v="324"/>
    <s v="1719"/>
    <x v="324"/>
    <x v="5"/>
    <x v="5"/>
    <x v="631"/>
  </r>
  <r>
    <x v="15"/>
    <x v="15"/>
    <x v="15"/>
    <x v="324"/>
    <s v="1719"/>
    <x v="324"/>
    <x v="5"/>
    <x v="6"/>
    <x v="1246"/>
  </r>
  <r>
    <x v="15"/>
    <x v="15"/>
    <x v="15"/>
    <x v="324"/>
    <s v="1719"/>
    <x v="324"/>
    <x v="5"/>
    <x v="7"/>
    <x v="491"/>
  </r>
  <r>
    <x v="15"/>
    <x v="15"/>
    <x v="15"/>
    <x v="324"/>
    <s v="1719"/>
    <x v="324"/>
    <x v="6"/>
    <x v="0"/>
    <x v="356"/>
  </r>
  <r>
    <x v="15"/>
    <x v="15"/>
    <x v="15"/>
    <x v="324"/>
    <s v="1719"/>
    <x v="324"/>
    <x v="6"/>
    <x v="1"/>
    <x v="199"/>
  </r>
  <r>
    <x v="15"/>
    <x v="15"/>
    <x v="15"/>
    <x v="324"/>
    <s v="1719"/>
    <x v="324"/>
    <x v="6"/>
    <x v="2"/>
    <x v="311"/>
  </r>
  <r>
    <x v="15"/>
    <x v="15"/>
    <x v="15"/>
    <x v="324"/>
    <s v="1719"/>
    <x v="324"/>
    <x v="6"/>
    <x v="3"/>
    <x v="350"/>
  </r>
  <r>
    <x v="15"/>
    <x v="15"/>
    <x v="15"/>
    <x v="324"/>
    <s v="1719"/>
    <x v="324"/>
    <x v="6"/>
    <x v="4"/>
    <x v="310"/>
  </r>
  <r>
    <x v="15"/>
    <x v="15"/>
    <x v="15"/>
    <x v="324"/>
    <s v="1719"/>
    <x v="324"/>
    <x v="6"/>
    <x v="5"/>
    <x v="311"/>
  </r>
  <r>
    <x v="15"/>
    <x v="15"/>
    <x v="15"/>
    <x v="324"/>
    <s v="1719"/>
    <x v="324"/>
    <x v="6"/>
    <x v="6"/>
    <x v="306"/>
  </r>
  <r>
    <x v="15"/>
    <x v="15"/>
    <x v="15"/>
    <x v="324"/>
    <s v="1719"/>
    <x v="324"/>
    <x v="6"/>
    <x v="7"/>
    <x v="283"/>
  </r>
  <r>
    <x v="15"/>
    <x v="15"/>
    <x v="15"/>
    <x v="324"/>
    <s v="1719"/>
    <x v="324"/>
    <x v="7"/>
    <x v="0"/>
    <x v="1450"/>
  </r>
  <r>
    <x v="15"/>
    <x v="15"/>
    <x v="15"/>
    <x v="324"/>
    <s v="1719"/>
    <x v="324"/>
    <x v="7"/>
    <x v="1"/>
    <x v="1437"/>
  </r>
  <r>
    <x v="15"/>
    <x v="15"/>
    <x v="15"/>
    <x v="324"/>
    <s v="1719"/>
    <x v="324"/>
    <x v="7"/>
    <x v="2"/>
    <x v="1005"/>
  </r>
  <r>
    <x v="15"/>
    <x v="15"/>
    <x v="15"/>
    <x v="324"/>
    <s v="1719"/>
    <x v="324"/>
    <x v="7"/>
    <x v="3"/>
    <x v="1231"/>
  </r>
  <r>
    <x v="15"/>
    <x v="15"/>
    <x v="15"/>
    <x v="324"/>
    <s v="1719"/>
    <x v="324"/>
    <x v="7"/>
    <x v="4"/>
    <x v="1650"/>
  </r>
  <r>
    <x v="15"/>
    <x v="15"/>
    <x v="15"/>
    <x v="324"/>
    <s v="1719"/>
    <x v="324"/>
    <x v="7"/>
    <x v="5"/>
    <x v="1057"/>
  </r>
  <r>
    <x v="15"/>
    <x v="15"/>
    <x v="15"/>
    <x v="324"/>
    <s v="1719"/>
    <x v="324"/>
    <x v="7"/>
    <x v="6"/>
    <x v="1059"/>
  </r>
  <r>
    <x v="15"/>
    <x v="15"/>
    <x v="15"/>
    <x v="324"/>
    <s v="1719"/>
    <x v="324"/>
    <x v="7"/>
    <x v="7"/>
    <x v="1639"/>
  </r>
  <r>
    <x v="15"/>
    <x v="15"/>
    <x v="15"/>
    <x v="324"/>
    <s v="1719"/>
    <x v="324"/>
    <x v="8"/>
    <x v="0"/>
    <x v="266"/>
  </r>
  <r>
    <x v="15"/>
    <x v="15"/>
    <x v="15"/>
    <x v="324"/>
    <s v="1719"/>
    <x v="324"/>
    <x v="8"/>
    <x v="1"/>
    <x v="266"/>
  </r>
  <r>
    <x v="15"/>
    <x v="15"/>
    <x v="15"/>
    <x v="324"/>
    <s v="1719"/>
    <x v="324"/>
    <x v="8"/>
    <x v="2"/>
    <x v="321"/>
  </r>
  <r>
    <x v="15"/>
    <x v="15"/>
    <x v="15"/>
    <x v="324"/>
    <s v="1719"/>
    <x v="324"/>
    <x v="8"/>
    <x v="3"/>
    <x v="321"/>
  </r>
  <r>
    <x v="15"/>
    <x v="15"/>
    <x v="15"/>
    <x v="324"/>
    <s v="1719"/>
    <x v="324"/>
    <x v="8"/>
    <x v="4"/>
    <x v="321"/>
  </r>
  <r>
    <x v="15"/>
    <x v="15"/>
    <x v="15"/>
    <x v="324"/>
    <s v="1719"/>
    <x v="324"/>
    <x v="8"/>
    <x v="5"/>
    <x v="129"/>
  </r>
  <r>
    <x v="15"/>
    <x v="15"/>
    <x v="15"/>
    <x v="324"/>
    <s v="1719"/>
    <x v="324"/>
    <x v="8"/>
    <x v="6"/>
    <x v="321"/>
  </r>
  <r>
    <x v="15"/>
    <x v="15"/>
    <x v="15"/>
    <x v="324"/>
    <s v="1719"/>
    <x v="324"/>
    <x v="8"/>
    <x v="7"/>
    <x v="127"/>
  </r>
  <r>
    <x v="15"/>
    <x v="15"/>
    <x v="15"/>
    <x v="324"/>
    <s v="1719"/>
    <x v="324"/>
    <x v="9"/>
    <x v="0"/>
    <x v="303"/>
  </r>
  <r>
    <x v="15"/>
    <x v="15"/>
    <x v="15"/>
    <x v="324"/>
    <s v="1719"/>
    <x v="324"/>
    <x v="9"/>
    <x v="1"/>
    <x v="320"/>
  </r>
  <r>
    <x v="15"/>
    <x v="15"/>
    <x v="15"/>
    <x v="324"/>
    <s v="1719"/>
    <x v="324"/>
    <x v="9"/>
    <x v="2"/>
    <x v="128"/>
  </r>
  <r>
    <x v="15"/>
    <x v="15"/>
    <x v="15"/>
    <x v="324"/>
    <s v="1719"/>
    <x v="324"/>
    <x v="9"/>
    <x v="3"/>
    <x v="129"/>
  </r>
  <r>
    <x v="15"/>
    <x v="15"/>
    <x v="15"/>
    <x v="324"/>
    <s v="1719"/>
    <x v="324"/>
    <x v="9"/>
    <x v="4"/>
    <x v="320"/>
  </r>
  <r>
    <x v="15"/>
    <x v="15"/>
    <x v="15"/>
    <x v="324"/>
    <s v="1719"/>
    <x v="324"/>
    <x v="9"/>
    <x v="5"/>
    <x v="203"/>
  </r>
  <r>
    <x v="15"/>
    <x v="15"/>
    <x v="15"/>
    <x v="324"/>
    <s v="1719"/>
    <x v="324"/>
    <x v="9"/>
    <x v="6"/>
    <x v="303"/>
  </r>
  <r>
    <x v="15"/>
    <x v="15"/>
    <x v="15"/>
    <x v="324"/>
    <s v="1719"/>
    <x v="324"/>
    <x v="9"/>
    <x v="7"/>
    <x v="301"/>
  </r>
  <r>
    <x v="15"/>
    <x v="15"/>
    <x v="15"/>
    <x v="325"/>
    <s v="1721"/>
    <x v="325"/>
    <x v="0"/>
    <x v="0"/>
    <x v="2997"/>
  </r>
  <r>
    <x v="15"/>
    <x v="15"/>
    <x v="15"/>
    <x v="325"/>
    <s v="1721"/>
    <x v="325"/>
    <x v="0"/>
    <x v="1"/>
    <x v="2998"/>
  </r>
  <r>
    <x v="15"/>
    <x v="15"/>
    <x v="15"/>
    <x v="325"/>
    <s v="1721"/>
    <x v="325"/>
    <x v="0"/>
    <x v="2"/>
    <x v="2999"/>
  </r>
  <r>
    <x v="15"/>
    <x v="15"/>
    <x v="15"/>
    <x v="325"/>
    <s v="1721"/>
    <x v="325"/>
    <x v="0"/>
    <x v="3"/>
    <x v="3000"/>
  </r>
  <r>
    <x v="15"/>
    <x v="15"/>
    <x v="15"/>
    <x v="325"/>
    <s v="1721"/>
    <x v="325"/>
    <x v="0"/>
    <x v="4"/>
    <x v="3001"/>
  </r>
  <r>
    <x v="15"/>
    <x v="15"/>
    <x v="15"/>
    <x v="325"/>
    <s v="1721"/>
    <x v="325"/>
    <x v="0"/>
    <x v="5"/>
    <x v="3002"/>
  </r>
  <r>
    <x v="15"/>
    <x v="15"/>
    <x v="15"/>
    <x v="325"/>
    <s v="1721"/>
    <x v="325"/>
    <x v="0"/>
    <x v="6"/>
    <x v="2284"/>
  </r>
  <r>
    <x v="15"/>
    <x v="15"/>
    <x v="15"/>
    <x v="325"/>
    <s v="1721"/>
    <x v="325"/>
    <x v="0"/>
    <x v="7"/>
    <x v="3003"/>
  </r>
  <r>
    <x v="15"/>
    <x v="15"/>
    <x v="15"/>
    <x v="325"/>
    <s v="1721"/>
    <x v="325"/>
    <x v="1"/>
    <x v="0"/>
    <x v="935"/>
  </r>
  <r>
    <x v="15"/>
    <x v="15"/>
    <x v="15"/>
    <x v="325"/>
    <s v="1721"/>
    <x v="325"/>
    <x v="1"/>
    <x v="1"/>
    <x v="2214"/>
  </r>
  <r>
    <x v="15"/>
    <x v="15"/>
    <x v="15"/>
    <x v="325"/>
    <s v="1721"/>
    <x v="325"/>
    <x v="1"/>
    <x v="2"/>
    <x v="1834"/>
  </r>
  <r>
    <x v="15"/>
    <x v="15"/>
    <x v="15"/>
    <x v="325"/>
    <s v="1721"/>
    <x v="325"/>
    <x v="1"/>
    <x v="3"/>
    <x v="2512"/>
  </r>
  <r>
    <x v="15"/>
    <x v="15"/>
    <x v="15"/>
    <x v="325"/>
    <s v="1721"/>
    <x v="325"/>
    <x v="1"/>
    <x v="4"/>
    <x v="3004"/>
  </r>
  <r>
    <x v="15"/>
    <x v="15"/>
    <x v="15"/>
    <x v="325"/>
    <s v="1721"/>
    <x v="325"/>
    <x v="1"/>
    <x v="5"/>
    <x v="3005"/>
  </r>
  <r>
    <x v="15"/>
    <x v="15"/>
    <x v="15"/>
    <x v="325"/>
    <s v="1721"/>
    <x v="325"/>
    <x v="1"/>
    <x v="6"/>
    <x v="832"/>
  </r>
  <r>
    <x v="15"/>
    <x v="15"/>
    <x v="15"/>
    <x v="325"/>
    <s v="1721"/>
    <x v="325"/>
    <x v="1"/>
    <x v="7"/>
    <x v="1986"/>
  </r>
  <r>
    <x v="15"/>
    <x v="15"/>
    <x v="15"/>
    <x v="325"/>
    <s v="1721"/>
    <x v="325"/>
    <x v="2"/>
    <x v="0"/>
    <x v="347"/>
  </r>
  <r>
    <x v="15"/>
    <x v="15"/>
    <x v="15"/>
    <x v="325"/>
    <s v="1721"/>
    <x v="325"/>
    <x v="2"/>
    <x v="1"/>
    <x v="1536"/>
  </r>
  <r>
    <x v="15"/>
    <x v="15"/>
    <x v="15"/>
    <x v="325"/>
    <s v="1721"/>
    <x v="325"/>
    <x v="2"/>
    <x v="2"/>
    <x v="1693"/>
  </r>
  <r>
    <x v="15"/>
    <x v="15"/>
    <x v="15"/>
    <x v="325"/>
    <s v="1721"/>
    <x v="325"/>
    <x v="2"/>
    <x v="3"/>
    <x v="269"/>
  </r>
  <r>
    <x v="15"/>
    <x v="15"/>
    <x v="15"/>
    <x v="325"/>
    <s v="1721"/>
    <x v="325"/>
    <x v="2"/>
    <x v="4"/>
    <x v="193"/>
  </r>
  <r>
    <x v="15"/>
    <x v="15"/>
    <x v="15"/>
    <x v="325"/>
    <s v="1721"/>
    <x v="325"/>
    <x v="2"/>
    <x v="5"/>
    <x v="269"/>
  </r>
  <r>
    <x v="15"/>
    <x v="15"/>
    <x v="15"/>
    <x v="325"/>
    <s v="1721"/>
    <x v="325"/>
    <x v="2"/>
    <x v="6"/>
    <x v="798"/>
  </r>
  <r>
    <x v="15"/>
    <x v="15"/>
    <x v="15"/>
    <x v="325"/>
    <s v="1721"/>
    <x v="325"/>
    <x v="2"/>
    <x v="7"/>
    <x v="1537"/>
  </r>
  <r>
    <x v="15"/>
    <x v="15"/>
    <x v="15"/>
    <x v="325"/>
    <s v="1721"/>
    <x v="325"/>
    <x v="3"/>
    <x v="0"/>
    <x v="1632"/>
  </r>
  <r>
    <x v="15"/>
    <x v="15"/>
    <x v="15"/>
    <x v="325"/>
    <s v="1721"/>
    <x v="325"/>
    <x v="3"/>
    <x v="1"/>
    <x v="788"/>
  </r>
  <r>
    <x v="15"/>
    <x v="15"/>
    <x v="15"/>
    <x v="325"/>
    <s v="1721"/>
    <x v="325"/>
    <x v="3"/>
    <x v="2"/>
    <x v="397"/>
  </r>
  <r>
    <x v="15"/>
    <x v="15"/>
    <x v="15"/>
    <x v="325"/>
    <s v="1721"/>
    <x v="325"/>
    <x v="3"/>
    <x v="3"/>
    <x v="2359"/>
  </r>
  <r>
    <x v="15"/>
    <x v="15"/>
    <x v="15"/>
    <x v="325"/>
    <s v="1721"/>
    <x v="325"/>
    <x v="3"/>
    <x v="4"/>
    <x v="1677"/>
  </r>
  <r>
    <x v="15"/>
    <x v="15"/>
    <x v="15"/>
    <x v="325"/>
    <s v="1721"/>
    <x v="325"/>
    <x v="3"/>
    <x v="5"/>
    <x v="1331"/>
  </r>
  <r>
    <x v="15"/>
    <x v="15"/>
    <x v="15"/>
    <x v="325"/>
    <s v="1721"/>
    <x v="325"/>
    <x v="3"/>
    <x v="6"/>
    <x v="660"/>
  </r>
  <r>
    <x v="15"/>
    <x v="15"/>
    <x v="15"/>
    <x v="325"/>
    <s v="1721"/>
    <x v="325"/>
    <x v="3"/>
    <x v="7"/>
    <x v="1230"/>
  </r>
  <r>
    <x v="15"/>
    <x v="15"/>
    <x v="15"/>
    <x v="325"/>
    <s v="1721"/>
    <x v="325"/>
    <x v="4"/>
    <x v="0"/>
    <x v="524"/>
  </r>
  <r>
    <x v="15"/>
    <x v="15"/>
    <x v="15"/>
    <x v="325"/>
    <s v="1721"/>
    <x v="325"/>
    <x v="4"/>
    <x v="1"/>
    <x v="2491"/>
  </r>
  <r>
    <x v="15"/>
    <x v="15"/>
    <x v="15"/>
    <x v="325"/>
    <s v="1721"/>
    <x v="325"/>
    <x v="4"/>
    <x v="2"/>
    <x v="2338"/>
  </r>
  <r>
    <x v="15"/>
    <x v="15"/>
    <x v="15"/>
    <x v="325"/>
    <s v="1721"/>
    <x v="325"/>
    <x v="4"/>
    <x v="3"/>
    <x v="804"/>
  </r>
  <r>
    <x v="15"/>
    <x v="15"/>
    <x v="15"/>
    <x v="325"/>
    <s v="1721"/>
    <x v="325"/>
    <x v="4"/>
    <x v="4"/>
    <x v="2685"/>
  </r>
  <r>
    <x v="15"/>
    <x v="15"/>
    <x v="15"/>
    <x v="325"/>
    <s v="1721"/>
    <x v="325"/>
    <x v="4"/>
    <x v="5"/>
    <x v="417"/>
  </r>
  <r>
    <x v="15"/>
    <x v="15"/>
    <x v="15"/>
    <x v="325"/>
    <s v="1721"/>
    <x v="325"/>
    <x v="4"/>
    <x v="6"/>
    <x v="416"/>
  </r>
  <r>
    <x v="15"/>
    <x v="15"/>
    <x v="15"/>
    <x v="325"/>
    <s v="1721"/>
    <x v="325"/>
    <x v="4"/>
    <x v="7"/>
    <x v="2808"/>
  </r>
  <r>
    <x v="15"/>
    <x v="15"/>
    <x v="15"/>
    <x v="325"/>
    <s v="1721"/>
    <x v="325"/>
    <x v="5"/>
    <x v="0"/>
    <x v="991"/>
  </r>
  <r>
    <x v="15"/>
    <x v="15"/>
    <x v="15"/>
    <x v="325"/>
    <s v="1721"/>
    <x v="325"/>
    <x v="5"/>
    <x v="1"/>
    <x v="267"/>
  </r>
  <r>
    <x v="15"/>
    <x v="15"/>
    <x v="15"/>
    <x v="325"/>
    <s v="1721"/>
    <x v="325"/>
    <x v="5"/>
    <x v="2"/>
    <x v="489"/>
  </r>
  <r>
    <x v="15"/>
    <x v="15"/>
    <x v="15"/>
    <x v="325"/>
    <s v="1721"/>
    <x v="325"/>
    <x v="5"/>
    <x v="3"/>
    <x v="1186"/>
  </r>
  <r>
    <x v="15"/>
    <x v="15"/>
    <x v="15"/>
    <x v="325"/>
    <s v="1721"/>
    <x v="325"/>
    <x v="5"/>
    <x v="4"/>
    <x v="498"/>
  </r>
  <r>
    <x v="15"/>
    <x v="15"/>
    <x v="15"/>
    <x v="325"/>
    <s v="1721"/>
    <x v="325"/>
    <x v="5"/>
    <x v="5"/>
    <x v="630"/>
  </r>
  <r>
    <x v="15"/>
    <x v="15"/>
    <x v="15"/>
    <x v="325"/>
    <s v="1721"/>
    <x v="325"/>
    <x v="5"/>
    <x v="6"/>
    <x v="290"/>
  </r>
  <r>
    <x v="15"/>
    <x v="15"/>
    <x v="15"/>
    <x v="325"/>
    <s v="1721"/>
    <x v="325"/>
    <x v="5"/>
    <x v="7"/>
    <x v="448"/>
  </r>
  <r>
    <x v="15"/>
    <x v="15"/>
    <x v="15"/>
    <x v="325"/>
    <s v="1721"/>
    <x v="325"/>
    <x v="6"/>
    <x v="0"/>
    <x v="200"/>
  </r>
  <r>
    <x v="15"/>
    <x v="15"/>
    <x v="15"/>
    <x v="325"/>
    <s v="1721"/>
    <x v="325"/>
    <x v="6"/>
    <x v="1"/>
    <x v="200"/>
  </r>
  <r>
    <x v="15"/>
    <x v="15"/>
    <x v="15"/>
    <x v="325"/>
    <s v="1721"/>
    <x v="325"/>
    <x v="6"/>
    <x v="2"/>
    <x v="309"/>
  </r>
  <r>
    <x v="15"/>
    <x v="15"/>
    <x v="15"/>
    <x v="325"/>
    <s v="1721"/>
    <x v="325"/>
    <x v="6"/>
    <x v="3"/>
    <x v="350"/>
  </r>
  <r>
    <x v="15"/>
    <x v="15"/>
    <x v="15"/>
    <x v="325"/>
    <s v="1721"/>
    <x v="325"/>
    <x v="6"/>
    <x v="4"/>
    <x v="302"/>
  </r>
  <r>
    <x v="15"/>
    <x v="15"/>
    <x v="15"/>
    <x v="325"/>
    <s v="1721"/>
    <x v="325"/>
    <x v="6"/>
    <x v="5"/>
    <x v="195"/>
  </r>
  <r>
    <x v="15"/>
    <x v="15"/>
    <x v="15"/>
    <x v="325"/>
    <s v="1721"/>
    <x v="325"/>
    <x v="6"/>
    <x v="6"/>
    <x v="201"/>
  </r>
  <r>
    <x v="15"/>
    <x v="15"/>
    <x v="15"/>
    <x v="325"/>
    <s v="1721"/>
    <x v="325"/>
    <x v="6"/>
    <x v="7"/>
    <x v="125"/>
  </r>
  <r>
    <x v="15"/>
    <x v="15"/>
    <x v="15"/>
    <x v="325"/>
    <s v="1721"/>
    <x v="325"/>
    <x v="7"/>
    <x v="0"/>
    <x v="593"/>
  </r>
  <r>
    <x v="15"/>
    <x v="15"/>
    <x v="15"/>
    <x v="325"/>
    <s v="1721"/>
    <x v="325"/>
    <x v="7"/>
    <x v="1"/>
    <x v="1003"/>
  </r>
  <r>
    <x v="15"/>
    <x v="15"/>
    <x v="15"/>
    <x v="325"/>
    <s v="1721"/>
    <x v="325"/>
    <x v="7"/>
    <x v="2"/>
    <x v="113"/>
  </r>
  <r>
    <x v="15"/>
    <x v="15"/>
    <x v="15"/>
    <x v="325"/>
    <s v="1721"/>
    <x v="325"/>
    <x v="7"/>
    <x v="3"/>
    <x v="1625"/>
  </r>
  <r>
    <x v="15"/>
    <x v="15"/>
    <x v="15"/>
    <x v="325"/>
    <s v="1721"/>
    <x v="325"/>
    <x v="7"/>
    <x v="4"/>
    <x v="598"/>
  </r>
  <r>
    <x v="15"/>
    <x v="15"/>
    <x v="15"/>
    <x v="325"/>
    <s v="1721"/>
    <x v="325"/>
    <x v="7"/>
    <x v="5"/>
    <x v="540"/>
  </r>
  <r>
    <x v="15"/>
    <x v="15"/>
    <x v="15"/>
    <x v="325"/>
    <s v="1721"/>
    <x v="325"/>
    <x v="7"/>
    <x v="6"/>
    <x v="325"/>
  </r>
  <r>
    <x v="15"/>
    <x v="15"/>
    <x v="15"/>
    <x v="325"/>
    <s v="1721"/>
    <x v="325"/>
    <x v="7"/>
    <x v="7"/>
    <x v="362"/>
  </r>
  <r>
    <x v="15"/>
    <x v="15"/>
    <x v="15"/>
    <x v="325"/>
    <s v="1721"/>
    <x v="325"/>
    <x v="8"/>
    <x v="0"/>
    <x v="266"/>
  </r>
  <r>
    <x v="15"/>
    <x v="15"/>
    <x v="15"/>
    <x v="325"/>
    <s v="1721"/>
    <x v="325"/>
    <x v="8"/>
    <x v="1"/>
    <x v="265"/>
  </r>
  <r>
    <x v="15"/>
    <x v="15"/>
    <x v="15"/>
    <x v="325"/>
    <s v="1721"/>
    <x v="325"/>
    <x v="8"/>
    <x v="2"/>
    <x v="264"/>
  </r>
  <r>
    <x v="15"/>
    <x v="15"/>
    <x v="15"/>
    <x v="325"/>
    <s v="1721"/>
    <x v="325"/>
    <x v="8"/>
    <x v="3"/>
    <x v="303"/>
  </r>
  <r>
    <x v="15"/>
    <x v="15"/>
    <x v="15"/>
    <x v="325"/>
    <s v="1721"/>
    <x v="325"/>
    <x v="8"/>
    <x v="4"/>
    <x v="303"/>
  </r>
  <r>
    <x v="15"/>
    <x v="15"/>
    <x v="15"/>
    <x v="325"/>
    <s v="1721"/>
    <x v="325"/>
    <x v="8"/>
    <x v="5"/>
    <x v="303"/>
  </r>
  <r>
    <x v="15"/>
    <x v="15"/>
    <x v="15"/>
    <x v="325"/>
    <s v="1721"/>
    <x v="325"/>
    <x v="8"/>
    <x v="6"/>
    <x v="321"/>
  </r>
  <r>
    <x v="15"/>
    <x v="15"/>
    <x v="15"/>
    <x v="325"/>
    <s v="1721"/>
    <x v="325"/>
    <x v="8"/>
    <x v="7"/>
    <x v="321"/>
  </r>
  <r>
    <x v="15"/>
    <x v="15"/>
    <x v="15"/>
    <x v="325"/>
    <s v="1721"/>
    <x v="325"/>
    <x v="9"/>
    <x v="0"/>
    <x v="67"/>
  </r>
  <r>
    <x v="15"/>
    <x v="15"/>
    <x v="15"/>
    <x v="325"/>
    <s v="1721"/>
    <x v="325"/>
    <x v="9"/>
    <x v="1"/>
    <x v="67"/>
  </r>
  <r>
    <x v="15"/>
    <x v="15"/>
    <x v="15"/>
    <x v="325"/>
    <s v="1721"/>
    <x v="325"/>
    <x v="9"/>
    <x v="2"/>
    <x v="65"/>
  </r>
  <r>
    <x v="15"/>
    <x v="15"/>
    <x v="15"/>
    <x v="325"/>
    <s v="1721"/>
    <x v="325"/>
    <x v="9"/>
    <x v="3"/>
    <x v="66"/>
  </r>
  <r>
    <x v="15"/>
    <x v="15"/>
    <x v="15"/>
    <x v="325"/>
    <s v="1721"/>
    <x v="325"/>
    <x v="9"/>
    <x v="4"/>
    <x v="65"/>
  </r>
  <r>
    <x v="15"/>
    <x v="15"/>
    <x v="15"/>
    <x v="325"/>
    <s v="1721"/>
    <x v="325"/>
    <x v="9"/>
    <x v="5"/>
    <x v="67"/>
  </r>
  <r>
    <x v="15"/>
    <x v="15"/>
    <x v="15"/>
    <x v="325"/>
    <s v="1721"/>
    <x v="325"/>
    <x v="9"/>
    <x v="6"/>
    <x v="67"/>
  </r>
  <r>
    <x v="15"/>
    <x v="15"/>
    <x v="15"/>
    <x v="325"/>
    <s v="1721"/>
    <x v="325"/>
    <x v="9"/>
    <x v="7"/>
    <x v="133"/>
  </r>
  <r>
    <x v="15"/>
    <x v="15"/>
    <x v="15"/>
    <x v="326"/>
    <s v="1724"/>
    <x v="326"/>
    <x v="0"/>
    <x v="0"/>
    <x v="1331"/>
  </r>
  <r>
    <x v="15"/>
    <x v="15"/>
    <x v="15"/>
    <x v="326"/>
    <s v="1724"/>
    <x v="326"/>
    <x v="0"/>
    <x v="1"/>
    <x v="1418"/>
  </r>
  <r>
    <x v="15"/>
    <x v="15"/>
    <x v="15"/>
    <x v="326"/>
    <s v="1724"/>
    <x v="326"/>
    <x v="0"/>
    <x v="2"/>
    <x v="544"/>
  </r>
  <r>
    <x v="15"/>
    <x v="15"/>
    <x v="15"/>
    <x v="326"/>
    <s v="1724"/>
    <x v="326"/>
    <x v="0"/>
    <x v="3"/>
    <x v="510"/>
  </r>
  <r>
    <x v="15"/>
    <x v="15"/>
    <x v="15"/>
    <x v="326"/>
    <s v="1724"/>
    <x v="326"/>
    <x v="0"/>
    <x v="4"/>
    <x v="290"/>
  </r>
  <r>
    <x v="15"/>
    <x v="15"/>
    <x v="15"/>
    <x v="326"/>
    <s v="1724"/>
    <x v="326"/>
    <x v="0"/>
    <x v="5"/>
    <x v="799"/>
  </r>
  <r>
    <x v="15"/>
    <x v="15"/>
    <x v="15"/>
    <x v="326"/>
    <s v="1724"/>
    <x v="326"/>
    <x v="0"/>
    <x v="6"/>
    <x v="496"/>
  </r>
  <r>
    <x v="15"/>
    <x v="15"/>
    <x v="15"/>
    <x v="326"/>
    <s v="1724"/>
    <x v="326"/>
    <x v="0"/>
    <x v="7"/>
    <x v="798"/>
  </r>
  <r>
    <x v="15"/>
    <x v="15"/>
    <x v="15"/>
    <x v="326"/>
    <s v="1724"/>
    <x v="326"/>
    <x v="1"/>
    <x v="0"/>
    <x v="950"/>
  </r>
  <r>
    <x v="15"/>
    <x v="15"/>
    <x v="15"/>
    <x v="326"/>
    <s v="1724"/>
    <x v="326"/>
    <x v="1"/>
    <x v="1"/>
    <x v="629"/>
  </r>
  <r>
    <x v="15"/>
    <x v="15"/>
    <x v="15"/>
    <x v="326"/>
    <s v="1724"/>
    <x v="326"/>
    <x v="1"/>
    <x v="2"/>
    <x v="344"/>
  </r>
  <r>
    <x v="15"/>
    <x v="15"/>
    <x v="15"/>
    <x v="326"/>
    <s v="1724"/>
    <x v="326"/>
    <x v="1"/>
    <x v="3"/>
    <x v="295"/>
  </r>
  <r>
    <x v="15"/>
    <x v="15"/>
    <x v="15"/>
    <x v="326"/>
    <s v="1724"/>
    <x v="326"/>
    <x v="1"/>
    <x v="4"/>
    <x v="1636"/>
  </r>
  <r>
    <x v="15"/>
    <x v="15"/>
    <x v="15"/>
    <x v="326"/>
    <s v="1724"/>
    <x v="326"/>
    <x v="1"/>
    <x v="5"/>
    <x v="1524"/>
  </r>
  <r>
    <x v="15"/>
    <x v="15"/>
    <x v="15"/>
    <x v="326"/>
    <s v="1724"/>
    <x v="326"/>
    <x v="1"/>
    <x v="6"/>
    <x v="1626"/>
  </r>
  <r>
    <x v="15"/>
    <x v="15"/>
    <x v="15"/>
    <x v="326"/>
    <s v="1724"/>
    <x v="326"/>
    <x v="1"/>
    <x v="7"/>
    <x v="967"/>
  </r>
  <r>
    <x v="15"/>
    <x v="15"/>
    <x v="15"/>
    <x v="326"/>
    <s v="1724"/>
    <x v="326"/>
    <x v="2"/>
    <x v="0"/>
    <x v="306"/>
  </r>
  <r>
    <x v="15"/>
    <x v="15"/>
    <x v="15"/>
    <x v="326"/>
    <s v="1724"/>
    <x v="326"/>
    <x v="2"/>
    <x v="1"/>
    <x v="123"/>
  </r>
  <r>
    <x v="15"/>
    <x v="15"/>
    <x v="15"/>
    <x v="326"/>
    <s v="1724"/>
    <x v="326"/>
    <x v="2"/>
    <x v="2"/>
    <x v="306"/>
  </r>
  <r>
    <x v="15"/>
    <x v="15"/>
    <x v="15"/>
    <x v="326"/>
    <s v="1724"/>
    <x v="326"/>
    <x v="2"/>
    <x v="3"/>
    <x v="122"/>
  </r>
  <r>
    <x v="15"/>
    <x v="15"/>
    <x v="15"/>
    <x v="326"/>
    <s v="1724"/>
    <x v="326"/>
    <x v="2"/>
    <x v="4"/>
    <x v="300"/>
  </r>
  <r>
    <x v="15"/>
    <x v="15"/>
    <x v="15"/>
    <x v="326"/>
    <s v="1724"/>
    <x v="326"/>
    <x v="2"/>
    <x v="5"/>
    <x v="124"/>
  </r>
  <r>
    <x v="15"/>
    <x v="15"/>
    <x v="15"/>
    <x v="326"/>
    <s v="1724"/>
    <x v="326"/>
    <x v="2"/>
    <x v="6"/>
    <x v="298"/>
  </r>
  <r>
    <x v="15"/>
    <x v="15"/>
    <x v="15"/>
    <x v="326"/>
    <s v="1724"/>
    <x v="326"/>
    <x v="2"/>
    <x v="7"/>
    <x v="124"/>
  </r>
  <r>
    <x v="15"/>
    <x v="15"/>
    <x v="15"/>
    <x v="326"/>
    <s v="1724"/>
    <x v="326"/>
    <x v="3"/>
    <x v="0"/>
    <x v="504"/>
  </r>
  <r>
    <x v="15"/>
    <x v="15"/>
    <x v="15"/>
    <x v="326"/>
    <s v="1724"/>
    <x v="326"/>
    <x v="3"/>
    <x v="1"/>
    <x v="339"/>
  </r>
  <r>
    <x v="15"/>
    <x v="15"/>
    <x v="15"/>
    <x v="326"/>
    <s v="1724"/>
    <x v="326"/>
    <x v="3"/>
    <x v="2"/>
    <x v="339"/>
  </r>
  <r>
    <x v="15"/>
    <x v="15"/>
    <x v="15"/>
    <x v="326"/>
    <s v="1724"/>
    <x v="326"/>
    <x v="3"/>
    <x v="3"/>
    <x v="46"/>
  </r>
  <r>
    <x v="15"/>
    <x v="15"/>
    <x v="15"/>
    <x v="326"/>
    <s v="1724"/>
    <x v="326"/>
    <x v="3"/>
    <x v="4"/>
    <x v="355"/>
  </r>
  <r>
    <x v="15"/>
    <x v="15"/>
    <x v="15"/>
    <x v="326"/>
    <s v="1724"/>
    <x v="326"/>
    <x v="3"/>
    <x v="5"/>
    <x v="60"/>
  </r>
  <r>
    <x v="15"/>
    <x v="15"/>
    <x v="15"/>
    <x v="326"/>
    <s v="1724"/>
    <x v="326"/>
    <x v="3"/>
    <x v="6"/>
    <x v="61"/>
  </r>
  <r>
    <x v="15"/>
    <x v="15"/>
    <x v="15"/>
    <x v="326"/>
    <s v="1724"/>
    <x v="326"/>
    <x v="3"/>
    <x v="7"/>
    <x v="61"/>
  </r>
  <r>
    <x v="15"/>
    <x v="15"/>
    <x v="15"/>
    <x v="326"/>
    <s v="1724"/>
    <x v="326"/>
    <x v="4"/>
    <x v="0"/>
    <x v="631"/>
  </r>
  <r>
    <x v="15"/>
    <x v="15"/>
    <x v="15"/>
    <x v="326"/>
    <s v="1724"/>
    <x v="326"/>
    <x v="4"/>
    <x v="1"/>
    <x v="358"/>
  </r>
  <r>
    <x v="15"/>
    <x v="15"/>
    <x v="15"/>
    <x v="326"/>
    <s v="1724"/>
    <x v="326"/>
    <x v="4"/>
    <x v="2"/>
    <x v="1604"/>
  </r>
  <r>
    <x v="15"/>
    <x v="15"/>
    <x v="15"/>
    <x v="326"/>
    <s v="1724"/>
    <x v="326"/>
    <x v="4"/>
    <x v="3"/>
    <x v="1210"/>
  </r>
  <r>
    <x v="15"/>
    <x v="15"/>
    <x v="15"/>
    <x v="326"/>
    <s v="1724"/>
    <x v="326"/>
    <x v="4"/>
    <x v="4"/>
    <x v="290"/>
  </r>
  <r>
    <x v="15"/>
    <x v="15"/>
    <x v="15"/>
    <x v="326"/>
    <s v="1724"/>
    <x v="326"/>
    <x v="4"/>
    <x v="5"/>
    <x v="290"/>
  </r>
  <r>
    <x v="15"/>
    <x v="15"/>
    <x v="15"/>
    <x v="326"/>
    <s v="1724"/>
    <x v="326"/>
    <x v="4"/>
    <x v="6"/>
    <x v="629"/>
  </r>
  <r>
    <x v="15"/>
    <x v="15"/>
    <x v="15"/>
    <x v="326"/>
    <s v="1724"/>
    <x v="326"/>
    <x v="4"/>
    <x v="7"/>
    <x v="1030"/>
  </r>
  <r>
    <x v="15"/>
    <x v="15"/>
    <x v="15"/>
    <x v="326"/>
    <s v="1724"/>
    <x v="326"/>
    <x v="5"/>
    <x v="0"/>
    <x v="129"/>
  </r>
  <r>
    <x v="15"/>
    <x v="15"/>
    <x v="15"/>
    <x v="326"/>
    <s v="1724"/>
    <x v="326"/>
    <x v="5"/>
    <x v="1"/>
    <x v="203"/>
  </r>
  <r>
    <x v="15"/>
    <x v="15"/>
    <x v="15"/>
    <x v="326"/>
    <s v="1724"/>
    <x v="326"/>
    <x v="5"/>
    <x v="2"/>
    <x v="128"/>
  </r>
  <r>
    <x v="15"/>
    <x v="15"/>
    <x v="15"/>
    <x v="326"/>
    <s v="1724"/>
    <x v="326"/>
    <x v="5"/>
    <x v="3"/>
    <x v="129"/>
  </r>
  <r>
    <x v="15"/>
    <x v="15"/>
    <x v="15"/>
    <x v="326"/>
    <s v="1724"/>
    <x v="326"/>
    <x v="5"/>
    <x v="4"/>
    <x v="321"/>
  </r>
  <r>
    <x v="15"/>
    <x v="15"/>
    <x v="15"/>
    <x v="326"/>
    <s v="1724"/>
    <x v="326"/>
    <x v="5"/>
    <x v="5"/>
    <x v="130"/>
  </r>
  <r>
    <x v="15"/>
    <x v="15"/>
    <x v="15"/>
    <x v="326"/>
    <s v="1724"/>
    <x v="326"/>
    <x v="5"/>
    <x v="6"/>
    <x v="128"/>
  </r>
  <r>
    <x v="15"/>
    <x v="15"/>
    <x v="15"/>
    <x v="326"/>
    <s v="1724"/>
    <x v="326"/>
    <x v="5"/>
    <x v="7"/>
    <x v="320"/>
  </r>
  <r>
    <x v="15"/>
    <x v="15"/>
    <x v="15"/>
    <x v="326"/>
    <s v="1724"/>
    <x v="326"/>
    <x v="6"/>
    <x v="0"/>
    <x v="131"/>
  </r>
  <r>
    <x v="15"/>
    <x v="15"/>
    <x v="15"/>
    <x v="326"/>
    <s v="1724"/>
    <x v="326"/>
    <x v="6"/>
    <x v="1"/>
    <x v="132"/>
  </r>
  <r>
    <x v="15"/>
    <x v="15"/>
    <x v="15"/>
    <x v="326"/>
    <s v="1724"/>
    <x v="326"/>
    <x v="6"/>
    <x v="2"/>
    <x v="66"/>
  </r>
  <r>
    <x v="15"/>
    <x v="15"/>
    <x v="15"/>
    <x v="326"/>
    <s v="1724"/>
    <x v="326"/>
    <x v="6"/>
    <x v="3"/>
    <x v="67"/>
  </r>
  <r>
    <x v="15"/>
    <x v="15"/>
    <x v="15"/>
    <x v="326"/>
    <s v="1724"/>
    <x v="326"/>
    <x v="6"/>
    <x v="4"/>
    <x v="66"/>
  </r>
  <r>
    <x v="15"/>
    <x v="15"/>
    <x v="15"/>
    <x v="326"/>
    <s v="1724"/>
    <x v="326"/>
    <x v="6"/>
    <x v="5"/>
    <x v="65"/>
  </r>
  <r>
    <x v="15"/>
    <x v="15"/>
    <x v="15"/>
    <x v="326"/>
    <s v="1724"/>
    <x v="326"/>
    <x v="6"/>
    <x v="6"/>
    <x v="65"/>
  </r>
  <r>
    <x v="15"/>
    <x v="15"/>
    <x v="15"/>
    <x v="326"/>
    <s v="1724"/>
    <x v="326"/>
    <x v="6"/>
    <x v="7"/>
    <x v="132"/>
  </r>
  <r>
    <x v="15"/>
    <x v="15"/>
    <x v="15"/>
    <x v="326"/>
    <s v="1724"/>
    <x v="326"/>
    <x v="7"/>
    <x v="0"/>
    <x v="399"/>
  </r>
  <r>
    <x v="15"/>
    <x v="15"/>
    <x v="15"/>
    <x v="326"/>
    <s v="1724"/>
    <x v="326"/>
    <x v="7"/>
    <x v="1"/>
    <x v="354"/>
  </r>
  <r>
    <x v="15"/>
    <x v="15"/>
    <x v="15"/>
    <x v="326"/>
    <s v="1724"/>
    <x v="326"/>
    <x v="7"/>
    <x v="2"/>
    <x v="504"/>
  </r>
  <r>
    <x v="15"/>
    <x v="15"/>
    <x v="15"/>
    <x v="326"/>
    <s v="1724"/>
    <x v="326"/>
    <x v="7"/>
    <x v="3"/>
    <x v="121"/>
  </r>
  <r>
    <x v="15"/>
    <x v="15"/>
    <x v="15"/>
    <x v="326"/>
    <s v="1724"/>
    <x v="326"/>
    <x v="7"/>
    <x v="4"/>
    <x v="575"/>
  </r>
  <r>
    <x v="15"/>
    <x v="15"/>
    <x v="15"/>
    <x v="326"/>
    <s v="1724"/>
    <x v="326"/>
    <x v="7"/>
    <x v="5"/>
    <x v="123"/>
  </r>
  <r>
    <x v="15"/>
    <x v="15"/>
    <x v="15"/>
    <x v="326"/>
    <s v="1724"/>
    <x v="326"/>
    <x v="7"/>
    <x v="6"/>
    <x v="356"/>
  </r>
  <r>
    <x v="15"/>
    <x v="15"/>
    <x v="15"/>
    <x v="326"/>
    <s v="1724"/>
    <x v="326"/>
    <x v="7"/>
    <x v="7"/>
    <x v="299"/>
  </r>
  <r>
    <x v="15"/>
    <x v="15"/>
    <x v="15"/>
    <x v="326"/>
    <s v="1724"/>
    <x v="326"/>
    <x v="8"/>
    <x v="0"/>
    <x v="129"/>
  </r>
  <r>
    <x v="15"/>
    <x v="15"/>
    <x v="15"/>
    <x v="326"/>
    <s v="1724"/>
    <x v="326"/>
    <x v="8"/>
    <x v="1"/>
    <x v="320"/>
  </r>
  <r>
    <x v="15"/>
    <x v="15"/>
    <x v="15"/>
    <x v="326"/>
    <s v="1724"/>
    <x v="326"/>
    <x v="8"/>
    <x v="2"/>
    <x v="128"/>
  </r>
  <r>
    <x v="15"/>
    <x v="15"/>
    <x v="15"/>
    <x v="326"/>
    <s v="1724"/>
    <x v="326"/>
    <x v="8"/>
    <x v="3"/>
    <x v="64"/>
  </r>
  <r>
    <x v="15"/>
    <x v="15"/>
    <x v="15"/>
    <x v="326"/>
    <s v="1724"/>
    <x v="326"/>
    <x v="8"/>
    <x v="4"/>
    <x v="130"/>
  </r>
  <r>
    <x v="15"/>
    <x v="15"/>
    <x v="15"/>
    <x v="326"/>
    <s v="1724"/>
    <x v="326"/>
    <x v="8"/>
    <x v="5"/>
    <x v="132"/>
  </r>
  <r>
    <x v="15"/>
    <x v="15"/>
    <x v="15"/>
    <x v="326"/>
    <s v="1724"/>
    <x v="326"/>
    <x v="8"/>
    <x v="6"/>
    <x v="128"/>
  </r>
  <r>
    <x v="15"/>
    <x v="15"/>
    <x v="15"/>
    <x v="326"/>
    <s v="1724"/>
    <x v="326"/>
    <x v="8"/>
    <x v="7"/>
    <x v="127"/>
  </r>
  <r>
    <x v="15"/>
    <x v="15"/>
    <x v="15"/>
    <x v="326"/>
    <s v="1724"/>
    <x v="326"/>
    <x v="9"/>
    <x v="0"/>
    <x v="301"/>
  </r>
  <r>
    <x v="15"/>
    <x v="15"/>
    <x v="15"/>
    <x v="326"/>
    <s v="1724"/>
    <x v="326"/>
    <x v="9"/>
    <x v="1"/>
    <x v="263"/>
  </r>
  <r>
    <x v="15"/>
    <x v="15"/>
    <x v="15"/>
    <x v="326"/>
    <s v="1724"/>
    <x v="326"/>
    <x v="9"/>
    <x v="2"/>
    <x v="197"/>
  </r>
  <r>
    <x v="15"/>
    <x v="15"/>
    <x v="15"/>
    <x v="326"/>
    <s v="1724"/>
    <x v="326"/>
    <x v="9"/>
    <x v="3"/>
    <x v="302"/>
  </r>
  <r>
    <x v="15"/>
    <x v="15"/>
    <x v="15"/>
    <x v="326"/>
    <s v="1724"/>
    <x v="326"/>
    <x v="9"/>
    <x v="4"/>
    <x v="302"/>
  </r>
  <r>
    <x v="15"/>
    <x v="15"/>
    <x v="15"/>
    <x v="326"/>
    <s v="1724"/>
    <x v="326"/>
    <x v="9"/>
    <x v="5"/>
    <x v="195"/>
  </r>
  <r>
    <x v="15"/>
    <x v="15"/>
    <x v="15"/>
    <x v="326"/>
    <s v="1724"/>
    <x v="326"/>
    <x v="9"/>
    <x v="6"/>
    <x v="350"/>
  </r>
  <r>
    <x v="15"/>
    <x v="15"/>
    <x v="15"/>
    <x v="326"/>
    <s v="1724"/>
    <x v="326"/>
    <x v="9"/>
    <x v="7"/>
    <x v="195"/>
  </r>
  <r>
    <x v="15"/>
    <x v="15"/>
    <x v="15"/>
    <x v="327"/>
    <s v="1725"/>
    <x v="327"/>
    <x v="0"/>
    <x v="0"/>
    <x v="319"/>
  </r>
  <r>
    <x v="15"/>
    <x v="15"/>
    <x v="15"/>
    <x v="327"/>
    <s v="1725"/>
    <x v="327"/>
    <x v="0"/>
    <x v="1"/>
    <x v="319"/>
  </r>
  <r>
    <x v="15"/>
    <x v="15"/>
    <x v="15"/>
    <x v="327"/>
    <s v="1725"/>
    <x v="327"/>
    <x v="0"/>
    <x v="2"/>
    <x v="400"/>
  </r>
  <r>
    <x v="15"/>
    <x v="15"/>
    <x v="15"/>
    <x v="327"/>
    <s v="1725"/>
    <x v="327"/>
    <x v="0"/>
    <x v="3"/>
    <x v="287"/>
  </r>
  <r>
    <x v="15"/>
    <x v="15"/>
    <x v="15"/>
    <x v="327"/>
    <s v="1725"/>
    <x v="327"/>
    <x v="0"/>
    <x v="4"/>
    <x v="411"/>
  </r>
  <r>
    <x v="15"/>
    <x v="15"/>
    <x v="15"/>
    <x v="327"/>
    <s v="1725"/>
    <x v="327"/>
    <x v="0"/>
    <x v="5"/>
    <x v="286"/>
  </r>
  <r>
    <x v="15"/>
    <x v="15"/>
    <x v="15"/>
    <x v="327"/>
    <s v="1725"/>
    <x v="327"/>
    <x v="0"/>
    <x v="6"/>
    <x v="285"/>
  </r>
  <r>
    <x v="15"/>
    <x v="15"/>
    <x v="15"/>
    <x v="327"/>
    <s v="1725"/>
    <x v="327"/>
    <x v="0"/>
    <x v="7"/>
    <x v="282"/>
  </r>
  <r>
    <x v="15"/>
    <x v="15"/>
    <x v="15"/>
    <x v="327"/>
    <s v="1725"/>
    <x v="327"/>
    <x v="1"/>
    <x v="0"/>
    <x v="615"/>
  </r>
  <r>
    <x v="15"/>
    <x v="15"/>
    <x v="15"/>
    <x v="327"/>
    <s v="1725"/>
    <x v="327"/>
    <x v="1"/>
    <x v="1"/>
    <x v="352"/>
  </r>
  <r>
    <x v="15"/>
    <x v="15"/>
    <x v="15"/>
    <x v="327"/>
    <s v="1725"/>
    <x v="327"/>
    <x v="1"/>
    <x v="2"/>
    <x v="950"/>
  </r>
  <r>
    <x v="15"/>
    <x v="15"/>
    <x v="15"/>
    <x v="327"/>
    <s v="1725"/>
    <x v="327"/>
    <x v="1"/>
    <x v="3"/>
    <x v="614"/>
  </r>
  <r>
    <x v="15"/>
    <x v="15"/>
    <x v="15"/>
    <x v="327"/>
    <s v="1725"/>
    <x v="327"/>
    <x v="1"/>
    <x v="4"/>
    <x v="672"/>
  </r>
  <r>
    <x v="15"/>
    <x v="15"/>
    <x v="15"/>
    <x v="327"/>
    <s v="1725"/>
    <x v="327"/>
    <x v="1"/>
    <x v="5"/>
    <x v="486"/>
  </r>
  <r>
    <x v="15"/>
    <x v="15"/>
    <x v="15"/>
    <x v="327"/>
    <s v="1725"/>
    <x v="327"/>
    <x v="1"/>
    <x v="6"/>
    <x v="54"/>
  </r>
  <r>
    <x v="15"/>
    <x v="15"/>
    <x v="15"/>
    <x v="327"/>
    <s v="1725"/>
    <x v="327"/>
    <x v="1"/>
    <x v="7"/>
    <x v="1310"/>
  </r>
  <r>
    <x v="15"/>
    <x v="15"/>
    <x v="15"/>
    <x v="327"/>
    <s v="1725"/>
    <x v="327"/>
    <x v="2"/>
    <x v="0"/>
    <x v="300"/>
  </r>
  <r>
    <x v="15"/>
    <x v="15"/>
    <x v="15"/>
    <x v="327"/>
    <s v="1725"/>
    <x v="327"/>
    <x v="2"/>
    <x v="1"/>
    <x v="308"/>
  </r>
  <r>
    <x v="15"/>
    <x v="15"/>
    <x v="15"/>
    <x v="327"/>
    <s v="1725"/>
    <x v="327"/>
    <x v="2"/>
    <x v="2"/>
    <x v="306"/>
  </r>
  <r>
    <x v="15"/>
    <x v="15"/>
    <x v="15"/>
    <x v="327"/>
    <s v="1725"/>
    <x v="327"/>
    <x v="2"/>
    <x v="3"/>
    <x v="308"/>
  </r>
  <r>
    <x v="15"/>
    <x v="15"/>
    <x v="15"/>
    <x v="327"/>
    <s v="1725"/>
    <x v="327"/>
    <x v="2"/>
    <x v="4"/>
    <x v="310"/>
  </r>
  <r>
    <x v="15"/>
    <x v="15"/>
    <x v="15"/>
    <x v="327"/>
    <s v="1725"/>
    <x v="327"/>
    <x v="2"/>
    <x v="5"/>
    <x v="309"/>
  </r>
  <r>
    <x v="15"/>
    <x v="15"/>
    <x v="15"/>
    <x v="327"/>
    <s v="1725"/>
    <x v="327"/>
    <x v="2"/>
    <x v="6"/>
    <x v="199"/>
  </r>
  <r>
    <x v="15"/>
    <x v="15"/>
    <x v="15"/>
    <x v="327"/>
    <s v="1725"/>
    <x v="327"/>
    <x v="2"/>
    <x v="7"/>
    <x v="298"/>
  </r>
  <r>
    <x v="15"/>
    <x v="15"/>
    <x v="15"/>
    <x v="327"/>
    <s v="1725"/>
    <x v="327"/>
    <x v="3"/>
    <x v="0"/>
    <x v="356"/>
  </r>
  <r>
    <x v="15"/>
    <x v="15"/>
    <x v="15"/>
    <x v="327"/>
    <s v="1725"/>
    <x v="327"/>
    <x v="3"/>
    <x v="1"/>
    <x v="309"/>
  </r>
  <r>
    <x v="15"/>
    <x v="15"/>
    <x v="15"/>
    <x v="327"/>
    <s v="1725"/>
    <x v="327"/>
    <x v="3"/>
    <x v="2"/>
    <x v="308"/>
  </r>
  <r>
    <x v="15"/>
    <x v="15"/>
    <x v="15"/>
    <x v="327"/>
    <s v="1725"/>
    <x v="327"/>
    <x v="3"/>
    <x v="3"/>
    <x v="309"/>
  </r>
  <r>
    <x v="15"/>
    <x v="15"/>
    <x v="15"/>
    <x v="327"/>
    <s v="1725"/>
    <x v="327"/>
    <x v="3"/>
    <x v="4"/>
    <x v="310"/>
  </r>
  <r>
    <x v="15"/>
    <x v="15"/>
    <x v="15"/>
    <x v="327"/>
    <s v="1725"/>
    <x v="327"/>
    <x v="3"/>
    <x v="5"/>
    <x v="356"/>
  </r>
  <r>
    <x v="15"/>
    <x v="15"/>
    <x v="15"/>
    <x v="327"/>
    <s v="1725"/>
    <x v="327"/>
    <x v="3"/>
    <x v="6"/>
    <x v="122"/>
  </r>
  <r>
    <x v="15"/>
    <x v="15"/>
    <x v="15"/>
    <x v="327"/>
    <s v="1725"/>
    <x v="327"/>
    <x v="3"/>
    <x v="7"/>
    <x v="123"/>
  </r>
  <r>
    <x v="15"/>
    <x v="15"/>
    <x v="15"/>
    <x v="327"/>
    <s v="1725"/>
    <x v="327"/>
    <x v="4"/>
    <x v="0"/>
    <x v="615"/>
  </r>
  <r>
    <x v="15"/>
    <x v="15"/>
    <x v="15"/>
    <x v="327"/>
    <s v="1725"/>
    <x v="327"/>
    <x v="4"/>
    <x v="1"/>
    <x v="372"/>
  </r>
  <r>
    <x v="15"/>
    <x v="15"/>
    <x v="15"/>
    <x v="327"/>
    <s v="1725"/>
    <x v="327"/>
    <x v="4"/>
    <x v="2"/>
    <x v="380"/>
  </r>
  <r>
    <x v="15"/>
    <x v="15"/>
    <x v="15"/>
    <x v="327"/>
    <s v="1725"/>
    <x v="327"/>
    <x v="4"/>
    <x v="3"/>
    <x v="368"/>
  </r>
  <r>
    <x v="15"/>
    <x v="15"/>
    <x v="15"/>
    <x v="327"/>
    <s v="1725"/>
    <x v="327"/>
    <x v="4"/>
    <x v="4"/>
    <x v="53"/>
  </r>
  <r>
    <x v="15"/>
    <x v="15"/>
    <x v="15"/>
    <x v="327"/>
    <s v="1725"/>
    <x v="327"/>
    <x v="4"/>
    <x v="5"/>
    <x v="53"/>
  </r>
  <r>
    <x v="15"/>
    <x v="15"/>
    <x v="15"/>
    <x v="327"/>
    <s v="1725"/>
    <x v="327"/>
    <x v="4"/>
    <x v="6"/>
    <x v="56"/>
  </r>
  <r>
    <x v="15"/>
    <x v="15"/>
    <x v="15"/>
    <x v="327"/>
    <s v="1725"/>
    <x v="327"/>
    <x v="4"/>
    <x v="7"/>
    <x v="625"/>
  </r>
  <r>
    <x v="15"/>
    <x v="15"/>
    <x v="15"/>
    <x v="327"/>
    <s v="1725"/>
    <x v="327"/>
    <x v="5"/>
    <x v="0"/>
    <x v="320"/>
  </r>
  <r>
    <x v="15"/>
    <x v="15"/>
    <x v="15"/>
    <x v="327"/>
    <s v="1725"/>
    <x v="327"/>
    <x v="5"/>
    <x v="1"/>
    <x v="127"/>
  </r>
  <r>
    <x v="15"/>
    <x v="15"/>
    <x v="15"/>
    <x v="327"/>
    <s v="1725"/>
    <x v="327"/>
    <x v="5"/>
    <x v="2"/>
    <x v="128"/>
  </r>
  <r>
    <x v="15"/>
    <x v="15"/>
    <x v="15"/>
    <x v="327"/>
    <s v="1725"/>
    <x v="327"/>
    <x v="5"/>
    <x v="3"/>
    <x v="130"/>
  </r>
  <r>
    <x v="15"/>
    <x v="15"/>
    <x v="15"/>
    <x v="327"/>
    <s v="1725"/>
    <x v="327"/>
    <x v="5"/>
    <x v="4"/>
    <x v="65"/>
  </r>
  <r>
    <x v="15"/>
    <x v="15"/>
    <x v="15"/>
    <x v="327"/>
    <s v="1725"/>
    <x v="327"/>
    <x v="5"/>
    <x v="5"/>
    <x v="132"/>
  </r>
  <r>
    <x v="15"/>
    <x v="15"/>
    <x v="15"/>
    <x v="327"/>
    <s v="1725"/>
    <x v="327"/>
    <x v="5"/>
    <x v="6"/>
    <x v="132"/>
  </r>
  <r>
    <x v="15"/>
    <x v="15"/>
    <x v="15"/>
    <x v="327"/>
    <s v="1725"/>
    <x v="327"/>
    <x v="5"/>
    <x v="7"/>
    <x v="131"/>
  </r>
  <r>
    <x v="15"/>
    <x v="15"/>
    <x v="15"/>
    <x v="327"/>
    <s v="1725"/>
    <x v="327"/>
    <x v="6"/>
    <x v="0"/>
    <x v="133"/>
  </r>
  <r>
    <x v="15"/>
    <x v="15"/>
    <x v="15"/>
    <x v="327"/>
    <s v="1725"/>
    <x v="327"/>
    <x v="6"/>
    <x v="1"/>
    <x v="133"/>
  </r>
  <r>
    <x v="15"/>
    <x v="15"/>
    <x v="15"/>
    <x v="327"/>
    <s v="1725"/>
    <x v="327"/>
    <x v="6"/>
    <x v="2"/>
    <x v="66"/>
  </r>
  <r>
    <x v="15"/>
    <x v="15"/>
    <x v="15"/>
    <x v="327"/>
    <s v="1725"/>
    <x v="327"/>
    <x v="6"/>
    <x v="3"/>
    <x v="133"/>
  </r>
  <r>
    <x v="15"/>
    <x v="15"/>
    <x v="15"/>
    <x v="327"/>
    <s v="1725"/>
    <x v="327"/>
    <x v="6"/>
    <x v="4"/>
    <x v="133"/>
  </r>
  <r>
    <x v="15"/>
    <x v="15"/>
    <x v="15"/>
    <x v="327"/>
    <s v="1725"/>
    <x v="327"/>
    <x v="6"/>
    <x v="5"/>
    <x v="65"/>
  </r>
  <r>
    <x v="15"/>
    <x v="15"/>
    <x v="15"/>
    <x v="327"/>
    <s v="1725"/>
    <x v="327"/>
    <x v="6"/>
    <x v="6"/>
    <x v="67"/>
  </r>
  <r>
    <x v="15"/>
    <x v="15"/>
    <x v="15"/>
    <x v="327"/>
    <s v="1725"/>
    <x v="327"/>
    <x v="6"/>
    <x v="7"/>
    <x v="127"/>
  </r>
  <r>
    <x v="15"/>
    <x v="15"/>
    <x v="15"/>
    <x v="327"/>
    <s v="1725"/>
    <x v="327"/>
    <x v="7"/>
    <x v="0"/>
    <x v="57"/>
  </r>
  <r>
    <x v="15"/>
    <x v="15"/>
    <x v="15"/>
    <x v="327"/>
    <s v="1725"/>
    <x v="327"/>
    <x v="7"/>
    <x v="1"/>
    <x v="951"/>
  </r>
  <r>
    <x v="15"/>
    <x v="15"/>
    <x v="15"/>
    <x v="327"/>
    <s v="1725"/>
    <x v="327"/>
    <x v="7"/>
    <x v="2"/>
    <x v="1310"/>
  </r>
  <r>
    <x v="15"/>
    <x v="15"/>
    <x v="15"/>
    <x v="327"/>
    <s v="1725"/>
    <x v="327"/>
    <x v="7"/>
    <x v="3"/>
    <x v="633"/>
  </r>
  <r>
    <x v="15"/>
    <x v="15"/>
    <x v="15"/>
    <x v="327"/>
    <s v="1725"/>
    <x v="327"/>
    <x v="7"/>
    <x v="4"/>
    <x v="616"/>
  </r>
  <r>
    <x v="15"/>
    <x v="15"/>
    <x v="15"/>
    <x v="327"/>
    <s v="1725"/>
    <x v="327"/>
    <x v="7"/>
    <x v="5"/>
    <x v="52"/>
  </r>
  <r>
    <x v="15"/>
    <x v="15"/>
    <x v="15"/>
    <x v="327"/>
    <s v="1725"/>
    <x v="327"/>
    <x v="7"/>
    <x v="6"/>
    <x v="52"/>
  </r>
  <r>
    <x v="15"/>
    <x v="15"/>
    <x v="15"/>
    <x v="327"/>
    <s v="1725"/>
    <x v="327"/>
    <x v="7"/>
    <x v="7"/>
    <x v="319"/>
  </r>
  <r>
    <x v="15"/>
    <x v="15"/>
    <x v="15"/>
    <x v="327"/>
    <s v="1725"/>
    <x v="327"/>
    <x v="8"/>
    <x v="0"/>
    <x v="303"/>
  </r>
  <r>
    <x v="15"/>
    <x v="15"/>
    <x v="15"/>
    <x v="327"/>
    <s v="1725"/>
    <x v="327"/>
    <x v="8"/>
    <x v="1"/>
    <x v="321"/>
  </r>
  <r>
    <x v="15"/>
    <x v="15"/>
    <x v="15"/>
    <x v="327"/>
    <s v="1725"/>
    <x v="327"/>
    <x v="8"/>
    <x v="2"/>
    <x v="321"/>
  </r>
  <r>
    <x v="15"/>
    <x v="15"/>
    <x v="15"/>
    <x v="327"/>
    <s v="1725"/>
    <x v="327"/>
    <x v="8"/>
    <x v="3"/>
    <x v="301"/>
  </r>
  <r>
    <x v="15"/>
    <x v="15"/>
    <x v="15"/>
    <x v="327"/>
    <s v="1725"/>
    <x v="327"/>
    <x v="8"/>
    <x v="4"/>
    <x v="263"/>
  </r>
  <r>
    <x v="15"/>
    <x v="15"/>
    <x v="15"/>
    <x v="327"/>
    <s v="1725"/>
    <x v="327"/>
    <x v="8"/>
    <x v="5"/>
    <x v="264"/>
  </r>
  <r>
    <x v="15"/>
    <x v="15"/>
    <x v="15"/>
    <x v="327"/>
    <s v="1725"/>
    <x v="327"/>
    <x v="8"/>
    <x v="6"/>
    <x v="198"/>
  </r>
  <r>
    <x v="15"/>
    <x v="15"/>
    <x v="15"/>
    <x v="327"/>
    <s v="1725"/>
    <x v="327"/>
    <x v="8"/>
    <x v="7"/>
    <x v="203"/>
  </r>
  <r>
    <x v="15"/>
    <x v="15"/>
    <x v="15"/>
    <x v="327"/>
    <s v="1725"/>
    <x v="327"/>
    <x v="9"/>
    <x v="0"/>
    <x v="320"/>
  </r>
  <r>
    <x v="15"/>
    <x v="15"/>
    <x v="15"/>
    <x v="327"/>
    <s v="1725"/>
    <x v="327"/>
    <x v="9"/>
    <x v="1"/>
    <x v="129"/>
  </r>
  <r>
    <x v="15"/>
    <x v="15"/>
    <x v="15"/>
    <x v="327"/>
    <s v="1725"/>
    <x v="327"/>
    <x v="9"/>
    <x v="2"/>
    <x v="301"/>
  </r>
  <r>
    <x v="15"/>
    <x v="15"/>
    <x v="15"/>
    <x v="327"/>
    <s v="1725"/>
    <x v="327"/>
    <x v="9"/>
    <x v="3"/>
    <x v="266"/>
  </r>
  <r>
    <x v="15"/>
    <x v="15"/>
    <x v="15"/>
    <x v="327"/>
    <s v="1725"/>
    <x v="327"/>
    <x v="9"/>
    <x v="4"/>
    <x v="320"/>
  </r>
  <r>
    <x v="15"/>
    <x v="15"/>
    <x v="15"/>
    <x v="327"/>
    <s v="1725"/>
    <x v="327"/>
    <x v="9"/>
    <x v="5"/>
    <x v="320"/>
  </r>
  <r>
    <x v="15"/>
    <x v="15"/>
    <x v="15"/>
    <x v="327"/>
    <s v="1725"/>
    <x v="327"/>
    <x v="9"/>
    <x v="6"/>
    <x v="129"/>
  </r>
  <r>
    <x v="15"/>
    <x v="15"/>
    <x v="15"/>
    <x v="327"/>
    <s v="1725"/>
    <x v="327"/>
    <x v="9"/>
    <x v="7"/>
    <x v="129"/>
  </r>
  <r>
    <x v="15"/>
    <x v="15"/>
    <x v="15"/>
    <x v="328"/>
    <s v="1736"/>
    <x v="328"/>
    <x v="0"/>
    <x v="0"/>
    <x v="633"/>
  </r>
  <r>
    <x v="15"/>
    <x v="15"/>
    <x v="15"/>
    <x v="328"/>
    <s v="1736"/>
    <x v="328"/>
    <x v="0"/>
    <x v="1"/>
    <x v="613"/>
  </r>
  <r>
    <x v="15"/>
    <x v="15"/>
    <x v="15"/>
    <x v="328"/>
    <s v="1736"/>
    <x v="328"/>
    <x v="0"/>
    <x v="2"/>
    <x v="404"/>
  </r>
  <r>
    <x v="15"/>
    <x v="15"/>
    <x v="15"/>
    <x v="328"/>
    <s v="1736"/>
    <x v="328"/>
    <x v="0"/>
    <x v="3"/>
    <x v="529"/>
  </r>
  <r>
    <x v="15"/>
    <x v="15"/>
    <x v="15"/>
    <x v="328"/>
    <s v="1736"/>
    <x v="328"/>
    <x v="0"/>
    <x v="4"/>
    <x v="1029"/>
  </r>
  <r>
    <x v="15"/>
    <x v="15"/>
    <x v="15"/>
    <x v="328"/>
    <s v="1736"/>
    <x v="328"/>
    <x v="0"/>
    <x v="5"/>
    <x v="119"/>
  </r>
  <r>
    <x v="15"/>
    <x v="15"/>
    <x v="15"/>
    <x v="328"/>
    <s v="1736"/>
    <x v="328"/>
    <x v="0"/>
    <x v="6"/>
    <x v="337"/>
  </r>
  <r>
    <x v="15"/>
    <x v="15"/>
    <x v="15"/>
    <x v="328"/>
    <s v="1736"/>
    <x v="328"/>
    <x v="0"/>
    <x v="7"/>
    <x v="52"/>
  </r>
  <r>
    <x v="15"/>
    <x v="15"/>
    <x v="15"/>
    <x v="328"/>
    <s v="1736"/>
    <x v="328"/>
    <x v="1"/>
    <x v="0"/>
    <x v="605"/>
  </r>
  <r>
    <x v="15"/>
    <x v="15"/>
    <x v="15"/>
    <x v="328"/>
    <s v="1736"/>
    <x v="328"/>
    <x v="1"/>
    <x v="1"/>
    <x v="345"/>
  </r>
  <r>
    <x v="15"/>
    <x v="15"/>
    <x v="15"/>
    <x v="328"/>
    <s v="1736"/>
    <x v="328"/>
    <x v="1"/>
    <x v="2"/>
    <x v="252"/>
  </r>
  <r>
    <x v="15"/>
    <x v="15"/>
    <x v="15"/>
    <x v="328"/>
    <s v="1736"/>
    <x v="328"/>
    <x v="1"/>
    <x v="3"/>
    <x v="1028"/>
  </r>
  <r>
    <x v="15"/>
    <x v="15"/>
    <x v="15"/>
    <x v="328"/>
    <s v="1736"/>
    <x v="328"/>
    <x v="1"/>
    <x v="4"/>
    <x v="55"/>
  </r>
  <r>
    <x v="15"/>
    <x v="15"/>
    <x v="15"/>
    <x v="328"/>
    <s v="1736"/>
    <x v="328"/>
    <x v="1"/>
    <x v="5"/>
    <x v="561"/>
  </r>
  <r>
    <x v="15"/>
    <x v="15"/>
    <x v="15"/>
    <x v="328"/>
    <s v="1736"/>
    <x v="328"/>
    <x v="1"/>
    <x v="6"/>
    <x v="1028"/>
  </r>
  <r>
    <x v="15"/>
    <x v="15"/>
    <x v="15"/>
    <x v="328"/>
    <s v="1736"/>
    <x v="328"/>
    <x v="1"/>
    <x v="7"/>
    <x v="502"/>
  </r>
  <r>
    <x v="15"/>
    <x v="15"/>
    <x v="15"/>
    <x v="328"/>
    <s v="1736"/>
    <x v="328"/>
    <x v="2"/>
    <x v="0"/>
    <x v="318"/>
  </r>
  <r>
    <x v="15"/>
    <x v="15"/>
    <x v="15"/>
    <x v="328"/>
    <s v="1736"/>
    <x v="328"/>
    <x v="2"/>
    <x v="1"/>
    <x v="314"/>
  </r>
  <r>
    <x v="15"/>
    <x v="15"/>
    <x v="15"/>
    <x v="328"/>
    <s v="1736"/>
    <x v="328"/>
    <x v="2"/>
    <x v="2"/>
    <x v="314"/>
  </r>
  <r>
    <x v="15"/>
    <x v="15"/>
    <x v="15"/>
    <x v="328"/>
    <s v="1736"/>
    <x v="328"/>
    <x v="2"/>
    <x v="3"/>
    <x v="186"/>
  </r>
  <r>
    <x v="15"/>
    <x v="15"/>
    <x v="15"/>
    <x v="328"/>
    <s v="1736"/>
    <x v="328"/>
    <x v="2"/>
    <x v="4"/>
    <x v="186"/>
  </r>
  <r>
    <x v="15"/>
    <x v="15"/>
    <x v="15"/>
    <x v="328"/>
    <s v="1736"/>
    <x v="328"/>
    <x v="2"/>
    <x v="5"/>
    <x v="715"/>
  </r>
  <r>
    <x v="15"/>
    <x v="15"/>
    <x v="15"/>
    <x v="328"/>
    <s v="1736"/>
    <x v="328"/>
    <x v="2"/>
    <x v="6"/>
    <x v="836"/>
  </r>
  <r>
    <x v="15"/>
    <x v="15"/>
    <x v="15"/>
    <x v="328"/>
    <s v="1736"/>
    <x v="328"/>
    <x v="2"/>
    <x v="7"/>
    <x v="341"/>
  </r>
  <r>
    <x v="15"/>
    <x v="15"/>
    <x v="15"/>
    <x v="328"/>
    <s v="1736"/>
    <x v="328"/>
    <x v="3"/>
    <x v="0"/>
    <x v="48"/>
  </r>
  <r>
    <x v="15"/>
    <x v="15"/>
    <x v="15"/>
    <x v="328"/>
    <s v="1736"/>
    <x v="328"/>
    <x v="3"/>
    <x v="1"/>
    <x v="50"/>
  </r>
  <r>
    <x v="15"/>
    <x v="15"/>
    <x v="15"/>
    <x v="328"/>
    <s v="1736"/>
    <x v="328"/>
    <x v="3"/>
    <x v="2"/>
    <x v="48"/>
  </r>
  <r>
    <x v="15"/>
    <x v="15"/>
    <x v="15"/>
    <x v="328"/>
    <s v="1736"/>
    <x v="328"/>
    <x v="3"/>
    <x v="3"/>
    <x v="118"/>
  </r>
  <r>
    <x v="15"/>
    <x v="15"/>
    <x v="15"/>
    <x v="328"/>
    <s v="1736"/>
    <x v="328"/>
    <x v="3"/>
    <x v="4"/>
    <x v="283"/>
  </r>
  <r>
    <x v="15"/>
    <x v="15"/>
    <x v="15"/>
    <x v="328"/>
    <s v="1736"/>
    <x v="328"/>
    <x v="3"/>
    <x v="5"/>
    <x v="340"/>
  </r>
  <r>
    <x v="15"/>
    <x v="15"/>
    <x v="15"/>
    <x v="328"/>
    <s v="1736"/>
    <x v="328"/>
    <x v="3"/>
    <x v="6"/>
    <x v="341"/>
  </r>
  <r>
    <x v="15"/>
    <x v="15"/>
    <x v="15"/>
    <x v="328"/>
    <s v="1736"/>
    <x v="328"/>
    <x v="3"/>
    <x v="7"/>
    <x v="286"/>
  </r>
  <r>
    <x v="15"/>
    <x v="15"/>
    <x v="15"/>
    <x v="328"/>
    <s v="1736"/>
    <x v="328"/>
    <x v="4"/>
    <x v="0"/>
    <x v="349"/>
  </r>
  <r>
    <x v="15"/>
    <x v="15"/>
    <x v="15"/>
    <x v="328"/>
    <s v="1736"/>
    <x v="328"/>
    <x v="4"/>
    <x v="1"/>
    <x v="467"/>
  </r>
  <r>
    <x v="15"/>
    <x v="15"/>
    <x v="15"/>
    <x v="328"/>
    <s v="1736"/>
    <x v="328"/>
    <x v="4"/>
    <x v="2"/>
    <x v="990"/>
  </r>
  <r>
    <x v="15"/>
    <x v="15"/>
    <x v="15"/>
    <x v="328"/>
    <s v="1736"/>
    <x v="328"/>
    <x v="4"/>
    <x v="3"/>
    <x v="194"/>
  </r>
  <r>
    <x v="15"/>
    <x v="15"/>
    <x v="15"/>
    <x v="328"/>
    <s v="1736"/>
    <x v="328"/>
    <x v="4"/>
    <x v="4"/>
    <x v="467"/>
  </r>
  <r>
    <x v="15"/>
    <x v="15"/>
    <x v="15"/>
    <x v="328"/>
    <s v="1736"/>
    <x v="328"/>
    <x v="4"/>
    <x v="5"/>
    <x v="272"/>
  </r>
  <r>
    <x v="15"/>
    <x v="15"/>
    <x v="15"/>
    <x v="328"/>
    <s v="1736"/>
    <x v="328"/>
    <x v="4"/>
    <x v="6"/>
    <x v="260"/>
  </r>
  <r>
    <x v="15"/>
    <x v="15"/>
    <x v="15"/>
    <x v="328"/>
    <s v="1736"/>
    <x v="328"/>
    <x v="4"/>
    <x v="7"/>
    <x v="190"/>
  </r>
  <r>
    <x v="15"/>
    <x v="15"/>
    <x v="15"/>
    <x v="328"/>
    <s v="1736"/>
    <x v="328"/>
    <x v="5"/>
    <x v="0"/>
    <x v="202"/>
  </r>
  <r>
    <x v="15"/>
    <x v="15"/>
    <x v="15"/>
    <x v="328"/>
    <s v="1736"/>
    <x v="328"/>
    <x v="5"/>
    <x v="1"/>
    <x v="195"/>
  </r>
  <r>
    <x v="15"/>
    <x v="15"/>
    <x v="15"/>
    <x v="328"/>
    <s v="1736"/>
    <x v="328"/>
    <x v="5"/>
    <x v="2"/>
    <x v="307"/>
  </r>
  <r>
    <x v="15"/>
    <x v="15"/>
    <x v="15"/>
    <x v="328"/>
    <s v="1736"/>
    <x v="328"/>
    <x v="5"/>
    <x v="3"/>
    <x v="299"/>
  </r>
  <r>
    <x v="15"/>
    <x v="15"/>
    <x v="15"/>
    <x v="328"/>
    <s v="1736"/>
    <x v="328"/>
    <x v="5"/>
    <x v="4"/>
    <x v="311"/>
  </r>
  <r>
    <x v="15"/>
    <x v="15"/>
    <x v="15"/>
    <x v="328"/>
    <s v="1736"/>
    <x v="328"/>
    <x v="5"/>
    <x v="5"/>
    <x v="308"/>
  </r>
  <r>
    <x v="15"/>
    <x v="15"/>
    <x v="15"/>
    <x v="328"/>
    <s v="1736"/>
    <x v="328"/>
    <x v="5"/>
    <x v="6"/>
    <x v="356"/>
  </r>
  <r>
    <x v="15"/>
    <x v="15"/>
    <x v="15"/>
    <x v="328"/>
    <s v="1736"/>
    <x v="328"/>
    <x v="5"/>
    <x v="7"/>
    <x v="199"/>
  </r>
  <r>
    <x v="15"/>
    <x v="15"/>
    <x v="15"/>
    <x v="328"/>
    <s v="1736"/>
    <x v="328"/>
    <x v="6"/>
    <x v="0"/>
    <x v="133"/>
  </r>
  <r>
    <x v="15"/>
    <x v="15"/>
    <x v="15"/>
    <x v="328"/>
    <s v="1736"/>
    <x v="328"/>
    <x v="6"/>
    <x v="1"/>
    <x v="305"/>
  </r>
  <r>
    <x v="15"/>
    <x v="15"/>
    <x v="15"/>
    <x v="328"/>
    <s v="1736"/>
    <x v="328"/>
    <x v="6"/>
    <x v="2"/>
    <x v="133"/>
  </r>
  <r>
    <x v="15"/>
    <x v="15"/>
    <x v="15"/>
    <x v="328"/>
    <s v="1736"/>
    <x v="328"/>
    <x v="6"/>
    <x v="3"/>
    <x v="305"/>
  </r>
  <r>
    <x v="15"/>
    <x v="15"/>
    <x v="15"/>
    <x v="328"/>
    <s v="1736"/>
    <x v="328"/>
    <x v="6"/>
    <x v="4"/>
    <x v="67"/>
  </r>
  <r>
    <x v="15"/>
    <x v="15"/>
    <x v="15"/>
    <x v="328"/>
    <s v="1736"/>
    <x v="328"/>
    <x v="6"/>
    <x v="5"/>
    <x v="132"/>
  </r>
  <r>
    <x v="15"/>
    <x v="15"/>
    <x v="15"/>
    <x v="328"/>
    <s v="1736"/>
    <x v="328"/>
    <x v="6"/>
    <x v="6"/>
    <x v="66"/>
  </r>
  <r>
    <x v="15"/>
    <x v="15"/>
    <x v="15"/>
    <x v="328"/>
    <s v="1736"/>
    <x v="328"/>
    <x v="6"/>
    <x v="7"/>
    <x v="64"/>
  </r>
  <r>
    <x v="15"/>
    <x v="15"/>
    <x v="15"/>
    <x v="328"/>
    <s v="1736"/>
    <x v="328"/>
    <x v="7"/>
    <x v="0"/>
    <x v="566"/>
  </r>
  <r>
    <x v="15"/>
    <x v="15"/>
    <x v="15"/>
    <x v="328"/>
    <s v="1736"/>
    <x v="328"/>
    <x v="7"/>
    <x v="1"/>
    <x v="991"/>
  </r>
  <r>
    <x v="15"/>
    <x v="15"/>
    <x v="15"/>
    <x v="328"/>
    <s v="1736"/>
    <x v="328"/>
    <x v="7"/>
    <x v="2"/>
    <x v="190"/>
  </r>
  <r>
    <x v="15"/>
    <x v="15"/>
    <x v="15"/>
    <x v="328"/>
    <s v="1736"/>
    <x v="328"/>
    <x v="7"/>
    <x v="3"/>
    <x v="349"/>
  </r>
  <r>
    <x v="15"/>
    <x v="15"/>
    <x v="15"/>
    <x v="328"/>
    <s v="1736"/>
    <x v="328"/>
    <x v="7"/>
    <x v="4"/>
    <x v="55"/>
  </r>
  <r>
    <x v="15"/>
    <x v="15"/>
    <x v="15"/>
    <x v="328"/>
    <s v="1736"/>
    <x v="328"/>
    <x v="7"/>
    <x v="5"/>
    <x v="604"/>
  </r>
  <r>
    <x v="15"/>
    <x v="15"/>
    <x v="15"/>
    <x v="328"/>
    <s v="1736"/>
    <x v="328"/>
    <x v="7"/>
    <x v="6"/>
    <x v="252"/>
  </r>
  <r>
    <x v="15"/>
    <x v="15"/>
    <x v="15"/>
    <x v="328"/>
    <s v="1736"/>
    <x v="328"/>
    <x v="7"/>
    <x v="7"/>
    <x v="1310"/>
  </r>
  <r>
    <x v="15"/>
    <x v="15"/>
    <x v="15"/>
    <x v="328"/>
    <s v="1736"/>
    <x v="328"/>
    <x v="8"/>
    <x v="0"/>
    <x v="350"/>
  </r>
  <r>
    <x v="15"/>
    <x v="15"/>
    <x v="15"/>
    <x v="328"/>
    <s v="1736"/>
    <x v="328"/>
    <x v="8"/>
    <x v="1"/>
    <x v="316"/>
  </r>
  <r>
    <x v="15"/>
    <x v="15"/>
    <x v="15"/>
    <x v="328"/>
    <s v="1736"/>
    <x v="328"/>
    <x v="8"/>
    <x v="2"/>
    <x v="262"/>
  </r>
  <r>
    <x v="15"/>
    <x v="15"/>
    <x v="15"/>
    <x v="328"/>
    <s v="1736"/>
    <x v="328"/>
    <x v="8"/>
    <x v="3"/>
    <x v="263"/>
  </r>
  <r>
    <x v="15"/>
    <x v="15"/>
    <x v="15"/>
    <x v="328"/>
    <s v="1736"/>
    <x v="328"/>
    <x v="8"/>
    <x v="4"/>
    <x v="263"/>
  </r>
  <r>
    <x v="15"/>
    <x v="15"/>
    <x v="15"/>
    <x v="328"/>
    <s v="1736"/>
    <x v="328"/>
    <x v="8"/>
    <x v="5"/>
    <x v="262"/>
  </r>
  <r>
    <x v="15"/>
    <x v="15"/>
    <x v="15"/>
    <x v="328"/>
    <s v="1736"/>
    <x v="328"/>
    <x v="8"/>
    <x v="6"/>
    <x v="302"/>
  </r>
  <r>
    <x v="15"/>
    <x v="15"/>
    <x v="15"/>
    <x v="328"/>
    <s v="1736"/>
    <x v="328"/>
    <x v="8"/>
    <x v="7"/>
    <x v="266"/>
  </r>
  <r>
    <x v="15"/>
    <x v="15"/>
    <x v="15"/>
    <x v="328"/>
    <s v="1736"/>
    <x v="328"/>
    <x v="9"/>
    <x v="0"/>
    <x v="304"/>
  </r>
  <r>
    <x v="15"/>
    <x v="15"/>
    <x v="15"/>
    <x v="328"/>
    <s v="1736"/>
    <x v="328"/>
    <x v="9"/>
    <x v="1"/>
    <x v="304"/>
  </r>
  <r>
    <x v="15"/>
    <x v="15"/>
    <x v="15"/>
    <x v="328"/>
    <s v="1736"/>
    <x v="328"/>
    <x v="9"/>
    <x v="2"/>
    <x v="304"/>
  </r>
  <r>
    <x v="15"/>
    <x v="15"/>
    <x v="15"/>
    <x v="328"/>
    <s v="1736"/>
    <x v="328"/>
    <x v="9"/>
    <x v="3"/>
    <x v="304"/>
  </r>
  <r>
    <x v="15"/>
    <x v="15"/>
    <x v="15"/>
    <x v="328"/>
    <s v="1736"/>
    <x v="328"/>
    <x v="9"/>
    <x v="4"/>
    <x v="304"/>
  </r>
  <r>
    <x v="15"/>
    <x v="15"/>
    <x v="15"/>
    <x v="328"/>
    <s v="1736"/>
    <x v="328"/>
    <x v="9"/>
    <x v="5"/>
    <x v="304"/>
  </r>
  <r>
    <x v="15"/>
    <x v="15"/>
    <x v="15"/>
    <x v="328"/>
    <s v="1736"/>
    <x v="328"/>
    <x v="9"/>
    <x v="6"/>
    <x v="304"/>
  </r>
  <r>
    <x v="15"/>
    <x v="15"/>
    <x v="15"/>
    <x v="328"/>
    <s v="1736"/>
    <x v="328"/>
    <x v="9"/>
    <x v="7"/>
    <x v="304"/>
  </r>
  <r>
    <x v="15"/>
    <x v="15"/>
    <x v="15"/>
    <x v="329"/>
    <s v="1738"/>
    <x v="329"/>
    <x v="0"/>
    <x v="0"/>
    <x v="487"/>
  </r>
  <r>
    <x v="15"/>
    <x v="15"/>
    <x v="15"/>
    <x v="329"/>
    <s v="1738"/>
    <x v="329"/>
    <x v="0"/>
    <x v="1"/>
    <x v="373"/>
  </r>
  <r>
    <x v="15"/>
    <x v="15"/>
    <x v="15"/>
    <x v="329"/>
    <s v="1738"/>
    <x v="329"/>
    <x v="0"/>
    <x v="2"/>
    <x v="528"/>
  </r>
  <r>
    <x v="15"/>
    <x v="15"/>
    <x v="15"/>
    <x v="329"/>
    <s v="1738"/>
    <x v="329"/>
    <x v="0"/>
    <x v="3"/>
    <x v="671"/>
  </r>
  <r>
    <x v="15"/>
    <x v="15"/>
    <x v="15"/>
    <x v="329"/>
    <s v="1738"/>
    <x v="329"/>
    <x v="0"/>
    <x v="4"/>
    <x v="1510"/>
  </r>
  <r>
    <x v="15"/>
    <x v="15"/>
    <x v="15"/>
    <x v="329"/>
    <s v="1738"/>
    <x v="329"/>
    <x v="0"/>
    <x v="5"/>
    <x v="55"/>
  </r>
  <r>
    <x v="15"/>
    <x v="15"/>
    <x v="15"/>
    <x v="329"/>
    <s v="1738"/>
    <x v="329"/>
    <x v="0"/>
    <x v="6"/>
    <x v="487"/>
  </r>
  <r>
    <x v="15"/>
    <x v="15"/>
    <x v="15"/>
    <x v="329"/>
    <s v="1738"/>
    <x v="329"/>
    <x v="0"/>
    <x v="7"/>
    <x v="1310"/>
  </r>
  <r>
    <x v="15"/>
    <x v="15"/>
    <x v="15"/>
    <x v="329"/>
    <s v="1738"/>
    <x v="329"/>
    <x v="1"/>
    <x v="0"/>
    <x v="404"/>
  </r>
  <r>
    <x v="15"/>
    <x v="15"/>
    <x v="15"/>
    <x v="329"/>
    <s v="1738"/>
    <x v="329"/>
    <x v="1"/>
    <x v="1"/>
    <x v="614"/>
  </r>
  <r>
    <x v="15"/>
    <x v="15"/>
    <x v="15"/>
    <x v="329"/>
    <s v="1738"/>
    <x v="329"/>
    <x v="1"/>
    <x v="2"/>
    <x v="616"/>
  </r>
  <r>
    <x v="15"/>
    <x v="15"/>
    <x v="15"/>
    <x v="329"/>
    <s v="1738"/>
    <x v="329"/>
    <x v="1"/>
    <x v="3"/>
    <x v="337"/>
  </r>
  <r>
    <x v="15"/>
    <x v="15"/>
    <x v="15"/>
    <x v="329"/>
    <s v="1738"/>
    <x v="329"/>
    <x v="1"/>
    <x v="4"/>
    <x v="746"/>
  </r>
  <r>
    <x v="15"/>
    <x v="15"/>
    <x v="15"/>
    <x v="329"/>
    <s v="1738"/>
    <x v="329"/>
    <x v="1"/>
    <x v="5"/>
    <x v="119"/>
  </r>
  <r>
    <x v="15"/>
    <x v="15"/>
    <x v="15"/>
    <x v="329"/>
    <s v="1738"/>
    <x v="329"/>
    <x v="1"/>
    <x v="6"/>
    <x v="351"/>
  </r>
  <r>
    <x v="15"/>
    <x v="15"/>
    <x v="15"/>
    <x v="329"/>
    <s v="1738"/>
    <x v="329"/>
    <x v="1"/>
    <x v="7"/>
    <x v="613"/>
  </r>
  <r>
    <x v="15"/>
    <x v="15"/>
    <x v="15"/>
    <x v="329"/>
    <s v="1738"/>
    <x v="329"/>
    <x v="2"/>
    <x v="0"/>
    <x v="311"/>
  </r>
  <r>
    <x v="15"/>
    <x v="15"/>
    <x v="15"/>
    <x v="329"/>
    <s v="1738"/>
    <x v="329"/>
    <x v="2"/>
    <x v="1"/>
    <x v="123"/>
  </r>
  <r>
    <x v="15"/>
    <x v="15"/>
    <x v="15"/>
    <x v="329"/>
    <s v="1738"/>
    <x v="329"/>
    <x v="2"/>
    <x v="2"/>
    <x v="125"/>
  </r>
  <r>
    <x v="15"/>
    <x v="15"/>
    <x v="15"/>
    <x v="329"/>
    <s v="1738"/>
    <x v="329"/>
    <x v="2"/>
    <x v="3"/>
    <x v="300"/>
  </r>
  <r>
    <x v="15"/>
    <x v="15"/>
    <x v="15"/>
    <x v="329"/>
    <s v="1738"/>
    <x v="329"/>
    <x v="2"/>
    <x v="4"/>
    <x v="299"/>
  </r>
  <r>
    <x v="15"/>
    <x v="15"/>
    <x v="15"/>
    <x v="329"/>
    <s v="1738"/>
    <x v="329"/>
    <x v="2"/>
    <x v="5"/>
    <x v="308"/>
  </r>
  <r>
    <x v="15"/>
    <x v="15"/>
    <x v="15"/>
    <x v="329"/>
    <s v="1738"/>
    <x v="329"/>
    <x v="2"/>
    <x v="6"/>
    <x v="122"/>
  </r>
  <r>
    <x v="15"/>
    <x v="15"/>
    <x v="15"/>
    <x v="329"/>
    <s v="1738"/>
    <x v="329"/>
    <x v="2"/>
    <x v="7"/>
    <x v="122"/>
  </r>
  <r>
    <x v="15"/>
    <x v="15"/>
    <x v="15"/>
    <x v="329"/>
    <s v="1738"/>
    <x v="329"/>
    <x v="3"/>
    <x v="0"/>
    <x v="122"/>
  </r>
  <r>
    <x v="15"/>
    <x v="15"/>
    <x v="15"/>
    <x v="329"/>
    <s v="1738"/>
    <x v="329"/>
    <x v="3"/>
    <x v="1"/>
    <x v="47"/>
  </r>
  <r>
    <x v="15"/>
    <x v="15"/>
    <x v="15"/>
    <x v="329"/>
    <s v="1738"/>
    <x v="329"/>
    <x v="3"/>
    <x v="2"/>
    <x v="575"/>
  </r>
  <r>
    <x v="15"/>
    <x v="15"/>
    <x v="15"/>
    <x v="329"/>
    <s v="1738"/>
    <x v="329"/>
    <x v="3"/>
    <x v="3"/>
    <x v="123"/>
  </r>
  <r>
    <x v="15"/>
    <x v="15"/>
    <x v="15"/>
    <x v="329"/>
    <s v="1738"/>
    <x v="329"/>
    <x v="3"/>
    <x v="4"/>
    <x v="306"/>
  </r>
  <r>
    <x v="15"/>
    <x v="15"/>
    <x v="15"/>
    <x v="329"/>
    <s v="1738"/>
    <x v="329"/>
    <x v="3"/>
    <x v="5"/>
    <x v="126"/>
  </r>
  <r>
    <x v="15"/>
    <x v="15"/>
    <x v="15"/>
    <x v="329"/>
    <s v="1738"/>
    <x v="329"/>
    <x v="3"/>
    <x v="6"/>
    <x v="47"/>
  </r>
  <r>
    <x v="15"/>
    <x v="15"/>
    <x v="15"/>
    <x v="329"/>
    <s v="1738"/>
    <x v="329"/>
    <x v="3"/>
    <x v="7"/>
    <x v="125"/>
  </r>
  <r>
    <x v="15"/>
    <x v="15"/>
    <x v="15"/>
    <x v="329"/>
    <s v="1738"/>
    <x v="329"/>
    <x v="4"/>
    <x v="0"/>
    <x v="952"/>
  </r>
  <r>
    <x v="15"/>
    <x v="15"/>
    <x v="15"/>
    <x v="329"/>
    <s v="1738"/>
    <x v="329"/>
    <x v="4"/>
    <x v="1"/>
    <x v="382"/>
  </r>
  <r>
    <x v="15"/>
    <x v="15"/>
    <x v="15"/>
    <x v="329"/>
    <s v="1738"/>
    <x v="329"/>
    <x v="4"/>
    <x v="2"/>
    <x v="576"/>
  </r>
  <r>
    <x v="15"/>
    <x v="15"/>
    <x v="15"/>
    <x v="329"/>
    <s v="1738"/>
    <x v="329"/>
    <x v="4"/>
    <x v="3"/>
    <x v="370"/>
  </r>
  <r>
    <x v="15"/>
    <x v="15"/>
    <x v="15"/>
    <x v="329"/>
    <s v="1738"/>
    <x v="329"/>
    <x v="4"/>
    <x v="4"/>
    <x v="487"/>
  </r>
  <r>
    <x v="15"/>
    <x v="15"/>
    <x v="15"/>
    <x v="329"/>
    <s v="1738"/>
    <x v="329"/>
    <x v="4"/>
    <x v="5"/>
    <x v="57"/>
  </r>
  <r>
    <x v="15"/>
    <x v="15"/>
    <x v="15"/>
    <x v="329"/>
    <s v="1738"/>
    <x v="329"/>
    <x v="4"/>
    <x v="6"/>
    <x v="531"/>
  </r>
  <r>
    <x v="15"/>
    <x v="15"/>
    <x v="15"/>
    <x v="329"/>
    <s v="1738"/>
    <x v="329"/>
    <x v="4"/>
    <x v="7"/>
    <x v="1310"/>
  </r>
  <r>
    <x v="15"/>
    <x v="15"/>
    <x v="15"/>
    <x v="329"/>
    <s v="1738"/>
    <x v="329"/>
    <x v="5"/>
    <x v="0"/>
    <x v="265"/>
  </r>
  <r>
    <x v="15"/>
    <x v="15"/>
    <x v="15"/>
    <x v="329"/>
    <s v="1738"/>
    <x v="329"/>
    <x v="5"/>
    <x v="1"/>
    <x v="266"/>
  </r>
  <r>
    <x v="15"/>
    <x v="15"/>
    <x v="15"/>
    <x v="329"/>
    <s v="1738"/>
    <x v="329"/>
    <x v="5"/>
    <x v="2"/>
    <x v="198"/>
  </r>
  <r>
    <x v="15"/>
    <x v="15"/>
    <x v="15"/>
    <x v="329"/>
    <s v="1738"/>
    <x v="329"/>
    <x v="5"/>
    <x v="3"/>
    <x v="266"/>
  </r>
  <r>
    <x v="15"/>
    <x v="15"/>
    <x v="15"/>
    <x v="329"/>
    <s v="1738"/>
    <x v="329"/>
    <x v="5"/>
    <x v="4"/>
    <x v="266"/>
  </r>
  <r>
    <x v="15"/>
    <x v="15"/>
    <x v="15"/>
    <x v="329"/>
    <s v="1738"/>
    <x v="329"/>
    <x v="5"/>
    <x v="5"/>
    <x v="264"/>
  </r>
  <r>
    <x v="15"/>
    <x v="15"/>
    <x v="15"/>
    <x v="329"/>
    <s v="1738"/>
    <x v="329"/>
    <x v="5"/>
    <x v="6"/>
    <x v="198"/>
  </r>
  <r>
    <x v="15"/>
    <x v="15"/>
    <x v="15"/>
    <x v="329"/>
    <s v="1738"/>
    <x v="329"/>
    <x v="5"/>
    <x v="7"/>
    <x v="130"/>
  </r>
  <r>
    <x v="15"/>
    <x v="15"/>
    <x v="15"/>
    <x v="329"/>
    <s v="1738"/>
    <x v="329"/>
    <x v="6"/>
    <x v="0"/>
    <x v="66"/>
  </r>
  <r>
    <x v="15"/>
    <x v="15"/>
    <x v="15"/>
    <x v="329"/>
    <s v="1738"/>
    <x v="329"/>
    <x v="6"/>
    <x v="1"/>
    <x v="133"/>
  </r>
  <r>
    <x v="15"/>
    <x v="15"/>
    <x v="15"/>
    <x v="329"/>
    <s v="1738"/>
    <x v="329"/>
    <x v="6"/>
    <x v="2"/>
    <x v="133"/>
  </r>
  <r>
    <x v="15"/>
    <x v="15"/>
    <x v="15"/>
    <x v="329"/>
    <s v="1738"/>
    <x v="329"/>
    <x v="6"/>
    <x v="3"/>
    <x v="305"/>
  </r>
  <r>
    <x v="15"/>
    <x v="15"/>
    <x v="15"/>
    <x v="329"/>
    <s v="1738"/>
    <x v="329"/>
    <x v="6"/>
    <x v="4"/>
    <x v="133"/>
  </r>
  <r>
    <x v="15"/>
    <x v="15"/>
    <x v="15"/>
    <x v="329"/>
    <s v="1738"/>
    <x v="329"/>
    <x v="6"/>
    <x v="5"/>
    <x v="305"/>
  </r>
  <r>
    <x v="15"/>
    <x v="15"/>
    <x v="15"/>
    <x v="329"/>
    <s v="1738"/>
    <x v="329"/>
    <x v="6"/>
    <x v="6"/>
    <x v="66"/>
  </r>
  <r>
    <x v="15"/>
    <x v="15"/>
    <x v="15"/>
    <x v="329"/>
    <s v="1738"/>
    <x v="329"/>
    <x v="6"/>
    <x v="7"/>
    <x v="130"/>
  </r>
  <r>
    <x v="15"/>
    <x v="15"/>
    <x v="15"/>
    <x v="329"/>
    <s v="1738"/>
    <x v="329"/>
    <x v="7"/>
    <x v="0"/>
    <x v="282"/>
  </r>
  <r>
    <x v="15"/>
    <x v="15"/>
    <x v="15"/>
    <x v="329"/>
    <s v="1738"/>
    <x v="329"/>
    <x v="7"/>
    <x v="1"/>
    <x v="283"/>
  </r>
  <r>
    <x v="15"/>
    <x v="15"/>
    <x v="15"/>
    <x v="329"/>
    <s v="1738"/>
    <x v="329"/>
    <x v="7"/>
    <x v="2"/>
    <x v="285"/>
  </r>
  <r>
    <x v="15"/>
    <x v="15"/>
    <x v="15"/>
    <x v="329"/>
    <s v="1738"/>
    <x v="329"/>
    <x v="7"/>
    <x v="3"/>
    <x v="399"/>
  </r>
  <r>
    <x v="15"/>
    <x v="15"/>
    <x v="15"/>
    <x v="329"/>
    <s v="1738"/>
    <x v="329"/>
    <x v="7"/>
    <x v="4"/>
    <x v="46"/>
  </r>
  <r>
    <x v="15"/>
    <x v="15"/>
    <x v="15"/>
    <x v="329"/>
    <s v="1738"/>
    <x v="329"/>
    <x v="7"/>
    <x v="5"/>
    <x v="46"/>
  </r>
  <r>
    <x v="15"/>
    <x v="15"/>
    <x v="15"/>
    <x v="329"/>
    <s v="1738"/>
    <x v="329"/>
    <x v="7"/>
    <x v="6"/>
    <x v="120"/>
  </r>
  <r>
    <x v="15"/>
    <x v="15"/>
    <x v="15"/>
    <x v="329"/>
    <s v="1738"/>
    <x v="329"/>
    <x v="7"/>
    <x v="7"/>
    <x v="49"/>
  </r>
  <r>
    <x v="15"/>
    <x v="15"/>
    <x v="15"/>
    <x v="329"/>
    <s v="1738"/>
    <x v="329"/>
    <x v="8"/>
    <x v="0"/>
    <x v="63"/>
  </r>
  <r>
    <x v="15"/>
    <x v="15"/>
    <x v="15"/>
    <x v="329"/>
    <s v="1738"/>
    <x v="329"/>
    <x v="8"/>
    <x v="1"/>
    <x v="281"/>
  </r>
  <r>
    <x v="15"/>
    <x v="15"/>
    <x v="15"/>
    <x v="329"/>
    <s v="1738"/>
    <x v="329"/>
    <x v="8"/>
    <x v="2"/>
    <x v="281"/>
  </r>
  <r>
    <x v="15"/>
    <x v="15"/>
    <x v="15"/>
    <x v="329"/>
    <s v="1738"/>
    <x v="329"/>
    <x v="8"/>
    <x v="3"/>
    <x v="300"/>
  </r>
  <r>
    <x v="15"/>
    <x v="15"/>
    <x v="15"/>
    <x v="329"/>
    <s v="1738"/>
    <x v="329"/>
    <x v="8"/>
    <x v="4"/>
    <x v="47"/>
  </r>
  <r>
    <x v="15"/>
    <x v="15"/>
    <x v="15"/>
    <x v="329"/>
    <s v="1738"/>
    <x v="329"/>
    <x v="8"/>
    <x v="5"/>
    <x v="126"/>
  </r>
  <r>
    <x v="15"/>
    <x v="15"/>
    <x v="15"/>
    <x v="329"/>
    <s v="1738"/>
    <x v="329"/>
    <x v="8"/>
    <x v="6"/>
    <x v="123"/>
  </r>
  <r>
    <x v="15"/>
    <x v="15"/>
    <x v="15"/>
    <x v="329"/>
    <s v="1738"/>
    <x v="329"/>
    <x v="8"/>
    <x v="7"/>
    <x v="124"/>
  </r>
  <r>
    <x v="15"/>
    <x v="15"/>
    <x v="15"/>
    <x v="329"/>
    <s v="1738"/>
    <x v="329"/>
    <x v="9"/>
    <x v="0"/>
    <x v="304"/>
  </r>
  <r>
    <x v="15"/>
    <x v="15"/>
    <x v="15"/>
    <x v="329"/>
    <s v="1738"/>
    <x v="329"/>
    <x v="9"/>
    <x v="1"/>
    <x v="304"/>
  </r>
  <r>
    <x v="15"/>
    <x v="15"/>
    <x v="15"/>
    <x v="329"/>
    <s v="1738"/>
    <x v="329"/>
    <x v="9"/>
    <x v="2"/>
    <x v="304"/>
  </r>
  <r>
    <x v="15"/>
    <x v="15"/>
    <x v="15"/>
    <x v="329"/>
    <s v="1738"/>
    <x v="329"/>
    <x v="9"/>
    <x v="3"/>
    <x v="304"/>
  </r>
  <r>
    <x v="15"/>
    <x v="15"/>
    <x v="15"/>
    <x v="329"/>
    <s v="1738"/>
    <x v="329"/>
    <x v="9"/>
    <x v="4"/>
    <x v="304"/>
  </r>
  <r>
    <x v="15"/>
    <x v="15"/>
    <x v="15"/>
    <x v="329"/>
    <s v="1738"/>
    <x v="329"/>
    <x v="9"/>
    <x v="5"/>
    <x v="304"/>
  </r>
  <r>
    <x v="15"/>
    <x v="15"/>
    <x v="15"/>
    <x v="329"/>
    <s v="1738"/>
    <x v="329"/>
    <x v="9"/>
    <x v="6"/>
    <x v="304"/>
  </r>
  <r>
    <x v="15"/>
    <x v="15"/>
    <x v="15"/>
    <x v="329"/>
    <s v="1738"/>
    <x v="329"/>
    <x v="9"/>
    <x v="7"/>
    <x v="304"/>
  </r>
  <r>
    <x v="15"/>
    <x v="15"/>
    <x v="15"/>
    <x v="330"/>
    <s v="1739"/>
    <x v="330"/>
    <x v="0"/>
    <x v="0"/>
    <x v="298"/>
  </r>
  <r>
    <x v="15"/>
    <x v="15"/>
    <x v="15"/>
    <x v="330"/>
    <s v="1739"/>
    <x v="330"/>
    <x v="0"/>
    <x v="1"/>
    <x v="199"/>
  </r>
  <r>
    <x v="15"/>
    <x v="15"/>
    <x v="15"/>
    <x v="330"/>
    <s v="1739"/>
    <x v="330"/>
    <x v="0"/>
    <x v="2"/>
    <x v="265"/>
  </r>
  <r>
    <x v="15"/>
    <x v="15"/>
    <x v="15"/>
    <x v="330"/>
    <s v="1739"/>
    <x v="330"/>
    <x v="0"/>
    <x v="3"/>
    <x v="263"/>
  </r>
  <r>
    <x v="15"/>
    <x v="15"/>
    <x v="15"/>
    <x v="330"/>
    <s v="1739"/>
    <x v="330"/>
    <x v="0"/>
    <x v="4"/>
    <x v="303"/>
  </r>
  <r>
    <x v="15"/>
    <x v="15"/>
    <x v="15"/>
    <x v="330"/>
    <s v="1739"/>
    <x v="330"/>
    <x v="0"/>
    <x v="5"/>
    <x v="265"/>
  </r>
  <r>
    <x v="15"/>
    <x v="15"/>
    <x v="15"/>
    <x v="330"/>
    <s v="1739"/>
    <x v="330"/>
    <x v="0"/>
    <x v="6"/>
    <x v="302"/>
  </r>
  <r>
    <x v="15"/>
    <x v="15"/>
    <x v="15"/>
    <x v="330"/>
    <s v="1739"/>
    <x v="330"/>
    <x v="0"/>
    <x v="7"/>
    <x v="264"/>
  </r>
  <r>
    <x v="15"/>
    <x v="15"/>
    <x v="15"/>
    <x v="330"/>
    <s v="1739"/>
    <x v="330"/>
    <x v="1"/>
    <x v="0"/>
    <x v="62"/>
  </r>
  <r>
    <x v="15"/>
    <x v="15"/>
    <x v="15"/>
    <x v="330"/>
    <s v="1739"/>
    <x v="330"/>
    <x v="1"/>
    <x v="1"/>
    <x v="47"/>
  </r>
  <r>
    <x v="15"/>
    <x v="15"/>
    <x v="15"/>
    <x v="330"/>
    <s v="1739"/>
    <x v="330"/>
    <x v="1"/>
    <x v="2"/>
    <x v="60"/>
  </r>
  <r>
    <x v="15"/>
    <x v="15"/>
    <x v="15"/>
    <x v="330"/>
    <s v="1739"/>
    <x v="330"/>
    <x v="1"/>
    <x v="3"/>
    <x v="60"/>
  </r>
  <r>
    <x v="15"/>
    <x v="15"/>
    <x v="15"/>
    <x v="330"/>
    <s v="1739"/>
    <x v="330"/>
    <x v="1"/>
    <x v="4"/>
    <x v="504"/>
  </r>
  <r>
    <x v="15"/>
    <x v="15"/>
    <x v="15"/>
    <x v="330"/>
    <s v="1739"/>
    <x v="330"/>
    <x v="1"/>
    <x v="5"/>
    <x v="60"/>
  </r>
  <r>
    <x v="15"/>
    <x v="15"/>
    <x v="15"/>
    <x v="330"/>
    <s v="1739"/>
    <x v="330"/>
    <x v="1"/>
    <x v="6"/>
    <x v="120"/>
  </r>
  <r>
    <x v="15"/>
    <x v="15"/>
    <x v="15"/>
    <x v="330"/>
    <s v="1739"/>
    <x v="330"/>
    <x v="1"/>
    <x v="7"/>
    <x v="120"/>
  </r>
  <r>
    <x v="15"/>
    <x v="15"/>
    <x v="15"/>
    <x v="330"/>
    <s v="1739"/>
    <x v="330"/>
    <x v="2"/>
    <x v="0"/>
    <x v="302"/>
  </r>
  <r>
    <x v="15"/>
    <x v="15"/>
    <x v="15"/>
    <x v="330"/>
    <s v="1739"/>
    <x v="330"/>
    <x v="2"/>
    <x v="1"/>
    <x v="266"/>
  </r>
  <r>
    <x v="15"/>
    <x v="15"/>
    <x v="15"/>
    <x v="330"/>
    <s v="1739"/>
    <x v="330"/>
    <x v="2"/>
    <x v="2"/>
    <x v="262"/>
  </r>
  <r>
    <x v="15"/>
    <x v="15"/>
    <x v="15"/>
    <x v="330"/>
    <s v="1739"/>
    <x v="330"/>
    <x v="2"/>
    <x v="3"/>
    <x v="263"/>
  </r>
  <r>
    <x v="15"/>
    <x v="15"/>
    <x v="15"/>
    <x v="330"/>
    <s v="1739"/>
    <x v="330"/>
    <x v="2"/>
    <x v="4"/>
    <x v="262"/>
  </r>
  <r>
    <x v="15"/>
    <x v="15"/>
    <x v="15"/>
    <x v="330"/>
    <s v="1739"/>
    <x v="330"/>
    <x v="2"/>
    <x v="5"/>
    <x v="262"/>
  </r>
  <r>
    <x v="15"/>
    <x v="15"/>
    <x v="15"/>
    <x v="330"/>
    <s v="1739"/>
    <x v="330"/>
    <x v="2"/>
    <x v="6"/>
    <x v="298"/>
  </r>
  <r>
    <x v="15"/>
    <x v="15"/>
    <x v="15"/>
    <x v="330"/>
    <s v="1739"/>
    <x v="330"/>
    <x v="2"/>
    <x v="7"/>
    <x v="199"/>
  </r>
  <r>
    <x v="15"/>
    <x v="15"/>
    <x v="15"/>
    <x v="330"/>
    <s v="1739"/>
    <x v="330"/>
    <x v="3"/>
    <x v="0"/>
    <x v="320"/>
  </r>
  <r>
    <x v="15"/>
    <x v="15"/>
    <x v="15"/>
    <x v="330"/>
    <s v="1739"/>
    <x v="330"/>
    <x v="3"/>
    <x v="1"/>
    <x v="203"/>
  </r>
  <r>
    <x v="15"/>
    <x v="15"/>
    <x v="15"/>
    <x v="330"/>
    <s v="1739"/>
    <x v="330"/>
    <x v="3"/>
    <x v="2"/>
    <x v="203"/>
  </r>
  <r>
    <x v="15"/>
    <x v="15"/>
    <x v="15"/>
    <x v="330"/>
    <s v="1739"/>
    <x v="330"/>
    <x v="3"/>
    <x v="3"/>
    <x v="203"/>
  </r>
  <r>
    <x v="15"/>
    <x v="15"/>
    <x v="15"/>
    <x v="330"/>
    <s v="1739"/>
    <x v="330"/>
    <x v="3"/>
    <x v="4"/>
    <x v="320"/>
  </r>
  <r>
    <x v="15"/>
    <x v="15"/>
    <x v="15"/>
    <x v="330"/>
    <s v="1739"/>
    <x v="330"/>
    <x v="3"/>
    <x v="5"/>
    <x v="203"/>
  </r>
  <r>
    <x v="15"/>
    <x v="15"/>
    <x v="15"/>
    <x v="330"/>
    <s v="1739"/>
    <x v="330"/>
    <x v="3"/>
    <x v="6"/>
    <x v="203"/>
  </r>
  <r>
    <x v="15"/>
    <x v="15"/>
    <x v="15"/>
    <x v="330"/>
    <s v="1739"/>
    <x v="330"/>
    <x v="3"/>
    <x v="7"/>
    <x v="203"/>
  </r>
  <r>
    <x v="15"/>
    <x v="15"/>
    <x v="15"/>
    <x v="330"/>
    <s v="1739"/>
    <x v="330"/>
    <x v="4"/>
    <x v="0"/>
    <x v="355"/>
  </r>
  <r>
    <x v="15"/>
    <x v="15"/>
    <x v="15"/>
    <x v="330"/>
    <s v="1739"/>
    <x v="330"/>
    <x v="4"/>
    <x v="1"/>
    <x v="120"/>
  </r>
  <r>
    <x v="15"/>
    <x v="15"/>
    <x v="15"/>
    <x v="330"/>
    <s v="1739"/>
    <x v="330"/>
    <x v="4"/>
    <x v="2"/>
    <x v="504"/>
  </r>
  <r>
    <x v="15"/>
    <x v="15"/>
    <x v="15"/>
    <x v="330"/>
    <s v="1739"/>
    <x v="330"/>
    <x v="4"/>
    <x v="3"/>
    <x v="49"/>
  </r>
  <r>
    <x v="15"/>
    <x v="15"/>
    <x v="15"/>
    <x v="330"/>
    <s v="1739"/>
    <x v="330"/>
    <x v="4"/>
    <x v="4"/>
    <x v="339"/>
  </r>
  <r>
    <x v="15"/>
    <x v="15"/>
    <x v="15"/>
    <x v="330"/>
    <s v="1739"/>
    <x v="330"/>
    <x v="4"/>
    <x v="5"/>
    <x v="46"/>
  </r>
  <r>
    <x v="15"/>
    <x v="15"/>
    <x v="15"/>
    <x v="330"/>
    <s v="1739"/>
    <x v="330"/>
    <x v="4"/>
    <x v="6"/>
    <x v="309"/>
  </r>
  <r>
    <x v="15"/>
    <x v="15"/>
    <x v="15"/>
    <x v="330"/>
    <s v="1739"/>
    <x v="330"/>
    <x v="4"/>
    <x v="7"/>
    <x v="308"/>
  </r>
  <r>
    <x v="15"/>
    <x v="15"/>
    <x v="15"/>
    <x v="330"/>
    <s v="1739"/>
    <x v="330"/>
    <x v="5"/>
    <x v="0"/>
    <x v="132"/>
  </r>
  <r>
    <x v="15"/>
    <x v="15"/>
    <x v="15"/>
    <x v="330"/>
    <s v="1739"/>
    <x v="330"/>
    <x v="5"/>
    <x v="1"/>
    <x v="65"/>
  </r>
  <r>
    <x v="15"/>
    <x v="15"/>
    <x v="15"/>
    <x v="330"/>
    <s v="1739"/>
    <x v="330"/>
    <x v="5"/>
    <x v="2"/>
    <x v="65"/>
  </r>
  <r>
    <x v="15"/>
    <x v="15"/>
    <x v="15"/>
    <x v="330"/>
    <s v="1739"/>
    <x v="330"/>
    <x v="5"/>
    <x v="3"/>
    <x v="67"/>
  </r>
  <r>
    <x v="15"/>
    <x v="15"/>
    <x v="15"/>
    <x v="330"/>
    <s v="1739"/>
    <x v="330"/>
    <x v="5"/>
    <x v="4"/>
    <x v="65"/>
  </r>
  <r>
    <x v="15"/>
    <x v="15"/>
    <x v="15"/>
    <x v="330"/>
    <s v="1739"/>
    <x v="330"/>
    <x v="5"/>
    <x v="5"/>
    <x v="65"/>
  </r>
  <r>
    <x v="15"/>
    <x v="15"/>
    <x v="15"/>
    <x v="330"/>
    <s v="1739"/>
    <x v="330"/>
    <x v="5"/>
    <x v="6"/>
    <x v="66"/>
  </r>
  <r>
    <x v="15"/>
    <x v="15"/>
    <x v="15"/>
    <x v="330"/>
    <s v="1739"/>
    <x v="330"/>
    <x v="5"/>
    <x v="7"/>
    <x v="65"/>
  </r>
  <r>
    <x v="15"/>
    <x v="15"/>
    <x v="15"/>
    <x v="330"/>
    <s v="1739"/>
    <x v="330"/>
    <x v="6"/>
    <x v="0"/>
    <x v="304"/>
  </r>
  <r>
    <x v="15"/>
    <x v="15"/>
    <x v="15"/>
    <x v="330"/>
    <s v="1739"/>
    <x v="330"/>
    <x v="6"/>
    <x v="1"/>
    <x v="133"/>
  </r>
  <r>
    <x v="15"/>
    <x v="15"/>
    <x v="15"/>
    <x v="330"/>
    <s v="1739"/>
    <x v="330"/>
    <x v="6"/>
    <x v="2"/>
    <x v="305"/>
  </r>
  <r>
    <x v="15"/>
    <x v="15"/>
    <x v="15"/>
    <x v="330"/>
    <s v="1739"/>
    <x v="330"/>
    <x v="6"/>
    <x v="3"/>
    <x v="65"/>
  </r>
  <r>
    <x v="15"/>
    <x v="15"/>
    <x v="15"/>
    <x v="330"/>
    <s v="1739"/>
    <x v="330"/>
    <x v="6"/>
    <x v="4"/>
    <x v="66"/>
  </r>
  <r>
    <x v="15"/>
    <x v="15"/>
    <x v="15"/>
    <x v="330"/>
    <s v="1739"/>
    <x v="330"/>
    <x v="6"/>
    <x v="5"/>
    <x v="65"/>
  </r>
  <r>
    <x v="15"/>
    <x v="15"/>
    <x v="15"/>
    <x v="330"/>
    <s v="1739"/>
    <x v="330"/>
    <x v="6"/>
    <x v="6"/>
    <x v="66"/>
  </r>
  <r>
    <x v="15"/>
    <x v="15"/>
    <x v="15"/>
    <x v="330"/>
    <s v="1739"/>
    <x v="330"/>
    <x v="6"/>
    <x v="7"/>
    <x v="132"/>
  </r>
  <r>
    <x v="15"/>
    <x v="15"/>
    <x v="15"/>
    <x v="330"/>
    <s v="1739"/>
    <x v="330"/>
    <x v="7"/>
    <x v="0"/>
    <x v="298"/>
  </r>
  <r>
    <x v="15"/>
    <x v="15"/>
    <x v="15"/>
    <x v="330"/>
    <s v="1739"/>
    <x v="330"/>
    <x v="7"/>
    <x v="1"/>
    <x v="196"/>
  </r>
  <r>
    <x v="15"/>
    <x v="15"/>
    <x v="15"/>
    <x v="330"/>
    <s v="1739"/>
    <x v="330"/>
    <x v="7"/>
    <x v="2"/>
    <x v="196"/>
  </r>
  <r>
    <x v="15"/>
    <x v="15"/>
    <x v="15"/>
    <x v="330"/>
    <s v="1739"/>
    <x v="330"/>
    <x v="7"/>
    <x v="3"/>
    <x v="202"/>
  </r>
  <r>
    <x v="15"/>
    <x v="15"/>
    <x v="15"/>
    <x v="330"/>
    <s v="1739"/>
    <x v="330"/>
    <x v="7"/>
    <x v="4"/>
    <x v="200"/>
  </r>
  <r>
    <x v="15"/>
    <x v="15"/>
    <x v="15"/>
    <x v="330"/>
    <s v="1739"/>
    <x v="330"/>
    <x v="7"/>
    <x v="5"/>
    <x v="197"/>
  </r>
  <r>
    <x v="15"/>
    <x v="15"/>
    <x v="15"/>
    <x v="330"/>
    <s v="1739"/>
    <x v="330"/>
    <x v="7"/>
    <x v="6"/>
    <x v="316"/>
  </r>
  <r>
    <x v="15"/>
    <x v="15"/>
    <x v="15"/>
    <x v="330"/>
    <s v="1739"/>
    <x v="330"/>
    <x v="7"/>
    <x v="7"/>
    <x v="200"/>
  </r>
  <r>
    <x v="15"/>
    <x v="15"/>
    <x v="15"/>
    <x v="330"/>
    <s v="1739"/>
    <x v="330"/>
    <x v="8"/>
    <x v="0"/>
    <x v="65"/>
  </r>
  <r>
    <x v="15"/>
    <x v="15"/>
    <x v="15"/>
    <x v="330"/>
    <s v="1739"/>
    <x v="330"/>
    <x v="8"/>
    <x v="1"/>
    <x v="65"/>
  </r>
  <r>
    <x v="15"/>
    <x v="15"/>
    <x v="15"/>
    <x v="330"/>
    <s v="1739"/>
    <x v="330"/>
    <x v="8"/>
    <x v="2"/>
    <x v="64"/>
  </r>
  <r>
    <x v="15"/>
    <x v="15"/>
    <x v="15"/>
    <x v="330"/>
    <s v="1739"/>
    <x v="330"/>
    <x v="8"/>
    <x v="3"/>
    <x v="66"/>
  </r>
  <r>
    <x v="15"/>
    <x v="15"/>
    <x v="15"/>
    <x v="330"/>
    <s v="1739"/>
    <x v="330"/>
    <x v="8"/>
    <x v="4"/>
    <x v="131"/>
  </r>
  <r>
    <x v="15"/>
    <x v="15"/>
    <x v="15"/>
    <x v="330"/>
    <s v="1739"/>
    <x v="330"/>
    <x v="8"/>
    <x v="5"/>
    <x v="65"/>
  </r>
  <r>
    <x v="15"/>
    <x v="15"/>
    <x v="15"/>
    <x v="330"/>
    <s v="1739"/>
    <x v="330"/>
    <x v="8"/>
    <x v="6"/>
    <x v="65"/>
  </r>
  <r>
    <x v="15"/>
    <x v="15"/>
    <x v="15"/>
    <x v="330"/>
    <s v="1739"/>
    <x v="330"/>
    <x v="8"/>
    <x v="7"/>
    <x v="65"/>
  </r>
  <r>
    <x v="15"/>
    <x v="15"/>
    <x v="15"/>
    <x v="330"/>
    <s v="1739"/>
    <x v="330"/>
    <x v="9"/>
    <x v="0"/>
    <x v="304"/>
  </r>
  <r>
    <x v="15"/>
    <x v="15"/>
    <x v="15"/>
    <x v="330"/>
    <s v="1739"/>
    <x v="330"/>
    <x v="9"/>
    <x v="1"/>
    <x v="304"/>
  </r>
  <r>
    <x v="15"/>
    <x v="15"/>
    <x v="15"/>
    <x v="330"/>
    <s v="1739"/>
    <x v="330"/>
    <x v="9"/>
    <x v="2"/>
    <x v="304"/>
  </r>
  <r>
    <x v="15"/>
    <x v="15"/>
    <x v="15"/>
    <x v="330"/>
    <s v="1739"/>
    <x v="330"/>
    <x v="9"/>
    <x v="3"/>
    <x v="304"/>
  </r>
  <r>
    <x v="15"/>
    <x v="15"/>
    <x v="15"/>
    <x v="330"/>
    <s v="1739"/>
    <x v="330"/>
    <x v="9"/>
    <x v="4"/>
    <x v="304"/>
  </r>
  <r>
    <x v="15"/>
    <x v="15"/>
    <x v="15"/>
    <x v="330"/>
    <s v="1739"/>
    <x v="330"/>
    <x v="9"/>
    <x v="5"/>
    <x v="304"/>
  </r>
  <r>
    <x v="15"/>
    <x v="15"/>
    <x v="15"/>
    <x v="330"/>
    <s v="1739"/>
    <x v="330"/>
    <x v="9"/>
    <x v="6"/>
    <x v="304"/>
  </r>
  <r>
    <x v="15"/>
    <x v="15"/>
    <x v="15"/>
    <x v="330"/>
    <s v="1739"/>
    <x v="330"/>
    <x v="9"/>
    <x v="7"/>
    <x v="304"/>
  </r>
  <r>
    <x v="15"/>
    <x v="15"/>
    <x v="15"/>
    <x v="331"/>
    <s v="1740"/>
    <x v="331"/>
    <x v="0"/>
    <x v="0"/>
    <x v="338"/>
  </r>
  <r>
    <x v="15"/>
    <x v="15"/>
    <x v="15"/>
    <x v="331"/>
    <s v="1740"/>
    <x v="331"/>
    <x v="0"/>
    <x v="1"/>
    <x v="335"/>
  </r>
  <r>
    <x v="15"/>
    <x v="15"/>
    <x v="15"/>
    <x v="331"/>
    <s v="1740"/>
    <x v="331"/>
    <x v="0"/>
    <x v="2"/>
    <x v="284"/>
  </r>
  <r>
    <x v="15"/>
    <x v="15"/>
    <x v="15"/>
    <x v="331"/>
    <s v="1740"/>
    <x v="331"/>
    <x v="0"/>
    <x v="3"/>
    <x v="611"/>
  </r>
  <r>
    <x v="15"/>
    <x v="15"/>
    <x v="15"/>
    <x v="331"/>
    <s v="1740"/>
    <x v="331"/>
    <x v="0"/>
    <x v="4"/>
    <x v="342"/>
  </r>
  <r>
    <x v="15"/>
    <x v="15"/>
    <x v="15"/>
    <x v="331"/>
    <s v="1740"/>
    <x v="331"/>
    <x v="0"/>
    <x v="5"/>
    <x v="287"/>
  </r>
  <r>
    <x v="15"/>
    <x v="15"/>
    <x v="15"/>
    <x v="331"/>
    <s v="1740"/>
    <x v="331"/>
    <x v="0"/>
    <x v="6"/>
    <x v="410"/>
  </r>
  <r>
    <x v="15"/>
    <x v="15"/>
    <x v="15"/>
    <x v="331"/>
    <s v="1740"/>
    <x v="331"/>
    <x v="0"/>
    <x v="7"/>
    <x v="285"/>
  </r>
  <r>
    <x v="15"/>
    <x v="15"/>
    <x v="15"/>
    <x v="331"/>
    <s v="1740"/>
    <x v="331"/>
    <x v="1"/>
    <x v="0"/>
    <x v="314"/>
  </r>
  <r>
    <x v="15"/>
    <x v="15"/>
    <x v="15"/>
    <x v="331"/>
    <s v="1740"/>
    <x v="331"/>
    <x v="1"/>
    <x v="1"/>
    <x v="715"/>
  </r>
  <r>
    <x v="15"/>
    <x v="15"/>
    <x v="15"/>
    <x v="331"/>
    <s v="1740"/>
    <x v="331"/>
    <x v="1"/>
    <x v="2"/>
    <x v="335"/>
  </r>
  <r>
    <x v="15"/>
    <x v="15"/>
    <x v="15"/>
    <x v="331"/>
    <s v="1740"/>
    <x v="331"/>
    <x v="1"/>
    <x v="3"/>
    <x v="318"/>
  </r>
  <r>
    <x v="15"/>
    <x v="15"/>
    <x v="15"/>
    <x v="331"/>
    <s v="1740"/>
    <x v="331"/>
    <x v="1"/>
    <x v="4"/>
    <x v="715"/>
  </r>
  <r>
    <x v="15"/>
    <x v="15"/>
    <x v="15"/>
    <x v="331"/>
    <s v="1740"/>
    <x v="331"/>
    <x v="1"/>
    <x v="5"/>
    <x v="318"/>
  </r>
  <r>
    <x v="15"/>
    <x v="15"/>
    <x v="15"/>
    <x v="331"/>
    <s v="1740"/>
    <x v="331"/>
    <x v="1"/>
    <x v="6"/>
    <x v="318"/>
  </r>
  <r>
    <x v="15"/>
    <x v="15"/>
    <x v="15"/>
    <x v="331"/>
    <s v="1740"/>
    <x v="331"/>
    <x v="1"/>
    <x v="7"/>
    <x v="505"/>
  </r>
  <r>
    <x v="15"/>
    <x v="15"/>
    <x v="15"/>
    <x v="331"/>
    <s v="1740"/>
    <x v="331"/>
    <x v="2"/>
    <x v="0"/>
    <x v="195"/>
  </r>
  <r>
    <x v="15"/>
    <x v="15"/>
    <x v="15"/>
    <x v="331"/>
    <s v="1740"/>
    <x v="331"/>
    <x v="2"/>
    <x v="1"/>
    <x v="316"/>
  </r>
  <r>
    <x v="15"/>
    <x v="15"/>
    <x v="15"/>
    <x v="331"/>
    <s v="1740"/>
    <x v="331"/>
    <x v="2"/>
    <x v="2"/>
    <x v="200"/>
  </r>
  <r>
    <x v="15"/>
    <x v="15"/>
    <x v="15"/>
    <x v="331"/>
    <s v="1740"/>
    <x v="331"/>
    <x v="2"/>
    <x v="3"/>
    <x v="350"/>
  </r>
  <r>
    <x v="15"/>
    <x v="15"/>
    <x v="15"/>
    <x v="331"/>
    <s v="1740"/>
    <x v="331"/>
    <x v="2"/>
    <x v="4"/>
    <x v="263"/>
  </r>
  <r>
    <x v="15"/>
    <x v="15"/>
    <x v="15"/>
    <x v="331"/>
    <s v="1740"/>
    <x v="331"/>
    <x v="2"/>
    <x v="5"/>
    <x v="264"/>
  </r>
  <r>
    <x v="15"/>
    <x v="15"/>
    <x v="15"/>
    <x v="331"/>
    <s v="1740"/>
    <x v="331"/>
    <x v="2"/>
    <x v="6"/>
    <x v="198"/>
  </r>
  <r>
    <x v="15"/>
    <x v="15"/>
    <x v="15"/>
    <x v="331"/>
    <s v="1740"/>
    <x v="331"/>
    <x v="2"/>
    <x v="7"/>
    <x v="356"/>
  </r>
  <r>
    <x v="15"/>
    <x v="15"/>
    <x v="15"/>
    <x v="331"/>
    <s v="1740"/>
    <x v="331"/>
    <x v="3"/>
    <x v="0"/>
    <x v="195"/>
  </r>
  <r>
    <x v="15"/>
    <x v="15"/>
    <x v="15"/>
    <x v="331"/>
    <s v="1740"/>
    <x v="331"/>
    <x v="3"/>
    <x v="1"/>
    <x v="307"/>
  </r>
  <r>
    <x v="15"/>
    <x v="15"/>
    <x v="15"/>
    <x v="331"/>
    <s v="1740"/>
    <x v="331"/>
    <x v="3"/>
    <x v="2"/>
    <x v="199"/>
  </r>
  <r>
    <x v="15"/>
    <x v="15"/>
    <x v="15"/>
    <x v="331"/>
    <s v="1740"/>
    <x v="331"/>
    <x v="3"/>
    <x v="3"/>
    <x v="195"/>
  </r>
  <r>
    <x v="15"/>
    <x v="15"/>
    <x v="15"/>
    <x v="331"/>
    <s v="1740"/>
    <x v="331"/>
    <x v="3"/>
    <x v="4"/>
    <x v="195"/>
  </r>
  <r>
    <x v="15"/>
    <x v="15"/>
    <x v="15"/>
    <x v="331"/>
    <s v="1740"/>
    <x v="331"/>
    <x v="3"/>
    <x v="5"/>
    <x v="316"/>
  </r>
  <r>
    <x v="15"/>
    <x v="15"/>
    <x v="15"/>
    <x v="331"/>
    <s v="1740"/>
    <x v="331"/>
    <x v="3"/>
    <x v="6"/>
    <x v="197"/>
  </r>
  <r>
    <x v="15"/>
    <x v="15"/>
    <x v="15"/>
    <x v="331"/>
    <s v="1740"/>
    <x v="331"/>
    <x v="3"/>
    <x v="7"/>
    <x v="263"/>
  </r>
  <r>
    <x v="15"/>
    <x v="15"/>
    <x v="15"/>
    <x v="331"/>
    <s v="1740"/>
    <x v="331"/>
    <x v="4"/>
    <x v="0"/>
    <x v="186"/>
  </r>
  <r>
    <x v="15"/>
    <x v="15"/>
    <x v="15"/>
    <x v="331"/>
    <s v="1740"/>
    <x v="331"/>
    <x v="4"/>
    <x v="1"/>
    <x v="353"/>
  </r>
  <r>
    <x v="15"/>
    <x v="15"/>
    <x v="15"/>
    <x v="331"/>
    <s v="1740"/>
    <x v="331"/>
    <x v="4"/>
    <x v="2"/>
    <x v="289"/>
  </r>
  <r>
    <x v="15"/>
    <x v="15"/>
    <x v="15"/>
    <x v="331"/>
    <s v="1740"/>
    <x v="331"/>
    <x v="4"/>
    <x v="3"/>
    <x v="335"/>
  </r>
  <r>
    <x v="15"/>
    <x v="15"/>
    <x v="15"/>
    <x v="331"/>
    <s v="1740"/>
    <x v="331"/>
    <x v="4"/>
    <x v="4"/>
    <x v="317"/>
  </r>
  <r>
    <x v="15"/>
    <x v="15"/>
    <x v="15"/>
    <x v="331"/>
    <s v="1740"/>
    <x v="331"/>
    <x v="4"/>
    <x v="5"/>
    <x v="314"/>
  </r>
  <r>
    <x v="15"/>
    <x v="15"/>
    <x v="15"/>
    <x v="331"/>
    <s v="1740"/>
    <x v="331"/>
    <x v="4"/>
    <x v="6"/>
    <x v="314"/>
  </r>
  <r>
    <x v="15"/>
    <x v="15"/>
    <x v="15"/>
    <x v="331"/>
    <s v="1740"/>
    <x v="331"/>
    <x v="4"/>
    <x v="7"/>
    <x v="184"/>
  </r>
  <r>
    <x v="15"/>
    <x v="15"/>
    <x v="15"/>
    <x v="331"/>
    <s v="1740"/>
    <x v="331"/>
    <x v="5"/>
    <x v="0"/>
    <x v="302"/>
  </r>
  <r>
    <x v="15"/>
    <x v="15"/>
    <x v="15"/>
    <x v="331"/>
    <s v="1740"/>
    <x v="331"/>
    <x v="5"/>
    <x v="1"/>
    <x v="263"/>
  </r>
  <r>
    <x v="15"/>
    <x v="15"/>
    <x v="15"/>
    <x v="331"/>
    <s v="1740"/>
    <x v="331"/>
    <x v="5"/>
    <x v="2"/>
    <x v="266"/>
  </r>
  <r>
    <x v="15"/>
    <x v="15"/>
    <x v="15"/>
    <x v="331"/>
    <s v="1740"/>
    <x v="331"/>
    <x v="5"/>
    <x v="3"/>
    <x v="198"/>
  </r>
  <r>
    <x v="15"/>
    <x v="15"/>
    <x v="15"/>
    <x v="331"/>
    <s v="1740"/>
    <x v="331"/>
    <x v="5"/>
    <x v="4"/>
    <x v="197"/>
  </r>
  <r>
    <x v="15"/>
    <x v="15"/>
    <x v="15"/>
    <x v="331"/>
    <s v="1740"/>
    <x v="331"/>
    <x v="5"/>
    <x v="5"/>
    <x v="266"/>
  </r>
  <r>
    <x v="15"/>
    <x v="15"/>
    <x v="15"/>
    <x v="331"/>
    <s v="1740"/>
    <x v="331"/>
    <x v="5"/>
    <x v="6"/>
    <x v="262"/>
  </r>
  <r>
    <x v="15"/>
    <x v="15"/>
    <x v="15"/>
    <x v="331"/>
    <s v="1740"/>
    <x v="331"/>
    <x v="5"/>
    <x v="7"/>
    <x v="264"/>
  </r>
  <r>
    <x v="15"/>
    <x v="15"/>
    <x v="15"/>
    <x v="331"/>
    <s v="1740"/>
    <x v="331"/>
    <x v="6"/>
    <x v="0"/>
    <x v="305"/>
  </r>
  <r>
    <x v="15"/>
    <x v="15"/>
    <x v="15"/>
    <x v="331"/>
    <s v="1740"/>
    <x v="331"/>
    <x v="6"/>
    <x v="1"/>
    <x v="305"/>
  </r>
  <r>
    <x v="15"/>
    <x v="15"/>
    <x v="15"/>
    <x v="331"/>
    <s v="1740"/>
    <x v="331"/>
    <x v="6"/>
    <x v="2"/>
    <x v="133"/>
  </r>
  <r>
    <x v="15"/>
    <x v="15"/>
    <x v="15"/>
    <x v="331"/>
    <s v="1740"/>
    <x v="331"/>
    <x v="6"/>
    <x v="3"/>
    <x v="133"/>
  </r>
  <r>
    <x v="15"/>
    <x v="15"/>
    <x v="15"/>
    <x v="331"/>
    <s v="1740"/>
    <x v="331"/>
    <x v="6"/>
    <x v="4"/>
    <x v="133"/>
  </r>
  <r>
    <x v="15"/>
    <x v="15"/>
    <x v="15"/>
    <x v="331"/>
    <s v="1740"/>
    <x v="331"/>
    <x v="6"/>
    <x v="5"/>
    <x v="66"/>
  </r>
  <r>
    <x v="15"/>
    <x v="15"/>
    <x v="15"/>
    <x v="331"/>
    <s v="1740"/>
    <x v="331"/>
    <x v="6"/>
    <x v="6"/>
    <x v="67"/>
  </r>
  <r>
    <x v="15"/>
    <x v="15"/>
    <x v="15"/>
    <x v="331"/>
    <s v="1740"/>
    <x v="331"/>
    <x v="6"/>
    <x v="7"/>
    <x v="64"/>
  </r>
  <r>
    <x v="15"/>
    <x v="15"/>
    <x v="15"/>
    <x v="331"/>
    <s v="1740"/>
    <x v="331"/>
    <x v="7"/>
    <x v="0"/>
    <x v="311"/>
  </r>
  <r>
    <x v="15"/>
    <x v="15"/>
    <x v="15"/>
    <x v="331"/>
    <s v="1740"/>
    <x v="331"/>
    <x v="7"/>
    <x v="1"/>
    <x v="122"/>
  </r>
  <r>
    <x v="15"/>
    <x v="15"/>
    <x v="15"/>
    <x v="331"/>
    <s v="1740"/>
    <x v="331"/>
    <x v="7"/>
    <x v="2"/>
    <x v="195"/>
  </r>
  <r>
    <x v="15"/>
    <x v="15"/>
    <x v="15"/>
    <x v="331"/>
    <s v="1740"/>
    <x v="331"/>
    <x v="7"/>
    <x v="3"/>
    <x v="124"/>
  </r>
  <r>
    <x v="15"/>
    <x v="15"/>
    <x v="15"/>
    <x v="331"/>
    <s v="1740"/>
    <x v="331"/>
    <x v="7"/>
    <x v="4"/>
    <x v="298"/>
  </r>
  <r>
    <x v="15"/>
    <x v="15"/>
    <x v="15"/>
    <x v="331"/>
    <s v="1740"/>
    <x v="331"/>
    <x v="7"/>
    <x v="5"/>
    <x v="196"/>
  </r>
  <r>
    <x v="15"/>
    <x v="15"/>
    <x v="15"/>
    <x v="331"/>
    <s v="1740"/>
    <x v="331"/>
    <x v="7"/>
    <x v="6"/>
    <x v="124"/>
  </r>
  <r>
    <x v="15"/>
    <x v="15"/>
    <x v="15"/>
    <x v="331"/>
    <s v="1740"/>
    <x v="331"/>
    <x v="7"/>
    <x v="7"/>
    <x v="201"/>
  </r>
  <r>
    <x v="15"/>
    <x v="15"/>
    <x v="15"/>
    <x v="331"/>
    <s v="1740"/>
    <x v="331"/>
    <x v="8"/>
    <x v="0"/>
    <x v="67"/>
  </r>
  <r>
    <x v="15"/>
    <x v="15"/>
    <x v="15"/>
    <x v="331"/>
    <s v="1740"/>
    <x v="331"/>
    <x v="8"/>
    <x v="1"/>
    <x v="66"/>
  </r>
  <r>
    <x v="15"/>
    <x v="15"/>
    <x v="15"/>
    <x v="331"/>
    <s v="1740"/>
    <x v="331"/>
    <x v="8"/>
    <x v="2"/>
    <x v="66"/>
  </r>
  <r>
    <x v="15"/>
    <x v="15"/>
    <x v="15"/>
    <x v="331"/>
    <s v="1740"/>
    <x v="331"/>
    <x v="8"/>
    <x v="3"/>
    <x v="67"/>
  </r>
  <r>
    <x v="15"/>
    <x v="15"/>
    <x v="15"/>
    <x v="331"/>
    <s v="1740"/>
    <x v="331"/>
    <x v="8"/>
    <x v="4"/>
    <x v="64"/>
  </r>
  <r>
    <x v="15"/>
    <x v="15"/>
    <x v="15"/>
    <x v="331"/>
    <s v="1740"/>
    <x v="331"/>
    <x v="8"/>
    <x v="5"/>
    <x v="132"/>
  </r>
  <r>
    <x v="15"/>
    <x v="15"/>
    <x v="15"/>
    <x v="331"/>
    <s v="1740"/>
    <x v="331"/>
    <x v="8"/>
    <x v="6"/>
    <x v="127"/>
  </r>
  <r>
    <x v="15"/>
    <x v="15"/>
    <x v="15"/>
    <x v="331"/>
    <s v="1740"/>
    <x v="331"/>
    <x v="8"/>
    <x v="7"/>
    <x v="127"/>
  </r>
  <r>
    <x v="15"/>
    <x v="15"/>
    <x v="15"/>
    <x v="331"/>
    <s v="1740"/>
    <x v="331"/>
    <x v="9"/>
    <x v="0"/>
    <x v="304"/>
  </r>
  <r>
    <x v="15"/>
    <x v="15"/>
    <x v="15"/>
    <x v="331"/>
    <s v="1740"/>
    <x v="331"/>
    <x v="9"/>
    <x v="1"/>
    <x v="304"/>
  </r>
  <r>
    <x v="15"/>
    <x v="15"/>
    <x v="15"/>
    <x v="331"/>
    <s v="1740"/>
    <x v="331"/>
    <x v="9"/>
    <x v="2"/>
    <x v="304"/>
  </r>
  <r>
    <x v="15"/>
    <x v="15"/>
    <x v="15"/>
    <x v="331"/>
    <s v="1740"/>
    <x v="331"/>
    <x v="9"/>
    <x v="3"/>
    <x v="304"/>
  </r>
  <r>
    <x v="15"/>
    <x v="15"/>
    <x v="15"/>
    <x v="331"/>
    <s v="1740"/>
    <x v="331"/>
    <x v="9"/>
    <x v="4"/>
    <x v="304"/>
  </r>
  <r>
    <x v="15"/>
    <x v="15"/>
    <x v="15"/>
    <x v="331"/>
    <s v="1740"/>
    <x v="331"/>
    <x v="9"/>
    <x v="5"/>
    <x v="304"/>
  </r>
  <r>
    <x v="15"/>
    <x v="15"/>
    <x v="15"/>
    <x v="331"/>
    <s v="1740"/>
    <x v="331"/>
    <x v="9"/>
    <x v="6"/>
    <x v="304"/>
  </r>
  <r>
    <x v="15"/>
    <x v="15"/>
    <x v="15"/>
    <x v="331"/>
    <s v="1740"/>
    <x v="331"/>
    <x v="9"/>
    <x v="7"/>
    <x v="304"/>
  </r>
  <r>
    <x v="15"/>
    <x v="15"/>
    <x v="15"/>
    <x v="332"/>
    <s v="1742"/>
    <x v="332"/>
    <x v="0"/>
    <x v="0"/>
    <x v="368"/>
  </r>
  <r>
    <x v="15"/>
    <x v="15"/>
    <x v="15"/>
    <x v="332"/>
    <s v="1742"/>
    <x v="332"/>
    <x v="0"/>
    <x v="1"/>
    <x v="58"/>
  </r>
  <r>
    <x v="15"/>
    <x v="15"/>
    <x v="15"/>
    <x v="332"/>
    <s v="1742"/>
    <x v="332"/>
    <x v="0"/>
    <x v="2"/>
    <x v="1510"/>
  </r>
  <r>
    <x v="15"/>
    <x v="15"/>
    <x v="15"/>
    <x v="332"/>
    <s v="1742"/>
    <x v="332"/>
    <x v="0"/>
    <x v="3"/>
    <x v="990"/>
  </r>
  <r>
    <x v="15"/>
    <x v="15"/>
    <x v="15"/>
    <x v="332"/>
    <s v="1742"/>
    <x v="332"/>
    <x v="0"/>
    <x v="4"/>
    <x v="502"/>
  </r>
  <r>
    <x v="15"/>
    <x v="15"/>
    <x v="15"/>
    <x v="332"/>
    <s v="1742"/>
    <x v="332"/>
    <x v="0"/>
    <x v="5"/>
    <x v="625"/>
  </r>
  <r>
    <x v="15"/>
    <x v="15"/>
    <x v="15"/>
    <x v="332"/>
    <s v="1742"/>
    <x v="332"/>
    <x v="0"/>
    <x v="6"/>
    <x v="381"/>
  </r>
  <r>
    <x v="15"/>
    <x v="15"/>
    <x v="15"/>
    <x v="332"/>
    <s v="1742"/>
    <x v="332"/>
    <x v="0"/>
    <x v="7"/>
    <x v="372"/>
  </r>
  <r>
    <x v="15"/>
    <x v="15"/>
    <x v="15"/>
    <x v="332"/>
    <s v="1742"/>
    <x v="332"/>
    <x v="1"/>
    <x v="0"/>
    <x v="45"/>
  </r>
  <r>
    <x v="15"/>
    <x v="15"/>
    <x v="15"/>
    <x v="332"/>
    <s v="1742"/>
    <x v="332"/>
    <x v="1"/>
    <x v="1"/>
    <x v="1382"/>
  </r>
  <r>
    <x v="15"/>
    <x v="15"/>
    <x v="15"/>
    <x v="332"/>
    <s v="1742"/>
    <x v="332"/>
    <x v="1"/>
    <x v="2"/>
    <x v="113"/>
  </r>
  <r>
    <x v="15"/>
    <x v="15"/>
    <x v="15"/>
    <x v="332"/>
    <s v="1742"/>
    <x v="332"/>
    <x v="1"/>
    <x v="3"/>
    <x v="322"/>
  </r>
  <r>
    <x v="15"/>
    <x v="15"/>
    <x v="15"/>
    <x v="332"/>
    <s v="1742"/>
    <x v="332"/>
    <x v="1"/>
    <x v="4"/>
    <x v="1140"/>
  </r>
  <r>
    <x v="15"/>
    <x v="15"/>
    <x v="15"/>
    <x v="332"/>
    <s v="1742"/>
    <x v="332"/>
    <x v="1"/>
    <x v="5"/>
    <x v="1446"/>
  </r>
  <r>
    <x v="15"/>
    <x v="15"/>
    <x v="15"/>
    <x v="332"/>
    <s v="1742"/>
    <x v="332"/>
    <x v="1"/>
    <x v="6"/>
    <x v="431"/>
  </r>
  <r>
    <x v="15"/>
    <x v="15"/>
    <x v="15"/>
    <x v="332"/>
    <s v="1742"/>
    <x v="332"/>
    <x v="1"/>
    <x v="7"/>
    <x v="325"/>
  </r>
  <r>
    <x v="15"/>
    <x v="15"/>
    <x v="15"/>
    <x v="332"/>
    <s v="1742"/>
    <x v="332"/>
    <x v="2"/>
    <x v="0"/>
    <x v="120"/>
  </r>
  <r>
    <x v="15"/>
    <x v="15"/>
    <x v="15"/>
    <x v="332"/>
    <s v="1742"/>
    <x v="332"/>
    <x v="2"/>
    <x v="1"/>
    <x v="354"/>
  </r>
  <r>
    <x v="15"/>
    <x v="15"/>
    <x v="15"/>
    <x v="332"/>
    <s v="1742"/>
    <x v="332"/>
    <x v="2"/>
    <x v="2"/>
    <x v="286"/>
  </r>
  <r>
    <x v="15"/>
    <x v="15"/>
    <x v="15"/>
    <x v="332"/>
    <s v="1742"/>
    <x v="332"/>
    <x v="2"/>
    <x v="3"/>
    <x v="612"/>
  </r>
  <r>
    <x v="15"/>
    <x v="15"/>
    <x v="15"/>
    <x v="332"/>
    <s v="1742"/>
    <x v="332"/>
    <x v="2"/>
    <x v="4"/>
    <x v="282"/>
  </r>
  <r>
    <x v="15"/>
    <x v="15"/>
    <x v="15"/>
    <x v="332"/>
    <s v="1742"/>
    <x v="332"/>
    <x v="2"/>
    <x v="5"/>
    <x v="282"/>
  </r>
  <r>
    <x v="15"/>
    <x v="15"/>
    <x v="15"/>
    <x v="332"/>
    <s v="1742"/>
    <x v="332"/>
    <x v="2"/>
    <x v="6"/>
    <x v="115"/>
  </r>
  <r>
    <x v="15"/>
    <x v="15"/>
    <x v="15"/>
    <x v="332"/>
    <s v="1742"/>
    <x v="332"/>
    <x v="2"/>
    <x v="7"/>
    <x v="504"/>
  </r>
  <r>
    <x v="15"/>
    <x v="15"/>
    <x v="15"/>
    <x v="332"/>
    <s v="1742"/>
    <x v="332"/>
    <x v="3"/>
    <x v="0"/>
    <x v="468"/>
  </r>
  <r>
    <x v="15"/>
    <x v="15"/>
    <x v="15"/>
    <x v="332"/>
    <s v="1742"/>
    <x v="332"/>
    <x v="3"/>
    <x v="1"/>
    <x v="187"/>
  </r>
  <r>
    <x v="15"/>
    <x v="15"/>
    <x v="15"/>
    <x v="332"/>
    <s v="1742"/>
    <x v="332"/>
    <x v="3"/>
    <x v="2"/>
    <x v="446"/>
  </r>
  <r>
    <x v="15"/>
    <x v="15"/>
    <x v="15"/>
    <x v="332"/>
    <s v="1742"/>
    <x v="332"/>
    <x v="3"/>
    <x v="3"/>
    <x v="503"/>
  </r>
  <r>
    <x v="15"/>
    <x v="15"/>
    <x v="15"/>
    <x v="332"/>
    <s v="1742"/>
    <x v="332"/>
    <x v="3"/>
    <x v="4"/>
    <x v="797"/>
  </r>
  <r>
    <x v="15"/>
    <x v="15"/>
    <x v="15"/>
    <x v="332"/>
    <s v="1742"/>
    <x v="332"/>
    <x v="3"/>
    <x v="5"/>
    <x v="468"/>
  </r>
  <r>
    <x v="15"/>
    <x v="15"/>
    <x v="15"/>
    <x v="332"/>
    <s v="1742"/>
    <x v="332"/>
    <x v="3"/>
    <x v="6"/>
    <x v="55"/>
  </r>
  <r>
    <x v="15"/>
    <x v="15"/>
    <x v="15"/>
    <x v="332"/>
    <s v="1742"/>
    <x v="332"/>
    <x v="3"/>
    <x v="7"/>
    <x v="486"/>
  </r>
  <r>
    <x v="15"/>
    <x v="15"/>
    <x v="15"/>
    <x v="332"/>
    <s v="1742"/>
    <x v="332"/>
    <x v="4"/>
    <x v="0"/>
    <x v="1186"/>
  </r>
  <r>
    <x v="15"/>
    <x v="15"/>
    <x v="15"/>
    <x v="332"/>
    <s v="1742"/>
    <x v="332"/>
    <x v="4"/>
    <x v="1"/>
    <x v="427"/>
  </r>
  <r>
    <x v="15"/>
    <x v="15"/>
    <x v="15"/>
    <x v="332"/>
    <s v="1742"/>
    <x v="332"/>
    <x v="4"/>
    <x v="2"/>
    <x v="497"/>
  </r>
  <r>
    <x v="15"/>
    <x v="15"/>
    <x v="15"/>
    <x v="332"/>
    <s v="1742"/>
    <x v="332"/>
    <x v="4"/>
    <x v="3"/>
    <x v="1246"/>
  </r>
  <r>
    <x v="15"/>
    <x v="15"/>
    <x v="15"/>
    <x v="332"/>
    <s v="1742"/>
    <x v="332"/>
    <x v="4"/>
    <x v="4"/>
    <x v="429"/>
  </r>
  <r>
    <x v="15"/>
    <x v="15"/>
    <x v="15"/>
    <x v="332"/>
    <s v="1742"/>
    <x v="332"/>
    <x v="4"/>
    <x v="5"/>
    <x v="512"/>
  </r>
  <r>
    <x v="15"/>
    <x v="15"/>
    <x v="15"/>
    <x v="332"/>
    <s v="1742"/>
    <x v="332"/>
    <x v="4"/>
    <x v="6"/>
    <x v="291"/>
  </r>
  <r>
    <x v="15"/>
    <x v="15"/>
    <x v="15"/>
    <x v="332"/>
    <s v="1742"/>
    <x v="332"/>
    <x v="4"/>
    <x v="7"/>
    <x v="331"/>
  </r>
  <r>
    <x v="15"/>
    <x v="15"/>
    <x v="15"/>
    <x v="332"/>
    <s v="1742"/>
    <x v="332"/>
    <x v="5"/>
    <x v="0"/>
    <x v="350"/>
  </r>
  <r>
    <x v="15"/>
    <x v="15"/>
    <x v="15"/>
    <x v="332"/>
    <s v="1742"/>
    <x v="332"/>
    <x v="5"/>
    <x v="1"/>
    <x v="196"/>
  </r>
  <r>
    <x v="15"/>
    <x v="15"/>
    <x v="15"/>
    <x v="332"/>
    <s v="1742"/>
    <x v="332"/>
    <x v="5"/>
    <x v="2"/>
    <x v="195"/>
  </r>
  <r>
    <x v="15"/>
    <x v="15"/>
    <x v="15"/>
    <x v="332"/>
    <s v="1742"/>
    <x v="332"/>
    <x v="5"/>
    <x v="3"/>
    <x v="316"/>
  </r>
  <r>
    <x v="15"/>
    <x v="15"/>
    <x v="15"/>
    <x v="332"/>
    <s v="1742"/>
    <x v="332"/>
    <x v="5"/>
    <x v="4"/>
    <x v="265"/>
  </r>
  <r>
    <x v="15"/>
    <x v="15"/>
    <x v="15"/>
    <x v="332"/>
    <s v="1742"/>
    <x v="332"/>
    <x v="5"/>
    <x v="5"/>
    <x v="307"/>
  </r>
  <r>
    <x v="15"/>
    <x v="15"/>
    <x v="15"/>
    <x v="332"/>
    <s v="1742"/>
    <x v="332"/>
    <x v="5"/>
    <x v="6"/>
    <x v="195"/>
  </r>
  <r>
    <x v="15"/>
    <x v="15"/>
    <x v="15"/>
    <x v="332"/>
    <s v="1742"/>
    <x v="332"/>
    <x v="5"/>
    <x v="7"/>
    <x v="302"/>
  </r>
  <r>
    <x v="15"/>
    <x v="15"/>
    <x v="15"/>
    <x v="332"/>
    <s v="1742"/>
    <x v="332"/>
    <x v="6"/>
    <x v="0"/>
    <x v="65"/>
  </r>
  <r>
    <x v="15"/>
    <x v="15"/>
    <x v="15"/>
    <x v="332"/>
    <s v="1742"/>
    <x v="332"/>
    <x v="6"/>
    <x v="1"/>
    <x v="67"/>
  </r>
  <r>
    <x v="15"/>
    <x v="15"/>
    <x v="15"/>
    <x v="332"/>
    <s v="1742"/>
    <x v="332"/>
    <x v="6"/>
    <x v="2"/>
    <x v="67"/>
  </r>
  <r>
    <x v="15"/>
    <x v="15"/>
    <x v="15"/>
    <x v="332"/>
    <s v="1742"/>
    <x v="332"/>
    <x v="6"/>
    <x v="3"/>
    <x v="133"/>
  </r>
  <r>
    <x v="15"/>
    <x v="15"/>
    <x v="15"/>
    <x v="332"/>
    <s v="1742"/>
    <x v="332"/>
    <x v="6"/>
    <x v="4"/>
    <x v="67"/>
  </r>
  <r>
    <x v="15"/>
    <x v="15"/>
    <x v="15"/>
    <x v="332"/>
    <s v="1742"/>
    <x v="332"/>
    <x v="6"/>
    <x v="5"/>
    <x v="67"/>
  </r>
  <r>
    <x v="15"/>
    <x v="15"/>
    <x v="15"/>
    <x v="332"/>
    <s v="1742"/>
    <x v="332"/>
    <x v="6"/>
    <x v="6"/>
    <x v="66"/>
  </r>
  <r>
    <x v="15"/>
    <x v="15"/>
    <x v="15"/>
    <x v="332"/>
    <s v="1742"/>
    <x v="332"/>
    <x v="6"/>
    <x v="7"/>
    <x v="130"/>
  </r>
  <r>
    <x v="15"/>
    <x v="15"/>
    <x v="15"/>
    <x v="332"/>
    <s v="1742"/>
    <x v="332"/>
    <x v="7"/>
    <x v="0"/>
    <x v="411"/>
  </r>
  <r>
    <x v="15"/>
    <x v="15"/>
    <x v="15"/>
    <x v="332"/>
    <s v="1742"/>
    <x v="332"/>
    <x v="7"/>
    <x v="1"/>
    <x v="513"/>
  </r>
  <r>
    <x v="15"/>
    <x v="15"/>
    <x v="15"/>
    <x v="332"/>
    <s v="1742"/>
    <x v="332"/>
    <x v="7"/>
    <x v="2"/>
    <x v="283"/>
  </r>
  <r>
    <x v="15"/>
    <x v="15"/>
    <x v="15"/>
    <x v="332"/>
    <s v="1742"/>
    <x v="332"/>
    <x v="7"/>
    <x v="3"/>
    <x v="117"/>
  </r>
  <r>
    <x v="15"/>
    <x v="15"/>
    <x v="15"/>
    <x v="332"/>
    <s v="1742"/>
    <x v="332"/>
    <x v="7"/>
    <x v="4"/>
    <x v="612"/>
  </r>
  <r>
    <x v="15"/>
    <x v="15"/>
    <x v="15"/>
    <x v="332"/>
    <s v="1742"/>
    <x v="332"/>
    <x v="7"/>
    <x v="5"/>
    <x v="285"/>
  </r>
  <r>
    <x v="15"/>
    <x v="15"/>
    <x v="15"/>
    <x v="332"/>
    <s v="1742"/>
    <x v="332"/>
    <x v="7"/>
    <x v="6"/>
    <x v="340"/>
  </r>
  <r>
    <x v="15"/>
    <x v="15"/>
    <x v="15"/>
    <x v="332"/>
    <s v="1742"/>
    <x v="332"/>
    <x v="7"/>
    <x v="7"/>
    <x v="281"/>
  </r>
  <r>
    <x v="15"/>
    <x v="15"/>
    <x v="15"/>
    <x v="332"/>
    <s v="1742"/>
    <x v="332"/>
    <x v="8"/>
    <x v="0"/>
    <x v="265"/>
  </r>
  <r>
    <x v="15"/>
    <x v="15"/>
    <x v="15"/>
    <x v="332"/>
    <s v="1742"/>
    <x v="332"/>
    <x v="8"/>
    <x v="1"/>
    <x v="201"/>
  </r>
  <r>
    <x v="15"/>
    <x v="15"/>
    <x v="15"/>
    <x v="332"/>
    <s v="1742"/>
    <x v="332"/>
    <x v="8"/>
    <x v="2"/>
    <x v="199"/>
  </r>
  <r>
    <x v="15"/>
    <x v="15"/>
    <x v="15"/>
    <x v="332"/>
    <s v="1742"/>
    <x v="332"/>
    <x v="8"/>
    <x v="3"/>
    <x v="200"/>
  </r>
  <r>
    <x v="15"/>
    <x v="15"/>
    <x v="15"/>
    <x v="332"/>
    <s v="1742"/>
    <x v="332"/>
    <x v="8"/>
    <x v="4"/>
    <x v="265"/>
  </r>
  <r>
    <x v="15"/>
    <x v="15"/>
    <x v="15"/>
    <x v="332"/>
    <s v="1742"/>
    <x v="332"/>
    <x v="8"/>
    <x v="5"/>
    <x v="302"/>
  </r>
  <r>
    <x v="15"/>
    <x v="15"/>
    <x v="15"/>
    <x v="332"/>
    <s v="1742"/>
    <x v="332"/>
    <x v="8"/>
    <x v="6"/>
    <x v="263"/>
  </r>
  <r>
    <x v="15"/>
    <x v="15"/>
    <x v="15"/>
    <x v="332"/>
    <s v="1742"/>
    <x v="332"/>
    <x v="8"/>
    <x v="7"/>
    <x v="265"/>
  </r>
  <r>
    <x v="15"/>
    <x v="15"/>
    <x v="15"/>
    <x v="332"/>
    <s v="1742"/>
    <x v="332"/>
    <x v="9"/>
    <x v="0"/>
    <x v="304"/>
  </r>
  <r>
    <x v="15"/>
    <x v="15"/>
    <x v="15"/>
    <x v="332"/>
    <s v="1742"/>
    <x v="332"/>
    <x v="9"/>
    <x v="1"/>
    <x v="304"/>
  </r>
  <r>
    <x v="15"/>
    <x v="15"/>
    <x v="15"/>
    <x v="332"/>
    <s v="1742"/>
    <x v="332"/>
    <x v="9"/>
    <x v="2"/>
    <x v="304"/>
  </r>
  <r>
    <x v="15"/>
    <x v="15"/>
    <x v="15"/>
    <x v="332"/>
    <s v="1742"/>
    <x v="332"/>
    <x v="9"/>
    <x v="3"/>
    <x v="304"/>
  </r>
  <r>
    <x v="15"/>
    <x v="15"/>
    <x v="15"/>
    <x v="332"/>
    <s v="1742"/>
    <x v="332"/>
    <x v="9"/>
    <x v="4"/>
    <x v="304"/>
  </r>
  <r>
    <x v="15"/>
    <x v="15"/>
    <x v="15"/>
    <x v="332"/>
    <s v="1742"/>
    <x v="332"/>
    <x v="9"/>
    <x v="5"/>
    <x v="304"/>
  </r>
  <r>
    <x v="15"/>
    <x v="15"/>
    <x v="15"/>
    <x v="332"/>
    <s v="1742"/>
    <x v="332"/>
    <x v="9"/>
    <x v="6"/>
    <x v="304"/>
  </r>
  <r>
    <x v="15"/>
    <x v="15"/>
    <x v="15"/>
    <x v="332"/>
    <s v="1742"/>
    <x v="332"/>
    <x v="9"/>
    <x v="7"/>
    <x v="304"/>
  </r>
  <r>
    <x v="15"/>
    <x v="15"/>
    <x v="15"/>
    <x v="333"/>
    <s v="1743"/>
    <x v="333"/>
    <x v="0"/>
    <x v="0"/>
    <x v="449"/>
  </r>
  <r>
    <x v="15"/>
    <x v="15"/>
    <x v="15"/>
    <x v="333"/>
    <s v="1743"/>
    <x v="333"/>
    <x v="0"/>
    <x v="1"/>
    <x v="306"/>
  </r>
  <r>
    <x v="15"/>
    <x v="15"/>
    <x v="15"/>
    <x v="333"/>
    <s v="1743"/>
    <x v="333"/>
    <x v="0"/>
    <x v="2"/>
    <x v="122"/>
  </r>
  <r>
    <x v="15"/>
    <x v="15"/>
    <x v="15"/>
    <x v="333"/>
    <s v="1743"/>
    <x v="333"/>
    <x v="0"/>
    <x v="3"/>
    <x v="575"/>
  </r>
  <r>
    <x v="15"/>
    <x v="15"/>
    <x v="15"/>
    <x v="333"/>
    <s v="1743"/>
    <x v="333"/>
    <x v="0"/>
    <x v="4"/>
    <x v="311"/>
  </r>
  <r>
    <x v="15"/>
    <x v="15"/>
    <x v="15"/>
    <x v="333"/>
    <s v="1743"/>
    <x v="333"/>
    <x v="0"/>
    <x v="5"/>
    <x v="308"/>
  </r>
  <r>
    <x v="15"/>
    <x v="15"/>
    <x v="15"/>
    <x v="333"/>
    <s v="1743"/>
    <x v="333"/>
    <x v="0"/>
    <x v="6"/>
    <x v="299"/>
  </r>
  <r>
    <x v="15"/>
    <x v="15"/>
    <x v="15"/>
    <x v="333"/>
    <s v="1743"/>
    <x v="333"/>
    <x v="0"/>
    <x v="7"/>
    <x v="124"/>
  </r>
  <r>
    <x v="15"/>
    <x v="15"/>
    <x v="15"/>
    <x v="333"/>
    <s v="1743"/>
    <x v="333"/>
    <x v="1"/>
    <x v="0"/>
    <x v="352"/>
  </r>
  <r>
    <x v="15"/>
    <x v="15"/>
    <x v="15"/>
    <x v="333"/>
    <s v="1743"/>
    <x v="333"/>
    <x v="1"/>
    <x v="1"/>
    <x v="369"/>
  </r>
  <r>
    <x v="15"/>
    <x v="15"/>
    <x v="15"/>
    <x v="333"/>
    <s v="1743"/>
    <x v="333"/>
    <x v="1"/>
    <x v="2"/>
    <x v="254"/>
  </r>
  <r>
    <x v="15"/>
    <x v="15"/>
    <x v="15"/>
    <x v="333"/>
    <s v="1743"/>
    <x v="333"/>
    <x v="1"/>
    <x v="3"/>
    <x v="252"/>
  </r>
  <r>
    <x v="15"/>
    <x v="15"/>
    <x v="15"/>
    <x v="333"/>
    <s v="1743"/>
    <x v="333"/>
    <x v="1"/>
    <x v="4"/>
    <x v="468"/>
  </r>
  <r>
    <x v="15"/>
    <x v="15"/>
    <x v="15"/>
    <x v="333"/>
    <s v="1743"/>
    <x v="333"/>
    <x v="1"/>
    <x v="5"/>
    <x v="669"/>
  </r>
  <r>
    <x v="15"/>
    <x v="15"/>
    <x v="15"/>
    <x v="333"/>
    <s v="1743"/>
    <x v="333"/>
    <x v="1"/>
    <x v="6"/>
    <x v="374"/>
  </r>
  <r>
    <x v="15"/>
    <x v="15"/>
    <x v="15"/>
    <x v="333"/>
    <s v="1743"/>
    <x v="333"/>
    <x v="1"/>
    <x v="7"/>
    <x v="613"/>
  </r>
  <r>
    <x v="15"/>
    <x v="15"/>
    <x v="15"/>
    <x v="333"/>
    <s v="1743"/>
    <x v="333"/>
    <x v="2"/>
    <x v="0"/>
    <x v="311"/>
  </r>
  <r>
    <x v="15"/>
    <x v="15"/>
    <x v="15"/>
    <x v="333"/>
    <s v="1743"/>
    <x v="333"/>
    <x v="2"/>
    <x v="1"/>
    <x v="310"/>
  </r>
  <r>
    <x v="15"/>
    <x v="15"/>
    <x v="15"/>
    <x v="333"/>
    <s v="1743"/>
    <x v="333"/>
    <x v="2"/>
    <x v="2"/>
    <x v="311"/>
  </r>
  <r>
    <x v="15"/>
    <x v="15"/>
    <x v="15"/>
    <x v="333"/>
    <s v="1743"/>
    <x v="333"/>
    <x v="2"/>
    <x v="3"/>
    <x v="310"/>
  </r>
  <r>
    <x v="15"/>
    <x v="15"/>
    <x v="15"/>
    <x v="333"/>
    <s v="1743"/>
    <x v="333"/>
    <x v="2"/>
    <x v="4"/>
    <x v="310"/>
  </r>
  <r>
    <x v="15"/>
    <x v="15"/>
    <x v="15"/>
    <x v="333"/>
    <s v="1743"/>
    <x v="333"/>
    <x v="2"/>
    <x v="5"/>
    <x v="124"/>
  </r>
  <r>
    <x v="15"/>
    <x v="15"/>
    <x v="15"/>
    <x v="333"/>
    <s v="1743"/>
    <x v="333"/>
    <x v="2"/>
    <x v="6"/>
    <x v="124"/>
  </r>
  <r>
    <x v="15"/>
    <x v="15"/>
    <x v="15"/>
    <x v="333"/>
    <s v="1743"/>
    <x v="333"/>
    <x v="2"/>
    <x v="7"/>
    <x v="124"/>
  </r>
  <r>
    <x v="15"/>
    <x v="15"/>
    <x v="15"/>
    <x v="333"/>
    <s v="1743"/>
    <x v="333"/>
    <x v="3"/>
    <x v="0"/>
    <x v="307"/>
  </r>
  <r>
    <x v="15"/>
    <x v="15"/>
    <x v="15"/>
    <x v="333"/>
    <s v="1743"/>
    <x v="333"/>
    <x v="3"/>
    <x v="1"/>
    <x v="307"/>
  </r>
  <r>
    <x v="15"/>
    <x v="15"/>
    <x v="15"/>
    <x v="333"/>
    <s v="1743"/>
    <x v="333"/>
    <x v="3"/>
    <x v="2"/>
    <x v="298"/>
  </r>
  <r>
    <x v="15"/>
    <x v="15"/>
    <x v="15"/>
    <x v="333"/>
    <s v="1743"/>
    <x v="333"/>
    <x v="3"/>
    <x v="3"/>
    <x v="124"/>
  </r>
  <r>
    <x v="15"/>
    <x v="15"/>
    <x v="15"/>
    <x v="333"/>
    <s v="1743"/>
    <x v="333"/>
    <x v="3"/>
    <x v="4"/>
    <x v="311"/>
  </r>
  <r>
    <x v="15"/>
    <x v="15"/>
    <x v="15"/>
    <x v="333"/>
    <s v="1743"/>
    <x v="333"/>
    <x v="3"/>
    <x v="5"/>
    <x v="311"/>
  </r>
  <r>
    <x v="15"/>
    <x v="15"/>
    <x v="15"/>
    <x v="333"/>
    <s v="1743"/>
    <x v="333"/>
    <x v="3"/>
    <x v="6"/>
    <x v="299"/>
  </r>
  <r>
    <x v="15"/>
    <x v="15"/>
    <x v="15"/>
    <x v="333"/>
    <s v="1743"/>
    <x v="333"/>
    <x v="3"/>
    <x v="7"/>
    <x v="309"/>
  </r>
  <r>
    <x v="15"/>
    <x v="15"/>
    <x v="15"/>
    <x v="333"/>
    <s v="1743"/>
    <x v="333"/>
    <x v="4"/>
    <x v="0"/>
    <x v="55"/>
  </r>
  <r>
    <x v="15"/>
    <x v="15"/>
    <x v="15"/>
    <x v="333"/>
    <s v="1743"/>
    <x v="333"/>
    <x v="4"/>
    <x v="1"/>
    <x v="605"/>
  </r>
  <r>
    <x v="15"/>
    <x v="15"/>
    <x v="15"/>
    <x v="333"/>
    <s v="1743"/>
    <x v="333"/>
    <x v="4"/>
    <x v="2"/>
    <x v="381"/>
  </r>
  <r>
    <x v="15"/>
    <x v="15"/>
    <x v="15"/>
    <x v="333"/>
    <s v="1743"/>
    <x v="333"/>
    <x v="4"/>
    <x v="3"/>
    <x v="576"/>
  </r>
  <r>
    <x v="15"/>
    <x v="15"/>
    <x v="15"/>
    <x v="333"/>
    <s v="1743"/>
    <x v="333"/>
    <x v="4"/>
    <x v="4"/>
    <x v="369"/>
  </r>
  <r>
    <x v="15"/>
    <x v="15"/>
    <x v="15"/>
    <x v="333"/>
    <s v="1743"/>
    <x v="333"/>
    <x v="4"/>
    <x v="5"/>
    <x v="670"/>
  </r>
  <r>
    <x v="15"/>
    <x v="15"/>
    <x v="15"/>
    <x v="333"/>
    <s v="1743"/>
    <x v="333"/>
    <x v="4"/>
    <x v="6"/>
    <x v="194"/>
  </r>
  <r>
    <x v="15"/>
    <x v="15"/>
    <x v="15"/>
    <x v="333"/>
    <s v="1743"/>
    <x v="333"/>
    <x v="4"/>
    <x v="7"/>
    <x v="56"/>
  </r>
  <r>
    <x v="15"/>
    <x v="15"/>
    <x v="15"/>
    <x v="333"/>
    <s v="1743"/>
    <x v="333"/>
    <x v="5"/>
    <x v="0"/>
    <x v="320"/>
  </r>
  <r>
    <x v="15"/>
    <x v="15"/>
    <x v="15"/>
    <x v="333"/>
    <s v="1743"/>
    <x v="333"/>
    <x v="5"/>
    <x v="1"/>
    <x v="320"/>
  </r>
  <r>
    <x v="15"/>
    <x v="15"/>
    <x v="15"/>
    <x v="333"/>
    <s v="1743"/>
    <x v="333"/>
    <x v="5"/>
    <x v="2"/>
    <x v="130"/>
  </r>
  <r>
    <x v="15"/>
    <x v="15"/>
    <x v="15"/>
    <x v="333"/>
    <s v="1743"/>
    <x v="333"/>
    <x v="5"/>
    <x v="3"/>
    <x v="127"/>
  </r>
  <r>
    <x v="15"/>
    <x v="15"/>
    <x v="15"/>
    <x v="333"/>
    <s v="1743"/>
    <x v="333"/>
    <x v="5"/>
    <x v="4"/>
    <x v="128"/>
  </r>
  <r>
    <x v="15"/>
    <x v="15"/>
    <x v="15"/>
    <x v="333"/>
    <s v="1743"/>
    <x v="333"/>
    <x v="5"/>
    <x v="5"/>
    <x v="203"/>
  </r>
  <r>
    <x v="15"/>
    <x v="15"/>
    <x v="15"/>
    <x v="333"/>
    <s v="1743"/>
    <x v="333"/>
    <x v="5"/>
    <x v="6"/>
    <x v="129"/>
  </r>
  <r>
    <x v="15"/>
    <x v="15"/>
    <x v="15"/>
    <x v="333"/>
    <s v="1743"/>
    <x v="333"/>
    <x v="5"/>
    <x v="7"/>
    <x v="129"/>
  </r>
  <r>
    <x v="15"/>
    <x v="15"/>
    <x v="15"/>
    <x v="333"/>
    <s v="1743"/>
    <x v="333"/>
    <x v="6"/>
    <x v="0"/>
    <x v="67"/>
  </r>
  <r>
    <x v="15"/>
    <x v="15"/>
    <x v="15"/>
    <x v="333"/>
    <s v="1743"/>
    <x v="333"/>
    <x v="6"/>
    <x v="1"/>
    <x v="67"/>
  </r>
  <r>
    <x v="15"/>
    <x v="15"/>
    <x v="15"/>
    <x v="333"/>
    <s v="1743"/>
    <x v="333"/>
    <x v="6"/>
    <x v="2"/>
    <x v="67"/>
  </r>
  <r>
    <x v="15"/>
    <x v="15"/>
    <x v="15"/>
    <x v="333"/>
    <s v="1743"/>
    <x v="333"/>
    <x v="6"/>
    <x v="3"/>
    <x v="305"/>
  </r>
  <r>
    <x v="15"/>
    <x v="15"/>
    <x v="15"/>
    <x v="333"/>
    <s v="1743"/>
    <x v="333"/>
    <x v="6"/>
    <x v="4"/>
    <x v="67"/>
  </r>
  <r>
    <x v="15"/>
    <x v="15"/>
    <x v="15"/>
    <x v="333"/>
    <s v="1743"/>
    <x v="333"/>
    <x v="6"/>
    <x v="5"/>
    <x v="66"/>
  </r>
  <r>
    <x v="15"/>
    <x v="15"/>
    <x v="15"/>
    <x v="333"/>
    <s v="1743"/>
    <x v="333"/>
    <x v="6"/>
    <x v="6"/>
    <x v="65"/>
  </r>
  <r>
    <x v="15"/>
    <x v="15"/>
    <x v="15"/>
    <x v="333"/>
    <s v="1743"/>
    <x v="333"/>
    <x v="6"/>
    <x v="7"/>
    <x v="127"/>
  </r>
  <r>
    <x v="15"/>
    <x v="15"/>
    <x v="15"/>
    <x v="333"/>
    <s v="1743"/>
    <x v="333"/>
    <x v="7"/>
    <x v="0"/>
    <x v="185"/>
  </r>
  <r>
    <x v="15"/>
    <x v="15"/>
    <x v="15"/>
    <x v="333"/>
    <s v="1743"/>
    <x v="333"/>
    <x v="7"/>
    <x v="1"/>
    <x v="116"/>
  </r>
  <r>
    <x v="15"/>
    <x v="15"/>
    <x v="15"/>
    <x v="333"/>
    <s v="1743"/>
    <x v="333"/>
    <x v="7"/>
    <x v="2"/>
    <x v="513"/>
  </r>
  <r>
    <x v="15"/>
    <x v="15"/>
    <x v="15"/>
    <x v="333"/>
    <s v="1743"/>
    <x v="333"/>
    <x v="7"/>
    <x v="3"/>
    <x v="118"/>
  </r>
  <r>
    <x v="15"/>
    <x v="15"/>
    <x v="15"/>
    <x v="333"/>
    <s v="1743"/>
    <x v="333"/>
    <x v="7"/>
    <x v="4"/>
    <x v="51"/>
  </r>
  <r>
    <x v="15"/>
    <x v="15"/>
    <x v="15"/>
    <x v="333"/>
    <s v="1743"/>
    <x v="333"/>
    <x v="7"/>
    <x v="5"/>
    <x v="115"/>
  </r>
  <r>
    <x v="15"/>
    <x v="15"/>
    <x v="15"/>
    <x v="333"/>
    <s v="1743"/>
    <x v="333"/>
    <x v="7"/>
    <x v="6"/>
    <x v="354"/>
  </r>
  <r>
    <x v="15"/>
    <x v="15"/>
    <x v="15"/>
    <x v="333"/>
    <s v="1743"/>
    <x v="333"/>
    <x v="7"/>
    <x v="7"/>
    <x v="117"/>
  </r>
  <r>
    <x v="15"/>
    <x v="15"/>
    <x v="15"/>
    <x v="333"/>
    <s v="1743"/>
    <x v="333"/>
    <x v="8"/>
    <x v="0"/>
    <x v="198"/>
  </r>
  <r>
    <x v="15"/>
    <x v="15"/>
    <x v="15"/>
    <x v="333"/>
    <s v="1743"/>
    <x v="333"/>
    <x v="8"/>
    <x v="1"/>
    <x v="198"/>
  </r>
  <r>
    <x v="15"/>
    <x v="15"/>
    <x v="15"/>
    <x v="333"/>
    <s v="1743"/>
    <x v="333"/>
    <x v="8"/>
    <x v="2"/>
    <x v="264"/>
  </r>
  <r>
    <x v="15"/>
    <x v="15"/>
    <x v="15"/>
    <x v="333"/>
    <s v="1743"/>
    <x v="333"/>
    <x v="8"/>
    <x v="3"/>
    <x v="129"/>
  </r>
  <r>
    <x v="15"/>
    <x v="15"/>
    <x v="15"/>
    <x v="333"/>
    <s v="1743"/>
    <x v="333"/>
    <x v="8"/>
    <x v="4"/>
    <x v="203"/>
  </r>
  <r>
    <x v="15"/>
    <x v="15"/>
    <x v="15"/>
    <x v="333"/>
    <s v="1743"/>
    <x v="333"/>
    <x v="8"/>
    <x v="5"/>
    <x v="203"/>
  </r>
  <r>
    <x v="15"/>
    <x v="15"/>
    <x v="15"/>
    <x v="333"/>
    <s v="1743"/>
    <x v="333"/>
    <x v="8"/>
    <x v="6"/>
    <x v="320"/>
  </r>
  <r>
    <x v="15"/>
    <x v="15"/>
    <x v="15"/>
    <x v="333"/>
    <s v="1743"/>
    <x v="333"/>
    <x v="8"/>
    <x v="7"/>
    <x v="129"/>
  </r>
  <r>
    <x v="15"/>
    <x v="15"/>
    <x v="15"/>
    <x v="333"/>
    <s v="1743"/>
    <x v="333"/>
    <x v="9"/>
    <x v="0"/>
    <x v="131"/>
  </r>
  <r>
    <x v="15"/>
    <x v="15"/>
    <x v="15"/>
    <x v="333"/>
    <s v="1743"/>
    <x v="333"/>
    <x v="9"/>
    <x v="1"/>
    <x v="131"/>
  </r>
  <r>
    <x v="15"/>
    <x v="15"/>
    <x v="15"/>
    <x v="333"/>
    <s v="1743"/>
    <x v="333"/>
    <x v="9"/>
    <x v="2"/>
    <x v="132"/>
  </r>
  <r>
    <x v="15"/>
    <x v="15"/>
    <x v="15"/>
    <x v="333"/>
    <s v="1743"/>
    <x v="333"/>
    <x v="9"/>
    <x v="3"/>
    <x v="132"/>
  </r>
  <r>
    <x v="15"/>
    <x v="15"/>
    <x v="15"/>
    <x v="333"/>
    <s v="1743"/>
    <x v="333"/>
    <x v="9"/>
    <x v="4"/>
    <x v="127"/>
  </r>
  <r>
    <x v="15"/>
    <x v="15"/>
    <x v="15"/>
    <x v="333"/>
    <s v="1743"/>
    <x v="333"/>
    <x v="9"/>
    <x v="5"/>
    <x v="64"/>
  </r>
  <r>
    <x v="15"/>
    <x v="15"/>
    <x v="15"/>
    <x v="333"/>
    <s v="1743"/>
    <x v="333"/>
    <x v="9"/>
    <x v="6"/>
    <x v="131"/>
  </r>
  <r>
    <x v="15"/>
    <x v="15"/>
    <x v="15"/>
    <x v="333"/>
    <s v="1743"/>
    <x v="333"/>
    <x v="9"/>
    <x v="7"/>
    <x v="131"/>
  </r>
  <r>
    <x v="15"/>
    <x v="15"/>
    <x v="15"/>
    <x v="334"/>
    <s v="1744"/>
    <x v="334"/>
    <x v="0"/>
    <x v="0"/>
    <x v="1448"/>
  </r>
  <r>
    <x v="15"/>
    <x v="15"/>
    <x v="15"/>
    <x v="334"/>
    <s v="1744"/>
    <x v="334"/>
    <x v="0"/>
    <x v="1"/>
    <x v="109"/>
  </r>
  <r>
    <x v="15"/>
    <x v="15"/>
    <x v="15"/>
    <x v="334"/>
    <s v="1744"/>
    <x v="334"/>
    <x v="0"/>
    <x v="2"/>
    <x v="636"/>
  </r>
  <r>
    <x v="15"/>
    <x v="15"/>
    <x v="15"/>
    <x v="334"/>
    <s v="1744"/>
    <x v="334"/>
    <x v="0"/>
    <x v="3"/>
    <x v="1666"/>
  </r>
  <r>
    <x v="15"/>
    <x v="15"/>
    <x v="15"/>
    <x v="334"/>
    <s v="1744"/>
    <x v="334"/>
    <x v="0"/>
    <x v="4"/>
    <x v="773"/>
  </r>
  <r>
    <x v="15"/>
    <x v="15"/>
    <x v="15"/>
    <x v="334"/>
    <s v="1744"/>
    <x v="334"/>
    <x v="0"/>
    <x v="5"/>
    <x v="759"/>
  </r>
  <r>
    <x v="15"/>
    <x v="15"/>
    <x v="15"/>
    <x v="334"/>
    <s v="1744"/>
    <x v="334"/>
    <x v="0"/>
    <x v="6"/>
    <x v="1141"/>
  </r>
  <r>
    <x v="15"/>
    <x v="15"/>
    <x v="15"/>
    <x v="334"/>
    <s v="1744"/>
    <x v="334"/>
    <x v="0"/>
    <x v="7"/>
    <x v="1073"/>
  </r>
  <r>
    <x v="15"/>
    <x v="15"/>
    <x v="15"/>
    <x v="334"/>
    <s v="1744"/>
    <x v="334"/>
    <x v="1"/>
    <x v="0"/>
    <x v="292"/>
  </r>
  <r>
    <x v="15"/>
    <x v="15"/>
    <x v="15"/>
    <x v="334"/>
    <s v="1744"/>
    <x v="334"/>
    <x v="1"/>
    <x v="1"/>
    <x v="1627"/>
  </r>
  <r>
    <x v="15"/>
    <x v="15"/>
    <x v="15"/>
    <x v="334"/>
    <s v="1744"/>
    <x v="334"/>
    <x v="1"/>
    <x v="2"/>
    <x v="255"/>
  </r>
  <r>
    <x v="15"/>
    <x v="15"/>
    <x v="15"/>
    <x v="334"/>
    <s v="1744"/>
    <x v="334"/>
    <x v="1"/>
    <x v="3"/>
    <x v="361"/>
  </r>
  <r>
    <x v="15"/>
    <x v="15"/>
    <x v="15"/>
    <x v="334"/>
    <s v="1744"/>
    <x v="334"/>
    <x v="1"/>
    <x v="4"/>
    <x v="541"/>
  </r>
  <r>
    <x v="15"/>
    <x v="15"/>
    <x v="15"/>
    <x v="334"/>
    <s v="1744"/>
    <x v="334"/>
    <x v="1"/>
    <x v="5"/>
    <x v="293"/>
  </r>
  <r>
    <x v="15"/>
    <x v="15"/>
    <x v="15"/>
    <x v="334"/>
    <s v="1744"/>
    <x v="334"/>
    <x v="1"/>
    <x v="6"/>
    <x v="545"/>
  </r>
  <r>
    <x v="15"/>
    <x v="15"/>
    <x v="15"/>
    <x v="334"/>
    <s v="1744"/>
    <x v="334"/>
    <x v="1"/>
    <x v="7"/>
    <x v="967"/>
  </r>
  <r>
    <x v="15"/>
    <x v="15"/>
    <x v="15"/>
    <x v="334"/>
    <s v="1744"/>
    <x v="334"/>
    <x v="2"/>
    <x v="0"/>
    <x v="449"/>
  </r>
  <r>
    <x v="15"/>
    <x v="15"/>
    <x v="15"/>
    <x v="334"/>
    <s v="1744"/>
    <x v="334"/>
    <x v="2"/>
    <x v="1"/>
    <x v="575"/>
  </r>
  <r>
    <x v="15"/>
    <x v="15"/>
    <x v="15"/>
    <x v="334"/>
    <s v="1744"/>
    <x v="334"/>
    <x v="2"/>
    <x v="2"/>
    <x v="126"/>
  </r>
  <r>
    <x v="15"/>
    <x v="15"/>
    <x v="15"/>
    <x v="334"/>
    <s v="1744"/>
    <x v="334"/>
    <x v="2"/>
    <x v="3"/>
    <x v="449"/>
  </r>
  <r>
    <x v="15"/>
    <x v="15"/>
    <x v="15"/>
    <x v="334"/>
    <s v="1744"/>
    <x v="334"/>
    <x v="2"/>
    <x v="4"/>
    <x v="504"/>
  </r>
  <r>
    <x v="15"/>
    <x v="15"/>
    <x v="15"/>
    <x v="334"/>
    <s v="1744"/>
    <x v="334"/>
    <x v="2"/>
    <x v="5"/>
    <x v="47"/>
  </r>
  <r>
    <x v="15"/>
    <x v="15"/>
    <x v="15"/>
    <x v="334"/>
    <s v="1744"/>
    <x v="334"/>
    <x v="2"/>
    <x v="6"/>
    <x v="126"/>
  </r>
  <r>
    <x v="15"/>
    <x v="15"/>
    <x v="15"/>
    <x v="334"/>
    <s v="1744"/>
    <x v="334"/>
    <x v="2"/>
    <x v="7"/>
    <x v="575"/>
  </r>
  <r>
    <x v="15"/>
    <x v="15"/>
    <x v="15"/>
    <x v="334"/>
    <s v="1744"/>
    <x v="334"/>
    <x v="3"/>
    <x v="0"/>
    <x v="505"/>
  </r>
  <r>
    <x v="15"/>
    <x v="15"/>
    <x v="15"/>
    <x v="334"/>
    <s v="1744"/>
    <x v="334"/>
    <x v="3"/>
    <x v="1"/>
    <x v="450"/>
  </r>
  <r>
    <x v="15"/>
    <x v="15"/>
    <x v="15"/>
    <x v="334"/>
    <s v="1744"/>
    <x v="334"/>
    <x v="3"/>
    <x v="2"/>
    <x v="185"/>
  </r>
  <r>
    <x v="15"/>
    <x v="15"/>
    <x v="15"/>
    <x v="334"/>
    <s v="1744"/>
    <x v="334"/>
    <x v="3"/>
    <x v="3"/>
    <x v="335"/>
  </r>
  <r>
    <x v="15"/>
    <x v="15"/>
    <x v="15"/>
    <x v="334"/>
    <s v="1744"/>
    <x v="334"/>
    <x v="3"/>
    <x v="4"/>
    <x v="450"/>
  </r>
  <r>
    <x v="15"/>
    <x v="15"/>
    <x v="15"/>
    <x v="334"/>
    <s v="1744"/>
    <x v="334"/>
    <x v="3"/>
    <x v="5"/>
    <x v="312"/>
  </r>
  <r>
    <x v="15"/>
    <x v="15"/>
    <x v="15"/>
    <x v="334"/>
    <s v="1744"/>
    <x v="334"/>
    <x v="3"/>
    <x v="6"/>
    <x v="334"/>
  </r>
  <r>
    <x v="15"/>
    <x v="15"/>
    <x v="15"/>
    <x v="334"/>
    <s v="1744"/>
    <x v="334"/>
    <x v="3"/>
    <x v="7"/>
    <x v="611"/>
  </r>
  <r>
    <x v="15"/>
    <x v="15"/>
    <x v="15"/>
    <x v="334"/>
    <s v="1744"/>
    <x v="334"/>
    <x v="4"/>
    <x v="0"/>
    <x v="1604"/>
  </r>
  <r>
    <x v="15"/>
    <x v="15"/>
    <x v="15"/>
    <x v="334"/>
    <s v="1744"/>
    <x v="334"/>
    <x v="4"/>
    <x v="1"/>
    <x v="1197"/>
  </r>
  <r>
    <x v="15"/>
    <x v="15"/>
    <x v="15"/>
    <x v="334"/>
    <s v="1744"/>
    <x v="334"/>
    <x v="4"/>
    <x v="2"/>
    <x v="1210"/>
  </r>
  <r>
    <x v="15"/>
    <x v="15"/>
    <x v="15"/>
    <x v="334"/>
    <s v="1744"/>
    <x v="334"/>
    <x v="4"/>
    <x v="3"/>
    <x v="292"/>
  </r>
  <r>
    <x v="15"/>
    <x v="15"/>
    <x v="15"/>
    <x v="334"/>
    <s v="1744"/>
    <x v="334"/>
    <x v="4"/>
    <x v="4"/>
    <x v="784"/>
  </r>
  <r>
    <x v="15"/>
    <x v="15"/>
    <x v="15"/>
    <x v="334"/>
    <s v="1744"/>
    <x v="334"/>
    <x v="4"/>
    <x v="5"/>
    <x v="1417"/>
  </r>
  <r>
    <x v="15"/>
    <x v="15"/>
    <x v="15"/>
    <x v="334"/>
    <s v="1744"/>
    <x v="334"/>
    <x v="4"/>
    <x v="6"/>
    <x v="784"/>
  </r>
  <r>
    <x v="15"/>
    <x v="15"/>
    <x v="15"/>
    <x v="334"/>
    <s v="1744"/>
    <x v="334"/>
    <x v="4"/>
    <x v="7"/>
    <x v="745"/>
  </r>
  <r>
    <x v="15"/>
    <x v="15"/>
    <x v="15"/>
    <x v="334"/>
    <s v="1744"/>
    <x v="334"/>
    <x v="5"/>
    <x v="0"/>
    <x v="266"/>
  </r>
  <r>
    <x v="15"/>
    <x v="15"/>
    <x v="15"/>
    <x v="334"/>
    <s v="1744"/>
    <x v="334"/>
    <x v="5"/>
    <x v="1"/>
    <x v="301"/>
  </r>
  <r>
    <x v="15"/>
    <x v="15"/>
    <x v="15"/>
    <x v="334"/>
    <s v="1744"/>
    <x v="334"/>
    <x v="5"/>
    <x v="2"/>
    <x v="321"/>
  </r>
  <r>
    <x v="15"/>
    <x v="15"/>
    <x v="15"/>
    <x v="334"/>
    <s v="1744"/>
    <x v="334"/>
    <x v="5"/>
    <x v="3"/>
    <x v="198"/>
  </r>
  <r>
    <x v="15"/>
    <x v="15"/>
    <x v="15"/>
    <x v="334"/>
    <s v="1744"/>
    <x v="334"/>
    <x v="5"/>
    <x v="4"/>
    <x v="301"/>
  </r>
  <r>
    <x v="15"/>
    <x v="15"/>
    <x v="15"/>
    <x v="334"/>
    <s v="1744"/>
    <x v="334"/>
    <x v="5"/>
    <x v="5"/>
    <x v="198"/>
  </r>
  <r>
    <x v="15"/>
    <x v="15"/>
    <x v="15"/>
    <x v="334"/>
    <s v="1744"/>
    <x v="334"/>
    <x v="5"/>
    <x v="6"/>
    <x v="263"/>
  </r>
  <r>
    <x v="15"/>
    <x v="15"/>
    <x v="15"/>
    <x v="334"/>
    <s v="1744"/>
    <x v="334"/>
    <x v="5"/>
    <x v="7"/>
    <x v="301"/>
  </r>
  <r>
    <x v="15"/>
    <x v="15"/>
    <x v="15"/>
    <x v="334"/>
    <s v="1744"/>
    <x v="334"/>
    <x v="6"/>
    <x v="0"/>
    <x v="127"/>
  </r>
  <r>
    <x v="15"/>
    <x v="15"/>
    <x v="15"/>
    <x v="334"/>
    <s v="1744"/>
    <x v="334"/>
    <x v="6"/>
    <x v="1"/>
    <x v="65"/>
  </r>
  <r>
    <x v="15"/>
    <x v="15"/>
    <x v="15"/>
    <x v="334"/>
    <s v="1744"/>
    <x v="334"/>
    <x v="6"/>
    <x v="2"/>
    <x v="131"/>
  </r>
  <r>
    <x v="15"/>
    <x v="15"/>
    <x v="15"/>
    <x v="334"/>
    <s v="1744"/>
    <x v="334"/>
    <x v="6"/>
    <x v="3"/>
    <x v="128"/>
  </r>
  <r>
    <x v="15"/>
    <x v="15"/>
    <x v="15"/>
    <x v="334"/>
    <s v="1744"/>
    <x v="334"/>
    <x v="6"/>
    <x v="4"/>
    <x v="132"/>
  </r>
  <r>
    <x v="15"/>
    <x v="15"/>
    <x v="15"/>
    <x v="334"/>
    <s v="1744"/>
    <x v="334"/>
    <x v="6"/>
    <x v="5"/>
    <x v="132"/>
  </r>
  <r>
    <x v="15"/>
    <x v="15"/>
    <x v="15"/>
    <x v="334"/>
    <s v="1744"/>
    <x v="334"/>
    <x v="6"/>
    <x v="6"/>
    <x v="130"/>
  </r>
  <r>
    <x v="15"/>
    <x v="15"/>
    <x v="15"/>
    <x v="334"/>
    <s v="1744"/>
    <x v="334"/>
    <x v="6"/>
    <x v="7"/>
    <x v="131"/>
  </r>
  <r>
    <x v="15"/>
    <x v="15"/>
    <x v="15"/>
    <x v="334"/>
    <s v="1744"/>
    <x v="334"/>
    <x v="7"/>
    <x v="0"/>
    <x v="292"/>
  </r>
  <r>
    <x v="15"/>
    <x v="15"/>
    <x v="15"/>
    <x v="334"/>
    <s v="1744"/>
    <x v="334"/>
    <x v="7"/>
    <x v="1"/>
    <x v="292"/>
  </r>
  <r>
    <x v="15"/>
    <x v="15"/>
    <x v="15"/>
    <x v="334"/>
    <s v="1744"/>
    <x v="334"/>
    <x v="7"/>
    <x v="2"/>
    <x v="292"/>
  </r>
  <r>
    <x v="15"/>
    <x v="15"/>
    <x v="15"/>
    <x v="334"/>
    <s v="1744"/>
    <x v="334"/>
    <x v="7"/>
    <x v="3"/>
    <x v="1185"/>
  </r>
  <r>
    <x v="15"/>
    <x v="15"/>
    <x v="15"/>
    <x v="334"/>
    <s v="1744"/>
    <x v="334"/>
    <x v="7"/>
    <x v="4"/>
    <x v="1605"/>
  </r>
  <r>
    <x v="15"/>
    <x v="15"/>
    <x v="15"/>
    <x v="334"/>
    <s v="1744"/>
    <x v="334"/>
    <x v="7"/>
    <x v="5"/>
    <x v="1475"/>
  </r>
  <r>
    <x v="15"/>
    <x v="15"/>
    <x v="15"/>
    <x v="334"/>
    <s v="1744"/>
    <x v="334"/>
    <x v="7"/>
    <x v="6"/>
    <x v="343"/>
  </r>
  <r>
    <x v="15"/>
    <x v="15"/>
    <x v="15"/>
    <x v="334"/>
    <s v="1744"/>
    <x v="334"/>
    <x v="7"/>
    <x v="7"/>
    <x v="492"/>
  </r>
  <r>
    <x v="15"/>
    <x v="15"/>
    <x v="15"/>
    <x v="334"/>
    <s v="1744"/>
    <x v="334"/>
    <x v="8"/>
    <x v="0"/>
    <x v="316"/>
  </r>
  <r>
    <x v="15"/>
    <x v="15"/>
    <x v="15"/>
    <x v="334"/>
    <s v="1744"/>
    <x v="334"/>
    <x v="8"/>
    <x v="1"/>
    <x v="199"/>
  </r>
  <r>
    <x v="15"/>
    <x v="15"/>
    <x v="15"/>
    <x v="334"/>
    <s v="1744"/>
    <x v="334"/>
    <x v="8"/>
    <x v="2"/>
    <x v="196"/>
  </r>
  <r>
    <x v="15"/>
    <x v="15"/>
    <x v="15"/>
    <x v="334"/>
    <s v="1744"/>
    <x v="334"/>
    <x v="8"/>
    <x v="3"/>
    <x v="307"/>
  </r>
  <r>
    <x v="15"/>
    <x v="15"/>
    <x v="15"/>
    <x v="334"/>
    <s v="1744"/>
    <x v="334"/>
    <x v="8"/>
    <x v="4"/>
    <x v="298"/>
  </r>
  <r>
    <x v="15"/>
    <x v="15"/>
    <x v="15"/>
    <x v="334"/>
    <s v="1744"/>
    <x v="334"/>
    <x v="8"/>
    <x v="5"/>
    <x v="124"/>
  </r>
  <r>
    <x v="15"/>
    <x v="15"/>
    <x v="15"/>
    <x v="334"/>
    <s v="1744"/>
    <x v="334"/>
    <x v="8"/>
    <x v="6"/>
    <x v="298"/>
  </r>
  <r>
    <x v="15"/>
    <x v="15"/>
    <x v="15"/>
    <x v="334"/>
    <s v="1744"/>
    <x v="334"/>
    <x v="8"/>
    <x v="7"/>
    <x v="200"/>
  </r>
  <r>
    <x v="15"/>
    <x v="15"/>
    <x v="15"/>
    <x v="334"/>
    <s v="1744"/>
    <x v="334"/>
    <x v="9"/>
    <x v="0"/>
    <x v="133"/>
  </r>
  <r>
    <x v="15"/>
    <x v="15"/>
    <x v="15"/>
    <x v="334"/>
    <s v="1744"/>
    <x v="334"/>
    <x v="9"/>
    <x v="1"/>
    <x v="67"/>
  </r>
  <r>
    <x v="15"/>
    <x v="15"/>
    <x v="15"/>
    <x v="334"/>
    <s v="1744"/>
    <x v="334"/>
    <x v="9"/>
    <x v="2"/>
    <x v="67"/>
  </r>
  <r>
    <x v="15"/>
    <x v="15"/>
    <x v="15"/>
    <x v="334"/>
    <s v="1744"/>
    <x v="334"/>
    <x v="9"/>
    <x v="3"/>
    <x v="67"/>
  </r>
  <r>
    <x v="15"/>
    <x v="15"/>
    <x v="15"/>
    <x v="334"/>
    <s v="1744"/>
    <x v="334"/>
    <x v="9"/>
    <x v="4"/>
    <x v="133"/>
  </r>
  <r>
    <x v="15"/>
    <x v="15"/>
    <x v="15"/>
    <x v="334"/>
    <s v="1744"/>
    <x v="334"/>
    <x v="9"/>
    <x v="5"/>
    <x v="67"/>
  </r>
  <r>
    <x v="15"/>
    <x v="15"/>
    <x v="15"/>
    <x v="334"/>
    <s v="1744"/>
    <x v="334"/>
    <x v="9"/>
    <x v="6"/>
    <x v="67"/>
  </r>
  <r>
    <x v="15"/>
    <x v="15"/>
    <x v="15"/>
    <x v="334"/>
    <s v="1744"/>
    <x v="334"/>
    <x v="9"/>
    <x v="7"/>
    <x v="304"/>
  </r>
  <r>
    <x v="15"/>
    <x v="15"/>
    <x v="15"/>
    <x v="335"/>
    <s v="1748"/>
    <x v="335"/>
    <x v="0"/>
    <x v="0"/>
    <x v="123"/>
  </r>
  <r>
    <x v="15"/>
    <x v="15"/>
    <x v="15"/>
    <x v="335"/>
    <s v="1748"/>
    <x v="335"/>
    <x v="0"/>
    <x v="1"/>
    <x v="308"/>
  </r>
  <r>
    <x v="15"/>
    <x v="15"/>
    <x v="15"/>
    <x v="335"/>
    <s v="1748"/>
    <x v="335"/>
    <x v="0"/>
    <x v="2"/>
    <x v="356"/>
  </r>
  <r>
    <x v="15"/>
    <x v="15"/>
    <x v="15"/>
    <x v="335"/>
    <s v="1748"/>
    <x v="335"/>
    <x v="0"/>
    <x v="3"/>
    <x v="307"/>
  </r>
  <r>
    <x v="15"/>
    <x v="15"/>
    <x v="15"/>
    <x v="335"/>
    <s v="1748"/>
    <x v="335"/>
    <x v="0"/>
    <x v="4"/>
    <x v="201"/>
  </r>
  <r>
    <x v="15"/>
    <x v="15"/>
    <x v="15"/>
    <x v="335"/>
    <s v="1748"/>
    <x v="335"/>
    <x v="0"/>
    <x v="5"/>
    <x v="307"/>
  </r>
  <r>
    <x v="15"/>
    <x v="15"/>
    <x v="15"/>
    <x v="335"/>
    <s v="1748"/>
    <x v="335"/>
    <x v="0"/>
    <x v="6"/>
    <x v="310"/>
  </r>
  <r>
    <x v="15"/>
    <x v="15"/>
    <x v="15"/>
    <x v="335"/>
    <s v="1748"/>
    <x v="335"/>
    <x v="0"/>
    <x v="7"/>
    <x v="316"/>
  </r>
  <r>
    <x v="15"/>
    <x v="15"/>
    <x v="15"/>
    <x v="335"/>
    <s v="1748"/>
    <x v="335"/>
    <x v="1"/>
    <x v="0"/>
    <x v="350"/>
  </r>
  <r>
    <x v="15"/>
    <x v="15"/>
    <x v="15"/>
    <x v="335"/>
    <s v="1748"/>
    <x v="335"/>
    <x v="1"/>
    <x v="1"/>
    <x v="200"/>
  </r>
  <r>
    <x v="15"/>
    <x v="15"/>
    <x v="15"/>
    <x v="335"/>
    <s v="1748"/>
    <x v="335"/>
    <x v="1"/>
    <x v="2"/>
    <x v="316"/>
  </r>
  <r>
    <x v="15"/>
    <x v="15"/>
    <x v="15"/>
    <x v="335"/>
    <s v="1748"/>
    <x v="335"/>
    <x v="1"/>
    <x v="3"/>
    <x v="307"/>
  </r>
  <r>
    <x v="15"/>
    <x v="15"/>
    <x v="15"/>
    <x v="335"/>
    <s v="1748"/>
    <x v="335"/>
    <x v="1"/>
    <x v="4"/>
    <x v="298"/>
  </r>
  <r>
    <x v="15"/>
    <x v="15"/>
    <x v="15"/>
    <x v="335"/>
    <s v="1748"/>
    <x v="335"/>
    <x v="1"/>
    <x v="5"/>
    <x v="200"/>
  </r>
  <r>
    <x v="15"/>
    <x v="15"/>
    <x v="15"/>
    <x v="335"/>
    <s v="1748"/>
    <x v="335"/>
    <x v="1"/>
    <x v="6"/>
    <x v="316"/>
  </r>
  <r>
    <x v="15"/>
    <x v="15"/>
    <x v="15"/>
    <x v="335"/>
    <s v="1748"/>
    <x v="335"/>
    <x v="1"/>
    <x v="7"/>
    <x v="196"/>
  </r>
  <r>
    <x v="15"/>
    <x v="15"/>
    <x v="15"/>
    <x v="335"/>
    <s v="1748"/>
    <x v="335"/>
    <x v="2"/>
    <x v="0"/>
    <x v="264"/>
  </r>
  <r>
    <x v="15"/>
    <x v="15"/>
    <x v="15"/>
    <x v="335"/>
    <s v="1748"/>
    <x v="335"/>
    <x v="2"/>
    <x v="1"/>
    <x v="264"/>
  </r>
  <r>
    <x v="15"/>
    <x v="15"/>
    <x v="15"/>
    <x v="335"/>
    <s v="1748"/>
    <x v="335"/>
    <x v="2"/>
    <x v="2"/>
    <x v="266"/>
  </r>
  <r>
    <x v="15"/>
    <x v="15"/>
    <x v="15"/>
    <x v="335"/>
    <s v="1748"/>
    <x v="335"/>
    <x v="2"/>
    <x v="3"/>
    <x v="198"/>
  </r>
  <r>
    <x v="15"/>
    <x v="15"/>
    <x v="15"/>
    <x v="335"/>
    <s v="1748"/>
    <x v="335"/>
    <x v="2"/>
    <x v="4"/>
    <x v="263"/>
  </r>
  <r>
    <x v="15"/>
    <x v="15"/>
    <x v="15"/>
    <x v="335"/>
    <s v="1748"/>
    <x v="335"/>
    <x v="2"/>
    <x v="5"/>
    <x v="302"/>
  </r>
  <r>
    <x v="15"/>
    <x v="15"/>
    <x v="15"/>
    <x v="335"/>
    <s v="1748"/>
    <x v="335"/>
    <x v="2"/>
    <x v="6"/>
    <x v="46"/>
  </r>
  <r>
    <x v="15"/>
    <x v="15"/>
    <x v="15"/>
    <x v="335"/>
    <s v="1748"/>
    <x v="335"/>
    <x v="2"/>
    <x v="7"/>
    <x v="62"/>
  </r>
  <r>
    <x v="15"/>
    <x v="15"/>
    <x v="15"/>
    <x v="335"/>
    <s v="1748"/>
    <x v="335"/>
    <x v="3"/>
    <x v="0"/>
    <x v="264"/>
  </r>
  <r>
    <x v="15"/>
    <x v="15"/>
    <x v="15"/>
    <x v="335"/>
    <s v="1748"/>
    <x v="335"/>
    <x v="3"/>
    <x v="1"/>
    <x v="198"/>
  </r>
  <r>
    <x v="15"/>
    <x v="15"/>
    <x v="15"/>
    <x v="335"/>
    <s v="1748"/>
    <x v="335"/>
    <x v="3"/>
    <x v="2"/>
    <x v="198"/>
  </r>
  <r>
    <x v="15"/>
    <x v="15"/>
    <x v="15"/>
    <x v="335"/>
    <s v="1748"/>
    <x v="335"/>
    <x v="3"/>
    <x v="3"/>
    <x v="266"/>
  </r>
  <r>
    <x v="15"/>
    <x v="15"/>
    <x v="15"/>
    <x v="335"/>
    <s v="1748"/>
    <x v="335"/>
    <x v="3"/>
    <x v="4"/>
    <x v="265"/>
  </r>
  <r>
    <x v="15"/>
    <x v="15"/>
    <x v="15"/>
    <x v="335"/>
    <s v="1748"/>
    <x v="335"/>
    <x v="3"/>
    <x v="5"/>
    <x v="263"/>
  </r>
  <r>
    <x v="15"/>
    <x v="15"/>
    <x v="15"/>
    <x v="335"/>
    <s v="1748"/>
    <x v="335"/>
    <x v="3"/>
    <x v="6"/>
    <x v="305"/>
  </r>
  <r>
    <x v="15"/>
    <x v="15"/>
    <x v="15"/>
    <x v="335"/>
    <s v="1748"/>
    <x v="335"/>
    <x v="3"/>
    <x v="7"/>
    <x v="266"/>
  </r>
  <r>
    <x v="15"/>
    <x v="15"/>
    <x v="15"/>
    <x v="335"/>
    <s v="1748"/>
    <x v="335"/>
    <x v="4"/>
    <x v="0"/>
    <x v="62"/>
  </r>
  <r>
    <x v="15"/>
    <x v="15"/>
    <x v="15"/>
    <x v="335"/>
    <s v="1748"/>
    <x v="335"/>
    <x v="4"/>
    <x v="1"/>
    <x v="575"/>
  </r>
  <r>
    <x v="15"/>
    <x v="15"/>
    <x v="15"/>
    <x v="335"/>
    <s v="1748"/>
    <x v="335"/>
    <x v="4"/>
    <x v="2"/>
    <x v="575"/>
  </r>
  <r>
    <x v="15"/>
    <x v="15"/>
    <x v="15"/>
    <x v="335"/>
    <s v="1748"/>
    <x v="335"/>
    <x v="4"/>
    <x v="3"/>
    <x v="355"/>
  </r>
  <r>
    <x v="15"/>
    <x v="15"/>
    <x v="15"/>
    <x v="335"/>
    <s v="1748"/>
    <x v="335"/>
    <x v="4"/>
    <x v="4"/>
    <x v="120"/>
  </r>
  <r>
    <x v="15"/>
    <x v="15"/>
    <x v="15"/>
    <x v="335"/>
    <s v="1748"/>
    <x v="335"/>
    <x v="4"/>
    <x v="5"/>
    <x v="399"/>
  </r>
  <r>
    <x v="15"/>
    <x v="15"/>
    <x v="15"/>
    <x v="335"/>
    <s v="1748"/>
    <x v="335"/>
    <x v="4"/>
    <x v="6"/>
    <x v="575"/>
  </r>
  <r>
    <x v="15"/>
    <x v="15"/>
    <x v="15"/>
    <x v="335"/>
    <s v="1748"/>
    <x v="335"/>
    <x v="4"/>
    <x v="7"/>
    <x v="124"/>
  </r>
  <r>
    <x v="15"/>
    <x v="15"/>
    <x v="15"/>
    <x v="335"/>
    <s v="1748"/>
    <x v="335"/>
    <x v="5"/>
    <x v="0"/>
    <x v="67"/>
  </r>
  <r>
    <x v="15"/>
    <x v="15"/>
    <x v="15"/>
    <x v="335"/>
    <s v="1748"/>
    <x v="335"/>
    <x v="5"/>
    <x v="1"/>
    <x v="133"/>
  </r>
  <r>
    <x v="15"/>
    <x v="15"/>
    <x v="15"/>
    <x v="335"/>
    <s v="1748"/>
    <x v="335"/>
    <x v="5"/>
    <x v="2"/>
    <x v="304"/>
  </r>
  <r>
    <x v="15"/>
    <x v="15"/>
    <x v="15"/>
    <x v="335"/>
    <s v="1748"/>
    <x v="335"/>
    <x v="5"/>
    <x v="3"/>
    <x v="305"/>
  </r>
  <r>
    <x v="15"/>
    <x v="15"/>
    <x v="15"/>
    <x v="335"/>
    <s v="1748"/>
    <x v="335"/>
    <x v="5"/>
    <x v="4"/>
    <x v="305"/>
  </r>
  <r>
    <x v="15"/>
    <x v="15"/>
    <x v="15"/>
    <x v="335"/>
    <s v="1748"/>
    <x v="335"/>
    <x v="5"/>
    <x v="5"/>
    <x v="305"/>
  </r>
  <r>
    <x v="15"/>
    <x v="15"/>
    <x v="15"/>
    <x v="335"/>
    <s v="1748"/>
    <x v="335"/>
    <x v="5"/>
    <x v="6"/>
    <x v="304"/>
  </r>
  <r>
    <x v="15"/>
    <x v="15"/>
    <x v="15"/>
    <x v="335"/>
    <s v="1748"/>
    <x v="335"/>
    <x v="5"/>
    <x v="7"/>
    <x v="305"/>
  </r>
  <r>
    <x v="15"/>
    <x v="15"/>
    <x v="15"/>
    <x v="335"/>
    <s v="1748"/>
    <x v="335"/>
    <x v="6"/>
    <x v="0"/>
    <x v="133"/>
  </r>
  <r>
    <x v="15"/>
    <x v="15"/>
    <x v="15"/>
    <x v="335"/>
    <s v="1748"/>
    <x v="335"/>
    <x v="6"/>
    <x v="1"/>
    <x v="305"/>
  </r>
  <r>
    <x v="15"/>
    <x v="15"/>
    <x v="15"/>
    <x v="335"/>
    <s v="1748"/>
    <x v="335"/>
    <x v="6"/>
    <x v="2"/>
    <x v="67"/>
  </r>
  <r>
    <x v="15"/>
    <x v="15"/>
    <x v="15"/>
    <x v="335"/>
    <s v="1748"/>
    <x v="335"/>
    <x v="6"/>
    <x v="3"/>
    <x v="67"/>
  </r>
  <r>
    <x v="15"/>
    <x v="15"/>
    <x v="15"/>
    <x v="335"/>
    <s v="1748"/>
    <x v="335"/>
    <x v="6"/>
    <x v="4"/>
    <x v="66"/>
  </r>
  <r>
    <x v="15"/>
    <x v="15"/>
    <x v="15"/>
    <x v="335"/>
    <s v="1748"/>
    <x v="335"/>
    <x v="6"/>
    <x v="5"/>
    <x v="67"/>
  </r>
  <r>
    <x v="15"/>
    <x v="15"/>
    <x v="15"/>
    <x v="335"/>
    <s v="1748"/>
    <x v="335"/>
    <x v="6"/>
    <x v="6"/>
    <x v="67"/>
  </r>
  <r>
    <x v="15"/>
    <x v="15"/>
    <x v="15"/>
    <x v="335"/>
    <s v="1748"/>
    <x v="335"/>
    <x v="6"/>
    <x v="7"/>
    <x v="65"/>
  </r>
  <r>
    <x v="15"/>
    <x v="15"/>
    <x v="15"/>
    <x v="335"/>
    <s v="1748"/>
    <x v="335"/>
    <x v="7"/>
    <x v="0"/>
    <x v="449"/>
  </r>
  <r>
    <x v="15"/>
    <x v="15"/>
    <x v="15"/>
    <x v="335"/>
    <s v="1748"/>
    <x v="335"/>
    <x v="7"/>
    <x v="1"/>
    <x v="308"/>
  </r>
  <r>
    <x v="15"/>
    <x v="15"/>
    <x v="15"/>
    <x v="335"/>
    <s v="1748"/>
    <x v="335"/>
    <x v="7"/>
    <x v="2"/>
    <x v="300"/>
  </r>
  <r>
    <x v="15"/>
    <x v="15"/>
    <x v="15"/>
    <x v="335"/>
    <s v="1748"/>
    <x v="335"/>
    <x v="7"/>
    <x v="3"/>
    <x v="299"/>
  </r>
  <r>
    <x v="15"/>
    <x v="15"/>
    <x v="15"/>
    <x v="335"/>
    <s v="1748"/>
    <x v="335"/>
    <x v="7"/>
    <x v="4"/>
    <x v="311"/>
  </r>
  <r>
    <x v="15"/>
    <x v="15"/>
    <x v="15"/>
    <x v="335"/>
    <s v="1748"/>
    <x v="335"/>
    <x v="7"/>
    <x v="5"/>
    <x v="124"/>
  </r>
  <r>
    <x v="15"/>
    <x v="15"/>
    <x v="15"/>
    <x v="335"/>
    <s v="1748"/>
    <x v="335"/>
    <x v="7"/>
    <x v="6"/>
    <x v="124"/>
  </r>
  <r>
    <x v="15"/>
    <x v="15"/>
    <x v="15"/>
    <x v="335"/>
    <s v="1748"/>
    <x v="335"/>
    <x v="7"/>
    <x v="7"/>
    <x v="195"/>
  </r>
  <r>
    <x v="15"/>
    <x v="15"/>
    <x v="15"/>
    <x v="335"/>
    <s v="1748"/>
    <x v="335"/>
    <x v="8"/>
    <x v="0"/>
    <x v="133"/>
  </r>
  <r>
    <x v="15"/>
    <x v="15"/>
    <x v="15"/>
    <x v="335"/>
    <s v="1748"/>
    <x v="335"/>
    <x v="8"/>
    <x v="1"/>
    <x v="67"/>
  </r>
  <r>
    <x v="15"/>
    <x v="15"/>
    <x v="15"/>
    <x v="335"/>
    <s v="1748"/>
    <x v="335"/>
    <x v="8"/>
    <x v="2"/>
    <x v="304"/>
  </r>
  <r>
    <x v="15"/>
    <x v="15"/>
    <x v="15"/>
    <x v="335"/>
    <s v="1748"/>
    <x v="335"/>
    <x v="8"/>
    <x v="3"/>
    <x v="305"/>
  </r>
  <r>
    <x v="15"/>
    <x v="15"/>
    <x v="15"/>
    <x v="335"/>
    <s v="1748"/>
    <x v="335"/>
    <x v="8"/>
    <x v="4"/>
    <x v="133"/>
  </r>
  <r>
    <x v="15"/>
    <x v="15"/>
    <x v="15"/>
    <x v="335"/>
    <s v="1748"/>
    <x v="335"/>
    <x v="8"/>
    <x v="5"/>
    <x v="133"/>
  </r>
  <r>
    <x v="15"/>
    <x v="15"/>
    <x v="15"/>
    <x v="335"/>
    <s v="1748"/>
    <x v="335"/>
    <x v="8"/>
    <x v="6"/>
    <x v="305"/>
  </r>
  <r>
    <x v="15"/>
    <x v="15"/>
    <x v="15"/>
    <x v="335"/>
    <s v="1748"/>
    <x v="335"/>
    <x v="8"/>
    <x v="7"/>
    <x v="305"/>
  </r>
  <r>
    <x v="15"/>
    <x v="15"/>
    <x v="15"/>
    <x v="335"/>
    <s v="1748"/>
    <x v="335"/>
    <x v="9"/>
    <x v="0"/>
    <x v="127"/>
  </r>
  <r>
    <x v="15"/>
    <x v="15"/>
    <x v="15"/>
    <x v="335"/>
    <s v="1748"/>
    <x v="335"/>
    <x v="9"/>
    <x v="1"/>
    <x v="132"/>
  </r>
  <r>
    <x v="15"/>
    <x v="15"/>
    <x v="15"/>
    <x v="335"/>
    <s v="1748"/>
    <x v="335"/>
    <x v="9"/>
    <x v="2"/>
    <x v="130"/>
  </r>
  <r>
    <x v="15"/>
    <x v="15"/>
    <x v="15"/>
    <x v="335"/>
    <s v="1748"/>
    <x v="335"/>
    <x v="9"/>
    <x v="3"/>
    <x v="195"/>
  </r>
  <r>
    <x v="15"/>
    <x v="15"/>
    <x v="15"/>
    <x v="335"/>
    <s v="1748"/>
    <x v="335"/>
    <x v="9"/>
    <x v="4"/>
    <x v="199"/>
  </r>
  <r>
    <x v="15"/>
    <x v="15"/>
    <x v="15"/>
    <x v="335"/>
    <s v="1748"/>
    <x v="335"/>
    <x v="9"/>
    <x v="5"/>
    <x v="307"/>
  </r>
  <r>
    <x v="15"/>
    <x v="15"/>
    <x v="15"/>
    <x v="335"/>
    <s v="1748"/>
    <x v="335"/>
    <x v="9"/>
    <x v="6"/>
    <x v="307"/>
  </r>
  <r>
    <x v="15"/>
    <x v="15"/>
    <x v="15"/>
    <x v="335"/>
    <s v="1748"/>
    <x v="335"/>
    <x v="9"/>
    <x v="7"/>
    <x v="307"/>
  </r>
  <r>
    <x v="15"/>
    <x v="15"/>
    <x v="15"/>
    <x v="336"/>
    <s v="1749"/>
    <x v="336"/>
    <x v="0"/>
    <x v="0"/>
    <x v="286"/>
  </r>
  <r>
    <x v="15"/>
    <x v="15"/>
    <x v="15"/>
    <x v="336"/>
    <s v="1749"/>
    <x v="336"/>
    <x v="0"/>
    <x v="1"/>
    <x v="286"/>
  </r>
  <r>
    <x v="15"/>
    <x v="15"/>
    <x v="15"/>
    <x v="336"/>
    <s v="1749"/>
    <x v="336"/>
    <x v="0"/>
    <x v="2"/>
    <x v="334"/>
  </r>
  <r>
    <x v="15"/>
    <x v="15"/>
    <x v="15"/>
    <x v="336"/>
    <s v="1749"/>
    <x v="336"/>
    <x v="0"/>
    <x v="3"/>
    <x v="401"/>
  </r>
  <r>
    <x v="15"/>
    <x v="15"/>
    <x v="15"/>
    <x v="336"/>
    <s v="1749"/>
    <x v="336"/>
    <x v="0"/>
    <x v="4"/>
    <x v="318"/>
  </r>
  <r>
    <x v="15"/>
    <x v="15"/>
    <x v="15"/>
    <x v="336"/>
    <s v="1749"/>
    <x v="336"/>
    <x v="0"/>
    <x v="5"/>
    <x v="312"/>
  </r>
  <r>
    <x v="15"/>
    <x v="15"/>
    <x v="15"/>
    <x v="336"/>
    <s v="1749"/>
    <x v="336"/>
    <x v="0"/>
    <x v="6"/>
    <x v="286"/>
  </r>
  <r>
    <x v="15"/>
    <x v="15"/>
    <x v="15"/>
    <x v="336"/>
    <s v="1749"/>
    <x v="336"/>
    <x v="0"/>
    <x v="7"/>
    <x v="836"/>
  </r>
  <r>
    <x v="15"/>
    <x v="15"/>
    <x v="15"/>
    <x v="336"/>
    <s v="1749"/>
    <x v="336"/>
    <x v="1"/>
    <x v="0"/>
    <x v="315"/>
  </r>
  <r>
    <x v="15"/>
    <x v="15"/>
    <x v="15"/>
    <x v="336"/>
    <s v="1749"/>
    <x v="336"/>
    <x v="1"/>
    <x v="1"/>
    <x v="318"/>
  </r>
  <r>
    <x v="15"/>
    <x v="15"/>
    <x v="15"/>
    <x v="336"/>
    <s v="1749"/>
    <x v="336"/>
    <x v="1"/>
    <x v="2"/>
    <x v="613"/>
  </r>
  <r>
    <x v="15"/>
    <x v="15"/>
    <x v="15"/>
    <x v="336"/>
    <s v="1749"/>
    <x v="336"/>
    <x v="1"/>
    <x v="3"/>
    <x v="52"/>
  </r>
  <r>
    <x v="15"/>
    <x v="15"/>
    <x v="15"/>
    <x v="336"/>
    <s v="1749"/>
    <x v="336"/>
    <x v="1"/>
    <x v="4"/>
    <x v="404"/>
  </r>
  <r>
    <x v="15"/>
    <x v="15"/>
    <x v="15"/>
    <x v="336"/>
    <s v="1749"/>
    <x v="336"/>
    <x v="1"/>
    <x v="5"/>
    <x v="403"/>
  </r>
  <r>
    <x v="15"/>
    <x v="15"/>
    <x v="15"/>
    <x v="336"/>
    <s v="1749"/>
    <x v="336"/>
    <x v="1"/>
    <x v="6"/>
    <x v="368"/>
  </r>
  <r>
    <x v="15"/>
    <x v="15"/>
    <x v="15"/>
    <x v="336"/>
    <s v="1749"/>
    <x v="336"/>
    <x v="1"/>
    <x v="7"/>
    <x v="669"/>
  </r>
  <r>
    <x v="15"/>
    <x v="15"/>
    <x v="15"/>
    <x v="336"/>
    <s v="1749"/>
    <x v="336"/>
    <x v="2"/>
    <x v="0"/>
    <x v="307"/>
  </r>
  <r>
    <x v="15"/>
    <x v="15"/>
    <x v="15"/>
    <x v="336"/>
    <s v="1749"/>
    <x v="336"/>
    <x v="2"/>
    <x v="1"/>
    <x v="199"/>
  </r>
  <r>
    <x v="15"/>
    <x v="15"/>
    <x v="15"/>
    <x v="336"/>
    <s v="1749"/>
    <x v="336"/>
    <x v="2"/>
    <x v="2"/>
    <x v="196"/>
  </r>
  <r>
    <x v="15"/>
    <x v="15"/>
    <x v="15"/>
    <x v="336"/>
    <s v="1749"/>
    <x v="336"/>
    <x v="2"/>
    <x v="3"/>
    <x v="200"/>
  </r>
  <r>
    <x v="15"/>
    <x v="15"/>
    <x v="15"/>
    <x v="336"/>
    <s v="1749"/>
    <x v="336"/>
    <x v="2"/>
    <x v="4"/>
    <x v="195"/>
  </r>
  <r>
    <x v="15"/>
    <x v="15"/>
    <x v="15"/>
    <x v="336"/>
    <s v="1749"/>
    <x v="336"/>
    <x v="2"/>
    <x v="5"/>
    <x v="316"/>
  </r>
  <r>
    <x v="15"/>
    <x v="15"/>
    <x v="15"/>
    <x v="336"/>
    <s v="1749"/>
    <x v="336"/>
    <x v="2"/>
    <x v="6"/>
    <x v="196"/>
  </r>
  <r>
    <x v="15"/>
    <x v="15"/>
    <x v="15"/>
    <x v="336"/>
    <s v="1749"/>
    <x v="336"/>
    <x v="2"/>
    <x v="7"/>
    <x v="199"/>
  </r>
  <r>
    <x v="15"/>
    <x v="15"/>
    <x v="15"/>
    <x v="336"/>
    <s v="1749"/>
    <x v="336"/>
    <x v="3"/>
    <x v="0"/>
    <x v="311"/>
  </r>
  <r>
    <x v="15"/>
    <x v="15"/>
    <x v="15"/>
    <x v="336"/>
    <s v="1749"/>
    <x v="336"/>
    <x v="3"/>
    <x v="1"/>
    <x v="202"/>
  </r>
  <r>
    <x v="15"/>
    <x v="15"/>
    <x v="15"/>
    <x v="336"/>
    <s v="1749"/>
    <x v="336"/>
    <x v="3"/>
    <x v="2"/>
    <x v="202"/>
  </r>
  <r>
    <x v="15"/>
    <x v="15"/>
    <x v="15"/>
    <x v="336"/>
    <s v="1749"/>
    <x v="336"/>
    <x v="3"/>
    <x v="3"/>
    <x v="298"/>
  </r>
  <r>
    <x v="15"/>
    <x v="15"/>
    <x v="15"/>
    <x v="336"/>
    <s v="1749"/>
    <x v="336"/>
    <x v="3"/>
    <x v="4"/>
    <x v="299"/>
  </r>
  <r>
    <x v="15"/>
    <x v="15"/>
    <x v="15"/>
    <x v="336"/>
    <s v="1749"/>
    <x v="336"/>
    <x v="3"/>
    <x v="5"/>
    <x v="310"/>
  </r>
  <r>
    <x v="15"/>
    <x v="15"/>
    <x v="15"/>
    <x v="336"/>
    <s v="1749"/>
    <x v="336"/>
    <x v="3"/>
    <x v="6"/>
    <x v="298"/>
  </r>
  <r>
    <x v="15"/>
    <x v="15"/>
    <x v="15"/>
    <x v="336"/>
    <s v="1749"/>
    <x v="336"/>
    <x v="3"/>
    <x v="7"/>
    <x v="310"/>
  </r>
  <r>
    <x v="15"/>
    <x v="15"/>
    <x v="15"/>
    <x v="336"/>
    <s v="1749"/>
    <x v="336"/>
    <x v="4"/>
    <x v="0"/>
    <x v="715"/>
  </r>
  <r>
    <x v="15"/>
    <x v="15"/>
    <x v="15"/>
    <x v="336"/>
    <s v="1749"/>
    <x v="336"/>
    <x v="4"/>
    <x v="1"/>
    <x v="318"/>
  </r>
  <r>
    <x v="15"/>
    <x v="15"/>
    <x v="15"/>
    <x v="336"/>
    <s v="1749"/>
    <x v="336"/>
    <x v="4"/>
    <x v="2"/>
    <x v="336"/>
  </r>
  <r>
    <x v="15"/>
    <x v="15"/>
    <x v="15"/>
    <x v="336"/>
    <s v="1749"/>
    <x v="336"/>
    <x v="4"/>
    <x v="3"/>
    <x v="318"/>
  </r>
  <r>
    <x v="15"/>
    <x v="15"/>
    <x v="15"/>
    <x v="336"/>
    <s v="1749"/>
    <x v="336"/>
    <x v="4"/>
    <x v="4"/>
    <x v="186"/>
  </r>
  <r>
    <x v="15"/>
    <x v="15"/>
    <x v="15"/>
    <x v="336"/>
    <s v="1749"/>
    <x v="336"/>
    <x v="4"/>
    <x v="5"/>
    <x v="335"/>
  </r>
  <r>
    <x v="15"/>
    <x v="15"/>
    <x v="15"/>
    <x v="336"/>
    <s v="1749"/>
    <x v="336"/>
    <x v="4"/>
    <x v="6"/>
    <x v="186"/>
  </r>
  <r>
    <x v="15"/>
    <x v="15"/>
    <x v="15"/>
    <x v="336"/>
    <s v="1749"/>
    <x v="336"/>
    <x v="4"/>
    <x v="7"/>
    <x v="182"/>
  </r>
  <r>
    <x v="15"/>
    <x v="15"/>
    <x v="15"/>
    <x v="336"/>
    <s v="1749"/>
    <x v="336"/>
    <x v="5"/>
    <x v="0"/>
    <x v="65"/>
  </r>
  <r>
    <x v="15"/>
    <x v="15"/>
    <x v="15"/>
    <x v="336"/>
    <s v="1749"/>
    <x v="336"/>
    <x v="5"/>
    <x v="1"/>
    <x v="65"/>
  </r>
  <r>
    <x v="15"/>
    <x v="15"/>
    <x v="15"/>
    <x v="336"/>
    <s v="1749"/>
    <x v="336"/>
    <x v="5"/>
    <x v="2"/>
    <x v="132"/>
  </r>
  <r>
    <x v="15"/>
    <x v="15"/>
    <x v="15"/>
    <x v="336"/>
    <s v="1749"/>
    <x v="336"/>
    <x v="5"/>
    <x v="3"/>
    <x v="131"/>
  </r>
  <r>
    <x v="15"/>
    <x v="15"/>
    <x v="15"/>
    <x v="336"/>
    <s v="1749"/>
    <x v="336"/>
    <x v="5"/>
    <x v="4"/>
    <x v="64"/>
  </r>
  <r>
    <x v="15"/>
    <x v="15"/>
    <x v="15"/>
    <x v="336"/>
    <s v="1749"/>
    <x v="336"/>
    <x v="5"/>
    <x v="5"/>
    <x v="64"/>
  </r>
  <r>
    <x v="15"/>
    <x v="15"/>
    <x v="15"/>
    <x v="336"/>
    <s v="1749"/>
    <x v="336"/>
    <x v="5"/>
    <x v="6"/>
    <x v="130"/>
  </r>
  <r>
    <x v="15"/>
    <x v="15"/>
    <x v="15"/>
    <x v="336"/>
    <s v="1749"/>
    <x v="336"/>
    <x v="5"/>
    <x v="7"/>
    <x v="64"/>
  </r>
  <r>
    <x v="15"/>
    <x v="15"/>
    <x v="15"/>
    <x v="336"/>
    <s v="1749"/>
    <x v="336"/>
    <x v="6"/>
    <x v="0"/>
    <x v="64"/>
  </r>
  <r>
    <x v="15"/>
    <x v="15"/>
    <x v="15"/>
    <x v="336"/>
    <s v="1749"/>
    <x v="336"/>
    <x v="6"/>
    <x v="1"/>
    <x v="65"/>
  </r>
  <r>
    <x v="15"/>
    <x v="15"/>
    <x v="15"/>
    <x v="336"/>
    <s v="1749"/>
    <x v="336"/>
    <x v="6"/>
    <x v="2"/>
    <x v="127"/>
  </r>
  <r>
    <x v="15"/>
    <x v="15"/>
    <x v="15"/>
    <x v="336"/>
    <s v="1749"/>
    <x v="336"/>
    <x v="6"/>
    <x v="3"/>
    <x v="65"/>
  </r>
  <r>
    <x v="15"/>
    <x v="15"/>
    <x v="15"/>
    <x v="336"/>
    <s v="1749"/>
    <x v="336"/>
    <x v="6"/>
    <x v="4"/>
    <x v="132"/>
  </r>
  <r>
    <x v="15"/>
    <x v="15"/>
    <x v="15"/>
    <x v="336"/>
    <s v="1749"/>
    <x v="336"/>
    <x v="6"/>
    <x v="5"/>
    <x v="130"/>
  </r>
  <r>
    <x v="15"/>
    <x v="15"/>
    <x v="15"/>
    <x v="336"/>
    <s v="1749"/>
    <x v="336"/>
    <x v="6"/>
    <x v="6"/>
    <x v="131"/>
  </r>
  <r>
    <x v="15"/>
    <x v="15"/>
    <x v="15"/>
    <x v="336"/>
    <s v="1749"/>
    <x v="336"/>
    <x v="6"/>
    <x v="7"/>
    <x v="64"/>
  </r>
  <r>
    <x v="15"/>
    <x v="15"/>
    <x v="15"/>
    <x v="336"/>
    <s v="1749"/>
    <x v="336"/>
    <x v="7"/>
    <x v="0"/>
    <x v="126"/>
  </r>
  <r>
    <x v="15"/>
    <x v="15"/>
    <x v="15"/>
    <x v="336"/>
    <s v="1749"/>
    <x v="336"/>
    <x v="7"/>
    <x v="1"/>
    <x v="575"/>
  </r>
  <r>
    <x v="15"/>
    <x v="15"/>
    <x v="15"/>
    <x v="336"/>
    <s v="1749"/>
    <x v="336"/>
    <x v="7"/>
    <x v="2"/>
    <x v="126"/>
  </r>
  <r>
    <x v="15"/>
    <x v="15"/>
    <x v="15"/>
    <x v="336"/>
    <s v="1749"/>
    <x v="336"/>
    <x v="7"/>
    <x v="3"/>
    <x v="300"/>
  </r>
  <r>
    <x v="15"/>
    <x v="15"/>
    <x v="15"/>
    <x v="336"/>
    <s v="1749"/>
    <x v="336"/>
    <x v="7"/>
    <x v="4"/>
    <x v="575"/>
  </r>
  <r>
    <x v="15"/>
    <x v="15"/>
    <x v="15"/>
    <x v="336"/>
    <s v="1749"/>
    <x v="336"/>
    <x v="7"/>
    <x v="5"/>
    <x v="308"/>
  </r>
  <r>
    <x v="15"/>
    <x v="15"/>
    <x v="15"/>
    <x v="336"/>
    <s v="1749"/>
    <x v="336"/>
    <x v="7"/>
    <x v="6"/>
    <x v="309"/>
  </r>
  <r>
    <x v="15"/>
    <x v="15"/>
    <x v="15"/>
    <x v="336"/>
    <s v="1749"/>
    <x v="336"/>
    <x v="7"/>
    <x v="7"/>
    <x v="201"/>
  </r>
  <r>
    <x v="15"/>
    <x v="15"/>
    <x v="15"/>
    <x v="336"/>
    <s v="1749"/>
    <x v="336"/>
    <x v="8"/>
    <x v="0"/>
    <x v="305"/>
  </r>
  <r>
    <x v="15"/>
    <x v="15"/>
    <x v="15"/>
    <x v="336"/>
    <s v="1749"/>
    <x v="336"/>
    <x v="8"/>
    <x v="1"/>
    <x v="305"/>
  </r>
  <r>
    <x v="15"/>
    <x v="15"/>
    <x v="15"/>
    <x v="336"/>
    <s v="1749"/>
    <x v="336"/>
    <x v="8"/>
    <x v="2"/>
    <x v="304"/>
  </r>
  <r>
    <x v="15"/>
    <x v="15"/>
    <x v="15"/>
    <x v="336"/>
    <s v="1749"/>
    <x v="336"/>
    <x v="8"/>
    <x v="3"/>
    <x v="304"/>
  </r>
  <r>
    <x v="15"/>
    <x v="15"/>
    <x v="15"/>
    <x v="336"/>
    <s v="1749"/>
    <x v="336"/>
    <x v="8"/>
    <x v="4"/>
    <x v="304"/>
  </r>
  <r>
    <x v="15"/>
    <x v="15"/>
    <x v="15"/>
    <x v="336"/>
    <s v="1749"/>
    <x v="336"/>
    <x v="8"/>
    <x v="5"/>
    <x v="304"/>
  </r>
  <r>
    <x v="15"/>
    <x v="15"/>
    <x v="15"/>
    <x v="336"/>
    <s v="1749"/>
    <x v="336"/>
    <x v="8"/>
    <x v="6"/>
    <x v="305"/>
  </r>
  <r>
    <x v="15"/>
    <x v="15"/>
    <x v="15"/>
    <x v="336"/>
    <s v="1749"/>
    <x v="336"/>
    <x v="8"/>
    <x v="7"/>
    <x v="304"/>
  </r>
  <r>
    <x v="15"/>
    <x v="15"/>
    <x v="15"/>
    <x v="336"/>
    <s v="1749"/>
    <x v="336"/>
    <x v="9"/>
    <x v="0"/>
    <x v="307"/>
  </r>
  <r>
    <x v="15"/>
    <x v="15"/>
    <x v="15"/>
    <x v="336"/>
    <s v="1749"/>
    <x v="336"/>
    <x v="9"/>
    <x v="1"/>
    <x v="356"/>
  </r>
  <r>
    <x v="15"/>
    <x v="15"/>
    <x v="15"/>
    <x v="336"/>
    <s v="1749"/>
    <x v="336"/>
    <x v="9"/>
    <x v="2"/>
    <x v="61"/>
  </r>
  <r>
    <x v="15"/>
    <x v="15"/>
    <x v="15"/>
    <x v="336"/>
    <s v="1749"/>
    <x v="336"/>
    <x v="9"/>
    <x v="3"/>
    <x v="399"/>
  </r>
  <r>
    <x v="15"/>
    <x v="15"/>
    <x v="15"/>
    <x v="336"/>
    <s v="1749"/>
    <x v="336"/>
    <x v="9"/>
    <x v="4"/>
    <x v="118"/>
  </r>
  <r>
    <x v="15"/>
    <x v="15"/>
    <x v="15"/>
    <x v="336"/>
    <s v="1749"/>
    <x v="336"/>
    <x v="9"/>
    <x v="5"/>
    <x v="282"/>
  </r>
  <r>
    <x v="15"/>
    <x v="15"/>
    <x v="15"/>
    <x v="336"/>
    <s v="1749"/>
    <x v="336"/>
    <x v="9"/>
    <x v="6"/>
    <x v="283"/>
  </r>
  <r>
    <x v="15"/>
    <x v="15"/>
    <x v="15"/>
    <x v="336"/>
    <s v="1749"/>
    <x v="336"/>
    <x v="9"/>
    <x v="7"/>
    <x v="116"/>
  </r>
  <r>
    <x v="15"/>
    <x v="15"/>
    <x v="15"/>
    <x v="337"/>
    <s v="1750"/>
    <x v="337"/>
    <x v="0"/>
    <x v="0"/>
    <x v="639"/>
  </r>
  <r>
    <x v="15"/>
    <x v="15"/>
    <x v="15"/>
    <x v="337"/>
    <s v="1750"/>
    <x v="337"/>
    <x v="0"/>
    <x v="1"/>
    <x v="1641"/>
  </r>
  <r>
    <x v="15"/>
    <x v="15"/>
    <x v="15"/>
    <x v="337"/>
    <s v="1750"/>
    <x v="337"/>
    <x v="0"/>
    <x v="2"/>
    <x v="1639"/>
  </r>
  <r>
    <x v="15"/>
    <x v="15"/>
    <x v="15"/>
    <x v="337"/>
    <s v="1750"/>
    <x v="337"/>
    <x v="0"/>
    <x v="3"/>
    <x v="474"/>
  </r>
  <r>
    <x v="15"/>
    <x v="15"/>
    <x v="15"/>
    <x v="337"/>
    <s v="1750"/>
    <x v="337"/>
    <x v="0"/>
    <x v="4"/>
    <x v="476"/>
  </r>
  <r>
    <x v="15"/>
    <x v="15"/>
    <x v="15"/>
    <x v="337"/>
    <s v="1750"/>
    <x v="337"/>
    <x v="0"/>
    <x v="5"/>
    <x v="775"/>
  </r>
  <r>
    <x v="15"/>
    <x v="15"/>
    <x v="15"/>
    <x v="337"/>
    <s v="1750"/>
    <x v="337"/>
    <x v="0"/>
    <x v="6"/>
    <x v="407"/>
  </r>
  <r>
    <x v="15"/>
    <x v="15"/>
    <x v="15"/>
    <x v="337"/>
    <s v="1750"/>
    <x v="337"/>
    <x v="0"/>
    <x v="7"/>
    <x v="639"/>
  </r>
  <r>
    <x v="15"/>
    <x v="15"/>
    <x v="15"/>
    <x v="337"/>
    <s v="1750"/>
    <x v="337"/>
    <x v="1"/>
    <x v="0"/>
    <x v="3006"/>
  </r>
  <r>
    <x v="15"/>
    <x v="15"/>
    <x v="15"/>
    <x v="337"/>
    <s v="1750"/>
    <x v="337"/>
    <x v="1"/>
    <x v="1"/>
    <x v="1109"/>
  </r>
  <r>
    <x v="15"/>
    <x v="15"/>
    <x v="15"/>
    <x v="337"/>
    <s v="1750"/>
    <x v="337"/>
    <x v="1"/>
    <x v="2"/>
    <x v="700"/>
  </r>
  <r>
    <x v="15"/>
    <x v="15"/>
    <x v="15"/>
    <x v="337"/>
    <s v="1750"/>
    <x v="337"/>
    <x v="1"/>
    <x v="3"/>
    <x v="3007"/>
  </r>
  <r>
    <x v="15"/>
    <x v="15"/>
    <x v="15"/>
    <x v="337"/>
    <s v="1750"/>
    <x v="337"/>
    <x v="1"/>
    <x v="4"/>
    <x v="2224"/>
  </r>
  <r>
    <x v="15"/>
    <x v="15"/>
    <x v="15"/>
    <x v="337"/>
    <s v="1750"/>
    <x v="337"/>
    <x v="1"/>
    <x v="5"/>
    <x v="2224"/>
  </r>
  <r>
    <x v="15"/>
    <x v="15"/>
    <x v="15"/>
    <x v="337"/>
    <s v="1750"/>
    <x v="337"/>
    <x v="1"/>
    <x v="6"/>
    <x v="559"/>
  </r>
  <r>
    <x v="15"/>
    <x v="15"/>
    <x v="15"/>
    <x v="337"/>
    <s v="1750"/>
    <x v="337"/>
    <x v="1"/>
    <x v="7"/>
    <x v="696"/>
  </r>
  <r>
    <x v="15"/>
    <x v="15"/>
    <x v="15"/>
    <x v="337"/>
    <s v="1750"/>
    <x v="337"/>
    <x v="2"/>
    <x v="0"/>
    <x v="339"/>
  </r>
  <r>
    <x v="15"/>
    <x v="15"/>
    <x v="15"/>
    <x v="337"/>
    <s v="1750"/>
    <x v="337"/>
    <x v="2"/>
    <x v="1"/>
    <x v="50"/>
  </r>
  <r>
    <x v="15"/>
    <x v="15"/>
    <x v="15"/>
    <x v="337"/>
    <s v="1750"/>
    <x v="337"/>
    <x v="2"/>
    <x v="2"/>
    <x v="612"/>
  </r>
  <r>
    <x v="15"/>
    <x v="15"/>
    <x v="15"/>
    <x v="337"/>
    <s v="1750"/>
    <x v="337"/>
    <x v="2"/>
    <x v="3"/>
    <x v="117"/>
  </r>
  <r>
    <x v="15"/>
    <x v="15"/>
    <x v="15"/>
    <x v="337"/>
    <s v="1750"/>
    <x v="337"/>
    <x v="2"/>
    <x v="4"/>
    <x v="115"/>
  </r>
  <r>
    <x v="15"/>
    <x v="15"/>
    <x v="15"/>
    <x v="337"/>
    <s v="1750"/>
    <x v="337"/>
    <x v="2"/>
    <x v="5"/>
    <x v="50"/>
  </r>
  <r>
    <x v="15"/>
    <x v="15"/>
    <x v="15"/>
    <x v="337"/>
    <s v="1750"/>
    <x v="337"/>
    <x v="2"/>
    <x v="6"/>
    <x v="117"/>
  </r>
  <r>
    <x v="15"/>
    <x v="15"/>
    <x v="15"/>
    <x v="337"/>
    <s v="1750"/>
    <x v="337"/>
    <x v="2"/>
    <x v="7"/>
    <x v="283"/>
  </r>
  <r>
    <x v="15"/>
    <x v="15"/>
    <x v="15"/>
    <x v="337"/>
    <s v="1750"/>
    <x v="337"/>
    <x v="3"/>
    <x v="0"/>
    <x v="194"/>
  </r>
  <r>
    <x v="15"/>
    <x v="15"/>
    <x v="15"/>
    <x v="337"/>
    <s v="1750"/>
    <x v="337"/>
    <x v="3"/>
    <x v="1"/>
    <x v="539"/>
  </r>
  <r>
    <x v="15"/>
    <x v="15"/>
    <x v="15"/>
    <x v="337"/>
    <s v="1750"/>
    <x v="337"/>
    <x v="3"/>
    <x v="2"/>
    <x v="990"/>
  </r>
  <r>
    <x v="15"/>
    <x v="15"/>
    <x v="15"/>
    <x v="337"/>
    <s v="1750"/>
    <x v="337"/>
    <x v="3"/>
    <x v="3"/>
    <x v="467"/>
  </r>
  <r>
    <x v="15"/>
    <x v="15"/>
    <x v="15"/>
    <x v="337"/>
    <s v="1750"/>
    <x v="337"/>
    <x v="3"/>
    <x v="4"/>
    <x v="193"/>
  </r>
  <r>
    <x v="15"/>
    <x v="15"/>
    <x v="15"/>
    <x v="337"/>
    <s v="1750"/>
    <x v="337"/>
    <x v="3"/>
    <x v="5"/>
    <x v="261"/>
  </r>
  <r>
    <x v="15"/>
    <x v="15"/>
    <x v="15"/>
    <x v="337"/>
    <s v="1750"/>
    <x v="337"/>
    <x v="3"/>
    <x v="6"/>
    <x v="328"/>
  </r>
  <r>
    <x v="15"/>
    <x v="15"/>
    <x v="15"/>
    <x v="337"/>
    <s v="1750"/>
    <x v="337"/>
    <x v="3"/>
    <x v="7"/>
    <x v="272"/>
  </r>
  <r>
    <x v="15"/>
    <x v="15"/>
    <x v="15"/>
    <x v="337"/>
    <s v="1750"/>
    <x v="337"/>
    <x v="4"/>
    <x v="0"/>
    <x v="431"/>
  </r>
  <r>
    <x v="15"/>
    <x v="15"/>
    <x v="15"/>
    <x v="337"/>
    <s v="1750"/>
    <x v="337"/>
    <x v="4"/>
    <x v="1"/>
    <x v="41"/>
  </r>
  <r>
    <x v="15"/>
    <x v="15"/>
    <x v="15"/>
    <x v="337"/>
    <s v="1750"/>
    <x v="337"/>
    <x v="4"/>
    <x v="2"/>
    <x v="747"/>
  </r>
  <r>
    <x v="15"/>
    <x v="15"/>
    <x v="15"/>
    <x v="337"/>
    <s v="1750"/>
    <x v="337"/>
    <x v="4"/>
    <x v="3"/>
    <x v="108"/>
  </r>
  <r>
    <x v="15"/>
    <x v="15"/>
    <x v="15"/>
    <x v="337"/>
    <s v="1750"/>
    <x v="337"/>
    <x v="4"/>
    <x v="4"/>
    <x v="594"/>
  </r>
  <r>
    <x v="15"/>
    <x v="15"/>
    <x v="15"/>
    <x v="337"/>
    <s v="1750"/>
    <x v="337"/>
    <x v="4"/>
    <x v="5"/>
    <x v="1526"/>
  </r>
  <r>
    <x v="15"/>
    <x v="15"/>
    <x v="15"/>
    <x v="337"/>
    <s v="1750"/>
    <x v="337"/>
    <x v="4"/>
    <x v="6"/>
    <x v="277"/>
  </r>
  <r>
    <x v="15"/>
    <x v="15"/>
    <x v="15"/>
    <x v="337"/>
    <s v="1750"/>
    <x v="337"/>
    <x v="4"/>
    <x v="7"/>
    <x v="1825"/>
  </r>
  <r>
    <x v="15"/>
    <x v="15"/>
    <x v="15"/>
    <x v="337"/>
    <s v="1750"/>
    <x v="337"/>
    <x v="5"/>
    <x v="0"/>
    <x v="355"/>
  </r>
  <r>
    <x v="15"/>
    <x v="15"/>
    <x v="15"/>
    <x v="337"/>
    <s v="1750"/>
    <x v="337"/>
    <x v="5"/>
    <x v="1"/>
    <x v="283"/>
  </r>
  <r>
    <x v="15"/>
    <x v="15"/>
    <x v="15"/>
    <x v="337"/>
    <s v="1750"/>
    <x v="337"/>
    <x v="5"/>
    <x v="2"/>
    <x v="48"/>
  </r>
  <r>
    <x v="15"/>
    <x v="15"/>
    <x v="15"/>
    <x v="337"/>
    <s v="1750"/>
    <x v="337"/>
    <x v="5"/>
    <x v="3"/>
    <x v="411"/>
  </r>
  <r>
    <x v="15"/>
    <x v="15"/>
    <x v="15"/>
    <x v="337"/>
    <s v="1750"/>
    <x v="337"/>
    <x v="5"/>
    <x v="4"/>
    <x v="48"/>
  </r>
  <r>
    <x v="15"/>
    <x v="15"/>
    <x v="15"/>
    <x v="337"/>
    <s v="1750"/>
    <x v="337"/>
    <x v="5"/>
    <x v="5"/>
    <x v="283"/>
  </r>
  <r>
    <x v="15"/>
    <x v="15"/>
    <x v="15"/>
    <x v="337"/>
    <s v="1750"/>
    <x v="337"/>
    <x v="5"/>
    <x v="6"/>
    <x v="341"/>
  </r>
  <r>
    <x v="15"/>
    <x v="15"/>
    <x v="15"/>
    <x v="337"/>
    <s v="1750"/>
    <x v="337"/>
    <x v="5"/>
    <x v="7"/>
    <x v="50"/>
  </r>
  <r>
    <x v="15"/>
    <x v="15"/>
    <x v="15"/>
    <x v="337"/>
    <s v="1750"/>
    <x v="337"/>
    <x v="6"/>
    <x v="0"/>
    <x v="65"/>
  </r>
  <r>
    <x v="15"/>
    <x v="15"/>
    <x v="15"/>
    <x v="337"/>
    <s v="1750"/>
    <x v="337"/>
    <x v="6"/>
    <x v="1"/>
    <x v="131"/>
  </r>
  <r>
    <x v="15"/>
    <x v="15"/>
    <x v="15"/>
    <x v="337"/>
    <s v="1750"/>
    <x v="337"/>
    <x v="6"/>
    <x v="2"/>
    <x v="130"/>
  </r>
  <r>
    <x v="15"/>
    <x v="15"/>
    <x v="15"/>
    <x v="337"/>
    <s v="1750"/>
    <x v="337"/>
    <x v="6"/>
    <x v="3"/>
    <x v="132"/>
  </r>
  <r>
    <x v="15"/>
    <x v="15"/>
    <x v="15"/>
    <x v="337"/>
    <s v="1750"/>
    <x v="337"/>
    <x v="6"/>
    <x v="4"/>
    <x v="129"/>
  </r>
  <r>
    <x v="15"/>
    <x v="15"/>
    <x v="15"/>
    <x v="337"/>
    <s v="1750"/>
    <x v="337"/>
    <x v="6"/>
    <x v="5"/>
    <x v="128"/>
  </r>
  <r>
    <x v="15"/>
    <x v="15"/>
    <x v="15"/>
    <x v="337"/>
    <s v="1750"/>
    <x v="337"/>
    <x v="6"/>
    <x v="6"/>
    <x v="127"/>
  </r>
  <r>
    <x v="15"/>
    <x v="15"/>
    <x v="15"/>
    <x v="337"/>
    <s v="1750"/>
    <x v="337"/>
    <x v="6"/>
    <x v="7"/>
    <x v="303"/>
  </r>
  <r>
    <x v="15"/>
    <x v="15"/>
    <x v="15"/>
    <x v="337"/>
    <s v="1750"/>
    <x v="337"/>
    <x v="7"/>
    <x v="0"/>
    <x v="341"/>
  </r>
  <r>
    <x v="15"/>
    <x v="15"/>
    <x v="15"/>
    <x v="337"/>
    <s v="1750"/>
    <x v="337"/>
    <x v="7"/>
    <x v="1"/>
    <x v="62"/>
  </r>
  <r>
    <x v="15"/>
    <x v="15"/>
    <x v="15"/>
    <x v="337"/>
    <s v="1750"/>
    <x v="337"/>
    <x v="7"/>
    <x v="2"/>
    <x v="836"/>
  </r>
  <r>
    <x v="15"/>
    <x v="15"/>
    <x v="15"/>
    <x v="337"/>
    <s v="1750"/>
    <x v="337"/>
    <x v="7"/>
    <x v="3"/>
    <x v="51"/>
  </r>
  <r>
    <x v="15"/>
    <x v="15"/>
    <x v="15"/>
    <x v="337"/>
    <s v="1750"/>
    <x v="337"/>
    <x v="7"/>
    <x v="4"/>
    <x v="504"/>
  </r>
  <r>
    <x v="15"/>
    <x v="15"/>
    <x v="15"/>
    <x v="337"/>
    <s v="1750"/>
    <x v="337"/>
    <x v="7"/>
    <x v="5"/>
    <x v="354"/>
  </r>
  <r>
    <x v="15"/>
    <x v="15"/>
    <x v="15"/>
    <x v="337"/>
    <s v="1750"/>
    <x v="337"/>
    <x v="7"/>
    <x v="6"/>
    <x v="46"/>
  </r>
  <r>
    <x v="15"/>
    <x v="15"/>
    <x v="15"/>
    <x v="337"/>
    <s v="1750"/>
    <x v="337"/>
    <x v="7"/>
    <x v="7"/>
    <x v="575"/>
  </r>
  <r>
    <x v="15"/>
    <x v="15"/>
    <x v="15"/>
    <x v="337"/>
    <s v="1750"/>
    <x v="337"/>
    <x v="8"/>
    <x v="0"/>
    <x v="304"/>
  </r>
  <r>
    <x v="15"/>
    <x v="15"/>
    <x v="15"/>
    <x v="337"/>
    <s v="1750"/>
    <x v="337"/>
    <x v="8"/>
    <x v="1"/>
    <x v="305"/>
  </r>
  <r>
    <x v="15"/>
    <x v="15"/>
    <x v="15"/>
    <x v="337"/>
    <s v="1750"/>
    <x v="337"/>
    <x v="8"/>
    <x v="2"/>
    <x v="305"/>
  </r>
  <r>
    <x v="15"/>
    <x v="15"/>
    <x v="15"/>
    <x v="337"/>
    <s v="1750"/>
    <x v="337"/>
    <x v="8"/>
    <x v="3"/>
    <x v="305"/>
  </r>
  <r>
    <x v="15"/>
    <x v="15"/>
    <x v="15"/>
    <x v="337"/>
    <s v="1750"/>
    <x v="337"/>
    <x v="8"/>
    <x v="4"/>
    <x v="133"/>
  </r>
  <r>
    <x v="15"/>
    <x v="15"/>
    <x v="15"/>
    <x v="337"/>
    <s v="1750"/>
    <x v="337"/>
    <x v="8"/>
    <x v="5"/>
    <x v="305"/>
  </r>
  <r>
    <x v="15"/>
    <x v="15"/>
    <x v="15"/>
    <x v="337"/>
    <s v="1750"/>
    <x v="337"/>
    <x v="8"/>
    <x v="6"/>
    <x v="304"/>
  </r>
  <r>
    <x v="15"/>
    <x v="15"/>
    <x v="15"/>
    <x v="337"/>
    <s v="1750"/>
    <x v="337"/>
    <x v="8"/>
    <x v="7"/>
    <x v="304"/>
  </r>
  <r>
    <x v="15"/>
    <x v="15"/>
    <x v="15"/>
    <x v="337"/>
    <s v="1750"/>
    <x v="337"/>
    <x v="9"/>
    <x v="0"/>
    <x v="348"/>
  </r>
  <r>
    <x v="15"/>
    <x v="15"/>
    <x v="15"/>
    <x v="337"/>
    <s v="1750"/>
    <x v="337"/>
    <x v="9"/>
    <x v="1"/>
    <x v="192"/>
  </r>
  <r>
    <x v="15"/>
    <x v="15"/>
    <x v="15"/>
    <x v="337"/>
    <s v="1750"/>
    <x v="337"/>
    <x v="9"/>
    <x v="2"/>
    <x v="1209"/>
  </r>
  <r>
    <x v="15"/>
    <x v="15"/>
    <x v="15"/>
    <x v="337"/>
    <s v="1750"/>
    <x v="337"/>
    <x v="9"/>
    <x v="3"/>
    <x v="490"/>
  </r>
  <r>
    <x v="15"/>
    <x v="15"/>
    <x v="15"/>
    <x v="337"/>
    <s v="1750"/>
    <x v="337"/>
    <x v="9"/>
    <x v="4"/>
    <x v="799"/>
  </r>
  <r>
    <x v="15"/>
    <x v="15"/>
    <x v="15"/>
    <x v="337"/>
    <s v="1750"/>
    <x v="337"/>
    <x v="9"/>
    <x v="5"/>
    <x v="489"/>
  </r>
  <r>
    <x v="15"/>
    <x v="15"/>
    <x v="15"/>
    <x v="337"/>
    <s v="1750"/>
    <x v="337"/>
    <x v="9"/>
    <x v="6"/>
    <x v="488"/>
  </r>
  <r>
    <x v="15"/>
    <x v="15"/>
    <x v="15"/>
    <x v="337"/>
    <s v="1750"/>
    <x v="337"/>
    <x v="9"/>
    <x v="7"/>
    <x v="1627"/>
  </r>
  <r>
    <x v="15"/>
    <x v="15"/>
    <x v="15"/>
    <x v="338"/>
    <s v="1751"/>
    <x v="338"/>
    <x v="0"/>
    <x v="0"/>
    <x v="598"/>
  </r>
  <r>
    <x v="15"/>
    <x v="15"/>
    <x v="15"/>
    <x v="338"/>
    <s v="1751"/>
    <x v="338"/>
    <x v="0"/>
    <x v="1"/>
    <x v="511"/>
  </r>
  <r>
    <x v="15"/>
    <x v="15"/>
    <x v="15"/>
    <x v="338"/>
    <s v="1751"/>
    <x v="338"/>
    <x v="0"/>
    <x v="2"/>
    <x v="290"/>
  </r>
  <r>
    <x v="15"/>
    <x v="15"/>
    <x v="15"/>
    <x v="338"/>
    <s v="1751"/>
    <x v="338"/>
    <x v="0"/>
    <x v="3"/>
    <x v="1627"/>
  </r>
  <r>
    <x v="15"/>
    <x v="15"/>
    <x v="15"/>
    <x v="338"/>
    <s v="1751"/>
    <x v="338"/>
    <x v="0"/>
    <x v="4"/>
    <x v="542"/>
  </r>
  <r>
    <x v="15"/>
    <x v="15"/>
    <x v="15"/>
    <x v="338"/>
    <s v="1751"/>
    <x v="338"/>
    <x v="0"/>
    <x v="5"/>
    <x v="488"/>
  </r>
  <r>
    <x v="15"/>
    <x v="15"/>
    <x v="15"/>
    <x v="338"/>
    <s v="1751"/>
    <x v="338"/>
    <x v="0"/>
    <x v="6"/>
    <x v="510"/>
  </r>
  <r>
    <x v="15"/>
    <x v="15"/>
    <x v="15"/>
    <x v="338"/>
    <s v="1751"/>
    <x v="338"/>
    <x v="0"/>
    <x v="7"/>
    <x v="432"/>
  </r>
  <r>
    <x v="15"/>
    <x v="15"/>
    <x v="15"/>
    <x v="338"/>
    <s v="1751"/>
    <x v="338"/>
    <x v="1"/>
    <x v="0"/>
    <x v="1608"/>
  </r>
  <r>
    <x v="15"/>
    <x v="15"/>
    <x v="15"/>
    <x v="338"/>
    <s v="1751"/>
    <x v="338"/>
    <x v="1"/>
    <x v="1"/>
    <x v="1230"/>
  </r>
  <r>
    <x v="15"/>
    <x v="15"/>
    <x v="15"/>
    <x v="338"/>
    <s v="1751"/>
    <x v="338"/>
    <x v="1"/>
    <x v="2"/>
    <x v="2051"/>
  </r>
  <r>
    <x v="15"/>
    <x v="15"/>
    <x v="15"/>
    <x v="338"/>
    <s v="1751"/>
    <x v="338"/>
    <x v="1"/>
    <x v="3"/>
    <x v="396"/>
  </r>
  <r>
    <x v="15"/>
    <x v="15"/>
    <x v="15"/>
    <x v="338"/>
    <s v="1751"/>
    <x v="338"/>
    <x v="1"/>
    <x v="4"/>
    <x v="1437"/>
  </r>
  <r>
    <x v="15"/>
    <x v="15"/>
    <x v="15"/>
    <x v="338"/>
    <s v="1751"/>
    <x v="338"/>
    <x v="1"/>
    <x v="5"/>
    <x v="825"/>
  </r>
  <r>
    <x v="15"/>
    <x v="15"/>
    <x v="15"/>
    <x v="338"/>
    <s v="1751"/>
    <x v="338"/>
    <x v="1"/>
    <x v="6"/>
    <x v="1414"/>
  </r>
  <r>
    <x v="15"/>
    <x v="15"/>
    <x v="15"/>
    <x v="338"/>
    <s v="1751"/>
    <x v="338"/>
    <x v="1"/>
    <x v="7"/>
    <x v="994"/>
  </r>
  <r>
    <x v="15"/>
    <x v="15"/>
    <x v="15"/>
    <x v="338"/>
    <s v="1751"/>
    <x v="338"/>
    <x v="2"/>
    <x v="0"/>
    <x v="51"/>
  </r>
  <r>
    <x v="15"/>
    <x v="15"/>
    <x v="15"/>
    <x v="338"/>
    <s v="1751"/>
    <x v="338"/>
    <x v="2"/>
    <x v="1"/>
    <x v="342"/>
  </r>
  <r>
    <x v="15"/>
    <x v="15"/>
    <x v="15"/>
    <x v="338"/>
    <s v="1751"/>
    <x v="338"/>
    <x v="2"/>
    <x v="2"/>
    <x v="318"/>
  </r>
  <r>
    <x v="15"/>
    <x v="15"/>
    <x v="15"/>
    <x v="338"/>
    <s v="1751"/>
    <x v="338"/>
    <x v="2"/>
    <x v="3"/>
    <x v="119"/>
  </r>
  <r>
    <x v="15"/>
    <x v="15"/>
    <x v="15"/>
    <x v="338"/>
    <s v="1751"/>
    <x v="338"/>
    <x v="2"/>
    <x v="4"/>
    <x v="672"/>
  </r>
  <r>
    <x v="15"/>
    <x v="15"/>
    <x v="15"/>
    <x v="338"/>
    <s v="1751"/>
    <x v="338"/>
    <x v="2"/>
    <x v="5"/>
    <x v="616"/>
  </r>
  <r>
    <x v="15"/>
    <x v="15"/>
    <x v="15"/>
    <x v="338"/>
    <s v="1751"/>
    <x v="338"/>
    <x v="2"/>
    <x v="6"/>
    <x v="530"/>
  </r>
  <r>
    <x v="15"/>
    <x v="15"/>
    <x v="15"/>
    <x v="338"/>
    <s v="1751"/>
    <x v="338"/>
    <x v="2"/>
    <x v="7"/>
    <x v="746"/>
  </r>
  <r>
    <x v="15"/>
    <x v="15"/>
    <x v="15"/>
    <x v="338"/>
    <s v="1751"/>
    <x v="338"/>
    <x v="3"/>
    <x v="0"/>
    <x v="627"/>
  </r>
  <r>
    <x v="15"/>
    <x v="15"/>
    <x v="15"/>
    <x v="338"/>
    <s v="1751"/>
    <x v="338"/>
    <x v="3"/>
    <x v="1"/>
    <x v="1478"/>
  </r>
  <r>
    <x v="15"/>
    <x v="15"/>
    <x v="15"/>
    <x v="338"/>
    <s v="1751"/>
    <x v="338"/>
    <x v="3"/>
    <x v="2"/>
    <x v="187"/>
  </r>
  <r>
    <x v="15"/>
    <x v="15"/>
    <x v="15"/>
    <x v="338"/>
    <s v="1751"/>
    <x v="338"/>
    <x v="3"/>
    <x v="3"/>
    <x v="563"/>
  </r>
  <r>
    <x v="15"/>
    <x v="15"/>
    <x v="15"/>
    <x v="338"/>
    <s v="1751"/>
    <x v="338"/>
    <x v="3"/>
    <x v="4"/>
    <x v="468"/>
  </r>
  <r>
    <x v="15"/>
    <x v="15"/>
    <x v="15"/>
    <x v="338"/>
    <s v="1751"/>
    <x v="338"/>
    <x v="3"/>
    <x v="5"/>
    <x v="797"/>
  </r>
  <r>
    <x v="15"/>
    <x v="15"/>
    <x v="15"/>
    <x v="338"/>
    <s v="1751"/>
    <x v="338"/>
    <x v="3"/>
    <x v="6"/>
    <x v="563"/>
  </r>
  <r>
    <x v="15"/>
    <x v="15"/>
    <x v="15"/>
    <x v="338"/>
    <s v="1751"/>
    <x v="338"/>
    <x v="3"/>
    <x v="7"/>
    <x v="468"/>
  </r>
  <r>
    <x v="15"/>
    <x v="15"/>
    <x v="15"/>
    <x v="338"/>
    <s v="1751"/>
    <x v="338"/>
    <x v="4"/>
    <x v="0"/>
    <x v="731"/>
  </r>
  <r>
    <x v="15"/>
    <x v="15"/>
    <x v="15"/>
    <x v="338"/>
    <s v="1751"/>
    <x v="338"/>
    <x v="4"/>
    <x v="1"/>
    <x v="365"/>
  </r>
  <r>
    <x v="15"/>
    <x v="15"/>
    <x v="15"/>
    <x v="338"/>
    <s v="1751"/>
    <x v="338"/>
    <x v="4"/>
    <x v="2"/>
    <x v="816"/>
  </r>
  <r>
    <x v="15"/>
    <x v="15"/>
    <x v="15"/>
    <x v="338"/>
    <s v="1751"/>
    <x v="338"/>
    <x v="4"/>
    <x v="3"/>
    <x v="108"/>
  </r>
  <r>
    <x v="15"/>
    <x v="15"/>
    <x v="15"/>
    <x v="338"/>
    <s v="1751"/>
    <x v="338"/>
    <x v="4"/>
    <x v="4"/>
    <x v="1140"/>
  </r>
  <r>
    <x v="15"/>
    <x v="15"/>
    <x v="15"/>
    <x v="338"/>
    <s v="1751"/>
    <x v="338"/>
    <x v="4"/>
    <x v="5"/>
    <x v="375"/>
  </r>
  <r>
    <x v="15"/>
    <x v="15"/>
    <x v="15"/>
    <x v="338"/>
    <s v="1751"/>
    <x v="338"/>
    <x v="4"/>
    <x v="6"/>
    <x v="748"/>
  </r>
  <r>
    <x v="15"/>
    <x v="15"/>
    <x v="15"/>
    <x v="338"/>
    <s v="1751"/>
    <x v="338"/>
    <x v="4"/>
    <x v="7"/>
    <x v="636"/>
  </r>
  <r>
    <x v="15"/>
    <x v="15"/>
    <x v="15"/>
    <x v="338"/>
    <s v="1751"/>
    <x v="338"/>
    <x v="5"/>
    <x v="0"/>
    <x v="201"/>
  </r>
  <r>
    <x v="15"/>
    <x v="15"/>
    <x v="15"/>
    <x v="338"/>
    <s v="1751"/>
    <x v="338"/>
    <x v="5"/>
    <x v="1"/>
    <x v="200"/>
  </r>
  <r>
    <x v="15"/>
    <x v="15"/>
    <x v="15"/>
    <x v="338"/>
    <s v="1751"/>
    <x v="338"/>
    <x v="5"/>
    <x v="2"/>
    <x v="202"/>
  </r>
  <r>
    <x v="15"/>
    <x v="15"/>
    <x v="15"/>
    <x v="338"/>
    <s v="1751"/>
    <x v="338"/>
    <x v="5"/>
    <x v="3"/>
    <x v="298"/>
  </r>
  <r>
    <x v="15"/>
    <x v="15"/>
    <x v="15"/>
    <x v="338"/>
    <s v="1751"/>
    <x v="338"/>
    <x v="5"/>
    <x v="4"/>
    <x v="199"/>
  </r>
  <r>
    <x v="15"/>
    <x v="15"/>
    <x v="15"/>
    <x v="338"/>
    <s v="1751"/>
    <x v="338"/>
    <x v="5"/>
    <x v="5"/>
    <x v="196"/>
  </r>
  <r>
    <x v="15"/>
    <x v="15"/>
    <x v="15"/>
    <x v="338"/>
    <s v="1751"/>
    <x v="338"/>
    <x v="5"/>
    <x v="6"/>
    <x v="298"/>
  </r>
  <r>
    <x v="15"/>
    <x v="15"/>
    <x v="15"/>
    <x v="338"/>
    <s v="1751"/>
    <x v="338"/>
    <x v="5"/>
    <x v="7"/>
    <x v="612"/>
  </r>
  <r>
    <x v="15"/>
    <x v="15"/>
    <x v="15"/>
    <x v="338"/>
    <s v="1751"/>
    <x v="338"/>
    <x v="6"/>
    <x v="0"/>
    <x v="132"/>
  </r>
  <r>
    <x v="15"/>
    <x v="15"/>
    <x v="15"/>
    <x v="338"/>
    <s v="1751"/>
    <x v="338"/>
    <x v="6"/>
    <x v="1"/>
    <x v="132"/>
  </r>
  <r>
    <x v="15"/>
    <x v="15"/>
    <x v="15"/>
    <x v="338"/>
    <s v="1751"/>
    <x v="338"/>
    <x v="6"/>
    <x v="2"/>
    <x v="128"/>
  </r>
  <r>
    <x v="15"/>
    <x v="15"/>
    <x v="15"/>
    <x v="338"/>
    <s v="1751"/>
    <x v="338"/>
    <x v="6"/>
    <x v="3"/>
    <x v="128"/>
  </r>
  <r>
    <x v="15"/>
    <x v="15"/>
    <x v="15"/>
    <x v="338"/>
    <s v="1751"/>
    <x v="338"/>
    <x v="6"/>
    <x v="4"/>
    <x v="320"/>
  </r>
  <r>
    <x v="15"/>
    <x v="15"/>
    <x v="15"/>
    <x v="338"/>
    <s v="1751"/>
    <x v="338"/>
    <x v="6"/>
    <x v="5"/>
    <x v="128"/>
  </r>
  <r>
    <x v="15"/>
    <x v="15"/>
    <x v="15"/>
    <x v="338"/>
    <s v="1751"/>
    <x v="338"/>
    <x v="6"/>
    <x v="6"/>
    <x v="128"/>
  </r>
  <r>
    <x v="15"/>
    <x v="15"/>
    <x v="15"/>
    <x v="338"/>
    <s v="1751"/>
    <x v="338"/>
    <x v="6"/>
    <x v="7"/>
    <x v="200"/>
  </r>
  <r>
    <x v="15"/>
    <x v="15"/>
    <x v="15"/>
    <x v="338"/>
    <s v="1751"/>
    <x v="338"/>
    <x v="7"/>
    <x v="0"/>
    <x v="628"/>
  </r>
  <r>
    <x v="15"/>
    <x v="15"/>
    <x v="15"/>
    <x v="338"/>
    <s v="1751"/>
    <x v="338"/>
    <x v="7"/>
    <x v="1"/>
    <x v="267"/>
  </r>
  <r>
    <x v="15"/>
    <x v="15"/>
    <x v="15"/>
    <x v="338"/>
    <s v="1751"/>
    <x v="338"/>
    <x v="7"/>
    <x v="2"/>
    <x v="798"/>
  </r>
  <r>
    <x v="15"/>
    <x v="15"/>
    <x v="15"/>
    <x v="338"/>
    <s v="1751"/>
    <x v="338"/>
    <x v="7"/>
    <x v="3"/>
    <x v="349"/>
  </r>
  <r>
    <x v="15"/>
    <x v="15"/>
    <x v="15"/>
    <x v="338"/>
    <s v="1751"/>
    <x v="338"/>
    <x v="7"/>
    <x v="4"/>
    <x v="539"/>
  </r>
  <r>
    <x v="15"/>
    <x v="15"/>
    <x v="15"/>
    <x v="338"/>
    <s v="1751"/>
    <x v="338"/>
    <x v="7"/>
    <x v="5"/>
    <x v="539"/>
  </r>
  <r>
    <x v="15"/>
    <x v="15"/>
    <x v="15"/>
    <x v="338"/>
    <s v="1751"/>
    <x v="338"/>
    <x v="7"/>
    <x v="6"/>
    <x v="446"/>
  </r>
  <r>
    <x v="15"/>
    <x v="15"/>
    <x v="15"/>
    <x v="338"/>
    <s v="1751"/>
    <x v="338"/>
    <x v="7"/>
    <x v="7"/>
    <x v="381"/>
  </r>
  <r>
    <x v="15"/>
    <x v="15"/>
    <x v="15"/>
    <x v="338"/>
    <s v="1751"/>
    <x v="338"/>
    <x v="8"/>
    <x v="0"/>
    <x v="130"/>
  </r>
  <r>
    <x v="15"/>
    <x v="15"/>
    <x v="15"/>
    <x v="338"/>
    <s v="1751"/>
    <x v="338"/>
    <x v="8"/>
    <x v="1"/>
    <x v="127"/>
  </r>
  <r>
    <x v="15"/>
    <x v="15"/>
    <x v="15"/>
    <x v="338"/>
    <s v="1751"/>
    <x v="338"/>
    <x v="8"/>
    <x v="2"/>
    <x v="132"/>
  </r>
  <r>
    <x v="15"/>
    <x v="15"/>
    <x v="15"/>
    <x v="338"/>
    <s v="1751"/>
    <x v="338"/>
    <x v="8"/>
    <x v="3"/>
    <x v="132"/>
  </r>
  <r>
    <x v="15"/>
    <x v="15"/>
    <x v="15"/>
    <x v="338"/>
    <s v="1751"/>
    <x v="338"/>
    <x v="8"/>
    <x v="4"/>
    <x v="127"/>
  </r>
  <r>
    <x v="15"/>
    <x v="15"/>
    <x v="15"/>
    <x v="338"/>
    <s v="1751"/>
    <x v="338"/>
    <x v="8"/>
    <x v="5"/>
    <x v="131"/>
  </r>
  <r>
    <x v="15"/>
    <x v="15"/>
    <x v="15"/>
    <x v="338"/>
    <s v="1751"/>
    <x v="338"/>
    <x v="8"/>
    <x v="6"/>
    <x v="127"/>
  </r>
  <r>
    <x v="15"/>
    <x v="15"/>
    <x v="15"/>
    <x v="338"/>
    <s v="1751"/>
    <x v="338"/>
    <x v="8"/>
    <x v="7"/>
    <x v="66"/>
  </r>
  <r>
    <x v="15"/>
    <x v="15"/>
    <x v="15"/>
    <x v="338"/>
    <s v="1751"/>
    <x v="338"/>
    <x v="9"/>
    <x v="0"/>
    <x v="450"/>
  </r>
  <r>
    <x v="15"/>
    <x v="15"/>
    <x v="15"/>
    <x v="338"/>
    <s v="1751"/>
    <x v="338"/>
    <x v="9"/>
    <x v="1"/>
    <x v="338"/>
  </r>
  <r>
    <x v="15"/>
    <x v="15"/>
    <x v="15"/>
    <x v="338"/>
    <s v="1751"/>
    <x v="338"/>
    <x v="9"/>
    <x v="2"/>
    <x v="338"/>
  </r>
  <r>
    <x v="15"/>
    <x v="15"/>
    <x v="15"/>
    <x v="338"/>
    <s v="1751"/>
    <x v="338"/>
    <x v="9"/>
    <x v="3"/>
    <x v="185"/>
  </r>
  <r>
    <x v="15"/>
    <x v="15"/>
    <x v="15"/>
    <x v="338"/>
    <s v="1751"/>
    <x v="338"/>
    <x v="9"/>
    <x v="4"/>
    <x v="410"/>
  </r>
  <r>
    <x v="15"/>
    <x v="15"/>
    <x v="15"/>
    <x v="338"/>
    <s v="1751"/>
    <x v="338"/>
    <x v="9"/>
    <x v="5"/>
    <x v="505"/>
  </r>
  <r>
    <x v="15"/>
    <x v="15"/>
    <x v="15"/>
    <x v="338"/>
    <s v="1751"/>
    <x v="338"/>
    <x v="9"/>
    <x v="6"/>
    <x v="411"/>
  </r>
  <r>
    <x v="15"/>
    <x v="15"/>
    <x v="15"/>
    <x v="338"/>
    <s v="1751"/>
    <x v="338"/>
    <x v="9"/>
    <x v="7"/>
    <x v="1112"/>
  </r>
  <r>
    <x v="15"/>
    <x v="15"/>
    <x v="15"/>
    <x v="339"/>
    <s v="1755"/>
    <x v="339"/>
    <x v="0"/>
    <x v="0"/>
    <x v="130"/>
  </r>
  <r>
    <x v="15"/>
    <x v="15"/>
    <x v="15"/>
    <x v="339"/>
    <s v="1755"/>
    <x v="339"/>
    <x v="0"/>
    <x v="1"/>
    <x v="303"/>
  </r>
  <r>
    <x v="15"/>
    <x v="15"/>
    <x v="15"/>
    <x v="339"/>
    <s v="1755"/>
    <x v="339"/>
    <x v="0"/>
    <x v="2"/>
    <x v="303"/>
  </r>
  <r>
    <x v="15"/>
    <x v="15"/>
    <x v="15"/>
    <x v="339"/>
    <s v="1755"/>
    <x v="339"/>
    <x v="0"/>
    <x v="3"/>
    <x v="203"/>
  </r>
  <r>
    <x v="15"/>
    <x v="15"/>
    <x v="15"/>
    <x v="339"/>
    <s v="1755"/>
    <x v="339"/>
    <x v="0"/>
    <x v="4"/>
    <x v="203"/>
  </r>
  <r>
    <x v="15"/>
    <x v="15"/>
    <x v="15"/>
    <x v="339"/>
    <s v="1755"/>
    <x v="339"/>
    <x v="0"/>
    <x v="5"/>
    <x v="301"/>
  </r>
  <r>
    <x v="15"/>
    <x v="15"/>
    <x v="15"/>
    <x v="339"/>
    <s v="1755"/>
    <x v="339"/>
    <x v="0"/>
    <x v="6"/>
    <x v="303"/>
  </r>
  <r>
    <x v="15"/>
    <x v="15"/>
    <x v="15"/>
    <x v="339"/>
    <s v="1755"/>
    <x v="339"/>
    <x v="0"/>
    <x v="7"/>
    <x v="303"/>
  </r>
  <r>
    <x v="15"/>
    <x v="15"/>
    <x v="15"/>
    <x v="339"/>
    <s v="1755"/>
    <x v="339"/>
    <x v="1"/>
    <x v="0"/>
    <x v="575"/>
  </r>
  <r>
    <x v="15"/>
    <x v="15"/>
    <x v="15"/>
    <x v="339"/>
    <s v="1755"/>
    <x v="339"/>
    <x v="1"/>
    <x v="1"/>
    <x v="47"/>
  </r>
  <r>
    <x v="15"/>
    <x v="15"/>
    <x v="15"/>
    <x v="339"/>
    <s v="1755"/>
    <x v="339"/>
    <x v="1"/>
    <x v="2"/>
    <x v="354"/>
  </r>
  <r>
    <x v="15"/>
    <x v="15"/>
    <x v="15"/>
    <x v="339"/>
    <s v="1755"/>
    <x v="339"/>
    <x v="1"/>
    <x v="3"/>
    <x v="354"/>
  </r>
  <r>
    <x v="15"/>
    <x v="15"/>
    <x v="15"/>
    <x v="339"/>
    <s v="1755"/>
    <x v="339"/>
    <x v="1"/>
    <x v="4"/>
    <x v="50"/>
  </r>
  <r>
    <x v="15"/>
    <x v="15"/>
    <x v="15"/>
    <x v="339"/>
    <s v="1755"/>
    <x v="339"/>
    <x v="1"/>
    <x v="5"/>
    <x v="281"/>
  </r>
  <r>
    <x v="15"/>
    <x v="15"/>
    <x v="15"/>
    <x v="339"/>
    <s v="1755"/>
    <x v="339"/>
    <x v="1"/>
    <x v="6"/>
    <x v="340"/>
  </r>
  <r>
    <x v="15"/>
    <x v="15"/>
    <x v="15"/>
    <x v="339"/>
    <s v="1755"/>
    <x v="339"/>
    <x v="1"/>
    <x v="7"/>
    <x v="339"/>
  </r>
  <r>
    <x v="15"/>
    <x v="15"/>
    <x v="15"/>
    <x v="339"/>
    <s v="1755"/>
    <x v="339"/>
    <x v="2"/>
    <x v="0"/>
    <x v="198"/>
  </r>
  <r>
    <x v="15"/>
    <x v="15"/>
    <x v="15"/>
    <x v="339"/>
    <s v="1755"/>
    <x v="339"/>
    <x v="2"/>
    <x v="1"/>
    <x v="198"/>
  </r>
  <r>
    <x v="15"/>
    <x v="15"/>
    <x v="15"/>
    <x v="339"/>
    <s v="1755"/>
    <x v="339"/>
    <x v="2"/>
    <x v="2"/>
    <x v="265"/>
  </r>
  <r>
    <x v="15"/>
    <x v="15"/>
    <x v="15"/>
    <x v="339"/>
    <s v="1755"/>
    <x v="339"/>
    <x v="2"/>
    <x v="3"/>
    <x v="263"/>
  </r>
  <r>
    <x v="15"/>
    <x v="15"/>
    <x v="15"/>
    <x v="339"/>
    <s v="1755"/>
    <x v="339"/>
    <x v="2"/>
    <x v="4"/>
    <x v="302"/>
  </r>
  <r>
    <x v="15"/>
    <x v="15"/>
    <x v="15"/>
    <x v="339"/>
    <s v="1755"/>
    <x v="339"/>
    <x v="2"/>
    <x v="5"/>
    <x v="265"/>
  </r>
  <r>
    <x v="15"/>
    <x v="15"/>
    <x v="15"/>
    <x v="339"/>
    <s v="1755"/>
    <x v="339"/>
    <x v="2"/>
    <x v="6"/>
    <x v="303"/>
  </r>
  <r>
    <x v="15"/>
    <x v="15"/>
    <x v="15"/>
    <x v="339"/>
    <s v="1755"/>
    <x v="339"/>
    <x v="2"/>
    <x v="7"/>
    <x v="203"/>
  </r>
  <r>
    <x v="15"/>
    <x v="15"/>
    <x v="15"/>
    <x v="339"/>
    <s v="1755"/>
    <x v="339"/>
    <x v="3"/>
    <x v="0"/>
    <x v="203"/>
  </r>
  <r>
    <x v="15"/>
    <x v="15"/>
    <x v="15"/>
    <x v="339"/>
    <s v="1755"/>
    <x v="339"/>
    <x v="3"/>
    <x v="1"/>
    <x v="321"/>
  </r>
  <r>
    <x v="15"/>
    <x v="15"/>
    <x v="15"/>
    <x v="339"/>
    <s v="1755"/>
    <x v="339"/>
    <x v="3"/>
    <x v="2"/>
    <x v="303"/>
  </r>
  <r>
    <x v="15"/>
    <x v="15"/>
    <x v="15"/>
    <x v="339"/>
    <s v="1755"/>
    <x v="339"/>
    <x v="3"/>
    <x v="3"/>
    <x v="129"/>
  </r>
  <r>
    <x v="15"/>
    <x v="15"/>
    <x v="15"/>
    <x v="339"/>
    <s v="1755"/>
    <x v="339"/>
    <x v="3"/>
    <x v="4"/>
    <x v="129"/>
  </r>
  <r>
    <x v="15"/>
    <x v="15"/>
    <x v="15"/>
    <x v="339"/>
    <s v="1755"/>
    <x v="339"/>
    <x v="3"/>
    <x v="5"/>
    <x v="303"/>
  </r>
  <r>
    <x v="15"/>
    <x v="15"/>
    <x v="15"/>
    <x v="339"/>
    <s v="1755"/>
    <x v="339"/>
    <x v="3"/>
    <x v="6"/>
    <x v="303"/>
  </r>
  <r>
    <x v="15"/>
    <x v="15"/>
    <x v="15"/>
    <x v="339"/>
    <s v="1755"/>
    <x v="339"/>
    <x v="3"/>
    <x v="7"/>
    <x v="303"/>
  </r>
  <r>
    <x v="15"/>
    <x v="15"/>
    <x v="15"/>
    <x v="339"/>
    <s v="1755"/>
    <x v="339"/>
    <x v="4"/>
    <x v="0"/>
    <x v="125"/>
  </r>
  <r>
    <x v="15"/>
    <x v="15"/>
    <x v="15"/>
    <x v="339"/>
    <s v="1755"/>
    <x v="339"/>
    <x v="4"/>
    <x v="1"/>
    <x v="355"/>
  </r>
  <r>
    <x v="15"/>
    <x v="15"/>
    <x v="15"/>
    <x v="339"/>
    <s v="1755"/>
    <x v="339"/>
    <x v="4"/>
    <x v="2"/>
    <x v="61"/>
  </r>
  <r>
    <x v="15"/>
    <x v="15"/>
    <x v="15"/>
    <x v="339"/>
    <s v="1755"/>
    <x v="339"/>
    <x v="4"/>
    <x v="3"/>
    <x v="126"/>
  </r>
  <r>
    <x v="15"/>
    <x v="15"/>
    <x v="15"/>
    <x v="339"/>
    <s v="1755"/>
    <x v="339"/>
    <x v="4"/>
    <x v="4"/>
    <x v="49"/>
  </r>
  <r>
    <x v="15"/>
    <x v="15"/>
    <x v="15"/>
    <x v="339"/>
    <s v="1755"/>
    <x v="339"/>
    <x v="4"/>
    <x v="5"/>
    <x v="62"/>
  </r>
  <r>
    <x v="15"/>
    <x v="15"/>
    <x v="15"/>
    <x v="339"/>
    <s v="1755"/>
    <x v="339"/>
    <x v="4"/>
    <x v="6"/>
    <x v="126"/>
  </r>
  <r>
    <x v="15"/>
    <x v="15"/>
    <x v="15"/>
    <x v="339"/>
    <s v="1755"/>
    <x v="339"/>
    <x v="4"/>
    <x v="7"/>
    <x v="575"/>
  </r>
  <r>
    <x v="15"/>
    <x v="15"/>
    <x v="15"/>
    <x v="339"/>
    <s v="1755"/>
    <x v="339"/>
    <x v="5"/>
    <x v="0"/>
    <x v="66"/>
  </r>
  <r>
    <x v="15"/>
    <x v="15"/>
    <x v="15"/>
    <x v="339"/>
    <s v="1755"/>
    <x v="339"/>
    <x v="5"/>
    <x v="1"/>
    <x v="66"/>
  </r>
  <r>
    <x v="15"/>
    <x v="15"/>
    <x v="15"/>
    <x v="339"/>
    <s v="1755"/>
    <x v="339"/>
    <x v="5"/>
    <x v="2"/>
    <x v="65"/>
  </r>
  <r>
    <x v="15"/>
    <x v="15"/>
    <x v="15"/>
    <x v="339"/>
    <s v="1755"/>
    <x v="339"/>
    <x v="5"/>
    <x v="3"/>
    <x v="66"/>
  </r>
  <r>
    <x v="15"/>
    <x v="15"/>
    <x v="15"/>
    <x v="339"/>
    <s v="1755"/>
    <x v="339"/>
    <x v="5"/>
    <x v="4"/>
    <x v="65"/>
  </r>
  <r>
    <x v="15"/>
    <x v="15"/>
    <x v="15"/>
    <x v="339"/>
    <s v="1755"/>
    <x v="339"/>
    <x v="5"/>
    <x v="5"/>
    <x v="66"/>
  </r>
  <r>
    <x v="15"/>
    <x v="15"/>
    <x v="15"/>
    <x v="339"/>
    <s v="1755"/>
    <x v="339"/>
    <x v="5"/>
    <x v="6"/>
    <x v="133"/>
  </r>
  <r>
    <x v="15"/>
    <x v="15"/>
    <x v="15"/>
    <x v="339"/>
    <s v="1755"/>
    <x v="339"/>
    <x v="5"/>
    <x v="7"/>
    <x v="305"/>
  </r>
  <r>
    <x v="15"/>
    <x v="15"/>
    <x v="15"/>
    <x v="339"/>
    <s v="1755"/>
    <x v="339"/>
    <x v="6"/>
    <x v="0"/>
    <x v="305"/>
  </r>
  <r>
    <x v="15"/>
    <x v="15"/>
    <x v="15"/>
    <x v="339"/>
    <s v="1755"/>
    <x v="339"/>
    <x v="6"/>
    <x v="1"/>
    <x v="133"/>
  </r>
  <r>
    <x v="15"/>
    <x v="15"/>
    <x v="15"/>
    <x v="339"/>
    <s v="1755"/>
    <x v="339"/>
    <x v="6"/>
    <x v="2"/>
    <x v="305"/>
  </r>
  <r>
    <x v="15"/>
    <x v="15"/>
    <x v="15"/>
    <x v="339"/>
    <s v="1755"/>
    <x v="339"/>
    <x v="6"/>
    <x v="3"/>
    <x v="305"/>
  </r>
  <r>
    <x v="15"/>
    <x v="15"/>
    <x v="15"/>
    <x v="339"/>
    <s v="1755"/>
    <x v="339"/>
    <x v="6"/>
    <x v="4"/>
    <x v="305"/>
  </r>
  <r>
    <x v="15"/>
    <x v="15"/>
    <x v="15"/>
    <x v="339"/>
    <s v="1755"/>
    <x v="339"/>
    <x v="6"/>
    <x v="5"/>
    <x v="133"/>
  </r>
  <r>
    <x v="15"/>
    <x v="15"/>
    <x v="15"/>
    <x v="339"/>
    <s v="1755"/>
    <x v="339"/>
    <x v="6"/>
    <x v="6"/>
    <x v="133"/>
  </r>
  <r>
    <x v="15"/>
    <x v="15"/>
    <x v="15"/>
    <x v="339"/>
    <s v="1755"/>
    <x v="339"/>
    <x v="6"/>
    <x v="7"/>
    <x v="133"/>
  </r>
  <r>
    <x v="15"/>
    <x v="15"/>
    <x v="15"/>
    <x v="339"/>
    <s v="1755"/>
    <x v="339"/>
    <x v="7"/>
    <x v="0"/>
    <x v="286"/>
  </r>
  <r>
    <x v="15"/>
    <x v="15"/>
    <x v="15"/>
    <x v="339"/>
    <s v="1755"/>
    <x v="339"/>
    <x v="7"/>
    <x v="1"/>
    <x v="836"/>
  </r>
  <r>
    <x v="15"/>
    <x v="15"/>
    <x v="15"/>
    <x v="339"/>
    <s v="1755"/>
    <x v="339"/>
    <x v="7"/>
    <x v="2"/>
    <x v="51"/>
  </r>
  <r>
    <x v="15"/>
    <x v="15"/>
    <x v="15"/>
    <x v="339"/>
    <s v="1755"/>
    <x v="339"/>
    <x v="7"/>
    <x v="3"/>
    <x v="50"/>
  </r>
  <r>
    <x v="15"/>
    <x v="15"/>
    <x v="15"/>
    <x v="339"/>
    <s v="1755"/>
    <x v="339"/>
    <x v="7"/>
    <x v="4"/>
    <x v="51"/>
  </r>
  <r>
    <x v="15"/>
    <x v="15"/>
    <x v="15"/>
    <x v="339"/>
    <s v="1755"/>
    <x v="339"/>
    <x v="7"/>
    <x v="5"/>
    <x v="354"/>
  </r>
  <r>
    <x v="15"/>
    <x v="15"/>
    <x v="15"/>
    <x v="339"/>
    <s v="1755"/>
    <x v="339"/>
    <x v="7"/>
    <x v="6"/>
    <x v="63"/>
  </r>
  <r>
    <x v="15"/>
    <x v="15"/>
    <x v="15"/>
    <x v="339"/>
    <s v="1755"/>
    <x v="339"/>
    <x v="7"/>
    <x v="7"/>
    <x v="61"/>
  </r>
  <r>
    <x v="15"/>
    <x v="15"/>
    <x v="15"/>
    <x v="339"/>
    <s v="1755"/>
    <x v="339"/>
    <x v="8"/>
    <x v="0"/>
    <x v="304"/>
  </r>
  <r>
    <x v="15"/>
    <x v="15"/>
    <x v="15"/>
    <x v="339"/>
    <s v="1755"/>
    <x v="339"/>
    <x v="8"/>
    <x v="1"/>
    <x v="304"/>
  </r>
  <r>
    <x v="15"/>
    <x v="15"/>
    <x v="15"/>
    <x v="339"/>
    <s v="1755"/>
    <x v="339"/>
    <x v="8"/>
    <x v="2"/>
    <x v="304"/>
  </r>
  <r>
    <x v="15"/>
    <x v="15"/>
    <x v="15"/>
    <x v="339"/>
    <s v="1755"/>
    <x v="339"/>
    <x v="8"/>
    <x v="3"/>
    <x v="304"/>
  </r>
  <r>
    <x v="15"/>
    <x v="15"/>
    <x v="15"/>
    <x v="339"/>
    <s v="1755"/>
    <x v="339"/>
    <x v="8"/>
    <x v="4"/>
    <x v="304"/>
  </r>
  <r>
    <x v="15"/>
    <x v="15"/>
    <x v="15"/>
    <x v="339"/>
    <s v="1755"/>
    <x v="339"/>
    <x v="8"/>
    <x v="5"/>
    <x v="304"/>
  </r>
  <r>
    <x v="15"/>
    <x v="15"/>
    <x v="15"/>
    <x v="339"/>
    <s v="1755"/>
    <x v="339"/>
    <x v="8"/>
    <x v="6"/>
    <x v="305"/>
  </r>
  <r>
    <x v="15"/>
    <x v="15"/>
    <x v="15"/>
    <x v="339"/>
    <s v="1755"/>
    <x v="339"/>
    <x v="8"/>
    <x v="7"/>
    <x v="304"/>
  </r>
  <r>
    <x v="15"/>
    <x v="15"/>
    <x v="15"/>
    <x v="339"/>
    <s v="1755"/>
    <x v="339"/>
    <x v="9"/>
    <x v="0"/>
    <x v="356"/>
  </r>
  <r>
    <x v="15"/>
    <x v="15"/>
    <x v="15"/>
    <x v="339"/>
    <s v="1755"/>
    <x v="339"/>
    <x v="9"/>
    <x v="1"/>
    <x v="124"/>
  </r>
  <r>
    <x v="15"/>
    <x v="15"/>
    <x v="15"/>
    <x v="339"/>
    <s v="1755"/>
    <x v="339"/>
    <x v="9"/>
    <x v="2"/>
    <x v="309"/>
  </r>
  <r>
    <x v="15"/>
    <x v="15"/>
    <x v="15"/>
    <x v="339"/>
    <s v="1755"/>
    <x v="339"/>
    <x v="9"/>
    <x v="3"/>
    <x v="310"/>
  </r>
  <r>
    <x v="15"/>
    <x v="15"/>
    <x v="15"/>
    <x v="339"/>
    <s v="1755"/>
    <x v="339"/>
    <x v="9"/>
    <x v="4"/>
    <x v="199"/>
  </r>
  <r>
    <x v="15"/>
    <x v="15"/>
    <x v="15"/>
    <x v="339"/>
    <s v="1755"/>
    <x v="339"/>
    <x v="9"/>
    <x v="5"/>
    <x v="263"/>
  </r>
  <r>
    <x v="15"/>
    <x v="15"/>
    <x v="15"/>
    <x v="339"/>
    <s v="1755"/>
    <x v="339"/>
    <x v="9"/>
    <x v="6"/>
    <x v="122"/>
  </r>
  <r>
    <x v="15"/>
    <x v="15"/>
    <x v="15"/>
    <x v="339"/>
    <s v="1755"/>
    <x v="339"/>
    <x v="9"/>
    <x v="7"/>
    <x v="265"/>
  </r>
  <r>
    <x v="15"/>
    <x v="15"/>
    <x v="15"/>
    <x v="340"/>
    <s v="1756"/>
    <x v="340"/>
    <x v="0"/>
    <x v="0"/>
    <x v="1399"/>
  </r>
  <r>
    <x v="15"/>
    <x v="15"/>
    <x v="15"/>
    <x v="340"/>
    <s v="1756"/>
    <x v="340"/>
    <x v="0"/>
    <x v="1"/>
    <x v="788"/>
  </r>
  <r>
    <x v="15"/>
    <x v="15"/>
    <x v="15"/>
    <x v="340"/>
    <s v="1756"/>
    <x v="340"/>
    <x v="0"/>
    <x v="2"/>
    <x v="1132"/>
  </r>
  <r>
    <x v="15"/>
    <x v="15"/>
    <x v="15"/>
    <x v="340"/>
    <s v="1756"/>
    <x v="340"/>
    <x v="0"/>
    <x v="3"/>
    <x v="662"/>
  </r>
  <r>
    <x v="15"/>
    <x v="15"/>
    <x v="15"/>
    <x v="340"/>
    <s v="1756"/>
    <x v="340"/>
    <x v="0"/>
    <x v="4"/>
    <x v="1609"/>
  </r>
  <r>
    <x v="15"/>
    <x v="15"/>
    <x v="15"/>
    <x v="340"/>
    <s v="1756"/>
    <x v="340"/>
    <x v="0"/>
    <x v="5"/>
    <x v="434"/>
  </r>
  <r>
    <x v="15"/>
    <x v="15"/>
    <x v="15"/>
    <x v="340"/>
    <s v="1756"/>
    <x v="340"/>
    <x v="0"/>
    <x v="6"/>
    <x v="547"/>
  </r>
  <r>
    <x v="15"/>
    <x v="15"/>
    <x v="15"/>
    <x v="340"/>
    <s v="1756"/>
    <x v="340"/>
    <x v="0"/>
    <x v="7"/>
    <x v="1130"/>
  </r>
  <r>
    <x v="15"/>
    <x v="15"/>
    <x v="15"/>
    <x v="340"/>
    <s v="1756"/>
    <x v="340"/>
    <x v="1"/>
    <x v="0"/>
    <x v="110"/>
  </r>
  <r>
    <x v="15"/>
    <x v="15"/>
    <x v="15"/>
    <x v="340"/>
    <s v="1756"/>
    <x v="340"/>
    <x v="1"/>
    <x v="1"/>
    <x v="109"/>
  </r>
  <r>
    <x v="15"/>
    <x v="15"/>
    <x v="15"/>
    <x v="340"/>
    <s v="1756"/>
    <x v="340"/>
    <x v="1"/>
    <x v="2"/>
    <x v="280"/>
  </r>
  <r>
    <x v="15"/>
    <x v="15"/>
    <x v="15"/>
    <x v="340"/>
    <s v="1756"/>
    <x v="340"/>
    <x v="1"/>
    <x v="3"/>
    <x v="280"/>
  </r>
  <r>
    <x v="15"/>
    <x v="15"/>
    <x v="15"/>
    <x v="340"/>
    <s v="1756"/>
    <x v="340"/>
    <x v="1"/>
    <x v="4"/>
    <x v="110"/>
  </r>
  <r>
    <x v="15"/>
    <x v="15"/>
    <x v="15"/>
    <x v="340"/>
    <s v="1756"/>
    <x v="340"/>
    <x v="1"/>
    <x v="5"/>
    <x v="188"/>
  </r>
  <r>
    <x v="15"/>
    <x v="15"/>
    <x v="15"/>
    <x v="340"/>
    <s v="1756"/>
    <x v="340"/>
    <x v="1"/>
    <x v="6"/>
    <x v="819"/>
  </r>
  <r>
    <x v="15"/>
    <x v="15"/>
    <x v="15"/>
    <x v="340"/>
    <s v="1756"/>
    <x v="340"/>
    <x v="1"/>
    <x v="7"/>
    <x v="968"/>
  </r>
  <r>
    <x v="15"/>
    <x v="15"/>
    <x v="15"/>
    <x v="340"/>
    <s v="1756"/>
    <x v="340"/>
    <x v="2"/>
    <x v="0"/>
    <x v="613"/>
  </r>
  <r>
    <x v="15"/>
    <x v="15"/>
    <x v="15"/>
    <x v="340"/>
    <s v="1756"/>
    <x v="340"/>
    <x v="2"/>
    <x v="1"/>
    <x v="185"/>
  </r>
  <r>
    <x v="15"/>
    <x v="15"/>
    <x v="15"/>
    <x v="340"/>
    <s v="1756"/>
    <x v="340"/>
    <x v="2"/>
    <x v="2"/>
    <x v="186"/>
  </r>
  <r>
    <x v="15"/>
    <x v="15"/>
    <x v="15"/>
    <x v="340"/>
    <s v="1756"/>
    <x v="340"/>
    <x v="2"/>
    <x v="3"/>
    <x v="401"/>
  </r>
  <r>
    <x v="15"/>
    <x v="15"/>
    <x v="15"/>
    <x v="340"/>
    <s v="1756"/>
    <x v="340"/>
    <x v="2"/>
    <x v="4"/>
    <x v="315"/>
  </r>
  <r>
    <x v="15"/>
    <x v="15"/>
    <x v="15"/>
    <x v="340"/>
    <s v="1756"/>
    <x v="340"/>
    <x v="2"/>
    <x v="5"/>
    <x v="319"/>
  </r>
  <r>
    <x v="15"/>
    <x v="15"/>
    <x v="15"/>
    <x v="340"/>
    <s v="1756"/>
    <x v="340"/>
    <x v="2"/>
    <x v="6"/>
    <x v="410"/>
  </r>
  <r>
    <x v="15"/>
    <x v="15"/>
    <x v="15"/>
    <x v="340"/>
    <s v="1756"/>
    <x v="340"/>
    <x v="2"/>
    <x v="7"/>
    <x v="284"/>
  </r>
  <r>
    <x v="15"/>
    <x v="15"/>
    <x v="15"/>
    <x v="340"/>
    <s v="1756"/>
    <x v="340"/>
    <x v="3"/>
    <x v="0"/>
    <x v="1627"/>
  </r>
  <r>
    <x v="15"/>
    <x v="15"/>
    <x v="15"/>
    <x v="340"/>
    <s v="1756"/>
    <x v="340"/>
    <x v="3"/>
    <x v="1"/>
    <x v="1417"/>
  </r>
  <r>
    <x v="15"/>
    <x v="15"/>
    <x v="15"/>
    <x v="340"/>
    <s v="1756"/>
    <x v="340"/>
    <x v="3"/>
    <x v="2"/>
    <x v="632"/>
  </r>
  <r>
    <x v="15"/>
    <x v="15"/>
    <x v="15"/>
    <x v="340"/>
    <s v="1756"/>
    <x v="340"/>
    <x v="3"/>
    <x v="3"/>
    <x v="1604"/>
  </r>
  <r>
    <x v="15"/>
    <x v="15"/>
    <x v="15"/>
    <x v="340"/>
    <s v="1756"/>
    <x v="340"/>
    <x v="3"/>
    <x v="4"/>
    <x v="1613"/>
  </r>
  <r>
    <x v="15"/>
    <x v="15"/>
    <x v="15"/>
    <x v="340"/>
    <s v="1756"/>
    <x v="340"/>
    <x v="3"/>
    <x v="5"/>
    <x v="606"/>
  </r>
  <r>
    <x v="15"/>
    <x v="15"/>
    <x v="15"/>
    <x v="340"/>
    <s v="1756"/>
    <x v="340"/>
    <x v="3"/>
    <x v="6"/>
    <x v="606"/>
  </r>
  <r>
    <x v="15"/>
    <x v="15"/>
    <x v="15"/>
    <x v="340"/>
    <s v="1756"/>
    <x v="340"/>
    <x v="3"/>
    <x v="7"/>
    <x v="500"/>
  </r>
  <r>
    <x v="15"/>
    <x v="15"/>
    <x v="15"/>
    <x v="340"/>
    <s v="1756"/>
    <x v="340"/>
    <x v="4"/>
    <x v="0"/>
    <x v="2130"/>
  </r>
  <r>
    <x v="15"/>
    <x v="15"/>
    <x v="15"/>
    <x v="340"/>
    <s v="1756"/>
    <x v="340"/>
    <x v="4"/>
    <x v="1"/>
    <x v="1822"/>
  </r>
  <r>
    <x v="15"/>
    <x v="15"/>
    <x v="15"/>
    <x v="340"/>
    <s v="1756"/>
    <x v="340"/>
    <x v="4"/>
    <x v="2"/>
    <x v="785"/>
  </r>
  <r>
    <x v="15"/>
    <x v="15"/>
    <x v="15"/>
    <x v="340"/>
    <s v="1756"/>
    <x v="340"/>
    <x v="4"/>
    <x v="3"/>
    <x v="2064"/>
  </r>
  <r>
    <x v="15"/>
    <x v="15"/>
    <x v="15"/>
    <x v="340"/>
    <s v="1756"/>
    <x v="340"/>
    <x v="4"/>
    <x v="4"/>
    <x v="1677"/>
  </r>
  <r>
    <x v="15"/>
    <x v="15"/>
    <x v="15"/>
    <x v="340"/>
    <s v="1756"/>
    <x v="340"/>
    <x v="4"/>
    <x v="5"/>
    <x v="1036"/>
  </r>
  <r>
    <x v="15"/>
    <x v="15"/>
    <x v="15"/>
    <x v="340"/>
    <s v="1756"/>
    <x v="340"/>
    <x v="4"/>
    <x v="6"/>
    <x v="396"/>
  </r>
  <r>
    <x v="15"/>
    <x v="15"/>
    <x v="15"/>
    <x v="340"/>
    <s v="1756"/>
    <x v="340"/>
    <x v="4"/>
    <x v="7"/>
    <x v="1818"/>
  </r>
  <r>
    <x v="15"/>
    <x v="15"/>
    <x v="15"/>
    <x v="340"/>
    <s v="1756"/>
    <x v="340"/>
    <x v="5"/>
    <x v="0"/>
    <x v="300"/>
  </r>
  <r>
    <x v="15"/>
    <x v="15"/>
    <x v="15"/>
    <x v="340"/>
    <s v="1756"/>
    <x v="340"/>
    <x v="5"/>
    <x v="1"/>
    <x v="449"/>
  </r>
  <r>
    <x v="15"/>
    <x v="15"/>
    <x v="15"/>
    <x v="340"/>
    <s v="1756"/>
    <x v="340"/>
    <x v="5"/>
    <x v="2"/>
    <x v="126"/>
  </r>
  <r>
    <x v="15"/>
    <x v="15"/>
    <x v="15"/>
    <x v="340"/>
    <s v="1756"/>
    <x v="340"/>
    <x v="5"/>
    <x v="3"/>
    <x v="354"/>
  </r>
  <r>
    <x v="15"/>
    <x v="15"/>
    <x v="15"/>
    <x v="340"/>
    <s v="1756"/>
    <x v="340"/>
    <x v="5"/>
    <x v="4"/>
    <x v="60"/>
  </r>
  <r>
    <x v="15"/>
    <x v="15"/>
    <x v="15"/>
    <x v="340"/>
    <s v="1756"/>
    <x v="340"/>
    <x v="5"/>
    <x v="5"/>
    <x v="286"/>
  </r>
  <r>
    <x v="15"/>
    <x v="15"/>
    <x v="15"/>
    <x v="340"/>
    <s v="1756"/>
    <x v="340"/>
    <x v="5"/>
    <x v="6"/>
    <x v="355"/>
  </r>
  <r>
    <x v="15"/>
    <x v="15"/>
    <x v="15"/>
    <x v="340"/>
    <s v="1756"/>
    <x v="340"/>
    <x v="5"/>
    <x v="7"/>
    <x v="354"/>
  </r>
  <r>
    <x v="15"/>
    <x v="15"/>
    <x v="15"/>
    <x v="340"/>
    <s v="1756"/>
    <x v="340"/>
    <x v="6"/>
    <x v="0"/>
    <x v="198"/>
  </r>
  <r>
    <x v="15"/>
    <x v="15"/>
    <x v="15"/>
    <x v="340"/>
    <s v="1756"/>
    <x v="340"/>
    <x v="6"/>
    <x v="1"/>
    <x v="263"/>
  </r>
  <r>
    <x v="15"/>
    <x v="15"/>
    <x v="15"/>
    <x v="340"/>
    <s v="1756"/>
    <x v="340"/>
    <x v="6"/>
    <x v="2"/>
    <x v="263"/>
  </r>
  <r>
    <x v="15"/>
    <x v="15"/>
    <x v="15"/>
    <x v="340"/>
    <s v="1756"/>
    <x v="340"/>
    <x v="6"/>
    <x v="3"/>
    <x v="303"/>
  </r>
  <r>
    <x v="15"/>
    <x v="15"/>
    <x v="15"/>
    <x v="340"/>
    <s v="1756"/>
    <x v="340"/>
    <x v="6"/>
    <x v="4"/>
    <x v="198"/>
  </r>
  <r>
    <x v="15"/>
    <x v="15"/>
    <x v="15"/>
    <x v="340"/>
    <s v="1756"/>
    <x v="340"/>
    <x v="6"/>
    <x v="5"/>
    <x v="202"/>
  </r>
  <r>
    <x v="15"/>
    <x v="15"/>
    <x v="15"/>
    <x v="340"/>
    <s v="1756"/>
    <x v="340"/>
    <x v="6"/>
    <x v="6"/>
    <x v="266"/>
  </r>
  <r>
    <x v="15"/>
    <x v="15"/>
    <x v="15"/>
    <x v="340"/>
    <s v="1756"/>
    <x v="340"/>
    <x v="6"/>
    <x v="7"/>
    <x v="350"/>
  </r>
  <r>
    <x v="15"/>
    <x v="15"/>
    <x v="15"/>
    <x v="340"/>
    <s v="1756"/>
    <x v="340"/>
    <x v="7"/>
    <x v="0"/>
    <x v="360"/>
  </r>
  <r>
    <x v="15"/>
    <x v="15"/>
    <x v="15"/>
    <x v="340"/>
    <s v="1756"/>
    <x v="340"/>
    <x v="7"/>
    <x v="1"/>
    <x v="1626"/>
  </r>
  <r>
    <x v="15"/>
    <x v="15"/>
    <x v="15"/>
    <x v="340"/>
    <s v="1756"/>
    <x v="340"/>
    <x v="7"/>
    <x v="2"/>
    <x v="296"/>
  </r>
  <r>
    <x v="15"/>
    <x v="15"/>
    <x v="15"/>
    <x v="340"/>
    <s v="1756"/>
    <x v="340"/>
    <x v="7"/>
    <x v="3"/>
    <x v="1711"/>
  </r>
  <r>
    <x v="15"/>
    <x v="15"/>
    <x v="15"/>
    <x v="340"/>
    <s v="1756"/>
    <x v="340"/>
    <x v="7"/>
    <x v="4"/>
    <x v="497"/>
  </r>
  <r>
    <x v="15"/>
    <x v="15"/>
    <x v="15"/>
    <x v="340"/>
    <s v="1756"/>
    <x v="340"/>
    <x v="7"/>
    <x v="5"/>
    <x v="1536"/>
  </r>
  <r>
    <x v="15"/>
    <x v="15"/>
    <x v="15"/>
    <x v="340"/>
    <s v="1756"/>
    <x v="340"/>
    <x v="7"/>
    <x v="6"/>
    <x v="259"/>
  </r>
  <r>
    <x v="15"/>
    <x v="15"/>
    <x v="15"/>
    <x v="340"/>
    <s v="1756"/>
    <x v="340"/>
    <x v="7"/>
    <x v="7"/>
    <x v="349"/>
  </r>
  <r>
    <x v="15"/>
    <x v="15"/>
    <x v="15"/>
    <x v="340"/>
    <s v="1756"/>
    <x v="340"/>
    <x v="8"/>
    <x v="0"/>
    <x v="263"/>
  </r>
  <r>
    <x v="15"/>
    <x v="15"/>
    <x v="15"/>
    <x v="340"/>
    <s v="1756"/>
    <x v="340"/>
    <x v="8"/>
    <x v="1"/>
    <x v="265"/>
  </r>
  <r>
    <x v="15"/>
    <x v="15"/>
    <x v="15"/>
    <x v="340"/>
    <s v="1756"/>
    <x v="340"/>
    <x v="8"/>
    <x v="2"/>
    <x v="198"/>
  </r>
  <r>
    <x v="15"/>
    <x v="15"/>
    <x v="15"/>
    <x v="340"/>
    <s v="1756"/>
    <x v="340"/>
    <x v="8"/>
    <x v="3"/>
    <x v="321"/>
  </r>
  <r>
    <x v="15"/>
    <x v="15"/>
    <x v="15"/>
    <x v="340"/>
    <s v="1756"/>
    <x v="340"/>
    <x v="8"/>
    <x v="4"/>
    <x v="321"/>
  </r>
  <r>
    <x v="15"/>
    <x v="15"/>
    <x v="15"/>
    <x v="340"/>
    <s v="1756"/>
    <x v="340"/>
    <x v="8"/>
    <x v="5"/>
    <x v="321"/>
  </r>
  <r>
    <x v="15"/>
    <x v="15"/>
    <x v="15"/>
    <x v="340"/>
    <s v="1756"/>
    <x v="340"/>
    <x v="8"/>
    <x v="6"/>
    <x v="198"/>
  </r>
  <r>
    <x v="15"/>
    <x v="15"/>
    <x v="15"/>
    <x v="340"/>
    <s v="1756"/>
    <x v="340"/>
    <x v="8"/>
    <x v="7"/>
    <x v="302"/>
  </r>
  <r>
    <x v="15"/>
    <x v="15"/>
    <x v="15"/>
    <x v="340"/>
    <s v="1756"/>
    <x v="340"/>
    <x v="9"/>
    <x v="0"/>
    <x v="133"/>
  </r>
  <r>
    <x v="15"/>
    <x v="15"/>
    <x v="15"/>
    <x v="340"/>
    <s v="1756"/>
    <x v="340"/>
    <x v="9"/>
    <x v="1"/>
    <x v="133"/>
  </r>
  <r>
    <x v="15"/>
    <x v="15"/>
    <x v="15"/>
    <x v="340"/>
    <s v="1756"/>
    <x v="340"/>
    <x v="9"/>
    <x v="2"/>
    <x v="133"/>
  </r>
  <r>
    <x v="15"/>
    <x v="15"/>
    <x v="15"/>
    <x v="340"/>
    <s v="1756"/>
    <x v="340"/>
    <x v="9"/>
    <x v="3"/>
    <x v="133"/>
  </r>
  <r>
    <x v="15"/>
    <x v="15"/>
    <x v="15"/>
    <x v="340"/>
    <s v="1756"/>
    <x v="340"/>
    <x v="9"/>
    <x v="4"/>
    <x v="67"/>
  </r>
  <r>
    <x v="15"/>
    <x v="15"/>
    <x v="15"/>
    <x v="340"/>
    <s v="1756"/>
    <x v="340"/>
    <x v="9"/>
    <x v="5"/>
    <x v="67"/>
  </r>
  <r>
    <x v="15"/>
    <x v="15"/>
    <x v="15"/>
    <x v="340"/>
    <s v="1756"/>
    <x v="340"/>
    <x v="9"/>
    <x v="6"/>
    <x v="67"/>
  </r>
  <r>
    <x v="15"/>
    <x v="15"/>
    <x v="15"/>
    <x v="340"/>
    <s v="1756"/>
    <x v="340"/>
    <x v="9"/>
    <x v="7"/>
    <x v="66"/>
  </r>
  <r>
    <x v="16"/>
    <x v="16"/>
    <x v="16"/>
    <x v="341"/>
    <s v="1804"/>
    <x v="341"/>
    <x v="0"/>
    <x v="0"/>
    <x v="2499"/>
  </r>
  <r>
    <x v="16"/>
    <x v="16"/>
    <x v="16"/>
    <x v="341"/>
    <s v="1804"/>
    <x v="341"/>
    <x v="0"/>
    <x v="1"/>
    <x v="2501"/>
  </r>
  <r>
    <x v="16"/>
    <x v="16"/>
    <x v="16"/>
    <x v="341"/>
    <s v="1804"/>
    <x v="341"/>
    <x v="0"/>
    <x v="2"/>
    <x v="107"/>
  </r>
  <r>
    <x v="16"/>
    <x v="16"/>
    <x v="16"/>
    <x v="341"/>
    <s v="1804"/>
    <x v="341"/>
    <x v="0"/>
    <x v="3"/>
    <x v="2990"/>
  </r>
  <r>
    <x v="16"/>
    <x v="16"/>
    <x v="16"/>
    <x v="341"/>
    <s v="1804"/>
    <x v="341"/>
    <x v="0"/>
    <x v="4"/>
    <x v="3008"/>
  </r>
  <r>
    <x v="16"/>
    <x v="16"/>
    <x v="16"/>
    <x v="341"/>
    <s v="1804"/>
    <x v="341"/>
    <x v="0"/>
    <x v="5"/>
    <x v="865"/>
  </r>
  <r>
    <x v="16"/>
    <x v="16"/>
    <x v="16"/>
    <x v="341"/>
    <s v="1804"/>
    <x v="341"/>
    <x v="0"/>
    <x v="6"/>
    <x v="3009"/>
  </r>
  <r>
    <x v="16"/>
    <x v="16"/>
    <x v="16"/>
    <x v="341"/>
    <s v="1804"/>
    <x v="341"/>
    <x v="0"/>
    <x v="7"/>
    <x v="3010"/>
  </r>
  <r>
    <x v="16"/>
    <x v="16"/>
    <x v="16"/>
    <x v="341"/>
    <s v="1804"/>
    <x v="341"/>
    <x v="1"/>
    <x v="0"/>
    <x v="3011"/>
  </r>
  <r>
    <x v="16"/>
    <x v="16"/>
    <x v="16"/>
    <x v="341"/>
    <s v="1804"/>
    <x v="341"/>
    <x v="1"/>
    <x v="1"/>
    <x v="3012"/>
  </r>
  <r>
    <x v="16"/>
    <x v="16"/>
    <x v="16"/>
    <x v="341"/>
    <s v="1804"/>
    <x v="341"/>
    <x v="1"/>
    <x v="2"/>
    <x v="3013"/>
  </r>
  <r>
    <x v="16"/>
    <x v="16"/>
    <x v="16"/>
    <x v="341"/>
    <s v="1804"/>
    <x v="341"/>
    <x v="1"/>
    <x v="3"/>
    <x v="3014"/>
  </r>
  <r>
    <x v="16"/>
    <x v="16"/>
    <x v="16"/>
    <x v="341"/>
    <s v="1804"/>
    <x v="341"/>
    <x v="1"/>
    <x v="4"/>
    <x v="3015"/>
  </r>
  <r>
    <x v="16"/>
    <x v="16"/>
    <x v="16"/>
    <x v="341"/>
    <s v="1804"/>
    <x v="341"/>
    <x v="1"/>
    <x v="5"/>
    <x v="3016"/>
  </r>
  <r>
    <x v="16"/>
    <x v="16"/>
    <x v="16"/>
    <x v="341"/>
    <s v="1804"/>
    <x v="341"/>
    <x v="1"/>
    <x v="6"/>
    <x v="3017"/>
  </r>
  <r>
    <x v="16"/>
    <x v="16"/>
    <x v="16"/>
    <x v="341"/>
    <s v="1804"/>
    <x v="341"/>
    <x v="1"/>
    <x v="7"/>
    <x v="3018"/>
  </r>
  <r>
    <x v="16"/>
    <x v="16"/>
    <x v="16"/>
    <x v="341"/>
    <s v="1804"/>
    <x v="341"/>
    <x v="2"/>
    <x v="0"/>
    <x v="3019"/>
  </r>
  <r>
    <x v="16"/>
    <x v="16"/>
    <x v="16"/>
    <x v="341"/>
    <s v="1804"/>
    <x v="341"/>
    <x v="2"/>
    <x v="1"/>
    <x v="1408"/>
  </r>
  <r>
    <x v="16"/>
    <x v="16"/>
    <x v="16"/>
    <x v="341"/>
    <s v="1804"/>
    <x v="341"/>
    <x v="2"/>
    <x v="2"/>
    <x v="3020"/>
  </r>
  <r>
    <x v="16"/>
    <x v="16"/>
    <x v="16"/>
    <x v="341"/>
    <s v="1804"/>
    <x v="341"/>
    <x v="2"/>
    <x v="3"/>
    <x v="3021"/>
  </r>
  <r>
    <x v="16"/>
    <x v="16"/>
    <x v="16"/>
    <x v="341"/>
    <s v="1804"/>
    <x v="341"/>
    <x v="2"/>
    <x v="4"/>
    <x v="1125"/>
  </r>
  <r>
    <x v="16"/>
    <x v="16"/>
    <x v="16"/>
    <x v="341"/>
    <s v="1804"/>
    <x v="341"/>
    <x v="2"/>
    <x v="5"/>
    <x v="3022"/>
  </r>
  <r>
    <x v="16"/>
    <x v="16"/>
    <x v="16"/>
    <x v="341"/>
    <s v="1804"/>
    <x v="341"/>
    <x v="2"/>
    <x v="6"/>
    <x v="3023"/>
  </r>
  <r>
    <x v="16"/>
    <x v="16"/>
    <x v="16"/>
    <x v="341"/>
    <s v="1804"/>
    <x v="341"/>
    <x v="2"/>
    <x v="7"/>
    <x v="3024"/>
  </r>
  <r>
    <x v="16"/>
    <x v="16"/>
    <x v="16"/>
    <x v="341"/>
    <s v="1804"/>
    <x v="341"/>
    <x v="3"/>
    <x v="0"/>
    <x v="2309"/>
  </r>
  <r>
    <x v="16"/>
    <x v="16"/>
    <x v="16"/>
    <x v="341"/>
    <s v="1804"/>
    <x v="341"/>
    <x v="3"/>
    <x v="1"/>
    <x v="2869"/>
  </r>
  <r>
    <x v="16"/>
    <x v="16"/>
    <x v="16"/>
    <x v="341"/>
    <s v="1804"/>
    <x v="341"/>
    <x v="3"/>
    <x v="2"/>
    <x v="3025"/>
  </r>
  <r>
    <x v="16"/>
    <x v="16"/>
    <x v="16"/>
    <x v="341"/>
    <s v="1804"/>
    <x v="341"/>
    <x v="3"/>
    <x v="3"/>
    <x v="3026"/>
  </r>
  <r>
    <x v="16"/>
    <x v="16"/>
    <x v="16"/>
    <x v="341"/>
    <s v="1804"/>
    <x v="341"/>
    <x v="3"/>
    <x v="4"/>
    <x v="3027"/>
  </r>
  <r>
    <x v="16"/>
    <x v="16"/>
    <x v="16"/>
    <x v="341"/>
    <s v="1804"/>
    <x v="341"/>
    <x v="3"/>
    <x v="5"/>
    <x v="2398"/>
  </r>
  <r>
    <x v="16"/>
    <x v="16"/>
    <x v="16"/>
    <x v="341"/>
    <s v="1804"/>
    <x v="341"/>
    <x v="3"/>
    <x v="6"/>
    <x v="3028"/>
  </r>
  <r>
    <x v="16"/>
    <x v="16"/>
    <x v="16"/>
    <x v="341"/>
    <s v="1804"/>
    <x v="341"/>
    <x v="3"/>
    <x v="7"/>
    <x v="3029"/>
  </r>
  <r>
    <x v="16"/>
    <x v="16"/>
    <x v="16"/>
    <x v="341"/>
    <s v="1804"/>
    <x v="341"/>
    <x v="4"/>
    <x v="0"/>
    <x v="3030"/>
  </r>
  <r>
    <x v="16"/>
    <x v="16"/>
    <x v="16"/>
    <x v="341"/>
    <s v="1804"/>
    <x v="341"/>
    <x v="4"/>
    <x v="1"/>
    <x v="3031"/>
  </r>
  <r>
    <x v="16"/>
    <x v="16"/>
    <x v="16"/>
    <x v="341"/>
    <s v="1804"/>
    <x v="341"/>
    <x v="4"/>
    <x v="2"/>
    <x v="3032"/>
  </r>
  <r>
    <x v="16"/>
    <x v="16"/>
    <x v="16"/>
    <x v="341"/>
    <s v="1804"/>
    <x v="341"/>
    <x v="4"/>
    <x v="3"/>
    <x v="3033"/>
  </r>
  <r>
    <x v="16"/>
    <x v="16"/>
    <x v="16"/>
    <x v="341"/>
    <s v="1804"/>
    <x v="341"/>
    <x v="4"/>
    <x v="4"/>
    <x v="3034"/>
  </r>
  <r>
    <x v="16"/>
    <x v="16"/>
    <x v="16"/>
    <x v="341"/>
    <s v="1804"/>
    <x v="341"/>
    <x v="4"/>
    <x v="5"/>
    <x v="3035"/>
  </r>
  <r>
    <x v="16"/>
    <x v="16"/>
    <x v="16"/>
    <x v="341"/>
    <s v="1804"/>
    <x v="341"/>
    <x v="4"/>
    <x v="6"/>
    <x v="3036"/>
  </r>
  <r>
    <x v="16"/>
    <x v="16"/>
    <x v="16"/>
    <x v="341"/>
    <s v="1804"/>
    <x v="341"/>
    <x v="4"/>
    <x v="7"/>
    <x v="3037"/>
  </r>
  <r>
    <x v="16"/>
    <x v="16"/>
    <x v="16"/>
    <x v="341"/>
    <s v="1804"/>
    <x v="341"/>
    <x v="5"/>
    <x v="0"/>
    <x v="1792"/>
  </r>
  <r>
    <x v="16"/>
    <x v="16"/>
    <x v="16"/>
    <x v="341"/>
    <s v="1804"/>
    <x v="341"/>
    <x v="5"/>
    <x v="1"/>
    <x v="1903"/>
  </r>
  <r>
    <x v="16"/>
    <x v="16"/>
    <x v="16"/>
    <x v="341"/>
    <s v="1804"/>
    <x v="341"/>
    <x v="5"/>
    <x v="2"/>
    <x v="2346"/>
  </r>
  <r>
    <x v="16"/>
    <x v="16"/>
    <x v="16"/>
    <x v="341"/>
    <s v="1804"/>
    <x v="341"/>
    <x v="5"/>
    <x v="3"/>
    <x v="244"/>
  </r>
  <r>
    <x v="16"/>
    <x v="16"/>
    <x v="16"/>
    <x v="341"/>
    <s v="1804"/>
    <x v="341"/>
    <x v="5"/>
    <x v="4"/>
    <x v="1679"/>
  </r>
  <r>
    <x v="16"/>
    <x v="16"/>
    <x v="16"/>
    <x v="341"/>
    <s v="1804"/>
    <x v="341"/>
    <x v="5"/>
    <x v="5"/>
    <x v="3038"/>
  </r>
  <r>
    <x v="16"/>
    <x v="16"/>
    <x v="16"/>
    <x v="341"/>
    <s v="1804"/>
    <x v="341"/>
    <x v="5"/>
    <x v="6"/>
    <x v="3039"/>
  </r>
  <r>
    <x v="16"/>
    <x v="16"/>
    <x v="16"/>
    <x v="341"/>
    <s v="1804"/>
    <x v="341"/>
    <x v="5"/>
    <x v="7"/>
    <x v="665"/>
  </r>
  <r>
    <x v="16"/>
    <x v="16"/>
    <x v="16"/>
    <x v="341"/>
    <s v="1804"/>
    <x v="341"/>
    <x v="6"/>
    <x v="0"/>
    <x v="63"/>
  </r>
  <r>
    <x v="16"/>
    <x v="16"/>
    <x v="16"/>
    <x v="341"/>
    <s v="1804"/>
    <x v="341"/>
    <x v="6"/>
    <x v="1"/>
    <x v="125"/>
  </r>
  <r>
    <x v="16"/>
    <x v="16"/>
    <x v="16"/>
    <x v="341"/>
    <s v="1804"/>
    <x v="341"/>
    <x v="6"/>
    <x v="2"/>
    <x v="836"/>
  </r>
  <r>
    <x v="16"/>
    <x v="16"/>
    <x v="16"/>
    <x v="341"/>
    <s v="1804"/>
    <x v="341"/>
    <x v="6"/>
    <x v="3"/>
    <x v="48"/>
  </r>
  <r>
    <x v="16"/>
    <x v="16"/>
    <x v="16"/>
    <x v="341"/>
    <s v="1804"/>
    <x v="341"/>
    <x v="6"/>
    <x v="4"/>
    <x v="283"/>
  </r>
  <r>
    <x v="16"/>
    <x v="16"/>
    <x v="16"/>
    <x v="341"/>
    <s v="1804"/>
    <x v="341"/>
    <x v="6"/>
    <x v="5"/>
    <x v="281"/>
  </r>
  <r>
    <x v="16"/>
    <x v="16"/>
    <x v="16"/>
    <x v="341"/>
    <s v="1804"/>
    <x v="341"/>
    <x v="6"/>
    <x v="6"/>
    <x v="283"/>
  </r>
  <r>
    <x v="16"/>
    <x v="16"/>
    <x v="16"/>
    <x v="341"/>
    <s v="1804"/>
    <x v="341"/>
    <x v="6"/>
    <x v="7"/>
    <x v="616"/>
  </r>
  <r>
    <x v="16"/>
    <x v="16"/>
    <x v="16"/>
    <x v="341"/>
    <s v="1804"/>
    <x v="341"/>
    <x v="7"/>
    <x v="0"/>
    <x v="952"/>
  </r>
  <r>
    <x v="16"/>
    <x v="16"/>
    <x v="16"/>
    <x v="341"/>
    <s v="1804"/>
    <x v="341"/>
    <x v="7"/>
    <x v="1"/>
    <x v="950"/>
  </r>
  <r>
    <x v="16"/>
    <x v="16"/>
    <x v="16"/>
    <x v="341"/>
    <s v="1804"/>
    <x v="341"/>
    <x v="7"/>
    <x v="2"/>
    <x v="576"/>
  </r>
  <r>
    <x v="16"/>
    <x v="16"/>
    <x v="16"/>
    <x v="341"/>
    <s v="1804"/>
    <x v="341"/>
    <x v="7"/>
    <x v="3"/>
    <x v="284"/>
  </r>
  <r>
    <x v="16"/>
    <x v="16"/>
    <x v="16"/>
    <x v="341"/>
    <s v="1804"/>
    <x v="341"/>
    <x v="7"/>
    <x v="4"/>
    <x v="715"/>
  </r>
  <r>
    <x v="16"/>
    <x v="16"/>
    <x v="16"/>
    <x v="341"/>
    <s v="1804"/>
    <x v="341"/>
    <x v="7"/>
    <x v="5"/>
    <x v="186"/>
  </r>
  <r>
    <x v="16"/>
    <x v="16"/>
    <x v="16"/>
    <x v="341"/>
    <s v="1804"/>
    <x v="341"/>
    <x v="7"/>
    <x v="6"/>
    <x v="318"/>
  </r>
  <r>
    <x v="16"/>
    <x v="16"/>
    <x v="16"/>
    <x v="341"/>
    <s v="1804"/>
    <x v="341"/>
    <x v="7"/>
    <x v="7"/>
    <x v="611"/>
  </r>
  <r>
    <x v="16"/>
    <x v="16"/>
    <x v="16"/>
    <x v="341"/>
    <s v="1804"/>
    <x v="341"/>
    <x v="8"/>
    <x v="0"/>
    <x v="66"/>
  </r>
  <r>
    <x v="16"/>
    <x v="16"/>
    <x v="16"/>
    <x v="341"/>
    <s v="1804"/>
    <x v="341"/>
    <x v="8"/>
    <x v="1"/>
    <x v="64"/>
  </r>
  <r>
    <x v="16"/>
    <x v="16"/>
    <x v="16"/>
    <x v="341"/>
    <s v="1804"/>
    <x v="341"/>
    <x v="8"/>
    <x v="2"/>
    <x v="65"/>
  </r>
  <r>
    <x v="16"/>
    <x v="16"/>
    <x v="16"/>
    <x v="341"/>
    <s v="1804"/>
    <x v="341"/>
    <x v="8"/>
    <x v="3"/>
    <x v="65"/>
  </r>
  <r>
    <x v="16"/>
    <x v="16"/>
    <x v="16"/>
    <x v="341"/>
    <s v="1804"/>
    <x v="341"/>
    <x v="8"/>
    <x v="4"/>
    <x v="130"/>
  </r>
  <r>
    <x v="16"/>
    <x v="16"/>
    <x v="16"/>
    <x v="341"/>
    <s v="1804"/>
    <x v="341"/>
    <x v="8"/>
    <x v="5"/>
    <x v="320"/>
  </r>
  <r>
    <x v="16"/>
    <x v="16"/>
    <x v="16"/>
    <x v="341"/>
    <s v="1804"/>
    <x v="341"/>
    <x v="8"/>
    <x v="6"/>
    <x v="203"/>
  </r>
  <r>
    <x v="16"/>
    <x v="16"/>
    <x v="16"/>
    <x v="341"/>
    <s v="1804"/>
    <x v="341"/>
    <x v="8"/>
    <x v="7"/>
    <x v="203"/>
  </r>
  <r>
    <x v="16"/>
    <x v="16"/>
    <x v="16"/>
    <x v="341"/>
    <s v="1804"/>
    <x v="341"/>
    <x v="9"/>
    <x v="0"/>
    <x v="368"/>
  </r>
  <r>
    <x v="16"/>
    <x v="16"/>
    <x v="16"/>
    <x v="341"/>
    <s v="1804"/>
    <x v="341"/>
    <x v="9"/>
    <x v="1"/>
    <x v="487"/>
  </r>
  <r>
    <x v="16"/>
    <x v="16"/>
    <x v="16"/>
    <x v="341"/>
    <s v="1804"/>
    <x v="341"/>
    <x v="9"/>
    <x v="2"/>
    <x v="59"/>
  </r>
  <r>
    <x v="16"/>
    <x v="16"/>
    <x v="16"/>
    <x v="341"/>
    <s v="1804"/>
    <x v="341"/>
    <x v="9"/>
    <x v="3"/>
    <x v="1310"/>
  </r>
  <r>
    <x v="16"/>
    <x v="16"/>
    <x v="16"/>
    <x v="341"/>
    <s v="1804"/>
    <x v="341"/>
    <x v="9"/>
    <x v="4"/>
    <x v="626"/>
  </r>
  <r>
    <x v="16"/>
    <x v="16"/>
    <x v="16"/>
    <x v="341"/>
    <s v="1804"/>
    <x v="341"/>
    <x v="9"/>
    <x v="5"/>
    <x v="485"/>
  </r>
  <r>
    <x v="16"/>
    <x v="16"/>
    <x v="16"/>
    <x v="341"/>
    <s v="1804"/>
    <x v="341"/>
    <x v="9"/>
    <x v="6"/>
    <x v="528"/>
  </r>
  <r>
    <x v="16"/>
    <x v="16"/>
    <x v="16"/>
    <x v="341"/>
    <s v="1804"/>
    <x v="341"/>
    <x v="9"/>
    <x v="7"/>
    <x v="183"/>
  </r>
  <r>
    <x v="16"/>
    <x v="16"/>
    <x v="16"/>
    <x v="342"/>
    <s v="1805"/>
    <x v="342"/>
    <x v="0"/>
    <x v="0"/>
    <x v="1735"/>
  </r>
  <r>
    <x v="16"/>
    <x v="16"/>
    <x v="16"/>
    <x v="342"/>
    <s v="1805"/>
    <x v="342"/>
    <x v="0"/>
    <x v="1"/>
    <x v="2954"/>
  </r>
  <r>
    <x v="16"/>
    <x v="16"/>
    <x v="16"/>
    <x v="342"/>
    <s v="1805"/>
    <x v="342"/>
    <x v="0"/>
    <x v="2"/>
    <x v="2954"/>
  </r>
  <r>
    <x v="16"/>
    <x v="16"/>
    <x v="16"/>
    <x v="342"/>
    <s v="1805"/>
    <x v="342"/>
    <x v="0"/>
    <x v="3"/>
    <x v="1691"/>
  </r>
  <r>
    <x v="16"/>
    <x v="16"/>
    <x v="16"/>
    <x v="342"/>
    <s v="1805"/>
    <x v="342"/>
    <x v="0"/>
    <x v="4"/>
    <x v="2393"/>
  </r>
  <r>
    <x v="16"/>
    <x v="16"/>
    <x v="16"/>
    <x v="342"/>
    <s v="1805"/>
    <x v="342"/>
    <x v="0"/>
    <x v="5"/>
    <x v="3040"/>
  </r>
  <r>
    <x v="16"/>
    <x v="16"/>
    <x v="16"/>
    <x v="342"/>
    <s v="1805"/>
    <x v="342"/>
    <x v="0"/>
    <x v="6"/>
    <x v="3041"/>
  </r>
  <r>
    <x v="16"/>
    <x v="16"/>
    <x v="16"/>
    <x v="342"/>
    <s v="1805"/>
    <x v="342"/>
    <x v="0"/>
    <x v="7"/>
    <x v="2090"/>
  </r>
  <r>
    <x v="16"/>
    <x v="16"/>
    <x v="16"/>
    <x v="342"/>
    <s v="1805"/>
    <x v="342"/>
    <x v="1"/>
    <x v="0"/>
    <x v="1372"/>
  </r>
  <r>
    <x v="16"/>
    <x v="16"/>
    <x v="16"/>
    <x v="342"/>
    <s v="1805"/>
    <x v="342"/>
    <x v="1"/>
    <x v="1"/>
    <x v="3042"/>
  </r>
  <r>
    <x v="16"/>
    <x v="16"/>
    <x v="16"/>
    <x v="342"/>
    <s v="1805"/>
    <x v="342"/>
    <x v="1"/>
    <x v="2"/>
    <x v="3043"/>
  </r>
  <r>
    <x v="16"/>
    <x v="16"/>
    <x v="16"/>
    <x v="342"/>
    <s v="1805"/>
    <x v="342"/>
    <x v="1"/>
    <x v="3"/>
    <x v="3044"/>
  </r>
  <r>
    <x v="16"/>
    <x v="16"/>
    <x v="16"/>
    <x v="342"/>
    <s v="1805"/>
    <x v="342"/>
    <x v="1"/>
    <x v="4"/>
    <x v="2057"/>
  </r>
  <r>
    <x v="16"/>
    <x v="16"/>
    <x v="16"/>
    <x v="342"/>
    <s v="1805"/>
    <x v="342"/>
    <x v="1"/>
    <x v="5"/>
    <x v="3045"/>
  </r>
  <r>
    <x v="16"/>
    <x v="16"/>
    <x v="16"/>
    <x v="342"/>
    <s v="1805"/>
    <x v="342"/>
    <x v="1"/>
    <x v="6"/>
    <x v="3046"/>
  </r>
  <r>
    <x v="16"/>
    <x v="16"/>
    <x v="16"/>
    <x v="342"/>
    <s v="1805"/>
    <x v="342"/>
    <x v="1"/>
    <x v="7"/>
    <x v="2992"/>
  </r>
  <r>
    <x v="16"/>
    <x v="16"/>
    <x v="16"/>
    <x v="342"/>
    <s v="1805"/>
    <x v="342"/>
    <x v="2"/>
    <x v="0"/>
    <x v="1130"/>
  </r>
  <r>
    <x v="16"/>
    <x v="16"/>
    <x v="16"/>
    <x v="342"/>
    <s v="1805"/>
    <x v="342"/>
    <x v="2"/>
    <x v="1"/>
    <x v="788"/>
  </r>
  <r>
    <x v="16"/>
    <x v="16"/>
    <x v="16"/>
    <x v="342"/>
    <s v="1805"/>
    <x v="342"/>
    <x v="2"/>
    <x v="2"/>
    <x v="1635"/>
  </r>
  <r>
    <x v="16"/>
    <x v="16"/>
    <x v="16"/>
    <x v="342"/>
    <s v="1805"/>
    <x v="342"/>
    <x v="2"/>
    <x v="3"/>
    <x v="2563"/>
  </r>
  <r>
    <x v="16"/>
    <x v="16"/>
    <x v="16"/>
    <x v="342"/>
    <s v="1805"/>
    <x v="342"/>
    <x v="2"/>
    <x v="4"/>
    <x v="662"/>
  </r>
  <r>
    <x v="16"/>
    <x v="16"/>
    <x v="16"/>
    <x v="342"/>
    <s v="1805"/>
    <x v="342"/>
    <x v="2"/>
    <x v="5"/>
    <x v="1677"/>
  </r>
  <r>
    <x v="16"/>
    <x v="16"/>
    <x v="16"/>
    <x v="342"/>
    <s v="1805"/>
    <x v="342"/>
    <x v="2"/>
    <x v="6"/>
    <x v="1806"/>
  </r>
  <r>
    <x v="16"/>
    <x v="16"/>
    <x v="16"/>
    <x v="342"/>
    <s v="1805"/>
    <x v="342"/>
    <x v="2"/>
    <x v="7"/>
    <x v="1460"/>
  </r>
  <r>
    <x v="16"/>
    <x v="16"/>
    <x v="16"/>
    <x v="342"/>
    <s v="1805"/>
    <x v="342"/>
    <x v="3"/>
    <x v="0"/>
    <x v="1797"/>
  </r>
  <r>
    <x v="16"/>
    <x v="16"/>
    <x v="16"/>
    <x v="342"/>
    <s v="1805"/>
    <x v="342"/>
    <x v="3"/>
    <x v="1"/>
    <x v="19"/>
  </r>
  <r>
    <x v="16"/>
    <x v="16"/>
    <x v="16"/>
    <x v="342"/>
    <s v="1805"/>
    <x v="342"/>
    <x v="3"/>
    <x v="2"/>
    <x v="1917"/>
  </r>
  <r>
    <x v="16"/>
    <x v="16"/>
    <x v="16"/>
    <x v="342"/>
    <s v="1805"/>
    <x v="342"/>
    <x v="3"/>
    <x v="3"/>
    <x v="1496"/>
  </r>
  <r>
    <x v="16"/>
    <x v="16"/>
    <x v="16"/>
    <x v="342"/>
    <s v="1805"/>
    <x v="342"/>
    <x v="3"/>
    <x v="4"/>
    <x v="3006"/>
  </r>
  <r>
    <x v="16"/>
    <x v="16"/>
    <x v="16"/>
    <x v="342"/>
    <s v="1805"/>
    <x v="342"/>
    <x v="3"/>
    <x v="5"/>
    <x v="1403"/>
  </r>
  <r>
    <x v="16"/>
    <x v="16"/>
    <x v="16"/>
    <x v="342"/>
    <s v="1805"/>
    <x v="342"/>
    <x v="3"/>
    <x v="6"/>
    <x v="2066"/>
  </r>
  <r>
    <x v="16"/>
    <x v="16"/>
    <x v="16"/>
    <x v="342"/>
    <s v="1805"/>
    <x v="342"/>
    <x v="3"/>
    <x v="7"/>
    <x v="556"/>
  </r>
  <r>
    <x v="16"/>
    <x v="16"/>
    <x v="16"/>
    <x v="342"/>
    <s v="1805"/>
    <x v="342"/>
    <x v="4"/>
    <x v="0"/>
    <x v="3047"/>
  </r>
  <r>
    <x v="16"/>
    <x v="16"/>
    <x v="16"/>
    <x v="342"/>
    <s v="1805"/>
    <x v="342"/>
    <x v="4"/>
    <x v="1"/>
    <x v="1183"/>
  </r>
  <r>
    <x v="16"/>
    <x v="16"/>
    <x v="16"/>
    <x v="342"/>
    <s v="1805"/>
    <x v="342"/>
    <x v="4"/>
    <x v="2"/>
    <x v="3048"/>
  </r>
  <r>
    <x v="16"/>
    <x v="16"/>
    <x v="16"/>
    <x v="342"/>
    <s v="1805"/>
    <x v="342"/>
    <x v="4"/>
    <x v="3"/>
    <x v="1978"/>
  </r>
  <r>
    <x v="16"/>
    <x v="16"/>
    <x v="16"/>
    <x v="342"/>
    <s v="1805"/>
    <x v="342"/>
    <x v="4"/>
    <x v="4"/>
    <x v="3049"/>
  </r>
  <r>
    <x v="16"/>
    <x v="16"/>
    <x v="16"/>
    <x v="342"/>
    <s v="1805"/>
    <x v="342"/>
    <x v="4"/>
    <x v="5"/>
    <x v="1100"/>
  </r>
  <r>
    <x v="16"/>
    <x v="16"/>
    <x v="16"/>
    <x v="342"/>
    <s v="1805"/>
    <x v="342"/>
    <x v="4"/>
    <x v="6"/>
    <x v="420"/>
  </r>
  <r>
    <x v="16"/>
    <x v="16"/>
    <x v="16"/>
    <x v="342"/>
    <s v="1805"/>
    <x v="342"/>
    <x v="4"/>
    <x v="7"/>
    <x v="3050"/>
  </r>
  <r>
    <x v="16"/>
    <x v="16"/>
    <x v="16"/>
    <x v="342"/>
    <s v="1805"/>
    <x v="342"/>
    <x v="5"/>
    <x v="0"/>
    <x v="940"/>
  </r>
  <r>
    <x v="16"/>
    <x v="16"/>
    <x v="16"/>
    <x v="342"/>
    <s v="1805"/>
    <x v="342"/>
    <x v="5"/>
    <x v="1"/>
    <x v="1477"/>
  </r>
  <r>
    <x v="16"/>
    <x v="16"/>
    <x v="16"/>
    <x v="342"/>
    <s v="1805"/>
    <x v="342"/>
    <x v="5"/>
    <x v="2"/>
    <x v="331"/>
  </r>
  <r>
    <x v="16"/>
    <x v="16"/>
    <x v="16"/>
    <x v="342"/>
    <s v="1805"/>
    <x v="342"/>
    <x v="5"/>
    <x v="3"/>
    <x v="1477"/>
  </r>
  <r>
    <x v="16"/>
    <x v="16"/>
    <x v="16"/>
    <x v="342"/>
    <s v="1805"/>
    <x v="342"/>
    <x v="5"/>
    <x v="4"/>
    <x v="1605"/>
  </r>
  <r>
    <x v="16"/>
    <x v="16"/>
    <x v="16"/>
    <x v="342"/>
    <s v="1805"/>
    <x v="342"/>
    <x v="5"/>
    <x v="5"/>
    <x v="327"/>
  </r>
  <r>
    <x v="16"/>
    <x v="16"/>
    <x v="16"/>
    <x v="342"/>
    <s v="1805"/>
    <x v="342"/>
    <x v="5"/>
    <x v="6"/>
    <x v="940"/>
  </r>
  <r>
    <x v="16"/>
    <x v="16"/>
    <x v="16"/>
    <x v="342"/>
    <s v="1805"/>
    <x v="342"/>
    <x v="5"/>
    <x v="7"/>
    <x v="490"/>
  </r>
  <r>
    <x v="16"/>
    <x v="16"/>
    <x v="16"/>
    <x v="342"/>
    <s v="1805"/>
    <x v="342"/>
    <x v="6"/>
    <x v="0"/>
    <x v="200"/>
  </r>
  <r>
    <x v="16"/>
    <x v="16"/>
    <x v="16"/>
    <x v="342"/>
    <s v="1805"/>
    <x v="342"/>
    <x v="6"/>
    <x v="1"/>
    <x v="263"/>
  </r>
  <r>
    <x v="16"/>
    <x v="16"/>
    <x v="16"/>
    <x v="342"/>
    <s v="1805"/>
    <x v="342"/>
    <x v="6"/>
    <x v="2"/>
    <x v="200"/>
  </r>
  <r>
    <x v="16"/>
    <x v="16"/>
    <x v="16"/>
    <x v="342"/>
    <s v="1805"/>
    <x v="342"/>
    <x v="6"/>
    <x v="3"/>
    <x v="302"/>
  </r>
  <r>
    <x v="16"/>
    <x v="16"/>
    <x v="16"/>
    <x v="342"/>
    <s v="1805"/>
    <x v="342"/>
    <x v="6"/>
    <x v="4"/>
    <x v="199"/>
  </r>
  <r>
    <x v="16"/>
    <x v="16"/>
    <x v="16"/>
    <x v="342"/>
    <s v="1805"/>
    <x v="342"/>
    <x v="6"/>
    <x v="5"/>
    <x v="200"/>
  </r>
  <r>
    <x v="16"/>
    <x v="16"/>
    <x v="16"/>
    <x v="342"/>
    <s v="1805"/>
    <x v="342"/>
    <x v="6"/>
    <x v="6"/>
    <x v="199"/>
  </r>
  <r>
    <x v="16"/>
    <x v="16"/>
    <x v="16"/>
    <x v="342"/>
    <s v="1805"/>
    <x v="342"/>
    <x v="6"/>
    <x v="7"/>
    <x v="308"/>
  </r>
  <r>
    <x v="16"/>
    <x v="16"/>
    <x v="16"/>
    <x v="342"/>
    <s v="1805"/>
    <x v="342"/>
    <x v="7"/>
    <x v="0"/>
    <x v="306"/>
  </r>
  <r>
    <x v="16"/>
    <x v="16"/>
    <x v="16"/>
    <x v="342"/>
    <s v="1805"/>
    <x v="342"/>
    <x v="7"/>
    <x v="1"/>
    <x v="61"/>
  </r>
  <r>
    <x v="16"/>
    <x v="16"/>
    <x v="16"/>
    <x v="342"/>
    <s v="1805"/>
    <x v="342"/>
    <x v="7"/>
    <x v="2"/>
    <x v="60"/>
  </r>
  <r>
    <x v="16"/>
    <x v="16"/>
    <x v="16"/>
    <x v="342"/>
    <s v="1805"/>
    <x v="342"/>
    <x v="7"/>
    <x v="3"/>
    <x v="266"/>
  </r>
  <r>
    <x v="16"/>
    <x v="16"/>
    <x v="16"/>
    <x v="342"/>
    <s v="1805"/>
    <x v="342"/>
    <x v="7"/>
    <x v="4"/>
    <x v="350"/>
  </r>
  <r>
    <x v="16"/>
    <x v="16"/>
    <x v="16"/>
    <x v="342"/>
    <s v="1805"/>
    <x v="342"/>
    <x v="7"/>
    <x v="5"/>
    <x v="200"/>
  </r>
  <r>
    <x v="16"/>
    <x v="16"/>
    <x v="16"/>
    <x v="342"/>
    <s v="1805"/>
    <x v="342"/>
    <x v="7"/>
    <x v="6"/>
    <x v="198"/>
  </r>
  <r>
    <x v="16"/>
    <x v="16"/>
    <x v="16"/>
    <x v="342"/>
    <s v="1805"/>
    <x v="342"/>
    <x v="7"/>
    <x v="7"/>
    <x v="264"/>
  </r>
  <r>
    <x v="16"/>
    <x v="16"/>
    <x v="16"/>
    <x v="342"/>
    <s v="1805"/>
    <x v="342"/>
    <x v="8"/>
    <x v="0"/>
    <x v="305"/>
  </r>
  <r>
    <x v="16"/>
    <x v="16"/>
    <x v="16"/>
    <x v="342"/>
    <s v="1805"/>
    <x v="342"/>
    <x v="8"/>
    <x v="1"/>
    <x v="133"/>
  </r>
  <r>
    <x v="16"/>
    <x v="16"/>
    <x v="16"/>
    <x v="342"/>
    <s v="1805"/>
    <x v="342"/>
    <x v="8"/>
    <x v="2"/>
    <x v="67"/>
  </r>
  <r>
    <x v="16"/>
    <x v="16"/>
    <x v="16"/>
    <x v="342"/>
    <s v="1805"/>
    <x v="342"/>
    <x v="8"/>
    <x v="3"/>
    <x v="67"/>
  </r>
  <r>
    <x v="16"/>
    <x v="16"/>
    <x v="16"/>
    <x v="342"/>
    <s v="1805"/>
    <x v="342"/>
    <x v="8"/>
    <x v="4"/>
    <x v="133"/>
  </r>
  <r>
    <x v="16"/>
    <x v="16"/>
    <x v="16"/>
    <x v="342"/>
    <s v="1805"/>
    <x v="342"/>
    <x v="8"/>
    <x v="5"/>
    <x v="67"/>
  </r>
  <r>
    <x v="16"/>
    <x v="16"/>
    <x v="16"/>
    <x v="342"/>
    <s v="1805"/>
    <x v="342"/>
    <x v="8"/>
    <x v="6"/>
    <x v="133"/>
  </r>
  <r>
    <x v="16"/>
    <x v="16"/>
    <x v="16"/>
    <x v="342"/>
    <s v="1805"/>
    <x v="342"/>
    <x v="8"/>
    <x v="7"/>
    <x v="132"/>
  </r>
  <r>
    <x v="16"/>
    <x v="16"/>
    <x v="16"/>
    <x v="342"/>
    <s v="1805"/>
    <x v="342"/>
    <x v="9"/>
    <x v="0"/>
    <x v="127"/>
  </r>
  <r>
    <x v="16"/>
    <x v="16"/>
    <x v="16"/>
    <x v="342"/>
    <s v="1805"/>
    <x v="342"/>
    <x v="9"/>
    <x v="1"/>
    <x v="132"/>
  </r>
  <r>
    <x v="16"/>
    <x v="16"/>
    <x v="16"/>
    <x v="342"/>
    <s v="1805"/>
    <x v="342"/>
    <x v="9"/>
    <x v="2"/>
    <x v="67"/>
  </r>
  <r>
    <x v="16"/>
    <x v="16"/>
    <x v="16"/>
    <x v="342"/>
    <s v="1805"/>
    <x v="342"/>
    <x v="9"/>
    <x v="3"/>
    <x v="131"/>
  </r>
  <r>
    <x v="16"/>
    <x v="16"/>
    <x v="16"/>
    <x v="342"/>
    <s v="1805"/>
    <x v="342"/>
    <x v="9"/>
    <x v="4"/>
    <x v="131"/>
  </r>
  <r>
    <x v="16"/>
    <x v="16"/>
    <x v="16"/>
    <x v="342"/>
    <s v="1805"/>
    <x v="342"/>
    <x v="9"/>
    <x v="5"/>
    <x v="130"/>
  </r>
  <r>
    <x v="16"/>
    <x v="16"/>
    <x v="16"/>
    <x v="342"/>
    <s v="1805"/>
    <x v="342"/>
    <x v="9"/>
    <x v="6"/>
    <x v="131"/>
  </r>
  <r>
    <x v="16"/>
    <x v="16"/>
    <x v="16"/>
    <x v="342"/>
    <s v="1805"/>
    <x v="342"/>
    <x v="9"/>
    <x v="7"/>
    <x v="64"/>
  </r>
  <r>
    <x v="16"/>
    <x v="16"/>
    <x v="16"/>
    <x v="343"/>
    <s v="1811"/>
    <x v="343"/>
    <x v="0"/>
    <x v="0"/>
    <x v="746"/>
  </r>
  <r>
    <x v="16"/>
    <x v="16"/>
    <x v="16"/>
    <x v="343"/>
    <s v="1811"/>
    <x v="343"/>
    <x v="0"/>
    <x v="1"/>
    <x v="338"/>
  </r>
  <r>
    <x v="16"/>
    <x v="16"/>
    <x v="16"/>
    <x v="343"/>
    <s v="1811"/>
    <x v="343"/>
    <x v="0"/>
    <x v="2"/>
    <x v="342"/>
  </r>
  <r>
    <x v="16"/>
    <x v="16"/>
    <x v="16"/>
    <x v="343"/>
    <s v="1811"/>
    <x v="343"/>
    <x v="0"/>
    <x v="3"/>
    <x v="283"/>
  </r>
  <r>
    <x v="16"/>
    <x v="16"/>
    <x v="16"/>
    <x v="343"/>
    <s v="1811"/>
    <x v="343"/>
    <x v="0"/>
    <x v="4"/>
    <x v="286"/>
  </r>
  <r>
    <x v="16"/>
    <x v="16"/>
    <x v="16"/>
    <x v="343"/>
    <s v="1811"/>
    <x v="343"/>
    <x v="0"/>
    <x v="5"/>
    <x v="612"/>
  </r>
  <r>
    <x v="16"/>
    <x v="16"/>
    <x v="16"/>
    <x v="343"/>
    <s v="1811"/>
    <x v="343"/>
    <x v="0"/>
    <x v="6"/>
    <x v="61"/>
  </r>
  <r>
    <x v="16"/>
    <x v="16"/>
    <x v="16"/>
    <x v="343"/>
    <s v="1811"/>
    <x v="343"/>
    <x v="0"/>
    <x v="7"/>
    <x v="60"/>
  </r>
  <r>
    <x v="16"/>
    <x v="16"/>
    <x v="16"/>
    <x v="343"/>
    <s v="1811"/>
    <x v="343"/>
    <x v="1"/>
    <x v="0"/>
    <x v="314"/>
  </r>
  <r>
    <x v="16"/>
    <x v="16"/>
    <x v="16"/>
    <x v="343"/>
    <s v="1811"/>
    <x v="343"/>
    <x v="1"/>
    <x v="1"/>
    <x v="611"/>
  </r>
  <r>
    <x v="16"/>
    <x v="16"/>
    <x v="16"/>
    <x v="343"/>
    <s v="1811"/>
    <x v="343"/>
    <x v="1"/>
    <x v="2"/>
    <x v="505"/>
  </r>
  <r>
    <x v="16"/>
    <x v="16"/>
    <x v="16"/>
    <x v="343"/>
    <s v="1811"/>
    <x v="343"/>
    <x v="1"/>
    <x v="3"/>
    <x v="312"/>
  </r>
  <r>
    <x v="16"/>
    <x v="16"/>
    <x v="16"/>
    <x v="343"/>
    <s v="1811"/>
    <x v="343"/>
    <x v="1"/>
    <x v="4"/>
    <x v="48"/>
  </r>
  <r>
    <x v="16"/>
    <x v="16"/>
    <x v="16"/>
    <x v="343"/>
    <s v="1811"/>
    <x v="343"/>
    <x v="1"/>
    <x v="5"/>
    <x v="285"/>
  </r>
  <r>
    <x v="16"/>
    <x v="16"/>
    <x v="16"/>
    <x v="343"/>
    <s v="1811"/>
    <x v="343"/>
    <x v="1"/>
    <x v="6"/>
    <x v="410"/>
  </r>
  <r>
    <x v="16"/>
    <x v="16"/>
    <x v="16"/>
    <x v="343"/>
    <s v="1811"/>
    <x v="343"/>
    <x v="1"/>
    <x v="7"/>
    <x v="505"/>
  </r>
  <r>
    <x v="16"/>
    <x v="16"/>
    <x v="16"/>
    <x v="343"/>
    <s v="1811"/>
    <x v="343"/>
    <x v="2"/>
    <x v="0"/>
    <x v="300"/>
  </r>
  <r>
    <x v="16"/>
    <x v="16"/>
    <x v="16"/>
    <x v="343"/>
    <s v="1811"/>
    <x v="343"/>
    <x v="2"/>
    <x v="1"/>
    <x v="575"/>
  </r>
  <r>
    <x v="16"/>
    <x v="16"/>
    <x v="16"/>
    <x v="343"/>
    <s v="1811"/>
    <x v="343"/>
    <x v="2"/>
    <x v="2"/>
    <x v="575"/>
  </r>
  <r>
    <x v="16"/>
    <x v="16"/>
    <x v="16"/>
    <x v="343"/>
    <s v="1811"/>
    <x v="343"/>
    <x v="2"/>
    <x v="3"/>
    <x v="575"/>
  </r>
  <r>
    <x v="16"/>
    <x v="16"/>
    <x v="16"/>
    <x v="343"/>
    <s v="1811"/>
    <x v="343"/>
    <x v="2"/>
    <x v="4"/>
    <x v="126"/>
  </r>
  <r>
    <x v="16"/>
    <x v="16"/>
    <x v="16"/>
    <x v="343"/>
    <s v="1811"/>
    <x v="343"/>
    <x v="2"/>
    <x v="5"/>
    <x v="124"/>
  </r>
  <r>
    <x v="16"/>
    <x v="16"/>
    <x v="16"/>
    <x v="343"/>
    <s v="1811"/>
    <x v="343"/>
    <x v="2"/>
    <x v="6"/>
    <x v="307"/>
  </r>
  <r>
    <x v="16"/>
    <x v="16"/>
    <x v="16"/>
    <x v="343"/>
    <s v="1811"/>
    <x v="343"/>
    <x v="2"/>
    <x v="7"/>
    <x v="311"/>
  </r>
  <r>
    <x v="16"/>
    <x v="16"/>
    <x v="16"/>
    <x v="343"/>
    <s v="1811"/>
    <x v="343"/>
    <x v="3"/>
    <x v="0"/>
    <x v="115"/>
  </r>
  <r>
    <x v="16"/>
    <x v="16"/>
    <x v="16"/>
    <x v="343"/>
    <s v="1811"/>
    <x v="343"/>
    <x v="3"/>
    <x v="1"/>
    <x v="399"/>
  </r>
  <r>
    <x v="16"/>
    <x v="16"/>
    <x v="16"/>
    <x v="343"/>
    <s v="1811"/>
    <x v="343"/>
    <x v="3"/>
    <x v="2"/>
    <x v="612"/>
  </r>
  <r>
    <x v="16"/>
    <x v="16"/>
    <x v="16"/>
    <x v="343"/>
    <s v="1811"/>
    <x v="343"/>
    <x v="3"/>
    <x v="3"/>
    <x v="46"/>
  </r>
  <r>
    <x v="16"/>
    <x v="16"/>
    <x v="16"/>
    <x v="343"/>
    <s v="1811"/>
    <x v="343"/>
    <x v="3"/>
    <x v="4"/>
    <x v="46"/>
  </r>
  <r>
    <x v="16"/>
    <x v="16"/>
    <x v="16"/>
    <x v="343"/>
    <s v="1811"/>
    <x v="343"/>
    <x v="3"/>
    <x v="5"/>
    <x v="355"/>
  </r>
  <r>
    <x v="16"/>
    <x v="16"/>
    <x v="16"/>
    <x v="343"/>
    <s v="1811"/>
    <x v="343"/>
    <x v="3"/>
    <x v="6"/>
    <x v="47"/>
  </r>
  <r>
    <x v="16"/>
    <x v="16"/>
    <x v="16"/>
    <x v="343"/>
    <s v="1811"/>
    <x v="343"/>
    <x v="3"/>
    <x v="7"/>
    <x v="126"/>
  </r>
  <r>
    <x v="16"/>
    <x v="16"/>
    <x v="16"/>
    <x v="343"/>
    <s v="1811"/>
    <x v="343"/>
    <x v="4"/>
    <x v="0"/>
    <x v="1038"/>
  </r>
  <r>
    <x v="16"/>
    <x v="16"/>
    <x v="16"/>
    <x v="343"/>
    <s v="1811"/>
    <x v="343"/>
    <x v="4"/>
    <x v="1"/>
    <x v="502"/>
  </r>
  <r>
    <x v="16"/>
    <x v="16"/>
    <x v="16"/>
    <x v="343"/>
    <s v="1811"/>
    <x v="343"/>
    <x v="4"/>
    <x v="2"/>
    <x v="1038"/>
  </r>
  <r>
    <x v="16"/>
    <x v="16"/>
    <x v="16"/>
    <x v="343"/>
    <s v="1811"/>
    <x v="343"/>
    <x v="4"/>
    <x v="3"/>
    <x v="503"/>
  </r>
  <r>
    <x v="16"/>
    <x v="16"/>
    <x v="16"/>
    <x v="343"/>
    <s v="1811"/>
    <x v="343"/>
    <x v="4"/>
    <x v="4"/>
    <x v="1038"/>
  </r>
  <r>
    <x v="16"/>
    <x v="16"/>
    <x v="16"/>
    <x v="343"/>
    <s v="1811"/>
    <x v="343"/>
    <x v="4"/>
    <x v="5"/>
    <x v="670"/>
  </r>
  <r>
    <x v="16"/>
    <x v="16"/>
    <x v="16"/>
    <x v="343"/>
    <s v="1811"/>
    <x v="343"/>
    <x v="4"/>
    <x v="6"/>
    <x v="55"/>
  </r>
  <r>
    <x v="16"/>
    <x v="16"/>
    <x v="16"/>
    <x v="343"/>
    <s v="1811"/>
    <x v="343"/>
    <x v="4"/>
    <x v="7"/>
    <x v="254"/>
  </r>
  <r>
    <x v="16"/>
    <x v="16"/>
    <x v="16"/>
    <x v="343"/>
    <s v="1811"/>
    <x v="343"/>
    <x v="5"/>
    <x v="0"/>
    <x v="128"/>
  </r>
  <r>
    <x v="16"/>
    <x v="16"/>
    <x v="16"/>
    <x v="343"/>
    <s v="1811"/>
    <x v="343"/>
    <x v="5"/>
    <x v="1"/>
    <x v="127"/>
  </r>
  <r>
    <x v="16"/>
    <x v="16"/>
    <x v="16"/>
    <x v="343"/>
    <s v="1811"/>
    <x v="343"/>
    <x v="5"/>
    <x v="2"/>
    <x v="130"/>
  </r>
  <r>
    <x v="16"/>
    <x v="16"/>
    <x v="16"/>
    <x v="343"/>
    <s v="1811"/>
    <x v="343"/>
    <x v="5"/>
    <x v="3"/>
    <x v="127"/>
  </r>
  <r>
    <x v="16"/>
    <x v="16"/>
    <x v="16"/>
    <x v="343"/>
    <s v="1811"/>
    <x v="343"/>
    <x v="5"/>
    <x v="4"/>
    <x v="203"/>
  </r>
  <r>
    <x v="16"/>
    <x v="16"/>
    <x v="16"/>
    <x v="343"/>
    <s v="1811"/>
    <x v="343"/>
    <x v="5"/>
    <x v="5"/>
    <x v="130"/>
  </r>
  <r>
    <x v="16"/>
    <x v="16"/>
    <x v="16"/>
    <x v="343"/>
    <s v="1811"/>
    <x v="343"/>
    <x v="5"/>
    <x v="6"/>
    <x v="130"/>
  </r>
  <r>
    <x v="16"/>
    <x v="16"/>
    <x v="16"/>
    <x v="343"/>
    <s v="1811"/>
    <x v="343"/>
    <x v="5"/>
    <x v="7"/>
    <x v="320"/>
  </r>
  <r>
    <x v="16"/>
    <x v="16"/>
    <x v="16"/>
    <x v="343"/>
    <s v="1811"/>
    <x v="343"/>
    <x v="6"/>
    <x v="0"/>
    <x v="133"/>
  </r>
  <r>
    <x v="16"/>
    <x v="16"/>
    <x v="16"/>
    <x v="343"/>
    <s v="1811"/>
    <x v="343"/>
    <x v="6"/>
    <x v="1"/>
    <x v="65"/>
  </r>
  <r>
    <x v="16"/>
    <x v="16"/>
    <x v="16"/>
    <x v="343"/>
    <s v="1811"/>
    <x v="343"/>
    <x v="6"/>
    <x v="2"/>
    <x v="305"/>
  </r>
  <r>
    <x v="16"/>
    <x v="16"/>
    <x v="16"/>
    <x v="343"/>
    <s v="1811"/>
    <x v="343"/>
    <x v="6"/>
    <x v="3"/>
    <x v="304"/>
  </r>
  <r>
    <x v="16"/>
    <x v="16"/>
    <x v="16"/>
    <x v="343"/>
    <s v="1811"/>
    <x v="343"/>
    <x v="6"/>
    <x v="4"/>
    <x v="127"/>
  </r>
  <r>
    <x v="16"/>
    <x v="16"/>
    <x v="16"/>
    <x v="343"/>
    <s v="1811"/>
    <x v="343"/>
    <x v="6"/>
    <x v="5"/>
    <x v="132"/>
  </r>
  <r>
    <x v="16"/>
    <x v="16"/>
    <x v="16"/>
    <x v="343"/>
    <s v="1811"/>
    <x v="343"/>
    <x v="6"/>
    <x v="6"/>
    <x v="67"/>
  </r>
  <r>
    <x v="16"/>
    <x v="16"/>
    <x v="16"/>
    <x v="343"/>
    <s v="1811"/>
    <x v="343"/>
    <x v="6"/>
    <x v="7"/>
    <x v="131"/>
  </r>
  <r>
    <x v="16"/>
    <x v="16"/>
    <x v="16"/>
    <x v="343"/>
    <s v="1811"/>
    <x v="343"/>
    <x v="7"/>
    <x v="0"/>
    <x v="505"/>
  </r>
  <r>
    <x v="16"/>
    <x v="16"/>
    <x v="16"/>
    <x v="343"/>
    <s v="1811"/>
    <x v="343"/>
    <x v="7"/>
    <x v="1"/>
    <x v="612"/>
  </r>
  <r>
    <x v="16"/>
    <x v="16"/>
    <x v="16"/>
    <x v="343"/>
    <s v="1811"/>
    <x v="343"/>
    <x v="7"/>
    <x v="2"/>
    <x v="115"/>
  </r>
  <r>
    <x v="16"/>
    <x v="16"/>
    <x v="16"/>
    <x v="343"/>
    <s v="1811"/>
    <x v="343"/>
    <x v="7"/>
    <x v="3"/>
    <x v="126"/>
  </r>
  <r>
    <x v="16"/>
    <x v="16"/>
    <x v="16"/>
    <x v="343"/>
    <s v="1811"/>
    <x v="343"/>
    <x v="7"/>
    <x v="4"/>
    <x v="62"/>
  </r>
  <r>
    <x v="16"/>
    <x v="16"/>
    <x v="16"/>
    <x v="343"/>
    <s v="1811"/>
    <x v="343"/>
    <x v="7"/>
    <x v="5"/>
    <x v="355"/>
  </r>
  <r>
    <x v="16"/>
    <x v="16"/>
    <x v="16"/>
    <x v="343"/>
    <s v="1811"/>
    <x v="343"/>
    <x v="7"/>
    <x v="6"/>
    <x v="355"/>
  </r>
  <r>
    <x v="16"/>
    <x v="16"/>
    <x v="16"/>
    <x v="343"/>
    <s v="1811"/>
    <x v="343"/>
    <x v="7"/>
    <x v="7"/>
    <x v="300"/>
  </r>
  <r>
    <x v="16"/>
    <x v="16"/>
    <x v="16"/>
    <x v="343"/>
    <s v="1811"/>
    <x v="343"/>
    <x v="8"/>
    <x v="0"/>
    <x v="65"/>
  </r>
  <r>
    <x v="16"/>
    <x v="16"/>
    <x v="16"/>
    <x v="343"/>
    <s v="1811"/>
    <x v="343"/>
    <x v="8"/>
    <x v="1"/>
    <x v="65"/>
  </r>
  <r>
    <x v="16"/>
    <x v="16"/>
    <x v="16"/>
    <x v="343"/>
    <s v="1811"/>
    <x v="343"/>
    <x v="8"/>
    <x v="2"/>
    <x v="132"/>
  </r>
  <r>
    <x v="16"/>
    <x v="16"/>
    <x v="16"/>
    <x v="343"/>
    <s v="1811"/>
    <x v="343"/>
    <x v="8"/>
    <x v="3"/>
    <x v="127"/>
  </r>
  <r>
    <x v="16"/>
    <x v="16"/>
    <x v="16"/>
    <x v="343"/>
    <s v="1811"/>
    <x v="343"/>
    <x v="8"/>
    <x v="4"/>
    <x v="127"/>
  </r>
  <r>
    <x v="16"/>
    <x v="16"/>
    <x v="16"/>
    <x v="343"/>
    <s v="1811"/>
    <x v="343"/>
    <x v="8"/>
    <x v="5"/>
    <x v="127"/>
  </r>
  <r>
    <x v="16"/>
    <x v="16"/>
    <x v="16"/>
    <x v="343"/>
    <s v="1811"/>
    <x v="343"/>
    <x v="8"/>
    <x v="6"/>
    <x v="132"/>
  </r>
  <r>
    <x v="16"/>
    <x v="16"/>
    <x v="16"/>
    <x v="343"/>
    <s v="1811"/>
    <x v="343"/>
    <x v="8"/>
    <x v="7"/>
    <x v="64"/>
  </r>
  <r>
    <x v="16"/>
    <x v="16"/>
    <x v="16"/>
    <x v="343"/>
    <s v="1811"/>
    <x v="343"/>
    <x v="9"/>
    <x v="0"/>
    <x v="129"/>
  </r>
  <r>
    <x v="16"/>
    <x v="16"/>
    <x v="16"/>
    <x v="343"/>
    <s v="1811"/>
    <x v="343"/>
    <x v="9"/>
    <x v="1"/>
    <x v="321"/>
  </r>
  <r>
    <x v="16"/>
    <x v="16"/>
    <x v="16"/>
    <x v="343"/>
    <s v="1811"/>
    <x v="343"/>
    <x v="9"/>
    <x v="2"/>
    <x v="128"/>
  </r>
  <r>
    <x v="16"/>
    <x v="16"/>
    <x v="16"/>
    <x v="343"/>
    <s v="1811"/>
    <x v="343"/>
    <x v="9"/>
    <x v="3"/>
    <x v="303"/>
  </r>
  <r>
    <x v="16"/>
    <x v="16"/>
    <x v="16"/>
    <x v="343"/>
    <s v="1811"/>
    <x v="343"/>
    <x v="9"/>
    <x v="4"/>
    <x v="266"/>
  </r>
  <r>
    <x v="16"/>
    <x v="16"/>
    <x v="16"/>
    <x v="343"/>
    <s v="1811"/>
    <x v="343"/>
    <x v="9"/>
    <x v="5"/>
    <x v="198"/>
  </r>
  <r>
    <x v="16"/>
    <x v="16"/>
    <x v="16"/>
    <x v="343"/>
    <s v="1811"/>
    <x v="343"/>
    <x v="9"/>
    <x v="6"/>
    <x v="303"/>
  </r>
  <r>
    <x v="16"/>
    <x v="16"/>
    <x v="16"/>
    <x v="343"/>
    <s v="1811"/>
    <x v="343"/>
    <x v="9"/>
    <x v="7"/>
    <x v="203"/>
  </r>
  <r>
    <x v="16"/>
    <x v="16"/>
    <x v="16"/>
    <x v="344"/>
    <s v="1812"/>
    <x v="344"/>
    <x v="0"/>
    <x v="0"/>
    <x v="672"/>
  </r>
  <r>
    <x v="16"/>
    <x v="16"/>
    <x v="16"/>
    <x v="344"/>
    <s v="1812"/>
    <x v="344"/>
    <x v="0"/>
    <x v="1"/>
    <x v="613"/>
  </r>
  <r>
    <x v="16"/>
    <x v="16"/>
    <x v="16"/>
    <x v="344"/>
    <s v="1812"/>
    <x v="344"/>
    <x v="0"/>
    <x v="2"/>
    <x v="531"/>
  </r>
  <r>
    <x v="16"/>
    <x v="16"/>
    <x v="16"/>
    <x v="344"/>
    <s v="1812"/>
    <x v="344"/>
    <x v="0"/>
    <x v="3"/>
    <x v="374"/>
  </r>
  <r>
    <x v="16"/>
    <x v="16"/>
    <x v="16"/>
    <x v="344"/>
    <s v="1812"/>
    <x v="344"/>
    <x v="0"/>
    <x v="4"/>
    <x v="373"/>
  </r>
  <r>
    <x v="16"/>
    <x v="16"/>
    <x v="16"/>
    <x v="344"/>
    <s v="1812"/>
    <x v="344"/>
    <x v="0"/>
    <x v="5"/>
    <x v="57"/>
  </r>
  <r>
    <x v="16"/>
    <x v="16"/>
    <x v="16"/>
    <x v="344"/>
    <s v="1812"/>
    <x v="344"/>
    <x v="0"/>
    <x v="6"/>
    <x v="369"/>
  </r>
  <r>
    <x v="16"/>
    <x v="16"/>
    <x v="16"/>
    <x v="344"/>
    <s v="1812"/>
    <x v="344"/>
    <x v="0"/>
    <x v="7"/>
    <x v="373"/>
  </r>
  <r>
    <x v="16"/>
    <x v="16"/>
    <x v="16"/>
    <x v="344"/>
    <s v="1812"/>
    <x v="344"/>
    <x v="1"/>
    <x v="0"/>
    <x v="564"/>
  </r>
  <r>
    <x v="16"/>
    <x v="16"/>
    <x v="16"/>
    <x v="344"/>
    <s v="1812"/>
    <x v="344"/>
    <x v="1"/>
    <x v="1"/>
    <x v="448"/>
  </r>
  <r>
    <x v="16"/>
    <x v="16"/>
    <x v="16"/>
    <x v="344"/>
    <s v="1812"/>
    <x v="344"/>
    <x v="1"/>
    <x v="2"/>
    <x v="1239"/>
  </r>
  <r>
    <x v="16"/>
    <x v="16"/>
    <x v="16"/>
    <x v="344"/>
    <s v="1812"/>
    <x v="344"/>
    <x v="1"/>
    <x v="3"/>
    <x v="261"/>
  </r>
  <r>
    <x v="16"/>
    <x v="16"/>
    <x v="16"/>
    <x v="344"/>
    <s v="1812"/>
    <x v="344"/>
    <x v="1"/>
    <x v="4"/>
    <x v="190"/>
  </r>
  <r>
    <x v="16"/>
    <x v="16"/>
    <x v="16"/>
    <x v="344"/>
    <s v="1812"/>
    <x v="344"/>
    <x v="1"/>
    <x v="5"/>
    <x v="192"/>
  </r>
  <r>
    <x v="16"/>
    <x v="16"/>
    <x v="16"/>
    <x v="344"/>
    <s v="1812"/>
    <x v="344"/>
    <x v="1"/>
    <x v="6"/>
    <x v="1475"/>
  </r>
  <r>
    <x v="16"/>
    <x v="16"/>
    <x v="16"/>
    <x v="344"/>
    <s v="1812"/>
    <x v="344"/>
    <x v="1"/>
    <x v="7"/>
    <x v="499"/>
  </r>
  <r>
    <x v="16"/>
    <x v="16"/>
    <x v="16"/>
    <x v="344"/>
    <s v="1812"/>
    <x v="344"/>
    <x v="2"/>
    <x v="0"/>
    <x v="201"/>
  </r>
  <r>
    <x v="16"/>
    <x v="16"/>
    <x v="16"/>
    <x v="344"/>
    <s v="1812"/>
    <x v="344"/>
    <x v="2"/>
    <x v="1"/>
    <x v="200"/>
  </r>
  <r>
    <x v="16"/>
    <x v="16"/>
    <x v="16"/>
    <x v="344"/>
    <s v="1812"/>
    <x v="344"/>
    <x v="2"/>
    <x v="2"/>
    <x v="196"/>
  </r>
  <r>
    <x v="16"/>
    <x v="16"/>
    <x v="16"/>
    <x v="344"/>
    <s v="1812"/>
    <x v="344"/>
    <x v="2"/>
    <x v="3"/>
    <x v="300"/>
  </r>
  <r>
    <x v="16"/>
    <x v="16"/>
    <x v="16"/>
    <x v="344"/>
    <s v="1812"/>
    <x v="344"/>
    <x v="2"/>
    <x v="4"/>
    <x v="125"/>
  </r>
  <r>
    <x v="16"/>
    <x v="16"/>
    <x v="16"/>
    <x v="344"/>
    <s v="1812"/>
    <x v="344"/>
    <x v="2"/>
    <x v="5"/>
    <x v="309"/>
  </r>
  <r>
    <x v="16"/>
    <x v="16"/>
    <x v="16"/>
    <x v="344"/>
    <s v="1812"/>
    <x v="344"/>
    <x v="2"/>
    <x v="6"/>
    <x v="306"/>
  </r>
  <r>
    <x v="16"/>
    <x v="16"/>
    <x v="16"/>
    <x v="344"/>
    <s v="1812"/>
    <x v="344"/>
    <x v="2"/>
    <x v="7"/>
    <x v="575"/>
  </r>
  <r>
    <x v="16"/>
    <x v="16"/>
    <x v="16"/>
    <x v="344"/>
    <s v="1812"/>
    <x v="344"/>
    <x v="3"/>
    <x v="0"/>
    <x v="335"/>
  </r>
  <r>
    <x v="16"/>
    <x v="16"/>
    <x v="16"/>
    <x v="344"/>
    <s v="1812"/>
    <x v="344"/>
    <x v="3"/>
    <x v="1"/>
    <x v="317"/>
  </r>
  <r>
    <x v="16"/>
    <x v="16"/>
    <x v="16"/>
    <x v="344"/>
    <s v="1812"/>
    <x v="344"/>
    <x v="3"/>
    <x v="2"/>
    <x v="450"/>
  </r>
  <r>
    <x v="16"/>
    <x v="16"/>
    <x v="16"/>
    <x v="344"/>
    <s v="1812"/>
    <x v="344"/>
    <x v="3"/>
    <x v="3"/>
    <x v="284"/>
  </r>
  <r>
    <x v="16"/>
    <x v="16"/>
    <x v="16"/>
    <x v="344"/>
    <s v="1812"/>
    <x v="344"/>
    <x v="3"/>
    <x v="4"/>
    <x v="284"/>
  </r>
  <r>
    <x v="16"/>
    <x v="16"/>
    <x v="16"/>
    <x v="344"/>
    <s v="1812"/>
    <x v="344"/>
    <x v="3"/>
    <x v="5"/>
    <x v="410"/>
  </r>
  <r>
    <x v="16"/>
    <x v="16"/>
    <x v="16"/>
    <x v="344"/>
    <s v="1812"/>
    <x v="344"/>
    <x v="3"/>
    <x v="6"/>
    <x v="184"/>
  </r>
  <r>
    <x v="16"/>
    <x v="16"/>
    <x v="16"/>
    <x v="344"/>
    <s v="1812"/>
    <x v="344"/>
    <x v="3"/>
    <x v="7"/>
    <x v="410"/>
  </r>
  <r>
    <x v="16"/>
    <x v="16"/>
    <x v="16"/>
    <x v="344"/>
    <s v="1812"/>
    <x v="344"/>
    <x v="4"/>
    <x v="0"/>
    <x v="502"/>
  </r>
  <r>
    <x v="16"/>
    <x v="16"/>
    <x v="16"/>
    <x v="344"/>
    <s v="1812"/>
    <x v="344"/>
    <x v="4"/>
    <x v="1"/>
    <x v="605"/>
  </r>
  <r>
    <x v="16"/>
    <x v="16"/>
    <x v="16"/>
    <x v="344"/>
    <s v="1812"/>
    <x v="344"/>
    <x v="4"/>
    <x v="2"/>
    <x v="53"/>
  </r>
  <r>
    <x v="16"/>
    <x v="16"/>
    <x v="16"/>
    <x v="344"/>
    <s v="1812"/>
    <x v="344"/>
    <x v="4"/>
    <x v="3"/>
    <x v="990"/>
  </r>
  <r>
    <x v="16"/>
    <x v="16"/>
    <x v="16"/>
    <x v="344"/>
    <s v="1812"/>
    <x v="344"/>
    <x v="4"/>
    <x v="4"/>
    <x v="563"/>
  </r>
  <r>
    <x v="16"/>
    <x v="16"/>
    <x v="16"/>
    <x v="344"/>
    <s v="1812"/>
    <x v="344"/>
    <x v="4"/>
    <x v="5"/>
    <x v="1478"/>
  </r>
  <r>
    <x v="16"/>
    <x v="16"/>
    <x v="16"/>
    <x v="344"/>
    <s v="1812"/>
    <x v="344"/>
    <x v="4"/>
    <x v="6"/>
    <x v="1478"/>
  </r>
  <r>
    <x v="16"/>
    <x v="16"/>
    <x v="16"/>
    <x v="344"/>
    <s v="1812"/>
    <x v="344"/>
    <x v="4"/>
    <x v="7"/>
    <x v="798"/>
  </r>
  <r>
    <x v="16"/>
    <x v="16"/>
    <x v="16"/>
    <x v="344"/>
    <s v="1812"/>
    <x v="344"/>
    <x v="5"/>
    <x v="0"/>
    <x v="262"/>
  </r>
  <r>
    <x v="16"/>
    <x v="16"/>
    <x v="16"/>
    <x v="344"/>
    <s v="1812"/>
    <x v="344"/>
    <x v="5"/>
    <x v="1"/>
    <x v="198"/>
  </r>
  <r>
    <x v="16"/>
    <x v="16"/>
    <x v="16"/>
    <x v="344"/>
    <s v="1812"/>
    <x v="344"/>
    <x v="5"/>
    <x v="2"/>
    <x v="198"/>
  </r>
  <r>
    <x v="16"/>
    <x v="16"/>
    <x v="16"/>
    <x v="344"/>
    <s v="1812"/>
    <x v="344"/>
    <x v="5"/>
    <x v="3"/>
    <x v="321"/>
  </r>
  <r>
    <x v="16"/>
    <x v="16"/>
    <x v="16"/>
    <x v="344"/>
    <s v="1812"/>
    <x v="344"/>
    <x v="5"/>
    <x v="4"/>
    <x v="128"/>
  </r>
  <r>
    <x v="16"/>
    <x v="16"/>
    <x v="16"/>
    <x v="344"/>
    <s v="1812"/>
    <x v="344"/>
    <x v="5"/>
    <x v="5"/>
    <x v="129"/>
  </r>
  <r>
    <x v="16"/>
    <x v="16"/>
    <x v="16"/>
    <x v="344"/>
    <s v="1812"/>
    <x v="344"/>
    <x v="5"/>
    <x v="6"/>
    <x v="203"/>
  </r>
  <r>
    <x v="16"/>
    <x v="16"/>
    <x v="16"/>
    <x v="344"/>
    <s v="1812"/>
    <x v="344"/>
    <x v="5"/>
    <x v="7"/>
    <x v="128"/>
  </r>
  <r>
    <x v="16"/>
    <x v="16"/>
    <x v="16"/>
    <x v="344"/>
    <s v="1812"/>
    <x v="344"/>
    <x v="6"/>
    <x v="0"/>
    <x v="133"/>
  </r>
  <r>
    <x v="16"/>
    <x v="16"/>
    <x v="16"/>
    <x v="344"/>
    <s v="1812"/>
    <x v="344"/>
    <x v="6"/>
    <x v="1"/>
    <x v="67"/>
  </r>
  <r>
    <x v="16"/>
    <x v="16"/>
    <x v="16"/>
    <x v="344"/>
    <s v="1812"/>
    <x v="344"/>
    <x v="6"/>
    <x v="2"/>
    <x v="130"/>
  </r>
  <r>
    <x v="16"/>
    <x v="16"/>
    <x v="16"/>
    <x v="344"/>
    <s v="1812"/>
    <x v="344"/>
    <x v="6"/>
    <x v="3"/>
    <x v="132"/>
  </r>
  <r>
    <x v="16"/>
    <x v="16"/>
    <x v="16"/>
    <x v="344"/>
    <s v="1812"/>
    <x v="344"/>
    <x v="6"/>
    <x v="4"/>
    <x v="132"/>
  </r>
  <r>
    <x v="16"/>
    <x v="16"/>
    <x v="16"/>
    <x v="344"/>
    <s v="1812"/>
    <x v="344"/>
    <x v="6"/>
    <x v="5"/>
    <x v="67"/>
  </r>
  <r>
    <x v="16"/>
    <x v="16"/>
    <x v="16"/>
    <x v="344"/>
    <s v="1812"/>
    <x v="344"/>
    <x v="6"/>
    <x v="6"/>
    <x v="66"/>
  </r>
  <r>
    <x v="16"/>
    <x v="16"/>
    <x v="16"/>
    <x v="344"/>
    <s v="1812"/>
    <x v="344"/>
    <x v="6"/>
    <x v="7"/>
    <x v="131"/>
  </r>
  <r>
    <x v="16"/>
    <x v="16"/>
    <x v="16"/>
    <x v="344"/>
    <s v="1812"/>
    <x v="344"/>
    <x v="7"/>
    <x v="0"/>
    <x v="503"/>
  </r>
  <r>
    <x v="16"/>
    <x v="16"/>
    <x v="16"/>
    <x v="344"/>
    <s v="1812"/>
    <x v="344"/>
    <x v="7"/>
    <x v="1"/>
    <x v="487"/>
  </r>
  <r>
    <x v="16"/>
    <x v="16"/>
    <x v="16"/>
    <x v="344"/>
    <s v="1812"/>
    <x v="344"/>
    <x v="7"/>
    <x v="2"/>
    <x v="670"/>
  </r>
  <r>
    <x v="16"/>
    <x v="16"/>
    <x v="16"/>
    <x v="344"/>
    <s v="1812"/>
    <x v="344"/>
    <x v="7"/>
    <x v="3"/>
    <x v="502"/>
  </r>
  <r>
    <x v="16"/>
    <x v="16"/>
    <x v="16"/>
    <x v="344"/>
    <s v="1812"/>
    <x v="344"/>
    <x v="7"/>
    <x v="4"/>
    <x v="373"/>
  </r>
  <r>
    <x v="16"/>
    <x v="16"/>
    <x v="16"/>
    <x v="344"/>
    <s v="1812"/>
    <x v="344"/>
    <x v="7"/>
    <x v="5"/>
    <x v="576"/>
  </r>
  <r>
    <x v="16"/>
    <x v="16"/>
    <x v="16"/>
    <x v="344"/>
    <s v="1812"/>
    <x v="344"/>
    <x v="7"/>
    <x v="6"/>
    <x v="951"/>
  </r>
  <r>
    <x v="16"/>
    <x v="16"/>
    <x v="16"/>
    <x v="344"/>
    <s v="1812"/>
    <x v="344"/>
    <x v="7"/>
    <x v="7"/>
    <x v="616"/>
  </r>
  <r>
    <x v="16"/>
    <x v="16"/>
    <x v="16"/>
    <x v="344"/>
    <s v="1812"/>
    <x v="344"/>
    <x v="8"/>
    <x v="0"/>
    <x v="66"/>
  </r>
  <r>
    <x v="16"/>
    <x v="16"/>
    <x v="16"/>
    <x v="344"/>
    <s v="1812"/>
    <x v="344"/>
    <x v="8"/>
    <x v="1"/>
    <x v="65"/>
  </r>
  <r>
    <x v="16"/>
    <x v="16"/>
    <x v="16"/>
    <x v="344"/>
    <s v="1812"/>
    <x v="344"/>
    <x v="8"/>
    <x v="2"/>
    <x v="67"/>
  </r>
  <r>
    <x v="16"/>
    <x v="16"/>
    <x v="16"/>
    <x v="344"/>
    <s v="1812"/>
    <x v="344"/>
    <x v="8"/>
    <x v="3"/>
    <x v="133"/>
  </r>
  <r>
    <x v="16"/>
    <x v="16"/>
    <x v="16"/>
    <x v="344"/>
    <s v="1812"/>
    <x v="344"/>
    <x v="8"/>
    <x v="4"/>
    <x v="133"/>
  </r>
  <r>
    <x v="16"/>
    <x v="16"/>
    <x v="16"/>
    <x v="344"/>
    <s v="1812"/>
    <x v="344"/>
    <x v="8"/>
    <x v="5"/>
    <x v="67"/>
  </r>
  <r>
    <x v="16"/>
    <x v="16"/>
    <x v="16"/>
    <x v="344"/>
    <s v="1812"/>
    <x v="344"/>
    <x v="8"/>
    <x v="6"/>
    <x v="65"/>
  </r>
  <r>
    <x v="16"/>
    <x v="16"/>
    <x v="16"/>
    <x v="344"/>
    <s v="1812"/>
    <x v="344"/>
    <x v="8"/>
    <x v="7"/>
    <x v="65"/>
  </r>
  <r>
    <x v="16"/>
    <x v="16"/>
    <x v="16"/>
    <x v="344"/>
    <s v="1812"/>
    <x v="344"/>
    <x v="9"/>
    <x v="0"/>
    <x v="301"/>
  </r>
  <r>
    <x v="16"/>
    <x v="16"/>
    <x v="16"/>
    <x v="344"/>
    <s v="1812"/>
    <x v="344"/>
    <x v="9"/>
    <x v="1"/>
    <x v="263"/>
  </r>
  <r>
    <x v="16"/>
    <x v="16"/>
    <x v="16"/>
    <x v="344"/>
    <s v="1812"/>
    <x v="344"/>
    <x v="9"/>
    <x v="2"/>
    <x v="320"/>
  </r>
  <r>
    <x v="16"/>
    <x v="16"/>
    <x v="16"/>
    <x v="344"/>
    <s v="1812"/>
    <x v="344"/>
    <x v="9"/>
    <x v="3"/>
    <x v="303"/>
  </r>
  <r>
    <x v="16"/>
    <x v="16"/>
    <x v="16"/>
    <x v="344"/>
    <s v="1812"/>
    <x v="344"/>
    <x v="9"/>
    <x v="4"/>
    <x v="301"/>
  </r>
  <r>
    <x v="16"/>
    <x v="16"/>
    <x v="16"/>
    <x v="344"/>
    <s v="1812"/>
    <x v="344"/>
    <x v="9"/>
    <x v="5"/>
    <x v="262"/>
  </r>
  <r>
    <x v="16"/>
    <x v="16"/>
    <x v="16"/>
    <x v="344"/>
    <s v="1812"/>
    <x v="344"/>
    <x v="9"/>
    <x v="6"/>
    <x v="321"/>
  </r>
  <r>
    <x v="16"/>
    <x v="16"/>
    <x v="16"/>
    <x v="344"/>
    <s v="1812"/>
    <x v="344"/>
    <x v="9"/>
    <x v="7"/>
    <x v="129"/>
  </r>
  <r>
    <x v="16"/>
    <x v="16"/>
    <x v="16"/>
    <x v="345"/>
    <s v="1813"/>
    <x v="345"/>
    <x v="0"/>
    <x v="0"/>
    <x v="762"/>
  </r>
  <r>
    <x v="16"/>
    <x v="16"/>
    <x v="16"/>
    <x v="345"/>
    <s v="1813"/>
    <x v="345"/>
    <x v="0"/>
    <x v="1"/>
    <x v="710"/>
  </r>
  <r>
    <x v="16"/>
    <x v="16"/>
    <x v="16"/>
    <x v="345"/>
    <s v="1813"/>
    <x v="345"/>
    <x v="0"/>
    <x v="2"/>
    <x v="1447"/>
  </r>
  <r>
    <x v="16"/>
    <x v="16"/>
    <x v="16"/>
    <x v="345"/>
    <s v="1813"/>
    <x v="345"/>
    <x v="0"/>
    <x v="3"/>
    <x v="568"/>
  </r>
  <r>
    <x v="16"/>
    <x v="16"/>
    <x v="16"/>
    <x v="345"/>
    <s v="1813"/>
    <x v="345"/>
    <x v="0"/>
    <x v="4"/>
    <x v="971"/>
  </r>
  <r>
    <x v="16"/>
    <x v="16"/>
    <x v="16"/>
    <x v="345"/>
    <s v="1813"/>
    <x v="345"/>
    <x v="0"/>
    <x v="5"/>
    <x v="760"/>
  </r>
  <r>
    <x v="16"/>
    <x v="16"/>
    <x v="16"/>
    <x v="345"/>
    <s v="1813"/>
    <x v="345"/>
    <x v="0"/>
    <x v="6"/>
    <x v="274"/>
  </r>
  <r>
    <x v="16"/>
    <x v="16"/>
    <x v="16"/>
    <x v="345"/>
    <s v="1813"/>
    <x v="345"/>
    <x v="0"/>
    <x v="7"/>
    <x v="470"/>
  </r>
  <r>
    <x v="16"/>
    <x v="16"/>
    <x v="16"/>
    <x v="345"/>
    <s v="1813"/>
    <x v="345"/>
    <x v="1"/>
    <x v="0"/>
    <x v="1528"/>
  </r>
  <r>
    <x v="16"/>
    <x v="16"/>
    <x v="16"/>
    <x v="345"/>
    <s v="1813"/>
    <x v="345"/>
    <x v="1"/>
    <x v="1"/>
    <x v="1214"/>
  </r>
  <r>
    <x v="16"/>
    <x v="16"/>
    <x v="16"/>
    <x v="345"/>
    <s v="1813"/>
    <x v="345"/>
    <x v="1"/>
    <x v="2"/>
    <x v="2325"/>
  </r>
  <r>
    <x v="16"/>
    <x v="16"/>
    <x v="16"/>
    <x v="345"/>
    <s v="1813"/>
    <x v="345"/>
    <x v="1"/>
    <x v="3"/>
    <x v="960"/>
  </r>
  <r>
    <x v="16"/>
    <x v="16"/>
    <x v="16"/>
    <x v="345"/>
    <s v="1813"/>
    <x v="345"/>
    <x v="1"/>
    <x v="4"/>
    <x v="2736"/>
  </r>
  <r>
    <x v="16"/>
    <x v="16"/>
    <x v="16"/>
    <x v="345"/>
    <s v="1813"/>
    <x v="345"/>
    <x v="1"/>
    <x v="5"/>
    <x v="2936"/>
  </r>
  <r>
    <x v="16"/>
    <x v="16"/>
    <x v="16"/>
    <x v="345"/>
    <s v="1813"/>
    <x v="345"/>
    <x v="1"/>
    <x v="6"/>
    <x v="2088"/>
  </r>
  <r>
    <x v="16"/>
    <x v="16"/>
    <x v="16"/>
    <x v="345"/>
    <s v="1813"/>
    <x v="345"/>
    <x v="1"/>
    <x v="7"/>
    <x v="667"/>
  </r>
  <r>
    <x v="16"/>
    <x v="16"/>
    <x v="16"/>
    <x v="345"/>
    <s v="1813"/>
    <x v="345"/>
    <x v="2"/>
    <x v="0"/>
    <x v="1820"/>
  </r>
  <r>
    <x v="16"/>
    <x v="16"/>
    <x v="16"/>
    <x v="345"/>
    <s v="1813"/>
    <x v="345"/>
    <x v="2"/>
    <x v="1"/>
    <x v="1698"/>
  </r>
  <r>
    <x v="16"/>
    <x v="16"/>
    <x v="16"/>
    <x v="345"/>
    <s v="1813"/>
    <x v="345"/>
    <x v="2"/>
    <x v="2"/>
    <x v="987"/>
  </r>
  <r>
    <x v="16"/>
    <x v="16"/>
    <x v="16"/>
    <x v="345"/>
    <s v="1813"/>
    <x v="345"/>
    <x v="2"/>
    <x v="3"/>
    <x v="985"/>
  </r>
  <r>
    <x v="16"/>
    <x v="16"/>
    <x v="16"/>
    <x v="345"/>
    <s v="1813"/>
    <x v="345"/>
    <x v="2"/>
    <x v="4"/>
    <x v="821"/>
  </r>
  <r>
    <x v="16"/>
    <x v="16"/>
    <x v="16"/>
    <x v="345"/>
    <s v="1813"/>
    <x v="345"/>
    <x v="2"/>
    <x v="5"/>
    <x v="1249"/>
  </r>
  <r>
    <x v="16"/>
    <x v="16"/>
    <x v="16"/>
    <x v="345"/>
    <s v="1813"/>
    <x v="345"/>
    <x v="2"/>
    <x v="6"/>
    <x v="2686"/>
  </r>
  <r>
    <x v="16"/>
    <x v="16"/>
    <x v="16"/>
    <x v="345"/>
    <s v="1813"/>
    <x v="345"/>
    <x v="2"/>
    <x v="7"/>
    <x v="2018"/>
  </r>
  <r>
    <x v="16"/>
    <x v="16"/>
    <x v="16"/>
    <x v="345"/>
    <s v="1813"/>
    <x v="345"/>
    <x v="3"/>
    <x v="0"/>
    <x v="835"/>
  </r>
  <r>
    <x v="16"/>
    <x v="16"/>
    <x v="16"/>
    <x v="345"/>
    <s v="1813"/>
    <x v="345"/>
    <x v="3"/>
    <x v="1"/>
    <x v="361"/>
  </r>
  <r>
    <x v="16"/>
    <x v="16"/>
    <x v="16"/>
    <x v="345"/>
    <s v="1813"/>
    <x v="345"/>
    <x v="3"/>
    <x v="2"/>
    <x v="39"/>
  </r>
  <r>
    <x v="16"/>
    <x v="16"/>
    <x v="16"/>
    <x v="345"/>
    <s v="1813"/>
    <x v="345"/>
    <x v="3"/>
    <x v="3"/>
    <x v="1607"/>
  </r>
  <r>
    <x v="16"/>
    <x v="16"/>
    <x v="16"/>
    <x v="345"/>
    <s v="1813"/>
    <x v="345"/>
    <x v="3"/>
    <x v="4"/>
    <x v="38"/>
  </r>
  <r>
    <x v="16"/>
    <x v="16"/>
    <x v="16"/>
    <x v="345"/>
    <s v="1813"/>
    <x v="345"/>
    <x v="3"/>
    <x v="5"/>
    <x v="297"/>
  </r>
  <r>
    <x v="16"/>
    <x v="16"/>
    <x v="16"/>
    <x v="345"/>
    <s v="1813"/>
    <x v="345"/>
    <x v="3"/>
    <x v="6"/>
    <x v="431"/>
  </r>
  <r>
    <x v="16"/>
    <x v="16"/>
    <x v="16"/>
    <x v="345"/>
    <s v="1813"/>
    <x v="345"/>
    <x v="3"/>
    <x v="7"/>
    <x v="596"/>
  </r>
  <r>
    <x v="16"/>
    <x v="16"/>
    <x v="16"/>
    <x v="345"/>
    <s v="1813"/>
    <x v="345"/>
    <x v="4"/>
    <x v="0"/>
    <x v="548"/>
  </r>
  <r>
    <x v="16"/>
    <x v="16"/>
    <x v="16"/>
    <x v="345"/>
    <s v="1813"/>
    <x v="345"/>
    <x v="4"/>
    <x v="1"/>
    <x v="821"/>
  </r>
  <r>
    <x v="16"/>
    <x v="16"/>
    <x v="16"/>
    <x v="345"/>
    <s v="1813"/>
    <x v="345"/>
    <x v="4"/>
    <x v="2"/>
    <x v="394"/>
  </r>
  <r>
    <x v="16"/>
    <x v="16"/>
    <x v="16"/>
    <x v="345"/>
    <s v="1813"/>
    <x v="345"/>
    <x v="4"/>
    <x v="3"/>
    <x v="1189"/>
  </r>
  <r>
    <x v="16"/>
    <x v="16"/>
    <x v="16"/>
    <x v="345"/>
    <s v="1813"/>
    <x v="345"/>
    <x v="4"/>
    <x v="4"/>
    <x v="526"/>
  </r>
  <r>
    <x v="16"/>
    <x v="16"/>
    <x v="16"/>
    <x v="345"/>
    <s v="1813"/>
    <x v="345"/>
    <x v="4"/>
    <x v="5"/>
    <x v="2256"/>
  </r>
  <r>
    <x v="16"/>
    <x v="16"/>
    <x v="16"/>
    <x v="345"/>
    <s v="1813"/>
    <x v="345"/>
    <x v="4"/>
    <x v="6"/>
    <x v="1586"/>
  </r>
  <r>
    <x v="16"/>
    <x v="16"/>
    <x v="16"/>
    <x v="345"/>
    <s v="1813"/>
    <x v="345"/>
    <x v="4"/>
    <x v="7"/>
    <x v="1960"/>
  </r>
  <r>
    <x v="16"/>
    <x v="16"/>
    <x v="16"/>
    <x v="345"/>
    <s v="1813"/>
    <x v="345"/>
    <x v="5"/>
    <x v="0"/>
    <x v="50"/>
  </r>
  <r>
    <x v="16"/>
    <x v="16"/>
    <x v="16"/>
    <x v="345"/>
    <s v="1813"/>
    <x v="345"/>
    <x v="5"/>
    <x v="1"/>
    <x v="120"/>
  </r>
  <r>
    <x v="16"/>
    <x v="16"/>
    <x v="16"/>
    <x v="345"/>
    <s v="1813"/>
    <x v="345"/>
    <x v="5"/>
    <x v="2"/>
    <x v="399"/>
  </r>
  <r>
    <x v="16"/>
    <x v="16"/>
    <x v="16"/>
    <x v="345"/>
    <s v="1813"/>
    <x v="345"/>
    <x v="5"/>
    <x v="3"/>
    <x v="115"/>
  </r>
  <r>
    <x v="16"/>
    <x v="16"/>
    <x v="16"/>
    <x v="345"/>
    <s v="1813"/>
    <x v="345"/>
    <x v="5"/>
    <x v="4"/>
    <x v="283"/>
  </r>
  <r>
    <x v="16"/>
    <x v="16"/>
    <x v="16"/>
    <x v="345"/>
    <s v="1813"/>
    <x v="345"/>
    <x v="5"/>
    <x v="5"/>
    <x v="48"/>
  </r>
  <r>
    <x v="16"/>
    <x v="16"/>
    <x v="16"/>
    <x v="345"/>
    <s v="1813"/>
    <x v="345"/>
    <x v="5"/>
    <x v="6"/>
    <x v="285"/>
  </r>
  <r>
    <x v="16"/>
    <x v="16"/>
    <x v="16"/>
    <x v="345"/>
    <s v="1813"/>
    <x v="345"/>
    <x v="5"/>
    <x v="7"/>
    <x v="355"/>
  </r>
  <r>
    <x v="16"/>
    <x v="16"/>
    <x v="16"/>
    <x v="345"/>
    <s v="1813"/>
    <x v="345"/>
    <x v="6"/>
    <x v="0"/>
    <x v="265"/>
  </r>
  <r>
    <x v="16"/>
    <x v="16"/>
    <x v="16"/>
    <x v="345"/>
    <s v="1813"/>
    <x v="345"/>
    <x v="6"/>
    <x v="1"/>
    <x v="264"/>
  </r>
  <r>
    <x v="16"/>
    <x v="16"/>
    <x v="16"/>
    <x v="345"/>
    <s v="1813"/>
    <x v="345"/>
    <x v="6"/>
    <x v="2"/>
    <x v="264"/>
  </r>
  <r>
    <x v="16"/>
    <x v="16"/>
    <x v="16"/>
    <x v="345"/>
    <s v="1813"/>
    <x v="345"/>
    <x v="6"/>
    <x v="3"/>
    <x v="266"/>
  </r>
  <r>
    <x v="16"/>
    <x v="16"/>
    <x v="16"/>
    <x v="345"/>
    <s v="1813"/>
    <x v="345"/>
    <x v="6"/>
    <x v="4"/>
    <x v="266"/>
  </r>
  <r>
    <x v="16"/>
    <x v="16"/>
    <x v="16"/>
    <x v="345"/>
    <s v="1813"/>
    <x v="345"/>
    <x v="6"/>
    <x v="5"/>
    <x v="301"/>
  </r>
  <r>
    <x v="16"/>
    <x v="16"/>
    <x v="16"/>
    <x v="345"/>
    <s v="1813"/>
    <x v="345"/>
    <x v="6"/>
    <x v="6"/>
    <x v="302"/>
  </r>
  <r>
    <x v="16"/>
    <x v="16"/>
    <x v="16"/>
    <x v="345"/>
    <s v="1813"/>
    <x v="345"/>
    <x v="6"/>
    <x v="7"/>
    <x v="195"/>
  </r>
  <r>
    <x v="16"/>
    <x v="16"/>
    <x v="16"/>
    <x v="345"/>
    <s v="1813"/>
    <x v="345"/>
    <x v="7"/>
    <x v="0"/>
    <x v="56"/>
  </r>
  <r>
    <x v="16"/>
    <x v="16"/>
    <x v="16"/>
    <x v="345"/>
    <s v="1813"/>
    <x v="345"/>
    <x v="7"/>
    <x v="1"/>
    <x v="468"/>
  </r>
  <r>
    <x v="16"/>
    <x v="16"/>
    <x v="16"/>
    <x v="345"/>
    <s v="1813"/>
    <x v="345"/>
    <x v="7"/>
    <x v="2"/>
    <x v="371"/>
  </r>
  <r>
    <x v="16"/>
    <x v="16"/>
    <x v="16"/>
    <x v="345"/>
    <s v="1813"/>
    <x v="345"/>
    <x v="7"/>
    <x v="3"/>
    <x v="380"/>
  </r>
  <r>
    <x v="16"/>
    <x v="16"/>
    <x v="16"/>
    <x v="345"/>
    <s v="1813"/>
    <x v="345"/>
    <x v="7"/>
    <x v="4"/>
    <x v="531"/>
  </r>
  <r>
    <x v="16"/>
    <x v="16"/>
    <x v="16"/>
    <x v="345"/>
    <s v="1813"/>
    <x v="345"/>
    <x v="7"/>
    <x v="5"/>
    <x v="57"/>
  </r>
  <r>
    <x v="16"/>
    <x v="16"/>
    <x v="16"/>
    <x v="345"/>
    <s v="1813"/>
    <x v="345"/>
    <x v="7"/>
    <x v="6"/>
    <x v="487"/>
  </r>
  <r>
    <x v="16"/>
    <x v="16"/>
    <x v="16"/>
    <x v="345"/>
    <s v="1813"/>
    <x v="345"/>
    <x v="7"/>
    <x v="7"/>
    <x v="403"/>
  </r>
  <r>
    <x v="16"/>
    <x v="16"/>
    <x v="16"/>
    <x v="345"/>
    <s v="1813"/>
    <x v="345"/>
    <x v="8"/>
    <x v="0"/>
    <x v="127"/>
  </r>
  <r>
    <x v="16"/>
    <x v="16"/>
    <x v="16"/>
    <x v="345"/>
    <s v="1813"/>
    <x v="345"/>
    <x v="8"/>
    <x v="1"/>
    <x v="127"/>
  </r>
  <r>
    <x v="16"/>
    <x v="16"/>
    <x v="16"/>
    <x v="345"/>
    <s v="1813"/>
    <x v="345"/>
    <x v="8"/>
    <x v="2"/>
    <x v="127"/>
  </r>
  <r>
    <x v="16"/>
    <x v="16"/>
    <x v="16"/>
    <x v="345"/>
    <s v="1813"/>
    <x v="345"/>
    <x v="8"/>
    <x v="3"/>
    <x v="127"/>
  </r>
  <r>
    <x v="16"/>
    <x v="16"/>
    <x v="16"/>
    <x v="345"/>
    <s v="1813"/>
    <x v="345"/>
    <x v="8"/>
    <x v="4"/>
    <x v="128"/>
  </r>
  <r>
    <x v="16"/>
    <x v="16"/>
    <x v="16"/>
    <x v="345"/>
    <s v="1813"/>
    <x v="345"/>
    <x v="8"/>
    <x v="5"/>
    <x v="203"/>
  </r>
  <r>
    <x v="16"/>
    <x v="16"/>
    <x v="16"/>
    <x v="345"/>
    <s v="1813"/>
    <x v="345"/>
    <x v="8"/>
    <x v="6"/>
    <x v="129"/>
  </r>
  <r>
    <x v="16"/>
    <x v="16"/>
    <x v="16"/>
    <x v="345"/>
    <s v="1813"/>
    <x v="345"/>
    <x v="8"/>
    <x v="7"/>
    <x v="127"/>
  </r>
  <r>
    <x v="16"/>
    <x v="16"/>
    <x v="16"/>
    <x v="345"/>
    <s v="1813"/>
    <x v="345"/>
    <x v="9"/>
    <x v="0"/>
    <x v="353"/>
  </r>
  <r>
    <x v="16"/>
    <x v="16"/>
    <x v="16"/>
    <x v="345"/>
    <s v="1813"/>
    <x v="345"/>
    <x v="9"/>
    <x v="1"/>
    <x v="513"/>
  </r>
  <r>
    <x v="16"/>
    <x v="16"/>
    <x v="16"/>
    <x v="345"/>
    <s v="1813"/>
    <x v="345"/>
    <x v="9"/>
    <x v="2"/>
    <x v="49"/>
  </r>
  <r>
    <x v="16"/>
    <x v="16"/>
    <x v="16"/>
    <x v="345"/>
    <s v="1813"/>
    <x v="345"/>
    <x v="9"/>
    <x v="3"/>
    <x v="399"/>
  </r>
  <r>
    <x v="16"/>
    <x v="16"/>
    <x v="16"/>
    <x v="345"/>
    <s v="1813"/>
    <x v="345"/>
    <x v="9"/>
    <x v="4"/>
    <x v="115"/>
  </r>
  <r>
    <x v="16"/>
    <x v="16"/>
    <x v="16"/>
    <x v="345"/>
    <s v="1813"/>
    <x v="345"/>
    <x v="9"/>
    <x v="5"/>
    <x v="62"/>
  </r>
  <r>
    <x v="16"/>
    <x v="16"/>
    <x v="16"/>
    <x v="345"/>
    <s v="1813"/>
    <x v="345"/>
    <x v="9"/>
    <x v="6"/>
    <x v="62"/>
  </r>
  <r>
    <x v="16"/>
    <x v="16"/>
    <x v="16"/>
    <x v="345"/>
    <s v="1813"/>
    <x v="345"/>
    <x v="9"/>
    <x v="7"/>
    <x v="62"/>
  </r>
  <r>
    <x v="16"/>
    <x v="16"/>
    <x v="16"/>
    <x v="346"/>
    <s v="1815"/>
    <x v="346"/>
    <x v="0"/>
    <x v="0"/>
    <x v="266"/>
  </r>
  <r>
    <x v="16"/>
    <x v="16"/>
    <x v="16"/>
    <x v="346"/>
    <s v="1815"/>
    <x v="346"/>
    <x v="0"/>
    <x v="1"/>
    <x v="263"/>
  </r>
  <r>
    <x v="16"/>
    <x v="16"/>
    <x v="16"/>
    <x v="346"/>
    <s v="1815"/>
    <x v="346"/>
    <x v="0"/>
    <x v="2"/>
    <x v="262"/>
  </r>
  <r>
    <x v="16"/>
    <x v="16"/>
    <x v="16"/>
    <x v="346"/>
    <s v="1815"/>
    <x v="346"/>
    <x v="0"/>
    <x v="3"/>
    <x v="302"/>
  </r>
  <r>
    <x v="16"/>
    <x v="16"/>
    <x v="16"/>
    <x v="346"/>
    <s v="1815"/>
    <x v="346"/>
    <x v="0"/>
    <x v="4"/>
    <x v="197"/>
  </r>
  <r>
    <x v="16"/>
    <x v="16"/>
    <x v="16"/>
    <x v="346"/>
    <s v="1815"/>
    <x v="346"/>
    <x v="0"/>
    <x v="5"/>
    <x v="316"/>
  </r>
  <r>
    <x v="16"/>
    <x v="16"/>
    <x v="16"/>
    <x v="346"/>
    <s v="1815"/>
    <x v="346"/>
    <x v="0"/>
    <x v="6"/>
    <x v="196"/>
  </r>
  <r>
    <x v="16"/>
    <x v="16"/>
    <x v="16"/>
    <x v="346"/>
    <s v="1815"/>
    <x v="346"/>
    <x v="0"/>
    <x v="7"/>
    <x v="202"/>
  </r>
  <r>
    <x v="16"/>
    <x v="16"/>
    <x v="16"/>
    <x v="346"/>
    <s v="1815"/>
    <x v="346"/>
    <x v="1"/>
    <x v="0"/>
    <x v="401"/>
  </r>
  <r>
    <x v="16"/>
    <x v="16"/>
    <x v="16"/>
    <x v="346"/>
    <s v="1815"/>
    <x v="346"/>
    <x v="1"/>
    <x v="1"/>
    <x v="315"/>
  </r>
  <r>
    <x v="16"/>
    <x v="16"/>
    <x v="16"/>
    <x v="346"/>
    <s v="1815"/>
    <x v="346"/>
    <x v="1"/>
    <x v="2"/>
    <x v="401"/>
  </r>
  <r>
    <x v="16"/>
    <x v="16"/>
    <x v="16"/>
    <x v="346"/>
    <s v="1815"/>
    <x v="346"/>
    <x v="1"/>
    <x v="3"/>
    <x v="613"/>
  </r>
  <r>
    <x v="16"/>
    <x v="16"/>
    <x v="16"/>
    <x v="346"/>
    <s v="1815"/>
    <x v="346"/>
    <x v="1"/>
    <x v="4"/>
    <x v="402"/>
  </r>
  <r>
    <x v="16"/>
    <x v="16"/>
    <x v="16"/>
    <x v="346"/>
    <s v="1815"/>
    <x v="346"/>
    <x v="1"/>
    <x v="5"/>
    <x v="337"/>
  </r>
  <r>
    <x v="16"/>
    <x v="16"/>
    <x v="16"/>
    <x v="346"/>
    <s v="1815"/>
    <x v="346"/>
    <x v="1"/>
    <x v="6"/>
    <x v="401"/>
  </r>
  <r>
    <x v="16"/>
    <x v="16"/>
    <x v="16"/>
    <x v="346"/>
    <s v="1815"/>
    <x v="346"/>
    <x v="1"/>
    <x v="7"/>
    <x v="186"/>
  </r>
  <r>
    <x v="16"/>
    <x v="16"/>
    <x v="16"/>
    <x v="346"/>
    <s v="1815"/>
    <x v="346"/>
    <x v="2"/>
    <x v="0"/>
    <x v="298"/>
  </r>
  <r>
    <x v="16"/>
    <x v="16"/>
    <x v="16"/>
    <x v="346"/>
    <s v="1815"/>
    <x v="346"/>
    <x v="2"/>
    <x v="1"/>
    <x v="356"/>
  </r>
  <r>
    <x v="16"/>
    <x v="16"/>
    <x v="16"/>
    <x v="346"/>
    <s v="1815"/>
    <x v="346"/>
    <x v="2"/>
    <x v="2"/>
    <x v="310"/>
  </r>
  <r>
    <x v="16"/>
    <x v="16"/>
    <x v="16"/>
    <x v="346"/>
    <s v="1815"/>
    <x v="346"/>
    <x v="2"/>
    <x v="3"/>
    <x v="300"/>
  </r>
  <r>
    <x v="16"/>
    <x v="16"/>
    <x v="16"/>
    <x v="346"/>
    <s v="1815"/>
    <x v="346"/>
    <x v="2"/>
    <x v="4"/>
    <x v="122"/>
  </r>
  <r>
    <x v="16"/>
    <x v="16"/>
    <x v="16"/>
    <x v="346"/>
    <s v="1815"/>
    <x v="346"/>
    <x v="2"/>
    <x v="5"/>
    <x v="123"/>
  </r>
  <r>
    <x v="16"/>
    <x v="16"/>
    <x v="16"/>
    <x v="346"/>
    <s v="1815"/>
    <x v="346"/>
    <x v="2"/>
    <x v="6"/>
    <x v="306"/>
  </r>
  <r>
    <x v="16"/>
    <x v="16"/>
    <x v="16"/>
    <x v="346"/>
    <s v="1815"/>
    <x v="346"/>
    <x v="2"/>
    <x v="7"/>
    <x v="308"/>
  </r>
  <r>
    <x v="16"/>
    <x v="16"/>
    <x v="16"/>
    <x v="346"/>
    <s v="1815"/>
    <x v="346"/>
    <x v="3"/>
    <x v="0"/>
    <x v="298"/>
  </r>
  <r>
    <x v="16"/>
    <x v="16"/>
    <x v="16"/>
    <x v="346"/>
    <s v="1815"/>
    <x v="346"/>
    <x v="3"/>
    <x v="1"/>
    <x v="309"/>
  </r>
  <r>
    <x v="16"/>
    <x v="16"/>
    <x v="16"/>
    <x v="346"/>
    <s v="1815"/>
    <x v="346"/>
    <x v="3"/>
    <x v="2"/>
    <x v="123"/>
  </r>
  <r>
    <x v="16"/>
    <x v="16"/>
    <x v="16"/>
    <x v="346"/>
    <s v="1815"/>
    <x v="346"/>
    <x v="3"/>
    <x v="3"/>
    <x v="123"/>
  </r>
  <r>
    <x v="16"/>
    <x v="16"/>
    <x v="16"/>
    <x v="346"/>
    <s v="1815"/>
    <x v="346"/>
    <x v="3"/>
    <x v="4"/>
    <x v="196"/>
  </r>
  <r>
    <x v="16"/>
    <x v="16"/>
    <x v="16"/>
    <x v="346"/>
    <s v="1815"/>
    <x v="346"/>
    <x v="3"/>
    <x v="5"/>
    <x v="196"/>
  </r>
  <r>
    <x v="16"/>
    <x v="16"/>
    <x v="16"/>
    <x v="346"/>
    <s v="1815"/>
    <x v="346"/>
    <x v="3"/>
    <x v="6"/>
    <x v="307"/>
  </r>
  <r>
    <x v="16"/>
    <x v="16"/>
    <x v="16"/>
    <x v="346"/>
    <s v="1815"/>
    <x v="346"/>
    <x v="3"/>
    <x v="7"/>
    <x v="309"/>
  </r>
  <r>
    <x v="16"/>
    <x v="16"/>
    <x v="16"/>
    <x v="346"/>
    <s v="1815"/>
    <x v="346"/>
    <x v="4"/>
    <x v="0"/>
    <x v="615"/>
  </r>
  <r>
    <x v="16"/>
    <x v="16"/>
    <x v="16"/>
    <x v="346"/>
    <s v="1815"/>
    <x v="346"/>
    <x v="4"/>
    <x v="1"/>
    <x v="951"/>
  </r>
  <r>
    <x v="16"/>
    <x v="16"/>
    <x v="16"/>
    <x v="346"/>
    <s v="1815"/>
    <x v="346"/>
    <x v="4"/>
    <x v="2"/>
    <x v="527"/>
  </r>
  <r>
    <x v="16"/>
    <x v="16"/>
    <x v="16"/>
    <x v="346"/>
    <s v="1815"/>
    <x v="346"/>
    <x v="4"/>
    <x v="3"/>
    <x v="527"/>
  </r>
  <r>
    <x v="16"/>
    <x v="16"/>
    <x v="16"/>
    <x v="346"/>
    <s v="1815"/>
    <x v="346"/>
    <x v="4"/>
    <x v="4"/>
    <x v="613"/>
  </r>
  <r>
    <x v="16"/>
    <x v="16"/>
    <x v="16"/>
    <x v="346"/>
    <s v="1815"/>
    <x v="346"/>
    <x v="4"/>
    <x v="5"/>
    <x v="746"/>
  </r>
  <r>
    <x v="16"/>
    <x v="16"/>
    <x v="16"/>
    <x v="346"/>
    <s v="1815"/>
    <x v="346"/>
    <x v="4"/>
    <x v="6"/>
    <x v="337"/>
  </r>
  <r>
    <x v="16"/>
    <x v="16"/>
    <x v="16"/>
    <x v="346"/>
    <s v="1815"/>
    <x v="346"/>
    <x v="4"/>
    <x v="7"/>
    <x v="338"/>
  </r>
  <r>
    <x v="16"/>
    <x v="16"/>
    <x v="16"/>
    <x v="346"/>
    <s v="1815"/>
    <x v="346"/>
    <x v="5"/>
    <x v="0"/>
    <x v="301"/>
  </r>
  <r>
    <x v="16"/>
    <x v="16"/>
    <x v="16"/>
    <x v="346"/>
    <s v="1815"/>
    <x v="346"/>
    <x v="5"/>
    <x v="1"/>
    <x v="198"/>
  </r>
  <r>
    <x v="16"/>
    <x v="16"/>
    <x v="16"/>
    <x v="346"/>
    <s v="1815"/>
    <x v="346"/>
    <x v="5"/>
    <x v="2"/>
    <x v="301"/>
  </r>
  <r>
    <x v="16"/>
    <x v="16"/>
    <x v="16"/>
    <x v="346"/>
    <s v="1815"/>
    <x v="346"/>
    <x v="5"/>
    <x v="3"/>
    <x v="264"/>
  </r>
  <r>
    <x v="16"/>
    <x v="16"/>
    <x v="16"/>
    <x v="346"/>
    <s v="1815"/>
    <x v="346"/>
    <x v="5"/>
    <x v="4"/>
    <x v="266"/>
  </r>
  <r>
    <x v="16"/>
    <x v="16"/>
    <x v="16"/>
    <x v="346"/>
    <s v="1815"/>
    <x v="346"/>
    <x v="5"/>
    <x v="5"/>
    <x v="262"/>
  </r>
  <r>
    <x v="16"/>
    <x v="16"/>
    <x v="16"/>
    <x v="346"/>
    <s v="1815"/>
    <x v="346"/>
    <x v="5"/>
    <x v="6"/>
    <x v="263"/>
  </r>
  <r>
    <x v="16"/>
    <x v="16"/>
    <x v="16"/>
    <x v="346"/>
    <s v="1815"/>
    <x v="346"/>
    <x v="5"/>
    <x v="7"/>
    <x v="198"/>
  </r>
  <r>
    <x v="16"/>
    <x v="16"/>
    <x v="16"/>
    <x v="346"/>
    <s v="1815"/>
    <x v="346"/>
    <x v="6"/>
    <x v="0"/>
    <x v="66"/>
  </r>
  <r>
    <x v="16"/>
    <x v="16"/>
    <x v="16"/>
    <x v="346"/>
    <s v="1815"/>
    <x v="346"/>
    <x v="6"/>
    <x v="1"/>
    <x v="65"/>
  </r>
  <r>
    <x v="16"/>
    <x v="16"/>
    <x v="16"/>
    <x v="346"/>
    <s v="1815"/>
    <x v="346"/>
    <x v="6"/>
    <x v="2"/>
    <x v="65"/>
  </r>
  <r>
    <x v="16"/>
    <x v="16"/>
    <x v="16"/>
    <x v="346"/>
    <s v="1815"/>
    <x v="346"/>
    <x v="6"/>
    <x v="3"/>
    <x v="65"/>
  </r>
  <r>
    <x v="16"/>
    <x v="16"/>
    <x v="16"/>
    <x v="346"/>
    <s v="1815"/>
    <x v="346"/>
    <x v="6"/>
    <x v="4"/>
    <x v="65"/>
  </r>
  <r>
    <x v="16"/>
    <x v="16"/>
    <x v="16"/>
    <x v="346"/>
    <s v="1815"/>
    <x v="346"/>
    <x v="6"/>
    <x v="5"/>
    <x v="66"/>
  </r>
  <r>
    <x v="16"/>
    <x v="16"/>
    <x v="16"/>
    <x v="346"/>
    <s v="1815"/>
    <x v="346"/>
    <x v="6"/>
    <x v="6"/>
    <x v="64"/>
  </r>
  <r>
    <x v="16"/>
    <x v="16"/>
    <x v="16"/>
    <x v="346"/>
    <s v="1815"/>
    <x v="346"/>
    <x v="6"/>
    <x v="7"/>
    <x v="65"/>
  </r>
  <r>
    <x v="16"/>
    <x v="16"/>
    <x v="16"/>
    <x v="346"/>
    <s v="1815"/>
    <x v="346"/>
    <x v="7"/>
    <x v="0"/>
    <x v="119"/>
  </r>
  <r>
    <x v="16"/>
    <x v="16"/>
    <x v="16"/>
    <x v="346"/>
    <s v="1815"/>
    <x v="346"/>
    <x v="7"/>
    <x v="1"/>
    <x v="402"/>
  </r>
  <r>
    <x v="16"/>
    <x v="16"/>
    <x v="16"/>
    <x v="346"/>
    <s v="1815"/>
    <x v="346"/>
    <x v="7"/>
    <x v="2"/>
    <x v="319"/>
  </r>
  <r>
    <x v="16"/>
    <x v="16"/>
    <x v="16"/>
    <x v="346"/>
    <s v="1815"/>
    <x v="346"/>
    <x v="7"/>
    <x v="3"/>
    <x v="314"/>
  </r>
  <r>
    <x v="16"/>
    <x v="16"/>
    <x v="16"/>
    <x v="346"/>
    <s v="1815"/>
    <x v="346"/>
    <x v="7"/>
    <x v="4"/>
    <x v="288"/>
  </r>
  <r>
    <x v="16"/>
    <x v="16"/>
    <x v="16"/>
    <x v="346"/>
    <s v="1815"/>
    <x v="346"/>
    <x v="7"/>
    <x v="5"/>
    <x v="288"/>
  </r>
  <r>
    <x v="16"/>
    <x v="16"/>
    <x v="16"/>
    <x v="346"/>
    <s v="1815"/>
    <x v="346"/>
    <x v="7"/>
    <x v="6"/>
    <x v="410"/>
  </r>
  <r>
    <x v="16"/>
    <x v="16"/>
    <x v="16"/>
    <x v="346"/>
    <s v="1815"/>
    <x v="346"/>
    <x v="7"/>
    <x v="7"/>
    <x v="342"/>
  </r>
  <r>
    <x v="16"/>
    <x v="16"/>
    <x v="16"/>
    <x v="346"/>
    <s v="1815"/>
    <x v="346"/>
    <x v="8"/>
    <x v="0"/>
    <x v="304"/>
  </r>
  <r>
    <x v="16"/>
    <x v="16"/>
    <x v="16"/>
    <x v="346"/>
    <s v="1815"/>
    <x v="346"/>
    <x v="8"/>
    <x v="1"/>
    <x v="304"/>
  </r>
  <r>
    <x v="16"/>
    <x v="16"/>
    <x v="16"/>
    <x v="346"/>
    <s v="1815"/>
    <x v="346"/>
    <x v="8"/>
    <x v="2"/>
    <x v="304"/>
  </r>
  <r>
    <x v="16"/>
    <x v="16"/>
    <x v="16"/>
    <x v="346"/>
    <s v="1815"/>
    <x v="346"/>
    <x v="8"/>
    <x v="3"/>
    <x v="304"/>
  </r>
  <r>
    <x v="16"/>
    <x v="16"/>
    <x v="16"/>
    <x v="346"/>
    <s v="1815"/>
    <x v="346"/>
    <x v="8"/>
    <x v="4"/>
    <x v="304"/>
  </r>
  <r>
    <x v="16"/>
    <x v="16"/>
    <x v="16"/>
    <x v="346"/>
    <s v="1815"/>
    <x v="346"/>
    <x v="8"/>
    <x v="5"/>
    <x v="304"/>
  </r>
  <r>
    <x v="16"/>
    <x v="16"/>
    <x v="16"/>
    <x v="346"/>
    <s v="1815"/>
    <x v="346"/>
    <x v="8"/>
    <x v="6"/>
    <x v="305"/>
  </r>
  <r>
    <x v="16"/>
    <x v="16"/>
    <x v="16"/>
    <x v="346"/>
    <s v="1815"/>
    <x v="346"/>
    <x v="8"/>
    <x v="7"/>
    <x v="304"/>
  </r>
  <r>
    <x v="16"/>
    <x v="16"/>
    <x v="16"/>
    <x v="346"/>
    <s v="1815"/>
    <x v="346"/>
    <x v="9"/>
    <x v="0"/>
    <x v="309"/>
  </r>
  <r>
    <x v="16"/>
    <x v="16"/>
    <x v="16"/>
    <x v="346"/>
    <s v="1815"/>
    <x v="346"/>
    <x v="9"/>
    <x v="1"/>
    <x v="298"/>
  </r>
  <r>
    <x v="16"/>
    <x v="16"/>
    <x v="16"/>
    <x v="346"/>
    <s v="1815"/>
    <x v="346"/>
    <x v="9"/>
    <x v="2"/>
    <x v="195"/>
  </r>
  <r>
    <x v="16"/>
    <x v="16"/>
    <x v="16"/>
    <x v="346"/>
    <s v="1815"/>
    <x v="346"/>
    <x v="9"/>
    <x v="3"/>
    <x v="200"/>
  </r>
  <r>
    <x v="16"/>
    <x v="16"/>
    <x v="16"/>
    <x v="346"/>
    <s v="1815"/>
    <x v="346"/>
    <x v="9"/>
    <x v="4"/>
    <x v="202"/>
  </r>
  <r>
    <x v="16"/>
    <x v="16"/>
    <x v="16"/>
    <x v="346"/>
    <s v="1815"/>
    <x v="346"/>
    <x v="9"/>
    <x v="5"/>
    <x v="307"/>
  </r>
  <r>
    <x v="16"/>
    <x v="16"/>
    <x v="16"/>
    <x v="346"/>
    <s v="1815"/>
    <x v="346"/>
    <x v="9"/>
    <x v="6"/>
    <x v="124"/>
  </r>
  <r>
    <x v="16"/>
    <x v="16"/>
    <x v="16"/>
    <x v="346"/>
    <s v="1815"/>
    <x v="346"/>
    <x v="9"/>
    <x v="7"/>
    <x v="298"/>
  </r>
  <r>
    <x v="16"/>
    <x v="16"/>
    <x v="16"/>
    <x v="347"/>
    <s v="1816"/>
    <x v="347"/>
    <x v="0"/>
    <x v="0"/>
    <x v="301"/>
  </r>
  <r>
    <x v="16"/>
    <x v="16"/>
    <x v="16"/>
    <x v="347"/>
    <s v="1816"/>
    <x v="347"/>
    <x v="0"/>
    <x v="1"/>
    <x v="303"/>
  </r>
  <r>
    <x v="16"/>
    <x v="16"/>
    <x v="16"/>
    <x v="347"/>
    <s v="1816"/>
    <x v="347"/>
    <x v="0"/>
    <x v="2"/>
    <x v="321"/>
  </r>
  <r>
    <x v="16"/>
    <x v="16"/>
    <x v="16"/>
    <x v="347"/>
    <s v="1816"/>
    <x v="347"/>
    <x v="0"/>
    <x v="3"/>
    <x v="321"/>
  </r>
  <r>
    <x v="16"/>
    <x v="16"/>
    <x v="16"/>
    <x v="347"/>
    <s v="1816"/>
    <x v="347"/>
    <x v="0"/>
    <x v="4"/>
    <x v="303"/>
  </r>
  <r>
    <x v="16"/>
    <x v="16"/>
    <x v="16"/>
    <x v="347"/>
    <s v="1816"/>
    <x v="347"/>
    <x v="0"/>
    <x v="5"/>
    <x v="320"/>
  </r>
  <r>
    <x v="16"/>
    <x v="16"/>
    <x v="16"/>
    <x v="347"/>
    <s v="1816"/>
    <x v="347"/>
    <x v="0"/>
    <x v="6"/>
    <x v="203"/>
  </r>
  <r>
    <x v="16"/>
    <x v="16"/>
    <x v="16"/>
    <x v="347"/>
    <s v="1816"/>
    <x v="347"/>
    <x v="0"/>
    <x v="7"/>
    <x v="303"/>
  </r>
  <r>
    <x v="16"/>
    <x v="16"/>
    <x v="16"/>
    <x v="347"/>
    <s v="1816"/>
    <x v="347"/>
    <x v="1"/>
    <x v="0"/>
    <x v="196"/>
  </r>
  <r>
    <x v="16"/>
    <x v="16"/>
    <x v="16"/>
    <x v="347"/>
    <s v="1816"/>
    <x v="347"/>
    <x v="1"/>
    <x v="1"/>
    <x v="262"/>
  </r>
  <r>
    <x v="16"/>
    <x v="16"/>
    <x v="16"/>
    <x v="347"/>
    <s v="1816"/>
    <x v="347"/>
    <x v="1"/>
    <x v="2"/>
    <x v="302"/>
  </r>
  <r>
    <x v="16"/>
    <x v="16"/>
    <x v="16"/>
    <x v="347"/>
    <s v="1816"/>
    <x v="347"/>
    <x v="1"/>
    <x v="3"/>
    <x v="302"/>
  </r>
  <r>
    <x v="16"/>
    <x v="16"/>
    <x v="16"/>
    <x v="347"/>
    <s v="1816"/>
    <x v="347"/>
    <x v="1"/>
    <x v="4"/>
    <x v="200"/>
  </r>
  <r>
    <x v="16"/>
    <x v="16"/>
    <x v="16"/>
    <x v="347"/>
    <s v="1816"/>
    <x v="347"/>
    <x v="1"/>
    <x v="5"/>
    <x v="195"/>
  </r>
  <r>
    <x v="16"/>
    <x v="16"/>
    <x v="16"/>
    <x v="347"/>
    <s v="1816"/>
    <x v="347"/>
    <x v="1"/>
    <x v="6"/>
    <x v="196"/>
  </r>
  <r>
    <x v="16"/>
    <x v="16"/>
    <x v="16"/>
    <x v="347"/>
    <s v="1816"/>
    <x v="347"/>
    <x v="1"/>
    <x v="7"/>
    <x v="200"/>
  </r>
  <r>
    <x v="16"/>
    <x v="16"/>
    <x v="16"/>
    <x v="347"/>
    <s v="1816"/>
    <x v="347"/>
    <x v="2"/>
    <x v="0"/>
    <x v="198"/>
  </r>
  <r>
    <x v="16"/>
    <x v="16"/>
    <x v="16"/>
    <x v="347"/>
    <s v="1816"/>
    <x v="347"/>
    <x v="2"/>
    <x v="1"/>
    <x v="200"/>
  </r>
  <r>
    <x v="16"/>
    <x v="16"/>
    <x v="16"/>
    <x v="347"/>
    <s v="1816"/>
    <x v="347"/>
    <x v="2"/>
    <x v="2"/>
    <x v="262"/>
  </r>
  <r>
    <x v="16"/>
    <x v="16"/>
    <x v="16"/>
    <x v="347"/>
    <s v="1816"/>
    <x v="347"/>
    <x v="2"/>
    <x v="3"/>
    <x v="265"/>
  </r>
  <r>
    <x v="16"/>
    <x v="16"/>
    <x v="16"/>
    <x v="347"/>
    <s v="1816"/>
    <x v="347"/>
    <x v="2"/>
    <x v="4"/>
    <x v="197"/>
  </r>
  <r>
    <x v="16"/>
    <x v="16"/>
    <x v="16"/>
    <x v="347"/>
    <s v="1816"/>
    <x v="347"/>
    <x v="2"/>
    <x v="5"/>
    <x v="302"/>
  </r>
  <r>
    <x v="16"/>
    <x v="16"/>
    <x v="16"/>
    <x v="347"/>
    <s v="1816"/>
    <x v="347"/>
    <x v="2"/>
    <x v="6"/>
    <x v="316"/>
  </r>
  <r>
    <x v="16"/>
    <x v="16"/>
    <x v="16"/>
    <x v="347"/>
    <s v="1816"/>
    <x v="347"/>
    <x v="2"/>
    <x v="7"/>
    <x v="316"/>
  </r>
  <r>
    <x v="16"/>
    <x v="16"/>
    <x v="16"/>
    <x v="347"/>
    <s v="1816"/>
    <x v="347"/>
    <x v="3"/>
    <x v="0"/>
    <x v="303"/>
  </r>
  <r>
    <x v="16"/>
    <x v="16"/>
    <x v="16"/>
    <x v="347"/>
    <s v="1816"/>
    <x v="347"/>
    <x v="3"/>
    <x v="1"/>
    <x v="303"/>
  </r>
  <r>
    <x v="16"/>
    <x v="16"/>
    <x v="16"/>
    <x v="347"/>
    <s v="1816"/>
    <x v="347"/>
    <x v="3"/>
    <x v="2"/>
    <x v="321"/>
  </r>
  <r>
    <x v="16"/>
    <x v="16"/>
    <x v="16"/>
    <x v="347"/>
    <s v="1816"/>
    <x v="347"/>
    <x v="3"/>
    <x v="3"/>
    <x v="303"/>
  </r>
  <r>
    <x v="16"/>
    <x v="16"/>
    <x v="16"/>
    <x v="347"/>
    <s v="1816"/>
    <x v="347"/>
    <x v="3"/>
    <x v="4"/>
    <x v="301"/>
  </r>
  <r>
    <x v="16"/>
    <x v="16"/>
    <x v="16"/>
    <x v="347"/>
    <s v="1816"/>
    <x v="347"/>
    <x v="3"/>
    <x v="5"/>
    <x v="263"/>
  </r>
  <r>
    <x v="16"/>
    <x v="16"/>
    <x v="16"/>
    <x v="347"/>
    <s v="1816"/>
    <x v="347"/>
    <x v="3"/>
    <x v="6"/>
    <x v="301"/>
  </r>
  <r>
    <x v="16"/>
    <x v="16"/>
    <x v="16"/>
    <x v="347"/>
    <s v="1816"/>
    <x v="347"/>
    <x v="3"/>
    <x v="7"/>
    <x v="266"/>
  </r>
  <r>
    <x v="16"/>
    <x v="16"/>
    <x v="16"/>
    <x v="347"/>
    <s v="1816"/>
    <x v="347"/>
    <x v="4"/>
    <x v="0"/>
    <x v="356"/>
  </r>
  <r>
    <x v="16"/>
    <x v="16"/>
    <x v="16"/>
    <x v="347"/>
    <s v="1816"/>
    <x v="347"/>
    <x v="4"/>
    <x v="1"/>
    <x v="300"/>
  </r>
  <r>
    <x v="16"/>
    <x v="16"/>
    <x v="16"/>
    <x v="347"/>
    <s v="1816"/>
    <x v="347"/>
    <x v="4"/>
    <x v="2"/>
    <x v="123"/>
  </r>
  <r>
    <x v="16"/>
    <x v="16"/>
    <x v="16"/>
    <x v="347"/>
    <s v="1816"/>
    <x v="347"/>
    <x v="4"/>
    <x v="3"/>
    <x v="61"/>
  </r>
  <r>
    <x v="16"/>
    <x v="16"/>
    <x v="16"/>
    <x v="347"/>
    <s v="1816"/>
    <x v="347"/>
    <x v="4"/>
    <x v="4"/>
    <x v="122"/>
  </r>
  <r>
    <x v="16"/>
    <x v="16"/>
    <x v="16"/>
    <x v="347"/>
    <s v="1816"/>
    <x v="347"/>
    <x v="4"/>
    <x v="5"/>
    <x v="122"/>
  </r>
  <r>
    <x v="16"/>
    <x v="16"/>
    <x v="16"/>
    <x v="347"/>
    <s v="1816"/>
    <x v="347"/>
    <x v="4"/>
    <x v="6"/>
    <x v="125"/>
  </r>
  <r>
    <x v="16"/>
    <x v="16"/>
    <x v="16"/>
    <x v="347"/>
    <s v="1816"/>
    <x v="347"/>
    <x v="4"/>
    <x v="7"/>
    <x v="300"/>
  </r>
  <r>
    <x v="16"/>
    <x v="16"/>
    <x v="16"/>
    <x v="347"/>
    <s v="1816"/>
    <x v="347"/>
    <x v="5"/>
    <x v="0"/>
    <x v="131"/>
  </r>
  <r>
    <x v="16"/>
    <x v="16"/>
    <x v="16"/>
    <x v="347"/>
    <s v="1816"/>
    <x v="347"/>
    <x v="5"/>
    <x v="1"/>
    <x v="67"/>
  </r>
  <r>
    <x v="16"/>
    <x v="16"/>
    <x v="16"/>
    <x v="347"/>
    <s v="1816"/>
    <x v="347"/>
    <x v="5"/>
    <x v="2"/>
    <x v="66"/>
  </r>
  <r>
    <x v="16"/>
    <x v="16"/>
    <x v="16"/>
    <x v="347"/>
    <s v="1816"/>
    <x v="347"/>
    <x v="5"/>
    <x v="3"/>
    <x v="64"/>
  </r>
  <r>
    <x v="16"/>
    <x v="16"/>
    <x v="16"/>
    <x v="347"/>
    <s v="1816"/>
    <x v="347"/>
    <x v="5"/>
    <x v="4"/>
    <x v="65"/>
  </r>
  <r>
    <x v="16"/>
    <x v="16"/>
    <x v="16"/>
    <x v="347"/>
    <s v="1816"/>
    <x v="347"/>
    <x v="5"/>
    <x v="5"/>
    <x v="66"/>
  </r>
  <r>
    <x v="16"/>
    <x v="16"/>
    <x v="16"/>
    <x v="347"/>
    <s v="1816"/>
    <x v="347"/>
    <x v="5"/>
    <x v="6"/>
    <x v="66"/>
  </r>
  <r>
    <x v="16"/>
    <x v="16"/>
    <x v="16"/>
    <x v="347"/>
    <s v="1816"/>
    <x v="347"/>
    <x v="5"/>
    <x v="7"/>
    <x v="65"/>
  </r>
  <r>
    <x v="16"/>
    <x v="16"/>
    <x v="16"/>
    <x v="347"/>
    <s v="1816"/>
    <x v="347"/>
    <x v="6"/>
    <x v="0"/>
    <x v="67"/>
  </r>
  <r>
    <x v="16"/>
    <x v="16"/>
    <x v="16"/>
    <x v="347"/>
    <s v="1816"/>
    <x v="347"/>
    <x v="6"/>
    <x v="1"/>
    <x v="133"/>
  </r>
  <r>
    <x v="16"/>
    <x v="16"/>
    <x v="16"/>
    <x v="347"/>
    <s v="1816"/>
    <x v="347"/>
    <x v="6"/>
    <x v="2"/>
    <x v="132"/>
  </r>
  <r>
    <x v="16"/>
    <x v="16"/>
    <x v="16"/>
    <x v="347"/>
    <s v="1816"/>
    <x v="347"/>
    <x v="6"/>
    <x v="3"/>
    <x v="133"/>
  </r>
  <r>
    <x v="16"/>
    <x v="16"/>
    <x v="16"/>
    <x v="347"/>
    <s v="1816"/>
    <x v="347"/>
    <x v="6"/>
    <x v="4"/>
    <x v="67"/>
  </r>
  <r>
    <x v="16"/>
    <x v="16"/>
    <x v="16"/>
    <x v="347"/>
    <s v="1816"/>
    <x v="347"/>
    <x v="6"/>
    <x v="5"/>
    <x v="65"/>
  </r>
  <r>
    <x v="16"/>
    <x v="16"/>
    <x v="16"/>
    <x v="347"/>
    <s v="1816"/>
    <x v="347"/>
    <x v="6"/>
    <x v="6"/>
    <x v="67"/>
  </r>
  <r>
    <x v="16"/>
    <x v="16"/>
    <x v="16"/>
    <x v="347"/>
    <s v="1816"/>
    <x v="347"/>
    <x v="6"/>
    <x v="7"/>
    <x v="67"/>
  </r>
  <r>
    <x v="16"/>
    <x v="16"/>
    <x v="16"/>
    <x v="347"/>
    <s v="1816"/>
    <x v="347"/>
    <x v="7"/>
    <x v="0"/>
    <x v="310"/>
  </r>
  <r>
    <x v="16"/>
    <x v="16"/>
    <x v="16"/>
    <x v="347"/>
    <s v="1816"/>
    <x v="347"/>
    <x v="7"/>
    <x v="1"/>
    <x v="202"/>
  </r>
  <r>
    <x v="16"/>
    <x v="16"/>
    <x v="16"/>
    <x v="347"/>
    <s v="1816"/>
    <x v="347"/>
    <x v="7"/>
    <x v="2"/>
    <x v="123"/>
  </r>
  <r>
    <x v="16"/>
    <x v="16"/>
    <x v="16"/>
    <x v="347"/>
    <s v="1816"/>
    <x v="347"/>
    <x v="7"/>
    <x v="3"/>
    <x v="299"/>
  </r>
  <r>
    <x v="16"/>
    <x v="16"/>
    <x v="16"/>
    <x v="347"/>
    <s v="1816"/>
    <x v="347"/>
    <x v="7"/>
    <x v="4"/>
    <x v="299"/>
  </r>
  <r>
    <x v="16"/>
    <x v="16"/>
    <x v="16"/>
    <x v="347"/>
    <s v="1816"/>
    <x v="347"/>
    <x v="7"/>
    <x v="5"/>
    <x v="123"/>
  </r>
  <r>
    <x v="16"/>
    <x v="16"/>
    <x v="16"/>
    <x v="347"/>
    <s v="1816"/>
    <x v="347"/>
    <x v="7"/>
    <x v="6"/>
    <x v="311"/>
  </r>
  <r>
    <x v="16"/>
    <x v="16"/>
    <x v="16"/>
    <x v="347"/>
    <s v="1816"/>
    <x v="347"/>
    <x v="7"/>
    <x v="7"/>
    <x v="201"/>
  </r>
  <r>
    <x v="16"/>
    <x v="16"/>
    <x v="16"/>
    <x v="347"/>
    <s v="1816"/>
    <x v="347"/>
    <x v="8"/>
    <x v="0"/>
    <x v="304"/>
  </r>
  <r>
    <x v="16"/>
    <x v="16"/>
    <x v="16"/>
    <x v="347"/>
    <s v="1816"/>
    <x v="347"/>
    <x v="8"/>
    <x v="1"/>
    <x v="305"/>
  </r>
  <r>
    <x v="16"/>
    <x v="16"/>
    <x v="16"/>
    <x v="347"/>
    <s v="1816"/>
    <x v="347"/>
    <x v="8"/>
    <x v="2"/>
    <x v="304"/>
  </r>
  <r>
    <x v="16"/>
    <x v="16"/>
    <x v="16"/>
    <x v="347"/>
    <s v="1816"/>
    <x v="347"/>
    <x v="8"/>
    <x v="3"/>
    <x v="304"/>
  </r>
  <r>
    <x v="16"/>
    <x v="16"/>
    <x v="16"/>
    <x v="347"/>
    <s v="1816"/>
    <x v="347"/>
    <x v="8"/>
    <x v="4"/>
    <x v="304"/>
  </r>
  <r>
    <x v="16"/>
    <x v="16"/>
    <x v="16"/>
    <x v="347"/>
    <s v="1816"/>
    <x v="347"/>
    <x v="8"/>
    <x v="5"/>
    <x v="304"/>
  </r>
  <r>
    <x v="16"/>
    <x v="16"/>
    <x v="16"/>
    <x v="347"/>
    <s v="1816"/>
    <x v="347"/>
    <x v="8"/>
    <x v="6"/>
    <x v="304"/>
  </r>
  <r>
    <x v="16"/>
    <x v="16"/>
    <x v="16"/>
    <x v="347"/>
    <s v="1816"/>
    <x v="347"/>
    <x v="8"/>
    <x v="7"/>
    <x v="304"/>
  </r>
  <r>
    <x v="16"/>
    <x v="16"/>
    <x v="16"/>
    <x v="347"/>
    <s v="1816"/>
    <x v="347"/>
    <x v="9"/>
    <x v="0"/>
    <x v="264"/>
  </r>
  <r>
    <x v="16"/>
    <x v="16"/>
    <x v="16"/>
    <x v="347"/>
    <s v="1816"/>
    <x v="347"/>
    <x v="9"/>
    <x v="1"/>
    <x v="262"/>
  </r>
  <r>
    <x v="16"/>
    <x v="16"/>
    <x v="16"/>
    <x v="347"/>
    <s v="1816"/>
    <x v="347"/>
    <x v="9"/>
    <x v="2"/>
    <x v="263"/>
  </r>
  <r>
    <x v="16"/>
    <x v="16"/>
    <x v="16"/>
    <x v="347"/>
    <s v="1816"/>
    <x v="347"/>
    <x v="9"/>
    <x v="3"/>
    <x v="266"/>
  </r>
  <r>
    <x v="16"/>
    <x v="16"/>
    <x v="16"/>
    <x v="347"/>
    <s v="1816"/>
    <x v="347"/>
    <x v="9"/>
    <x v="4"/>
    <x v="198"/>
  </r>
  <r>
    <x v="16"/>
    <x v="16"/>
    <x v="16"/>
    <x v="347"/>
    <s v="1816"/>
    <x v="347"/>
    <x v="9"/>
    <x v="5"/>
    <x v="266"/>
  </r>
  <r>
    <x v="16"/>
    <x v="16"/>
    <x v="16"/>
    <x v="347"/>
    <s v="1816"/>
    <x v="347"/>
    <x v="9"/>
    <x v="6"/>
    <x v="321"/>
  </r>
  <r>
    <x v="16"/>
    <x v="16"/>
    <x v="16"/>
    <x v="347"/>
    <s v="1816"/>
    <x v="347"/>
    <x v="9"/>
    <x v="7"/>
    <x v="321"/>
  </r>
  <r>
    <x v="16"/>
    <x v="16"/>
    <x v="16"/>
    <x v="348"/>
    <s v="1818"/>
    <x v="348"/>
    <x v="0"/>
    <x v="0"/>
    <x v="1672"/>
  </r>
  <r>
    <x v="16"/>
    <x v="16"/>
    <x v="16"/>
    <x v="348"/>
    <s v="1818"/>
    <x v="348"/>
    <x v="0"/>
    <x v="1"/>
    <x v="1536"/>
  </r>
  <r>
    <x v="16"/>
    <x v="16"/>
    <x v="16"/>
    <x v="348"/>
    <s v="1818"/>
    <x v="348"/>
    <x v="0"/>
    <x v="2"/>
    <x v="498"/>
  </r>
  <r>
    <x v="16"/>
    <x v="16"/>
    <x v="16"/>
    <x v="348"/>
    <s v="1818"/>
    <x v="348"/>
    <x v="0"/>
    <x v="3"/>
    <x v="631"/>
  </r>
  <r>
    <x v="16"/>
    <x v="16"/>
    <x v="16"/>
    <x v="348"/>
    <s v="1818"/>
    <x v="348"/>
    <x v="0"/>
    <x v="4"/>
    <x v="1672"/>
  </r>
  <r>
    <x v="16"/>
    <x v="16"/>
    <x v="16"/>
    <x v="348"/>
    <s v="1818"/>
    <x v="348"/>
    <x v="0"/>
    <x v="5"/>
    <x v="357"/>
  </r>
  <r>
    <x v="16"/>
    <x v="16"/>
    <x v="16"/>
    <x v="348"/>
    <s v="1818"/>
    <x v="348"/>
    <x v="0"/>
    <x v="6"/>
    <x v="496"/>
  </r>
  <r>
    <x v="16"/>
    <x v="16"/>
    <x v="16"/>
    <x v="348"/>
    <s v="1818"/>
    <x v="348"/>
    <x v="0"/>
    <x v="7"/>
    <x v="608"/>
  </r>
  <r>
    <x v="16"/>
    <x v="16"/>
    <x v="16"/>
    <x v="348"/>
    <s v="1818"/>
    <x v="348"/>
    <x v="1"/>
    <x v="0"/>
    <x v="58"/>
  </r>
  <r>
    <x v="16"/>
    <x v="16"/>
    <x v="16"/>
    <x v="348"/>
    <s v="1818"/>
    <x v="348"/>
    <x v="1"/>
    <x v="1"/>
    <x v="604"/>
  </r>
  <r>
    <x v="16"/>
    <x v="16"/>
    <x v="16"/>
    <x v="348"/>
    <s v="1818"/>
    <x v="348"/>
    <x v="1"/>
    <x v="2"/>
    <x v="563"/>
  </r>
  <r>
    <x v="16"/>
    <x v="16"/>
    <x v="16"/>
    <x v="348"/>
    <s v="1818"/>
    <x v="348"/>
    <x v="1"/>
    <x v="3"/>
    <x v="270"/>
  </r>
  <r>
    <x v="16"/>
    <x v="16"/>
    <x v="16"/>
    <x v="348"/>
    <s v="1818"/>
    <x v="348"/>
    <x v="1"/>
    <x v="4"/>
    <x v="492"/>
  </r>
  <r>
    <x v="16"/>
    <x v="16"/>
    <x v="16"/>
    <x v="348"/>
    <s v="1818"/>
    <x v="348"/>
    <x v="1"/>
    <x v="5"/>
    <x v="492"/>
  </r>
  <r>
    <x v="16"/>
    <x v="16"/>
    <x v="16"/>
    <x v="348"/>
    <s v="1818"/>
    <x v="348"/>
    <x v="1"/>
    <x v="6"/>
    <x v="1537"/>
  </r>
  <r>
    <x v="16"/>
    <x v="16"/>
    <x v="16"/>
    <x v="348"/>
    <s v="1818"/>
    <x v="348"/>
    <x v="1"/>
    <x v="7"/>
    <x v="939"/>
  </r>
  <r>
    <x v="16"/>
    <x v="16"/>
    <x v="16"/>
    <x v="348"/>
    <s v="1818"/>
    <x v="348"/>
    <x v="2"/>
    <x v="0"/>
    <x v="298"/>
  </r>
  <r>
    <x v="16"/>
    <x v="16"/>
    <x v="16"/>
    <x v="348"/>
    <s v="1818"/>
    <x v="348"/>
    <x v="2"/>
    <x v="1"/>
    <x v="124"/>
  </r>
  <r>
    <x v="16"/>
    <x v="16"/>
    <x v="16"/>
    <x v="348"/>
    <s v="1818"/>
    <x v="348"/>
    <x v="2"/>
    <x v="2"/>
    <x v="202"/>
  </r>
  <r>
    <x v="16"/>
    <x v="16"/>
    <x v="16"/>
    <x v="348"/>
    <s v="1818"/>
    <x v="348"/>
    <x v="2"/>
    <x v="3"/>
    <x v="298"/>
  </r>
  <r>
    <x v="16"/>
    <x v="16"/>
    <x v="16"/>
    <x v="348"/>
    <s v="1818"/>
    <x v="348"/>
    <x v="2"/>
    <x v="4"/>
    <x v="311"/>
  </r>
  <r>
    <x v="16"/>
    <x v="16"/>
    <x v="16"/>
    <x v="348"/>
    <s v="1818"/>
    <x v="348"/>
    <x v="2"/>
    <x v="5"/>
    <x v="202"/>
  </r>
  <r>
    <x v="16"/>
    <x v="16"/>
    <x v="16"/>
    <x v="348"/>
    <s v="1818"/>
    <x v="348"/>
    <x v="2"/>
    <x v="6"/>
    <x v="299"/>
  </r>
  <r>
    <x v="16"/>
    <x v="16"/>
    <x v="16"/>
    <x v="348"/>
    <s v="1818"/>
    <x v="348"/>
    <x v="2"/>
    <x v="7"/>
    <x v="196"/>
  </r>
  <r>
    <x v="16"/>
    <x v="16"/>
    <x v="16"/>
    <x v="348"/>
    <s v="1818"/>
    <x v="348"/>
    <x v="3"/>
    <x v="0"/>
    <x v="310"/>
  </r>
  <r>
    <x v="16"/>
    <x v="16"/>
    <x v="16"/>
    <x v="348"/>
    <s v="1818"/>
    <x v="348"/>
    <x v="3"/>
    <x v="1"/>
    <x v="307"/>
  </r>
  <r>
    <x v="16"/>
    <x v="16"/>
    <x v="16"/>
    <x v="348"/>
    <s v="1818"/>
    <x v="348"/>
    <x v="3"/>
    <x v="2"/>
    <x v="308"/>
  </r>
  <r>
    <x v="16"/>
    <x v="16"/>
    <x v="16"/>
    <x v="348"/>
    <s v="1818"/>
    <x v="348"/>
    <x v="3"/>
    <x v="3"/>
    <x v="356"/>
  </r>
  <r>
    <x v="16"/>
    <x v="16"/>
    <x v="16"/>
    <x v="348"/>
    <s v="1818"/>
    <x v="348"/>
    <x v="3"/>
    <x v="4"/>
    <x v="309"/>
  </r>
  <r>
    <x v="16"/>
    <x v="16"/>
    <x v="16"/>
    <x v="348"/>
    <s v="1818"/>
    <x v="348"/>
    <x v="3"/>
    <x v="5"/>
    <x v="309"/>
  </r>
  <r>
    <x v="16"/>
    <x v="16"/>
    <x v="16"/>
    <x v="348"/>
    <s v="1818"/>
    <x v="348"/>
    <x v="3"/>
    <x v="6"/>
    <x v="307"/>
  </r>
  <r>
    <x v="16"/>
    <x v="16"/>
    <x v="16"/>
    <x v="348"/>
    <s v="1818"/>
    <x v="348"/>
    <x v="3"/>
    <x v="7"/>
    <x v="199"/>
  </r>
  <r>
    <x v="16"/>
    <x v="16"/>
    <x v="16"/>
    <x v="348"/>
    <s v="1818"/>
    <x v="348"/>
    <x v="4"/>
    <x v="0"/>
    <x v="625"/>
  </r>
  <r>
    <x v="16"/>
    <x v="16"/>
    <x v="16"/>
    <x v="348"/>
    <s v="1818"/>
    <x v="348"/>
    <x v="4"/>
    <x v="1"/>
    <x v="671"/>
  </r>
  <r>
    <x v="16"/>
    <x v="16"/>
    <x v="16"/>
    <x v="348"/>
    <s v="1818"/>
    <x v="348"/>
    <x v="4"/>
    <x v="2"/>
    <x v="627"/>
  </r>
  <r>
    <x v="16"/>
    <x v="16"/>
    <x v="16"/>
    <x v="348"/>
    <s v="1818"/>
    <x v="348"/>
    <x v="4"/>
    <x v="3"/>
    <x v="371"/>
  </r>
  <r>
    <x v="16"/>
    <x v="16"/>
    <x v="16"/>
    <x v="348"/>
    <s v="1818"/>
    <x v="348"/>
    <x v="4"/>
    <x v="4"/>
    <x v="58"/>
  </r>
  <r>
    <x v="16"/>
    <x v="16"/>
    <x v="16"/>
    <x v="348"/>
    <s v="1818"/>
    <x v="348"/>
    <x v="4"/>
    <x v="5"/>
    <x v="373"/>
  </r>
  <r>
    <x v="16"/>
    <x v="16"/>
    <x v="16"/>
    <x v="348"/>
    <s v="1818"/>
    <x v="348"/>
    <x v="4"/>
    <x v="6"/>
    <x v="952"/>
  </r>
  <r>
    <x v="16"/>
    <x v="16"/>
    <x v="16"/>
    <x v="348"/>
    <s v="1818"/>
    <x v="348"/>
    <x v="4"/>
    <x v="7"/>
    <x v="527"/>
  </r>
  <r>
    <x v="16"/>
    <x v="16"/>
    <x v="16"/>
    <x v="348"/>
    <s v="1818"/>
    <x v="348"/>
    <x v="5"/>
    <x v="0"/>
    <x v="131"/>
  </r>
  <r>
    <x v="16"/>
    <x v="16"/>
    <x v="16"/>
    <x v="348"/>
    <s v="1818"/>
    <x v="348"/>
    <x v="5"/>
    <x v="1"/>
    <x v="131"/>
  </r>
  <r>
    <x v="16"/>
    <x v="16"/>
    <x v="16"/>
    <x v="348"/>
    <s v="1818"/>
    <x v="348"/>
    <x v="5"/>
    <x v="2"/>
    <x v="320"/>
  </r>
  <r>
    <x v="16"/>
    <x v="16"/>
    <x v="16"/>
    <x v="348"/>
    <s v="1818"/>
    <x v="348"/>
    <x v="5"/>
    <x v="3"/>
    <x v="203"/>
  </r>
  <r>
    <x v="16"/>
    <x v="16"/>
    <x v="16"/>
    <x v="348"/>
    <s v="1818"/>
    <x v="348"/>
    <x v="5"/>
    <x v="4"/>
    <x v="129"/>
  </r>
  <r>
    <x v="16"/>
    <x v="16"/>
    <x v="16"/>
    <x v="348"/>
    <s v="1818"/>
    <x v="348"/>
    <x v="5"/>
    <x v="5"/>
    <x v="203"/>
  </r>
  <r>
    <x v="16"/>
    <x v="16"/>
    <x v="16"/>
    <x v="348"/>
    <s v="1818"/>
    <x v="348"/>
    <x v="5"/>
    <x v="6"/>
    <x v="303"/>
  </r>
  <r>
    <x v="16"/>
    <x v="16"/>
    <x v="16"/>
    <x v="348"/>
    <s v="1818"/>
    <x v="348"/>
    <x v="5"/>
    <x v="7"/>
    <x v="303"/>
  </r>
  <r>
    <x v="16"/>
    <x v="16"/>
    <x v="16"/>
    <x v="348"/>
    <s v="1818"/>
    <x v="348"/>
    <x v="6"/>
    <x v="0"/>
    <x v="132"/>
  </r>
  <r>
    <x v="16"/>
    <x v="16"/>
    <x v="16"/>
    <x v="348"/>
    <s v="1818"/>
    <x v="348"/>
    <x v="6"/>
    <x v="1"/>
    <x v="133"/>
  </r>
  <r>
    <x v="16"/>
    <x v="16"/>
    <x v="16"/>
    <x v="348"/>
    <s v="1818"/>
    <x v="348"/>
    <x v="6"/>
    <x v="2"/>
    <x v="67"/>
  </r>
  <r>
    <x v="16"/>
    <x v="16"/>
    <x v="16"/>
    <x v="348"/>
    <s v="1818"/>
    <x v="348"/>
    <x v="6"/>
    <x v="3"/>
    <x v="67"/>
  </r>
  <r>
    <x v="16"/>
    <x v="16"/>
    <x v="16"/>
    <x v="348"/>
    <s v="1818"/>
    <x v="348"/>
    <x v="6"/>
    <x v="4"/>
    <x v="67"/>
  </r>
  <r>
    <x v="16"/>
    <x v="16"/>
    <x v="16"/>
    <x v="348"/>
    <s v="1818"/>
    <x v="348"/>
    <x v="6"/>
    <x v="5"/>
    <x v="133"/>
  </r>
  <r>
    <x v="16"/>
    <x v="16"/>
    <x v="16"/>
    <x v="348"/>
    <s v="1818"/>
    <x v="348"/>
    <x v="6"/>
    <x v="6"/>
    <x v="66"/>
  </r>
  <r>
    <x v="16"/>
    <x v="16"/>
    <x v="16"/>
    <x v="348"/>
    <s v="1818"/>
    <x v="348"/>
    <x v="6"/>
    <x v="7"/>
    <x v="64"/>
  </r>
  <r>
    <x v="16"/>
    <x v="16"/>
    <x v="16"/>
    <x v="348"/>
    <s v="1818"/>
    <x v="348"/>
    <x v="7"/>
    <x v="0"/>
    <x v="302"/>
  </r>
  <r>
    <x v="16"/>
    <x v="16"/>
    <x v="16"/>
    <x v="348"/>
    <s v="1818"/>
    <x v="348"/>
    <x v="7"/>
    <x v="1"/>
    <x v="262"/>
  </r>
  <r>
    <x v="16"/>
    <x v="16"/>
    <x v="16"/>
    <x v="348"/>
    <s v="1818"/>
    <x v="348"/>
    <x v="7"/>
    <x v="2"/>
    <x v="263"/>
  </r>
  <r>
    <x v="16"/>
    <x v="16"/>
    <x v="16"/>
    <x v="348"/>
    <s v="1818"/>
    <x v="348"/>
    <x v="7"/>
    <x v="3"/>
    <x v="266"/>
  </r>
  <r>
    <x v="16"/>
    <x v="16"/>
    <x v="16"/>
    <x v="348"/>
    <s v="1818"/>
    <x v="348"/>
    <x v="7"/>
    <x v="4"/>
    <x v="266"/>
  </r>
  <r>
    <x v="16"/>
    <x v="16"/>
    <x v="16"/>
    <x v="348"/>
    <s v="1818"/>
    <x v="348"/>
    <x v="7"/>
    <x v="5"/>
    <x v="262"/>
  </r>
  <r>
    <x v="16"/>
    <x v="16"/>
    <x v="16"/>
    <x v="348"/>
    <s v="1818"/>
    <x v="348"/>
    <x v="7"/>
    <x v="6"/>
    <x v="263"/>
  </r>
  <r>
    <x v="16"/>
    <x v="16"/>
    <x v="16"/>
    <x v="348"/>
    <s v="1818"/>
    <x v="348"/>
    <x v="7"/>
    <x v="7"/>
    <x v="197"/>
  </r>
  <r>
    <x v="16"/>
    <x v="16"/>
    <x v="16"/>
    <x v="348"/>
    <s v="1818"/>
    <x v="348"/>
    <x v="8"/>
    <x v="0"/>
    <x v="304"/>
  </r>
  <r>
    <x v="16"/>
    <x v="16"/>
    <x v="16"/>
    <x v="348"/>
    <s v="1818"/>
    <x v="348"/>
    <x v="8"/>
    <x v="1"/>
    <x v="304"/>
  </r>
  <r>
    <x v="16"/>
    <x v="16"/>
    <x v="16"/>
    <x v="348"/>
    <s v="1818"/>
    <x v="348"/>
    <x v="8"/>
    <x v="2"/>
    <x v="304"/>
  </r>
  <r>
    <x v="16"/>
    <x v="16"/>
    <x v="16"/>
    <x v="348"/>
    <s v="1818"/>
    <x v="348"/>
    <x v="8"/>
    <x v="3"/>
    <x v="304"/>
  </r>
  <r>
    <x v="16"/>
    <x v="16"/>
    <x v="16"/>
    <x v="348"/>
    <s v="1818"/>
    <x v="348"/>
    <x v="8"/>
    <x v="4"/>
    <x v="304"/>
  </r>
  <r>
    <x v="16"/>
    <x v="16"/>
    <x v="16"/>
    <x v="348"/>
    <s v="1818"/>
    <x v="348"/>
    <x v="8"/>
    <x v="5"/>
    <x v="304"/>
  </r>
  <r>
    <x v="16"/>
    <x v="16"/>
    <x v="16"/>
    <x v="348"/>
    <s v="1818"/>
    <x v="348"/>
    <x v="8"/>
    <x v="6"/>
    <x v="304"/>
  </r>
  <r>
    <x v="16"/>
    <x v="16"/>
    <x v="16"/>
    <x v="348"/>
    <s v="1818"/>
    <x v="348"/>
    <x v="8"/>
    <x v="7"/>
    <x v="304"/>
  </r>
  <r>
    <x v="16"/>
    <x v="16"/>
    <x v="16"/>
    <x v="348"/>
    <s v="1818"/>
    <x v="348"/>
    <x v="9"/>
    <x v="0"/>
    <x v="401"/>
  </r>
  <r>
    <x v="16"/>
    <x v="16"/>
    <x v="16"/>
    <x v="348"/>
    <s v="1818"/>
    <x v="348"/>
    <x v="9"/>
    <x v="1"/>
    <x v="335"/>
  </r>
  <r>
    <x v="16"/>
    <x v="16"/>
    <x v="16"/>
    <x v="348"/>
    <s v="1818"/>
    <x v="348"/>
    <x v="9"/>
    <x v="2"/>
    <x v="185"/>
  </r>
  <r>
    <x v="16"/>
    <x v="16"/>
    <x v="16"/>
    <x v="348"/>
    <s v="1818"/>
    <x v="348"/>
    <x v="9"/>
    <x v="3"/>
    <x v="185"/>
  </r>
  <r>
    <x v="16"/>
    <x v="16"/>
    <x v="16"/>
    <x v="348"/>
    <s v="1818"/>
    <x v="348"/>
    <x v="9"/>
    <x v="4"/>
    <x v="950"/>
  </r>
  <r>
    <x v="16"/>
    <x v="16"/>
    <x v="16"/>
    <x v="348"/>
    <s v="1818"/>
    <x v="348"/>
    <x v="9"/>
    <x v="5"/>
    <x v="336"/>
  </r>
  <r>
    <x v="16"/>
    <x v="16"/>
    <x v="16"/>
    <x v="348"/>
    <s v="1818"/>
    <x v="348"/>
    <x v="9"/>
    <x v="6"/>
    <x v="353"/>
  </r>
  <r>
    <x v="16"/>
    <x v="16"/>
    <x v="16"/>
    <x v="348"/>
    <s v="1818"/>
    <x v="348"/>
    <x v="9"/>
    <x v="7"/>
    <x v="342"/>
  </r>
  <r>
    <x v="16"/>
    <x v="16"/>
    <x v="16"/>
    <x v="349"/>
    <s v="1820"/>
    <x v="349"/>
    <x v="0"/>
    <x v="0"/>
    <x v="476"/>
  </r>
  <r>
    <x v="16"/>
    <x v="16"/>
    <x v="16"/>
    <x v="349"/>
    <s v="1820"/>
    <x v="349"/>
    <x v="0"/>
    <x v="1"/>
    <x v="785"/>
  </r>
  <r>
    <x v="16"/>
    <x v="16"/>
    <x v="16"/>
    <x v="349"/>
    <s v="1820"/>
    <x v="349"/>
    <x v="0"/>
    <x v="2"/>
    <x v="973"/>
  </r>
  <r>
    <x v="16"/>
    <x v="16"/>
    <x v="16"/>
    <x v="349"/>
    <s v="1820"/>
    <x v="349"/>
    <x v="0"/>
    <x v="3"/>
    <x v="1911"/>
  </r>
  <r>
    <x v="16"/>
    <x v="16"/>
    <x v="16"/>
    <x v="349"/>
    <s v="1820"/>
    <x v="349"/>
    <x v="0"/>
    <x v="4"/>
    <x v="1072"/>
  </r>
  <r>
    <x v="16"/>
    <x v="16"/>
    <x v="16"/>
    <x v="349"/>
    <s v="1820"/>
    <x v="349"/>
    <x v="0"/>
    <x v="5"/>
    <x v="1807"/>
  </r>
  <r>
    <x v="16"/>
    <x v="16"/>
    <x v="16"/>
    <x v="349"/>
    <s v="1820"/>
    <x v="349"/>
    <x v="0"/>
    <x v="6"/>
    <x v="1460"/>
  </r>
  <r>
    <x v="16"/>
    <x v="16"/>
    <x v="16"/>
    <x v="349"/>
    <s v="1820"/>
    <x v="349"/>
    <x v="0"/>
    <x v="7"/>
    <x v="2203"/>
  </r>
  <r>
    <x v="16"/>
    <x v="16"/>
    <x v="16"/>
    <x v="349"/>
    <s v="1820"/>
    <x v="349"/>
    <x v="1"/>
    <x v="0"/>
    <x v="2936"/>
  </r>
  <r>
    <x v="16"/>
    <x v="16"/>
    <x v="16"/>
    <x v="349"/>
    <s v="1820"/>
    <x v="349"/>
    <x v="1"/>
    <x v="1"/>
    <x v="3051"/>
  </r>
  <r>
    <x v="16"/>
    <x v="16"/>
    <x v="16"/>
    <x v="349"/>
    <s v="1820"/>
    <x v="349"/>
    <x v="1"/>
    <x v="2"/>
    <x v="1363"/>
  </r>
  <r>
    <x v="16"/>
    <x v="16"/>
    <x v="16"/>
    <x v="349"/>
    <s v="1820"/>
    <x v="349"/>
    <x v="1"/>
    <x v="3"/>
    <x v="791"/>
  </r>
  <r>
    <x v="16"/>
    <x v="16"/>
    <x v="16"/>
    <x v="349"/>
    <s v="1820"/>
    <x v="349"/>
    <x v="1"/>
    <x v="4"/>
    <x v="1434"/>
  </r>
  <r>
    <x v="16"/>
    <x v="16"/>
    <x v="16"/>
    <x v="349"/>
    <s v="1820"/>
    <x v="349"/>
    <x v="1"/>
    <x v="5"/>
    <x v="3052"/>
  </r>
  <r>
    <x v="16"/>
    <x v="16"/>
    <x v="16"/>
    <x v="349"/>
    <s v="1820"/>
    <x v="349"/>
    <x v="1"/>
    <x v="6"/>
    <x v="3053"/>
  </r>
  <r>
    <x v="16"/>
    <x v="16"/>
    <x v="16"/>
    <x v="349"/>
    <s v="1820"/>
    <x v="349"/>
    <x v="1"/>
    <x v="7"/>
    <x v="2263"/>
  </r>
  <r>
    <x v="16"/>
    <x v="16"/>
    <x v="16"/>
    <x v="349"/>
    <s v="1820"/>
    <x v="349"/>
    <x v="2"/>
    <x v="0"/>
    <x v="502"/>
  </r>
  <r>
    <x v="16"/>
    <x v="16"/>
    <x v="16"/>
    <x v="349"/>
    <s v="1820"/>
    <x v="349"/>
    <x v="2"/>
    <x v="1"/>
    <x v="259"/>
  </r>
  <r>
    <x v="16"/>
    <x v="16"/>
    <x v="16"/>
    <x v="349"/>
    <s v="1820"/>
    <x v="349"/>
    <x v="2"/>
    <x v="2"/>
    <x v="253"/>
  </r>
  <r>
    <x v="16"/>
    <x v="16"/>
    <x v="16"/>
    <x v="349"/>
    <s v="1820"/>
    <x v="349"/>
    <x v="2"/>
    <x v="3"/>
    <x v="539"/>
  </r>
  <r>
    <x v="16"/>
    <x v="16"/>
    <x v="16"/>
    <x v="349"/>
    <s v="1820"/>
    <x v="349"/>
    <x v="2"/>
    <x v="4"/>
    <x v="268"/>
  </r>
  <r>
    <x v="16"/>
    <x v="16"/>
    <x v="16"/>
    <x v="349"/>
    <s v="1820"/>
    <x v="349"/>
    <x v="2"/>
    <x v="5"/>
    <x v="327"/>
  </r>
  <r>
    <x v="16"/>
    <x v="16"/>
    <x v="16"/>
    <x v="349"/>
    <s v="1820"/>
    <x v="349"/>
    <x v="2"/>
    <x v="6"/>
    <x v="1209"/>
  </r>
  <r>
    <x v="16"/>
    <x v="16"/>
    <x v="16"/>
    <x v="349"/>
    <s v="1820"/>
    <x v="349"/>
    <x v="2"/>
    <x v="7"/>
    <x v="327"/>
  </r>
  <r>
    <x v="16"/>
    <x v="16"/>
    <x v="16"/>
    <x v="349"/>
    <s v="1820"/>
    <x v="349"/>
    <x v="3"/>
    <x v="0"/>
    <x v="1446"/>
  </r>
  <r>
    <x v="16"/>
    <x v="16"/>
    <x v="16"/>
    <x v="349"/>
    <s v="1820"/>
    <x v="349"/>
    <x v="3"/>
    <x v="1"/>
    <x v="45"/>
  </r>
  <r>
    <x v="16"/>
    <x v="16"/>
    <x v="16"/>
    <x v="349"/>
    <s v="1820"/>
    <x v="349"/>
    <x v="3"/>
    <x v="2"/>
    <x v="1148"/>
  </r>
  <r>
    <x v="16"/>
    <x v="16"/>
    <x v="16"/>
    <x v="349"/>
    <s v="1820"/>
    <x v="349"/>
    <x v="3"/>
    <x v="3"/>
    <x v="44"/>
  </r>
  <r>
    <x v="16"/>
    <x v="16"/>
    <x v="16"/>
    <x v="349"/>
    <s v="1820"/>
    <x v="349"/>
    <x v="3"/>
    <x v="4"/>
    <x v="189"/>
  </r>
  <r>
    <x v="16"/>
    <x v="16"/>
    <x v="16"/>
    <x v="349"/>
    <s v="1820"/>
    <x v="349"/>
    <x v="3"/>
    <x v="5"/>
    <x v="44"/>
  </r>
  <r>
    <x v="16"/>
    <x v="16"/>
    <x v="16"/>
    <x v="349"/>
    <s v="1820"/>
    <x v="349"/>
    <x v="3"/>
    <x v="6"/>
    <x v="189"/>
  </r>
  <r>
    <x v="16"/>
    <x v="16"/>
    <x v="16"/>
    <x v="349"/>
    <s v="1820"/>
    <x v="349"/>
    <x v="3"/>
    <x v="7"/>
    <x v="189"/>
  </r>
  <r>
    <x v="16"/>
    <x v="16"/>
    <x v="16"/>
    <x v="349"/>
    <s v="1820"/>
    <x v="349"/>
    <x v="4"/>
    <x v="0"/>
    <x v="666"/>
  </r>
  <r>
    <x v="16"/>
    <x v="16"/>
    <x v="16"/>
    <x v="349"/>
    <s v="1820"/>
    <x v="349"/>
    <x v="4"/>
    <x v="1"/>
    <x v="2347"/>
  </r>
  <r>
    <x v="16"/>
    <x v="16"/>
    <x v="16"/>
    <x v="349"/>
    <s v="1820"/>
    <x v="349"/>
    <x v="4"/>
    <x v="2"/>
    <x v="3054"/>
  </r>
  <r>
    <x v="16"/>
    <x v="16"/>
    <x v="16"/>
    <x v="349"/>
    <s v="1820"/>
    <x v="349"/>
    <x v="4"/>
    <x v="3"/>
    <x v="1619"/>
  </r>
  <r>
    <x v="16"/>
    <x v="16"/>
    <x v="16"/>
    <x v="349"/>
    <s v="1820"/>
    <x v="349"/>
    <x v="4"/>
    <x v="4"/>
    <x v="445"/>
  </r>
  <r>
    <x v="16"/>
    <x v="16"/>
    <x v="16"/>
    <x v="349"/>
    <s v="1820"/>
    <x v="349"/>
    <x v="4"/>
    <x v="5"/>
    <x v="931"/>
  </r>
  <r>
    <x v="16"/>
    <x v="16"/>
    <x v="16"/>
    <x v="349"/>
    <s v="1820"/>
    <x v="349"/>
    <x v="4"/>
    <x v="6"/>
    <x v="927"/>
  </r>
  <r>
    <x v="16"/>
    <x v="16"/>
    <x v="16"/>
    <x v="349"/>
    <s v="1820"/>
    <x v="349"/>
    <x v="4"/>
    <x v="7"/>
    <x v="3055"/>
  </r>
  <r>
    <x v="16"/>
    <x v="16"/>
    <x v="16"/>
    <x v="349"/>
    <s v="1820"/>
    <x v="349"/>
    <x v="5"/>
    <x v="0"/>
    <x v="116"/>
  </r>
  <r>
    <x v="16"/>
    <x v="16"/>
    <x v="16"/>
    <x v="349"/>
    <s v="1820"/>
    <x v="349"/>
    <x v="5"/>
    <x v="1"/>
    <x v="287"/>
  </r>
  <r>
    <x v="16"/>
    <x v="16"/>
    <x v="16"/>
    <x v="349"/>
    <s v="1820"/>
    <x v="349"/>
    <x v="5"/>
    <x v="2"/>
    <x v="335"/>
  </r>
  <r>
    <x v="16"/>
    <x v="16"/>
    <x v="16"/>
    <x v="349"/>
    <s v="1820"/>
    <x v="349"/>
    <x v="5"/>
    <x v="3"/>
    <x v="715"/>
  </r>
  <r>
    <x v="16"/>
    <x v="16"/>
    <x v="16"/>
    <x v="349"/>
    <s v="1820"/>
    <x v="349"/>
    <x v="5"/>
    <x v="4"/>
    <x v="336"/>
  </r>
  <r>
    <x v="16"/>
    <x v="16"/>
    <x v="16"/>
    <x v="349"/>
    <s v="1820"/>
    <x v="349"/>
    <x v="5"/>
    <x v="5"/>
    <x v="353"/>
  </r>
  <r>
    <x v="16"/>
    <x v="16"/>
    <x v="16"/>
    <x v="349"/>
    <s v="1820"/>
    <x v="349"/>
    <x v="5"/>
    <x v="6"/>
    <x v="184"/>
  </r>
  <r>
    <x v="16"/>
    <x v="16"/>
    <x v="16"/>
    <x v="349"/>
    <s v="1820"/>
    <x v="349"/>
    <x v="5"/>
    <x v="7"/>
    <x v="338"/>
  </r>
  <r>
    <x v="16"/>
    <x v="16"/>
    <x v="16"/>
    <x v="349"/>
    <s v="1820"/>
    <x v="349"/>
    <x v="6"/>
    <x v="0"/>
    <x v="303"/>
  </r>
  <r>
    <x v="16"/>
    <x v="16"/>
    <x v="16"/>
    <x v="349"/>
    <s v="1820"/>
    <x v="349"/>
    <x v="6"/>
    <x v="1"/>
    <x v="320"/>
  </r>
  <r>
    <x v="16"/>
    <x v="16"/>
    <x v="16"/>
    <x v="349"/>
    <s v="1820"/>
    <x v="349"/>
    <x v="6"/>
    <x v="2"/>
    <x v="203"/>
  </r>
  <r>
    <x v="16"/>
    <x v="16"/>
    <x v="16"/>
    <x v="349"/>
    <s v="1820"/>
    <x v="349"/>
    <x v="6"/>
    <x v="3"/>
    <x v="264"/>
  </r>
  <r>
    <x v="16"/>
    <x v="16"/>
    <x v="16"/>
    <x v="349"/>
    <s v="1820"/>
    <x v="349"/>
    <x v="6"/>
    <x v="4"/>
    <x v="303"/>
  </r>
  <r>
    <x v="16"/>
    <x v="16"/>
    <x v="16"/>
    <x v="349"/>
    <s v="1820"/>
    <x v="349"/>
    <x v="6"/>
    <x v="5"/>
    <x v="321"/>
  </r>
  <r>
    <x v="16"/>
    <x v="16"/>
    <x v="16"/>
    <x v="349"/>
    <s v="1820"/>
    <x v="349"/>
    <x v="6"/>
    <x v="6"/>
    <x v="132"/>
  </r>
  <r>
    <x v="16"/>
    <x v="16"/>
    <x v="16"/>
    <x v="349"/>
    <s v="1820"/>
    <x v="349"/>
    <x v="6"/>
    <x v="7"/>
    <x v="198"/>
  </r>
  <r>
    <x v="16"/>
    <x v="16"/>
    <x v="16"/>
    <x v="349"/>
    <s v="1820"/>
    <x v="349"/>
    <x v="7"/>
    <x v="0"/>
    <x v="1029"/>
  </r>
  <r>
    <x v="16"/>
    <x v="16"/>
    <x v="16"/>
    <x v="349"/>
    <s v="1820"/>
    <x v="349"/>
    <x v="7"/>
    <x v="1"/>
    <x v="337"/>
  </r>
  <r>
    <x v="16"/>
    <x v="16"/>
    <x v="16"/>
    <x v="349"/>
    <s v="1820"/>
    <x v="349"/>
    <x v="7"/>
    <x v="2"/>
    <x v="403"/>
  </r>
  <r>
    <x v="16"/>
    <x v="16"/>
    <x v="16"/>
    <x v="349"/>
    <s v="1820"/>
    <x v="349"/>
    <x v="7"/>
    <x v="3"/>
    <x v="404"/>
  </r>
  <r>
    <x v="16"/>
    <x v="16"/>
    <x v="16"/>
    <x v="349"/>
    <s v="1820"/>
    <x v="349"/>
    <x v="7"/>
    <x v="4"/>
    <x v="403"/>
  </r>
  <r>
    <x v="16"/>
    <x v="16"/>
    <x v="16"/>
    <x v="349"/>
    <s v="1820"/>
    <x v="349"/>
    <x v="7"/>
    <x v="5"/>
    <x v="401"/>
  </r>
  <r>
    <x v="16"/>
    <x v="16"/>
    <x v="16"/>
    <x v="349"/>
    <s v="1820"/>
    <x v="349"/>
    <x v="7"/>
    <x v="6"/>
    <x v="52"/>
  </r>
  <r>
    <x v="16"/>
    <x v="16"/>
    <x v="16"/>
    <x v="349"/>
    <s v="1820"/>
    <x v="349"/>
    <x v="7"/>
    <x v="7"/>
    <x v="287"/>
  </r>
  <r>
    <x v="16"/>
    <x v="16"/>
    <x v="16"/>
    <x v="349"/>
    <s v="1820"/>
    <x v="349"/>
    <x v="8"/>
    <x v="0"/>
    <x v="65"/>
  </r>
  <r>
    <x v="16"/>
    <x v="16"/>
    <x v="16"/>
    <x v="349"/>
    <s v="1820"/>
    <x v="349"/>
    <x v="8"/>
    <x v="1"/>
    <x v="65"/>
  </r>
  <r>
    <x v="16"/>
    <x v="16"/>
    <x v="16"/>
    <x v="349"/>
    <s v="1820"/>
    <x v="349"/>
    <x v="8"/>
    <x v="2"/>
    <x v="66"/>
  </r>
  <r>
    <x v="16"/>
    <x v="16"/>
    <x v="16"/>
    <x v="349"/>
    <s v="1820"/>
    <x v="349"/>
    <x v="8"/>
    <x v="3"/>
    <x v="67"/>
  </r>
  <r>
    <x v="16"/>
    <x v="16"/>
    <x v="16"/>
    <x v="349"/>
    <s v="1820"/>
    <x v="349"/>
    <x v="8"/>
    <x v="4"/>
    <x v="304"/>
  </r>
  <r>
    <x v="16"/>
    <x v="16"/>
    <x v="16"/>
    <x v="349"/>
    <s v="1820"/>
    <x v="349"/>
    <x v="8"/>
    <x v="5"/>
    <x v="304"/>
  </r>
  <r>
    <x v="16"/>
    <x v="16"/>
    <x v="16"/>
    <x v="349"/>
    <s v="1820"/>
    <x v="349"/>
    <x v="8"/>
    <x v="6"/>
    <x v="304"/>
  </r>
  <r>
    <x v="16"/>
    <x v="16"/>
    <x v="16"/>
    <x v="349"/>
    <s v="1820"/>
    <x v="349"/>
    <x v="8"/>
    <x v="7"/>
    <x v="305"/>
  </r>
  <r>
    <x v="16"/>
    <x v="16"/>
    <x v="16"/>
    <x v="349"/>
    <s v="1820"/>
    <x v="349"/>
    <x v="9"/>
    <x v="0"/>
    <x v="575"/>
  </r>
  <r>
    <x v="16"/>
    <x v="16"/>
    <x v="16"/>
    <x v="349"/>
    <s v="1820"/>
    <x v="349"/>
    <x v="9"/>
    <x v="1"/>
    <x v="117"/>
  </r>
  <r>
    <x v="16"/>
    <x v="16"/>
    <x v="16"/>
    <x v="349"/>
    <s v="1820"/>
    <x v="349"/>
    <x v="9"/>
    <x v="2"/>
    <x v="48"/>
  </r>
  <r>
    <x v="16"/>
    <x v="16"/>
    <x v="16"/>
    <x v="349"/>
    <s v="1820"/>
    <x v="349"/>
    <x v="9"/>
    <x v="3"/>
    <x v="612"/>
  </r>
  <r>
    <x v="16"/>
    <x v="16"/>
    <x v="16"/>
    <x v="349"/>
    <s v="1820"/>
    <x v="349"/>
    <x v="9"/>
    <x v="4"/>
    <x v="48"/>
  </r>
  <r>
    <x v="16"/>
    <x v="16"/>
    <x v="16"/>
    <x v="349"/>
    <s v="1820"/>
    <x v="349"/>
    <x v="9"/>
    <x v="5"/>
    <x v="118"/>
  </r>
  <r>
    <x v="16"/>
    <x v="16"/>
    <x v="16"/>
    <x v="349"/>
    <s v="1820"/>
    <x v="349"/>
    <x v="9"/>
    <x v="6"/>
    <x v="51"/>
  </r>
  <r>
    <x v="16"/>
    <x v="16"/>
    <x v="16"/>
    <x v="349"/>
    <s v="1820"/>
    <x v="349"/>
    <x v="9"/>
    <x v="7"/>
    <x v="51"/>
  </r>
  <r>
    <x v="16"/>
    <x v="16"/>
    <x v="16"/>
    <x v="350"/>
    <s v="1822"/>
    <x v="350"/>
    <x v="0"/>
    <x v="0"/>
    <x v="561"/>
  </r>
  <r>
    <x v="16"/>
    <x v="16"/>
    <x v="16"/>
    <x v="350"/>
    <s v="1822"/>
    <x v="350"/>
    <x v="0"/>
    <x v="1"/>
    <x v="798"/>
  </r>
  <r>
    <x v="16"/>
    <x v="16"/>
    <x v="16"/>
    <x v="350"/>
    <s v="1822"/>
    <x v="350"/>
    <x v="0"/>
    <x v="2"/>
    <x v="625"/>
  </r>
  <r>
    <x v="16"/>
    <x v="16"/>
    <x v="16"/>
    <x v="350"/>
    <s v="1822"/>
    <x v="350"/>
    <x v="0"/>
    <x v="3"/>
    <x v="633"/>
  </r>
  <r>
    <x v="16"/>
    <x v="16"/>
    <x v="16"/>
    <x v="350"/>
    <s v="1822"/>
    <x v="350"/>
    <x v="0"/>
    <x v="4"/>
    <x v="370"/>
  </r>
  <r>
    <x v="16"/>
    <x v="16"/>
    <x v="16"/>
    <x v="350"/>
    <s v="1822"/>
    <x v="350"/>
    <x v="0"/>
    <x v="5"/>
    <x v="715"/>
  </r>
  <r>
    <x v="16"/>
    <x v="16"/>
    <x v="16"/>
    <x v="350"/>
    <s v="1822"/>
    <x v="350"/>
    <x v="0"/>
    <x v="6"/>
    <x v="342"/>
  </r>
  <r>
    <x v="16"/>
    <x v="16"/>
    <x v="16"/>
    <x v="350"/>
    <s v="1822"/>
    <x v="350"/>
    <x v="0"/>
    <x v="7"/>
    <x v="530"/>
  </r>
  <r>
    <x v="16"/>
    <x v="16"/>
    <x v="16"/>
    <x v="350"/>
    <s v="1822"/>
    <x v="350"/>
    <x v="1"/>
    <x v="0"/>
    <x v="404"/>
  </r>
  <r>
    <x v="16"/>
    <x v="16"/>
    <x v="16"/>
    <x v="350"/>
    <s v="1822"/>
    <x v="350"/>
    <x v="1"/>
    <x v="1"/>
    <x v="1029"/>
  </r>
  <r>
    <x v="16"/>
    <x v="16"/>
    <x v="16"/>
    <x v="350"/>
    <s v="1822"/>
    <x v="350"/>
    <x v="1"/>
    <x v="2"/>
    <x v="633"/>
  </r>
  <r>
    <x v="16"/>
    <x v="16"/>
    <x v="16"/>
    <x v="350"/>
    <s v="1822"/>
    <x v="350"/>
    <x v="1"/>
    <x v="3"/>
    <x v="616"/>
  </r>
  <r>
    <x v="16"/>
    <x v="16"/>
    <x v="16"/>
    <x v="350"/>
    <s v="1822"/>
    <x v="350"/>
    <x v="1"/>
    <x v="4"/>
    <x v="715"/>
  </r>
  <r>
    <x v="16"/>
    <x v="16"/>
    <x v="16"/>
    <x v="350"/>
    <s v="1822"/>
    <x v="350"/>
    <x v="1"/>
    <x v="5"/>
    <x v="52"/>
  </r>
  <r>
    <x v="16"/>
    <x v="16"/>
    <x v="16"/>
    <x v="350"/>
    <s v="1822"/>
    <x v="350"/>
    <x v="1"/>
    <x v="6"/>
    <x v="746"/>
  </r>
  <r>
    <x v="16"/>
    <x v="16"/>
    <x v="16"/>
    <x v="350"/>
    <s v="1822"/>
    <x v="350"/>
    <x v="1"/>
    <x v="7"/>
    <x v="315"/>
  </r>
  <r>
    <x v="16"/>
    <x v="16"/>
    <x v="16"/>
    <x v="350"/>
    <s v="1822"/>
    <x v="350"/>
    <x v="2"/>
    <x v="0"/>
    <x v="308"/>
  </r>
  <r>
    <x v="16"/>
    <x v="16"/>
    <x v="16"/>
    <x v="350"/>
    <s v="1822"/>
    <x v="350"/>
    <x v="2"/>
    <x v="1"/>
    <x v="298"/>
  </r>
  <r>
    <x v="16"/>
    <x v="16"/>
    <x v="16"/>
    <x v="350"/>
    <s v="1822"/>
    <x v="350"/>
    <x v="2"/>
    <x v="2"/>
    <x v="309"/>
  </r>
  <r>
    <x v="16"/>
    <x v="16"/>
    <x v="16"/>
    <x v="350"/>
    <s v="1822"/>
    <x v="350"/>
    <x v="2"/>
    <x v="3"/>
    <x v="308"/>
  </r>
  <r>
    <x v="16"/>
    <x v="16"/>
    <x v="16"/>
    <x v="350"/>
    <s v="1822"/>
    <x v="350"/>
    <x v="2"/>
    <x v="4"/>
    <x v="306"/>
  </r>
  <r>
    <x v="16"/>
    <x v="16"/>
    <x v="16"/>
    <x v="350"/>
    <s v="1822"/>
    <x v="350"/>
    <x v="2"/>
    <x v="5"/>
    <x v="122"/>
  </r>
  <r>
    <x v="16"/>
    <x v="16"/>
    <x v="16"/>
    <x v="350"/>
    <s v="1822"/>
    <x v="350"/>
    <x v="2"/>
    <x v="6"/>
    <x v="356"/>
  </r>
  <r>
    <x v="16"/>
    <x v="16"/>
    <x v="16"/>
    <x v="350"/>
    <s v="1822"/>
    <x v="350"/>
    <x v="2"/>
    <x v="7"/>
    <x v="196"/>
  </r>
  <r>
    <x v="16"/>
    <x v="16"/>
    <x v="16"/>
    <x v="350"/>
    <s v="1822"/>
    <x v="350"/>
    <x v="3"/>
    <x v="0"/>
    <x v="46"/>
  </r>
  <r>
    <x v="16"/>
    <x v="16"/>
    <x v="16"/>
    <x v="350"/>
    <s v="1822"/>
    <x v="350"/>
    <x v="3"/>
    <x v="1"/>
    <x v="339"/>
  </r>
  <r>
    <x v="16"/>
    <x v="16"/>
    <x v="16"/>
    <x v="350"/>
    <s v="1822"/>
    <x v="350"/>
    <x v="3"/>
    <x v="2"/>
    <x v="121"/>
  </r>
  <r>
    <x v="16"/>
    <x v="16"/>
    <x v="16"/>
    <x v="350"/>
    <s v="1822"/>
    <x v="350"/>
    <x v="3"/>
    <x v="3"/>
    <x v="47"/>
  </r>
  <r>
    <x v="16"/>
    <x v="16"/>
    <x v="16"/>
    <x v="350"/>
    <s v="1822"/>
    <x v="350"/>
    <x v="3"/>
    <x v="4"/>
    <x v="504"/>
  </r>
  <r>
    <x v="16"/>
    <x v="16"/>
    <x v="16"/>
    <x v="350"/>
    <s v="1822"/>
    <x v="350"/>
    <x v="3"/>
    <x v="5"/>
    <x v="49"/>
  </r>
  <r>
    <x v="16"/>
    <x v="16"/>
    <x v="16"/>
    <x v="350"/>
    <s v="1822"/>
    <x v="350"/>
    <x v="3"/>
    <x v="6"/>
    <x v="49"/>
  </r>
  <r>
    <x v="16"/>
    <x v="16"/>
    <x v="16"/>
    <x v="350"/>
    <s v="1822"/>
    <x v="350"/>
    <x v="3"/>
    <x v="7"/>
    <x v="60"/>
  </r>
  <r>
    <x v="16"/>
    <x v="16"/>
    <x v="16"/>
    <x v="350"/>
    <s v="1822"/>
    <x v="350"/>
    <x v="4"/>
    <x v="0"/>
    <x v="1510"/>
  </r>
  <r>
    <x v="16"/>
    <x v="16"/>
    <x v="16"/>
    <x v="350"/>
    <s v="1822"/>
    <x v="350"/>
    <x v="4"/>
    <x v="1"/>
    <x v="58"/>
  </r>
  <r>
    <x v="16"/>
    <x v="16"/>
    <x v="16"/>
    <x v="350"/>
    <s v="1822"/>
    <x v="350"/>
    <x v="4"/>
    <x v="2"/>
    <x v="345"/>
  </r>
  <r>
    <x v="16"/>
    <x v="16"/>
    <x v="16"/>
    <x v="350"/>
    <s v="1822"/>
    <x v="350"/>
    <x v="4"/>
    <x v="3"/>
    <x v="271"/>
  </r>
  <r>
    <x v="16"/>
    <x v="16"/>
    <x v="16"/>
    <x v="350"/>
    <s v="1822"/>
    <x v="350"/>
    <x v="4"/>
    <x v="4"/>
    <x v="1536"/>
  </r>
  <r>
    <x v="16"/>
    <x v="16"/>
    <x v="16"/>
    <x v="350"/>
    <s v="1822"/>
    <x v="350"/>
    <x v="4"/>
    <x v="5"/>
    <x v="1475"/>
  </r>
  <r>
    <x v="16"/>
    <x v="16"/>
    <x v="16"/>
    <x v="350"/>
    <s v="1822"/>
    <x v="350"/>
    <x v="4"/>
    <x v="6"/>
    <x v="628"/>
  </r>
  <r>
    <x v="16"/>
    <x v="16"/>
    <x v="16"/>
    <x v="350"/>
    <s v="1822"/>
    <x v="350"/>
    <x v="4"/>
    <x v="7"/>
    <x v="267"/>
  </r>
  <r>
    <x v="16"/>
    <x v="16"/>
    <x v="16"/>
    <x v="350"/>
    <s v="1822"/>
    <x v="350"/>
    <x v="5"/>
    <x v="0"/>
    <x v="131"/>
  </r>
  <r>
    <x v="16"/>
    <x v="16"/>
    <x v="16"/>
    <x v="350"/>
    <s v="1822"/>
    <x v="350"/>
    <x v="5"/>
    <x v="1"/>
    <x v="127"/>
  </r>
  <r>
    <x v="16"/>
    <x v="16"/>
    <x v="16"/>
    <x v="350"/>
    <s v="1822"/>
    <x v="350"/>
    <x v="5"/>
    <x v="2"/>
    <x v="64"/>
  </r>
  <r>
    <x v="16"/>
    <x v="16"/>
    <x v="16"/>
    <x v="350"/>
    <s v="1822"/>
    <x v="350"/>
    <x v="5"/>
    <x v="3"/>
    <x v="130"/>
  </r>
  <r>
    <x v="16"/>
    <x v="16"/>
    <x v="16"/>
    <x v="350"/>
    <s v="1822"/>
    <x v="350"/>
    <x v="5"/>
    <x v="4"/>
    <x v="131"/>
  </r>
  <r>
    <x v="16"/>
    <x v="16"/>
    <x v="16"/>
    <x v="350"/>
    <s v="1822"/>
    <x v="350"/>
    <x v="5"/>
    <x v="5"/>
    <x v="127"/>
  </r>
  <r>
    <x v="16"/>
    <x v="16"/>
    <x v="16"/>
    <x v="350"/>
    <s v="1822"/>
    <x v="350"/>
    <x v="5"/>
    <x v="6"/>
    <x v="131"/>
  </r>
  <r>
    <x v="16"/>
    <x v="16"/>
    <x v="16"/>
    <x v="350"/>
    <s v="1822"/>
    <x v="350"/>
    <x v="5"/>
    <x v="7"/>
    <x v="132"/>
  </r>
  <r>
    <x v="16"/>
    <x v="16"/>
    <x v="16"/>
    <x v="350"/>
    <s v="1822"/>
    <x v="350"/>
    <x v="6"/>
    <x v="0"/>
    <x v="66"/>
  </r>
  <r>
    <x v="16"/>
    <x v="16"/>
    <x v="16"/>
    <x v="350"/>
    <s v="1822"/>
    <x v="350"/>
    <x v="6"/>
    <x v="1"/>
    <x v="65"/>
  </r>
  <r>
    <x v="16"/>
    <x v="16"/>
    <x v="16"/>
    <x v="350"/>
    <s v="1822"/>
    <x v="350"/>
    <x v="6"/>
    <x v="2"/>
    <x v="67"/>
  </r>
  <r>
    <x v="16"/>
    <x v="16"/>
    <x v="16"/>
    <x v="350"/>
    <s v="1822"/>
    <x v="350"/>
    <x v="6"/>
    <x v="3"/>
    <x v="67"/>
  </r>
  <r>
    <x v="16"/>
    <x v="16"/>
    <x v="16"/>
    <x v="350"/>
    <s v="1822"/>
    <x v="350"/>
    <x v="6"/>
    <x v="4"/>
    <x v="64"/>
  </r>
  <r>
    <x v="16"/>
    <x v="16"/>
    <x v="16"/>
    <x v="350"/>
    <s v="1822"/>
    <x v="350"/>
    <x v="6"/>
    <x v="5"/>
    <x v="131"/>
  </r>
  <r>
    <x v="16"/>
    <x v="16"/>
    <x v="16"/>
    <x v="350"/>
    <s v="1822"/>
    <x v="350"/>
    <x v="6"/>
    <x v="6"/>
    <x v="64"/>
  </r>
  <r>
    <x v="16"/>
    <x v="16"/>
    <x v="16"/>
    <x v="350"/>
    <s v="1822"/>
    <x v="350"/>
    <x v="6"/>
    <x v="7"/>
    <x v="64"/>
  </r>
  <r>
    <x v="16"/>
    <x v="16"/>
    <x v="16"/>
    <x v="350"/>
    <s v="1822"/>
    <x v="350"/>
    <x v="7"/>
    <x v="0"/>
    <x v="54"/>
  </r>
  <r>
    <x v="16"/>
    <x v="16"/>
    <x v="16"/>
    <x v="350"/>
    <s v="1822"/>
    <x v="350"/>
    <x v="7"/>
    <x v="1"/>
    <x v="369"/>
  </r>
  <r>
    <x v="16"/>
    <x v="16"/>
    <x v="16"/>
    <x v="350"/>
    <s v="1822"/>
    <x v="350"/>
    <x v="7"/>
    <x v="2"/>
    <x v="337"/>
  </r>
  <r>
    <x v="16"/>
    <x v="16"/>
    <x v="16"/>
    <x v="350"/>
    <s v="1822"/>
    <x v="350"/>
    <x v="7"/>
    <x v="3"/>
    <x v="315"/>
  </r>
  <r>
    <x v="16"/>
    <x v="16"/>
    <x v="16"/>
    <x v="350"/>
    <s v="1822"/>
    <x v="350"/>
    <x v="7"/>
    <x v="4"/>
    <x v="289"/>
  </r>
  <r>
    <x v="16"/>
    <x v="16"/>
    <x v="16"/>
    <x v="350"/>
    <s v="1822"/>
    <x v="350"/>
    <x v="7"/>
    <x v="5"/>
    <x v="319"/>
  </r>
  <r>
    <x v="16"/>
    <x v="16"/>
    <x v="16"/>
    <x v="350"/>
    <s v="1822"/>
    <x v="350"/>
    <x v="7"/>
    <x v="6"/>
    <x v="400"/>
  </r>
  <r>
    <x v="16"/>
    <x v="16"/>
    <x v="16"/>
    <x v="350"/>
    <s v="1822"/>
    <x v="350"/>
    <x v="7"/>
    <x v="7"/>
    <x v="184"/>
  </r>
  <r>
    <x v="16"/>
    <x v="16"/>
    <x v="16"/>
    <x v="350"/>
    <s v="1822"/>
    <x v="350"/>
    <x v="8"/>
    <x v="0"/>
    <x v="304"/>
  </r>
  <r>
    <x v="16"/>
    <x v="16"/>
    <x v="16"/>
    <x v="350"/>
    <s v="1822"/>
    <x v="350"/>
    <x v="8"/>
    <x v="1"/>
    <x v="305"/>
  </r>
  <r>
    <x v="16"/>
    <x v="16"/>
    <x v="16"/>
    <x v="350"/>
    <s v="1822"/>
    <x v="350"/>
    <x v="8"/>
    <x v="2"/>
    <x v="305"/>
  </r>
  <r>
    <x v="16"/>
    <x v="16"/>
    <x v="16"/>
    <x v="350"/>
    <s v="1822"/>
    <x v="350"/>
    <x v="8"/>
    <x v="3"/>
    <x v="133"/>
  </r>
  <r>
    <x v="16"/>
    <x v="16"/>
    <x v="16"/>
    <x v="350"/>
    <s v="1822"/>
    <x v="350"/>
    <x v="8"/>
    <x v="4"/>
    <x v="133"/>
  </r>
  <r>
    <x v="16"/>
    <x v="16"/>
    <x v="16"/>
    <x v="350"/>
    <s v="1822"/>
    <x v="350"/>
    <x v="8"/>
    <x v="5"/>
    <x v="305"/>
  </r>
  <r>
    <x v="16"/>
    <x v="16"/>
    <x v="16"/>
    <x v="350"/>
    <s v="1822"/>
    <x v="350"/>
    <x v="8"/>
    <x v="6"/>
    <x v="305"/>
  </r>
  <r>
    <x v="16"/>
    <x v="16"/>
    <x v="16"/>
    <x v="350"/>
    <s v="1822"/>
    <x v="350"/>
    <x v="8"/>
    <x v="7"/>
    <x v="304"/>
  </r>
  <r>
    <x v="16"/>
    <x v="16"/>
    <x v="16"/>
    <x v="350"/>
    <s v="1822"/>
    <x v="350"/>
    <x v="9"/>
    <x v="0"/>
    <x v="301"/>
  </r>
  <r>
    <x v="16"/>
    <x v="16"/>
    <x v="16"/>
    <x v="350"/>
    <s v="1822"/>
    <x v="350"/>
    <x v="9"/>
    <x v="1"/>
    <x v="203"/>
  </r>
  <r>
    <x v="16"/>
    <x v="16"/>
    <x v="16"/>
    <x v="350"/>
    <s v="1822"/>
    <x v="350"/>
    <x v="9"/>
    <x v="2"/>
    <x v="321"/>
  </r>
  <r>
    <x v="16"/>
    <x v="16"/>
    <x v="16"/>
    <x v="350"/>
    <s v="1822"/>
    <x v="350"/>
    <x v="9"/>
    <x v="3"/>
    <x v="265"/>
  </r>
  <r>
    <x v="16"/>
    <x v="16"/>
    <x v="16"/>
    <x v="350"/>
    <s v="1822"/>
    <x v="350"/>
    <x v="9"/>
    <x v="4"/>
    <x v="195"/>
  </r>
  <r>
    <x v="16"/>
    <x v="16"/>
    <x v="16"/>
    <x v="350"/>
    <s v="1822"/>
    <x v="350"/>
    <x v="9"/>
    <x v="5"/>
    <x v="197"/>
  </r>
  <r>
    <x v="16"/>
    <x v="16"/>
    <x v="16"/>
    <x v="350"/>
    <s v="1822"/>
    <x v="350"/>
    <x v="9"/>
    <x v="6"/>
    <x v="262"/>
  </r>
  <r>
    <x v="16"/>
    <x v="16"/>
    <x v="16"/>
    <x v="350"/>
    <s v="1822"/>
    <x v="350"/>
    <x v="9"/>
    <x v="7"/>
    <x v="262"/>
  </r>
  <r>
    <x v="16"/>
    <x v="16"/>
    <x v="16"/>
    <x v="351"/>
    <s v="1824"/>
    <x v="351"/>
    <x v="0"/>
    <x v="0"/>
    <x v="1735"/>
  </r>
  <r>
    <x v="16"/>
    <x v="16"/>
    <x v="16"/>
    <x v="351"/>
    <s v="1824"/>
    <x v="351"/>
    <x v="0"/>
    <x v="1"/>
    <x v="1138"/>
  </r>
  <r>
    <x v="16"/>
    <x v="16"/>
    <x v="16"/>
    <x v="351"/>
    <s v="1824"/>
    <x v="351"/>
    <x v="0"/>
    <x v="2"/>
    <x v="461"/>
  </r>
  <r>
    <x v="16"/>
    <x v="16"/>
    <x v="16"/>
    <x v="351"/>
    <s v="1824"/>
    <x v="351"/>
    <x v="0"/>
    <x v="3"/>
    <x v="3056"/>
  </r>
  <r>
    <x v="16"/>
    <x v="16"/>
    <x v="16"/>
    <x v="351"/>
    <s v="1824"/>
    <x v="351"/>
    <x v="0"/>
    <x v="4"/>
    <x v="1335"/>
  </r>
  <r>
    <x v="16"/>
    <x v="16"/>
    <x v="16"/>
    <x v="351"/>
    <s v="1824"/>
    <x v="351"/>
    <x v="0"/>
    <x v="5"/>
    <x v="876"/>
  </r>
  <r>
    <x v="16"/>
    <x v="16"/>
    <x v="16"/>
    <x v="351"/>
    <s v="1824"/>
    <x v="351"/>
    <x v="0"/>
    <x v="6"/>
    <x v="1893"/>
  </r>
  <r>
    <x v="16"/>
    <x v="16"/>
    <x v="16"/>
    <x v="351"/>
    <s v="1824"/>
    <x v="351"/>
    <x v="0"/>
    <x v="7"/>
    <x v="2097"/>
  </r>
  <r>
    <x v="16"/>
    <x v="16"/>
    <x v="16"/>
    <x v="351"/>
    <s v="1824"/>
    <x v="351"/>
    <x v="1"/>
    <x v="0"/>
    <x v="1895"/>
  </r>
  <r>
    <x v="16"/>
    <x v="16"/>
    <x v="16"/>
    <x v="351"/>
    <s v="1824"/>
    <x v="351"/>
    <x v="1"/>
    <x v="1"/>
    <x v="2963"/>
  </r>
  <r>
    <x v="16"/>
    <x v="16"/>
    <x v="16"/>
    <x v="351"/>
    <s v="1824"/>
    <x v="351"/>
    <x v="1"/>
    <x v="2"/>
    <x v="3057"/>
  </r>
  <r>
    <x v="16"/>
    <x v="16"/>
    <x v="16"/>
    <x v="351"/>
    <s v="1824"/>
    <x v="351"/>
    <x v="1"/>
    <x v="3"/>
    <x v="3058"/>
  </r>
  <r>
    <x v="16"/>
    <x v="16"/>
    <x v="16"/>
    <x v="351"/>
    <s v="1824"/>
    <x v="351"/>
    <x v="1"/>
    <x v="4"/>
    <x v="1856"/>
  </r>
  <r>
    <x v="16"/>
    <x v="16"/>
    <x v="16"/>
    <x v="351"/>
    <s v="1824"/>
    <x v="351"/>
    <x v="1"/>
    <x v="5"/>
    <x v="1115"/>
  </r>
  <r>
    <x v="16"/>
    <x v="16"/>
    <x v="16"/>
    <x v="351"/>
    <s v="1824"/>
    <x v="351"/>
    <x v="1"/>
    <x v="6"/>
    <x v="1218"/>
  </r>
  <r>
    <x v="16"/>
    <x v="16"/>
    <x v="16"/>
    <x v="351"/>
    <s v="1824"/>
    <x v="351"/>
    <x v="1"/>
    <x v="7"/>
    <x v="163"/>
  </r>
  <r>
    <x v="16"/>
    <x v="16"/>
    <x v="16"/>
    <x v="351"/>
    <s v="1824"/>
    <x v="351"/>
    <x v="2"/>
    <x v="0"/>
    <x v="1446"/>
  </r>
  <r>
    <x v="16"/>
    <x v="16"/>
    <x v="16"/>
    <x v="351"/>
    <s v="1824"/>
    <x v="351"/>
    <x v="2"/>
    <x v="1"/>
    <x v="111"/>
  </r>
  <r>
    <x v="16"/>
    <x v="16"/>
    <x v="16"/>
    <x v="351"/>
    <s v="1824"/>
    <x v="351"/>
    <x v="2"/>
    <x v="2"/>
    <x v="637"/>
  </r>
  <r>
    <x v="16"/>
    <x v="16"/>
    <x v="16"/>
    <x v="351"/>
    <s v="1824"/>
    <x v="351"/>
    <x v="2"/>
    <x v="3"/>
    <x v="1419"/>
  </r>
  <r>
    <x v="16"/>
    <x v="16"/>
    <x v="16"/>
    <x v="351"/>
    <s v="1824"/>
    <x v="351"/>
    <x v="2"/>
    <x v="4"/>
    <x v="760"/>
  </r>
  <r>
    <x v="16"/>
    <x v="16"/>
    <x v="16"/>
    <x v="351"/>
    <s v="1824"/>
    <x v="351"/>
    <x v="2"/>
    <x v="5"/>
    <x v="594"/>
  </r>
  <r>
    <x v="16"/>
    <x v="16"/>
    <x v="16"/>
    <x v="351"/>
    <s v="1824"/>
    <x v="351"/>
    <x v="2"/>
    <x v="6"/>
    <x v="593"/>
  </r>
  <r>
    <x v="16"/>
    <x v="16"/>
    <x v="16"/>
    <x v="351"/>
    <s v="1824"/>
    <x v="351"/>
    <x v="2"/>
    <x v="7"/>
    <x v="469"/>
  </r>
  <r>
    <x v="16"/>
    <x v="16"/>
    <x v="16"/>
    <x v="351"/>
    <s v="1824"/>
    <x v="351"/>
    <x v="3"/>
    <x v="0"/>
    <x v="1437"/>
  </r>
  <r>
    <x v="16"/>
    <x v="16"/>
    <x v="16"/>
    <x v="351"/>
    <s v="1824"/>
    <x v="351"/>
    <x v="3"/>
    <x v="1"/>
    <x v="826"/>
  </r>
  <r>
    <x v="16"/>
    <x v="16"/>
    <x v="16"/>
    <x v="351"/>
    <s v="1824"/>
    <x v="351"/>
    <x v="3"/>
    <x v="2"/>
    <x v="2258"/>
  </r>
  <r>
    <x v="16"/>
    <x v="16"/>
    <x v="16"/>
    <x v="351"/>
    <s v="1824"/>
    <x v="351"/>
    <x v="3"/>
    <x v="3"/>
    <x v="1415"/>
  </r>
  <r>
    <x v="16"/>
    <x v="16"/>
    <x v="16"/>
    <x v="351"/>
    <s v="1824"/>
    <x v="351"/>
    <x v="3"/>
    <x v="4"/>
    <x v="537"/>
  </r>
  <r>
    <x v="16"/>
    <x v="16"/>
    <x v="16"/>
    <x v="351"/>
    <s v="1824"/>
    <x v="351"/>
    <x v="3"/>
    <x v="5"/>
    <x v="994"/>
  </r>
  <r>
    <x v="16"/>
    <x v="16"/>
    <x v="16"/>
    <x v="351"/>
    <s v="1824"/>
    <x v="351"/>
    <x v="3"/>
    <x v="6"/>
    <x v="1701"/>
  </r>
  <r>
    <x v="16"/>
    <x v="16"/>
    <x v="16"/>
    <x v="351"/>
    <s v="1824"/>
    <x v="351"/>
    <x v="3"/>
    <x v="7"/>
    <x v="1201"/>
  </r>
  <r>
    <x v="16"/>
    <x v="16"/>
    <x v="16"/>
    <x v="351"/>
    <s v="1824"/>
    <x v="351"/>
    <x v="4"/>
    <x v="0"/>
    <x v="2244"/>
  </r>
  <r>
    <x v="16"/>
    <x v="16"/>
    <x v="16"/>
    <x v="351"/>
    <s v="1824"/>
    <x v="351"/>
    <x v="4"/>
    <x v="1"/>
    <x v="1364"/>
  </r>
  <r>
    <x v="16"/>
    <x v="16"/>
    <x v="16"/>
    <x v="351"/>
    <s v="1824"/>
    <x v="351"/>
    <x v="4"/>
    <x v="2"/>
    <x v="2752"/>
  </r>
  <r>
    <x v="16"/>
    <x v="16"/>
    <x v="16"/>
    <x v="351"/>
    <s v="1824"/>
    <x v="351"/>
    <x v="4"/>
    <x v="3"/>
    <x v="1811"/>
  </r>
  <r>
    <x v="16"/>
    <x v="16"/>
    <x v="16"/>
    <x v="351"/>
    <s v="1824"/>
    <x v="351"/>
    <x v="4"/>
    <x v="4"/>
    <x v="2227"/>
  </r>
  <r>
    <x v="16"/>
    <x v="16"/>
    <x v="16"/>
    <x v="351"/>
    <s v="1824"/>
    <x v="351"/>
    <x v="4"/>
    <x v="5"/>
    <x v="1167"/>
  </r>
  <r>
    <x v="16"/>
    <x v="16"/>
    <x v="16"/>
    <x v="351"/>
    <s v="1824"/>
    <x v="351"/>
    <x v="4"/>
    <x v="6"/>
    <x v="1432"/>
  </r>
  <r>
    <x v="16"/>
    <x v="16"/>
    <x v="16"/>
    <x v="351"/>
    <s v="1824"/>
    <x v="351"/>
    <x v="4"/>
    <x v="7"/>
    <x v="3059"/>
  </r>
  <r>
    <x v="16"/>
    <x v="16"/>
    <x v="16"/>
    <x v="351"/>
    <s v="1824"/>
    <x v="351"/>
    <x v="5"/>
    <x v="0"/>
    <x v="254"/>
  </r>
  <r>
    <x v="16"/>
    <x v="16"/>
    <x v="16"/>
    <x v="351"/>
    <s v="1824"/>
    <x v="351"/>
    <x v="5"/>
    <x v="1"/>
    <x v="254"/>
  </r>
  <r>
    <x v="16"/>
    <x v="16"/>
    <x v="16"/>
    <x v="351"/>
    <s v="1824"/>
    <x v="351"/>
    <x v="5"/>
    <x v="2"/>
    <x v="1478"/>
  </r>
  <r>
    <x v="16"/>
    <x v="16"/>
    <x v="16"/>
    <x v="351"/>
    <s v="1824"/>
    <x v="351"/>
    <x v="5"/>
    <x v="3"/>
    <x v="468"/>
  </r>
  <r>
    <x v="16"/>
    <x v="16"/>
    <x v="16"/>
    <x v="351"/>
    <s v="1824"/>
    <x v="351"/>
    <x v="5"/>
    <x v="4"/>
    <x v="990"/>
  </r>
  <r>
    <x v="16"/>
    <x v="16"/>
    <x v="16"/>
    <x v="351"/>
    <s v="1824"/>
    <x v="351"/>
    <x v="5"/>
    <x v="5"/>
    <x v="447"/>
  </r>
  <r>
    <x v="16"/>
    <x v="16"/>
    <x v="16"/>
    <x v="351"/>
    <s v="1824"/>
    <x v="351"/>
    <x v="5"/>
    <x v="6"/>
    <x v="269"/>
  </r>
  <r>
    <x v="16"/>
    <x v="16"/>
    <x v="16"/>
    <x v="351"/>
    <s v="1824"/>
    <x v="351"/>
    <x v="5"/>
    <x v="7"/>
    <x v="269"/>
  </r>
  <r>
    <x v="16"/>
    <x v="16"/>
    <x v="16"/>
    <x v="351"/>
    <s v="1824"/>
    <x v="351"/>
    <x v="6"/>
    <x v="0"/>
    <x v="265"/>
  </r>
  <r>
    <x v="16"/>
    <x v="16"/>
    <x v="16"/>
    <x v="351"/>
    <s v="1824"/>
    <x v="351"/>
    <x v="6"/>
    <x v="1"/>
    <x v="316"/>
  </r>
  <r>
    <x v="16"/>
    <x v="16"/>
    <x v="16"/>
    <x v="351"/>
    <s v="1824"/>
    <x v="351"/>
    <x v="6"/>
    <x v="2"/>
    <x v="350"/>
  </r>
  <r>
    <x v="16"/>
    <x v="16"/>
    <x v="16"/>
    <x v="351"/>
    <s v="1824"/>
    <x v="351"/>
    <x v="6"/>
    <x v="3"/>
    <x v="301"/>
  </r>
  <r>
    <x v="16"/>
    <x v="16"/>
    <x v="16"/>
    <x v="351"/>
    <s v="1824"/>
    <x v="351"/>
    <x v="6"/>
    <x v="4"/>
    <x v="195"/>
  </r>
  <r>
    <x v="16"/>
    <x v="16"/>
    <x v="16"/>
    <x v="351"/>
    <s v="1824"/>
    <x v="351"/>
    <x v="6"/>
    <x v="5"/>
    <x v="316"/>
  </r>
  <r>
    <x v="16"/>
    <x v="16"/>
    <x v="16"/>
    <x v="351"/>
    <s v="1824"/>
    <x v="351"/>
    <x v="6"/>
    <x v="6"/>
    <x v="350"/>
  </r>
  <r>
    <x v="16"/>
    <x v="16"/>
    <x v="16"/>
    <x v="351"/>
    <s v="1824"/>
    <x v="351"/>
    <x v="6"/>
    <x v="7"/>
    <x v="311"/>
  </r>
  <r>
    <x v="16"/>
    <x v="16"/>
    <x v="16"/>
    <x v="351"/>
    <s v="1824"/>
    <x v="351"/>
    <x v="7"/>
    <x v="0"/>
    <x v="1038"/>
  </r>
  <r>
    <x v="16"/>
    <x v="16"/>
    <x v="16"/>
    <x v="351"/>
    <s v="1824"/>
    <x v="351"/>
    <x v="7"/>
    <x v="1"/>
    <x v="193"/>
  </r>
  <r>
    <x v="16"/>
    <x v="16"/>
    <x v="16"/>
    <x v="351"/>
    <s v="1824"/>
    <x v="351"/>
    <x v="7"/>
    <x v="2"/>
    <x v="671"/>
  </r>
  <r>
    <x v="16"/>
    <x v="16"/>
    <x v="16"/>
    <x v="351"/>
    <s v="1824"/>
    <x v="351"/>
    <x v="7"/>
    <x v="3"/>
    <x v="1510"/>
  </r>
  <r>
    <x v="16"/>
    <x v="16"/>
    <x v="16"/>
    <x v="351"/>
    <s v="1824"/>
    <x v="351"/>
    <x v="7"/>
    <x v="4"/>
    <x v="990"/>
  </r>
  <r>
    <x v="16"/>
    <x v="16"/>
    <x v="16"/>
    <x v="351"/>
    <s v="1824"/>
    <x v="351"/>
    <x v="7"/>
    <x v="5"/>
    <x v="561"/>
  </r>
  <r>
    <x v="16"/>
    <x v="16"/>
    <x v="16"/>
    <x v="351"/>
    <s v="1824"/>
    <x v="351"/>
    <x v="7"/>
    <x v="6"/>
    <x v="485"/>
  </r>
  <r>
    <x v="16"/>
    <x v="16"/>
    <x v="16"/>
    <x v="351"/>
    <s v="1824"/>
    <x v="351"/>
    <x v="7"/>
    <x v="7"/>
    <x v="614"/>
  </r>
  <r>
    <x v="16"/>
    <x v="16"/>
    <x v="16"/>
    <x v="351"/>
    <s v="1824"/>
    <x v="351"/>
    <x v="8"/>
    <x v="0"/>
    <x v="350"/>
  </r>
  <r>
    <x v="16"/>
    <x v="16"/>
    <x v="16"/>
    <x v="351"/>
    <s v="1824"/>
    <x v="351"/>
    <x v="8"/>
    <x v="1"/>
    <x v="316"/>
  </r>
  <r>
    <x v="16"/>
    <x v="16"/>
    <x v="16"/>
    <x v="351"/>
    <s v="1824"/>
    <x v="351"/>
    <x v="8"/>
    <x v="2"/>
    <x v="197"/>
  </r>
  <r>
    <x v="16"/>
    <x v="16"/>
    <x v="16"/>
    <x v="351"/>
    <s v="1824"/>
    <x v="351"/>
    <x v="8"/>
    <x v="3"/>
    <x v="321"/>
  </r>
  <r>
    <x v="16"/>
    <x v="16"/>
    <x v="16"/>
    <x v="351"/>
    <s v="1824"/>
    <x v="351"/>
    <x v="8"/>
    <x v="4"/>
    <x v="195"/>
  </r>
  <r>
    <x v="16"/>
    <x v="16"/>
    <x v="16"/>
    <x v="351"/>
    <s v="1824"/>
    <x v="351"/>
    <x v="8"/>
    <x v="5"/>
    <x v="350"/>
  </r>
  <r>
    <x v="16"/>
    <x v="16"/>
    <x v="16"/>
    <x v="351"/>
    <s v="1824"/>
    <x v="351"/>
    <x v="8"/>
    <x v="6"/>
    <x v="195"/>
  </r>
  <r>
    <x v="16"/>
    <x v="16"/>
    <x v="16"/>
    <x v="351"/>
    <s v="1824"/>
    <x v="351"/>
    <x v="8"/>
    <x v="7"/>
    <x v="199"/>
  </r>
  <r>
    <x v="16"/>
    <x v="16"/>
    <x v="16"/>
    <x v="351"/>
    <s v="1824"/>
    <x v="351"/>
    <x v="9"/>
    <x v="0"/>
    <x v="65"/>
  </r>
  <r>
    <x v="16"/>
    <x v="16"/>
    <x v="16"/>
    <x v="351"/>
    <s v="1824"/>
    <x v="351"/>
    <x v="9"/>
    <x v="1"/>
    <x v="64"/>
  </r>
  <r>
    <x v="16"/>
    <x v="16"/>
    <x v="16"/>
    <x v="351"/>
    <s v="1824"/>
    <x v="351"/>
    <x v="9"/>
    <x v="2"/>
    <x v="66"/>
  </r>
  <r>
    <x v="16"/>
    <x v="16"/>
    <x v="16"/>
    <x v="351"/>
    <s v="1824"/>
    <x v="351"/>
    <x v="9"/>
    <x v="3"/>
    <x v="67"/>
  </r>
  <r>
    <x v="16"/>
    <x v="16"/>
    <x v="16"/>
    <x v="351"/>
    <s v="1824"/>
    <x v="351"/>
    <x v="9"/>
    <x v="4"/>
    <x v="65"/>
  </r>
  <r>
    <x v="16"/>
    <x v="16"/>
    <x v="16"/>
    <x v="351"/>
    <s v="1824"/>
    <x v="351"/>
    <x v="9"/>
    <x v="5"/>
    <x v="303"/>
  </r>
  <r>
    <x v="16"/>
    <x v="16"/>
    <x v="16"/>
    <x v="351"/>
    <s v="1824"/>
    <x v="351"/>
    <x v="9"/>
    <x v="6"/>
    <x v="129"/>
  </r>
  <r>
    <x v="16"/>
    <x v="16"/>
    <x v="16"/>
    <x v="351"/>
    <s v="1824"/>
    <x v="351"/>
    <x v="9"/>
    <x v="7"/>
    <x v="301"/>
  </r>
  <r>
    <x v="16"/>
    <x v="16"/>
    <x v="16"/>
    <x v="352"/>
    <s v="1825"/>
    <x v="352"/>
    <x v="0"/>
    <x v="0"/>
    <x v="254"/>
  </r>
  <r>
    <x v="16"/>
    <x v="16"/>
    <x v="16"/>
    <x v="352"/>
    <s v="1825"/>
    <x v="352"/>
    <x v="0"/>
    <x v="1"/>
    <x v="58"/>
  </r>
  <r>
    <x v="16"/>
    <x v="16"/>
    <x v="16"/>
    <x v="352"/>
    <s v="1825"/>
    <x v="352"/>
    <x v="0"/>
    <x v="2"/>
    <x v="528"/>
  </r>
  <r>
    <x v="16"/>
    <x v="16"/>
    <x v="16"/>
    <x v="352"/>
    <s v="1825"/>
    <x v="352"/>
    <x v="0"/>
    <x v="3"/>
    <x v="181"/>
  </r>
  <r>
    <x v="16"/>
    <x v="16"/>
    <x v="16"/>
    <x v="352"/>
    <s v="1825"/>
    <x v="352"/>
    <x v="0"/>
    <x v="4"/>
    <x v="59"/>
  </r>
  <r>
    <x v="16"/>
    <x v="16"/>
    <x v="16"/>
    <x v="352"/>
    <s v="1825"/>
    <x v="352"/>
    <x v="0"/>
    <x v="5"/>
    <x v="672"/>
  </r>
  <r>
    <x v="16"/>
    <x v="16"/>
    <x v="16"/>
    <x v="352"/>
    <s v="1825"/>
    <x v="352"/>
    <x v="0"/>
    <x v="6"/>
    <x v="485"/>
  </r>
  <r>
    <x v="16"/>
    <x v="16"/>
    <x v="16"/>
    <x v="352"/>
    <s v="1825"/>
    <x v="352"/>
    <x v="0"/>
    <x v="7"/>
    <x v="576"/>
  </r>
  <r>
    <x v="16"/>
    <x v="16"/>
    <x v="16"/>
    <x v="352"/>
    <s v="1825"/>
    <x v="352"/>
    <x v="1"/>
    <x v="0"/>
    <x v="335"/>
  </r>
  <r>
    <x v="16"/>
    <x v="16"/>
    <x v="16"/>
    <x v="352"/>
    <s v="1825"/>
    <x v="352"/>
    <x v="1"/>
    <x v="1"/>
    <x v="338"/>
  </r>
  <r>
    <x v="16"/>
    <x v="16"/>
    <x v="16"/>
    <x v="352"/>
    <s v="1825"/>
    <x v="352"/>
    <x v="1"/>
    <x v="2"/>
    <x v="338"/>
  </r>
  <r>
    <x v="16"/>
    <x v="16"/>
    <x v="16"/>
    <x v="352"/>
    <s v="1825"/>
    <x v="352"/>
    <x v="1"/>
    <x v="3"/>
    <x v="400"/>
  </r>
  <r>
    <x v="16"/>
    <x v="16"/>
    <x v="16"/>
    <x v="352"/>
    <s v="1825"/>
    <x v="352"/>
    <x v="1"/>
    <x v="4"/>
    <x v="288"/>
  </r>
  <r>
    <x v="16"/>
    <x v="16"/>
    <x v="16"/>
    <x v="352"/>
    <s v="1825"/>
    <x v="352"/>
    <x v="1"/>
    <x v="5"/>
    <x v="335"/>
  </r>
  <r>
    <x v="16"/>
    <x v="16"/>
    <x v="16"/>
    <x v="352"/>
    <s v="1825"/>
    <x v="352"/>
    <x v="1"/>
    <x v="6"/>
    <x v="288"/>
  </r>
  <r>
    <x v="16"/>
    <x v="16"/>
    <x v="16"/>
    <x v="352"/>
    <s v="1825"/>
    <x v="352"/>
    <x v="1"/>
    <x v="7"/>
    <x v="287"/>
  </r>
  <r>
    <x v="16"/>
    <x v="16"/>
    <x v="16"/>
    <x v="352"/>
    <s v="1825"/>
    <x v="352"/>
    <x v="2"/>
    <x v="0"/>
    <x v="298"/>
  </r>
  <r>
    <x v="16"/>
    <x v="16"/>
    <x v="16"/>
    <x v="352"/>
    <s v="1825"/>
    <x v="352"/>
    <x v="2"/>
    <x v="1"/>
    <x v="202"/>
  </r>
  <r>
    <x v="16"/>
    <x v="16"/>
    <x v="16"/>
    <x v="352"/>
    <s v="1825"/>
    <x v="352"/>
    <x v="2"/>
    <x v="2"/>
    <x v="196"/>
  </r>
  <r>
    <x v="16"/>
    <x v="16"/>
    <x v="16"/>
    <x v="352"/>
    <s v="1825"/>
    <x v="352"/>
    <x v="2"/>
    <x v="3"/>
    <x v="307"/>
  </r>
  <r>
    <x v="16"/>
    <x v="16"/>
    <x v="16"/>
    <x v="352"/>
    <s v="1825"/>
    <x v="352"/>
    <x v="2"/>
    <x v="4"/>
    <x v="195"/>
  </r>
  <r>
    <x v="16"/>
    <x v="16"/>
    <x v="16"/>
    <x v="352"/>
    <s v="1825"/>
    <x v="352"/>
    <x v="2"/>
    <x v="5"/>
    <x v="195"/>
  </r>
  <r>
    <x v="16"/>
    <x v="16"/>
    <x v="16"/>
    <x v="352"/>
    <s v="1825"/>
    <x v="352"/>
    <x v="2"/>
    <x v="6"/>
    <x v="311"/>
  </r>
  <r>
    <x v="16"/>
    <x v="16"/>
    <x v="16"/>
    <x v="352"/>
    <s v="1825"/>
    <x v="352"/>
    <x v="2"/>
    <x v="7"/>
    <x v="311"/>
  </r>
  <r>
    <x v="16"/>
    <x v="16"/>
    <x v="16"/>
    <x v="352"/>
    <s v="1825"/>
    <x v="352"/>
    <x v="3"/>
    <x v="0"/>
    <x v="125"/>
  </r>
  <r>
    <x v="16"/>
    <x v="16"/>
    <x v="16"/>
    <x v="352"/>
    <s v="1825"/>
    <x v="352"/>
    <x v="3"/>
    <x v="1"/>
    <x v="122"/>
  </r>
  <r>
    <x v="16"/>
    <x v="16"/>
    <x v="16"/>
    <x v="352"/>
    <s v="1825"/>
    <x v="352"/>
    <x v="3"/>
    <x v="2"/>
    <x v="123"/>
  </r>
  <r>
    <x v="16"/>
    <x v="16"/>
    <x v="16"/>
    <x v="352"/>
    <s v="1825"/>
    <x v="352"/>
    <x v="3"/>
    <x v="3"/>
    <x v="300"/>
  </r>
  <r>
    <x v="16"/>
    <x v="16"/>
    <x v="16"/>
    <x v="352"/>
    <s v="1825"/>
    <x v="352"/>
    <x v="3"/>
    <x v="4"/>
    <x v="122"/>
  </r>
  <r>
    <x v="16"/>
    <x v="16"/>
    <x v="16"/>
    <x v="352"/>
    <s v="1825"/>
    <x v="352"/>
    <x v="3"/>
    <x v="5"/>
    <x v="310"/>
  </r>
  <r>
    <x v="16"/>
    <x v="16"/>
    <x v="16"/>
    <x v="352"/>
    <s v="1825"/>
    <x v="352"/>
    <x v="3"/>
    <x v="6"/>
    <x v="298"/>
  </r>
  <r>
    <x v="16"/>
    <x v="16"/>
    <x v="16"/>
    <x v="352"/>
    <s v="1825"/>
    <x v="352"/>
    <x v="3"/>
    <x v="7"/>
    <x v="310"/>
  </r>
  <r>
    <x v="16"/>
    <x v="16"/>
    <x v="16"/>
    <x v="352"/>
    <s v="1825"/>
    <x v="352"/>
    <x v="4"/>
    <x v="0"/>
    <x v="382"/>
  </r>
  <r>
    <x v="16"/>
    <x v="16"/>
    <x v="16"/>
    <x v="352"/>
    <s v="1825"/>
    <x v="352"/>
    <x v="4"/>
    <x v="1"/>
    <x v="1029"/>
  </r>
  <r>
    <x v="16"/>
    <x v="16"/>
    <x v="16"/>
    <x v="352"/>
    <s v="1825"/>
    <x v="352"/>
    <x v="4"/>
    <x v="2"/>
    <x v="1310"/>
  </r>
  <r>
    <x v="16"/>
    <x v="16"/>
    <x v="16"/>
    <x v="352"/>
    <s v="1825"/>
    <x v="352"/>
    <x v="4"/>
    <x v="3"/>
    <x v="615"/>
  </r>
  <r>
    <x v="16"/>
    <x v="16"/>
    <x v="16"/>
    <x v="352"/>
    <s v="1825"/>
    <x v="352"/>
    <x v="4"/>
    <x v="4"/>
    <x v="669"/>
  </r>
  <r>
    <x v="16"/>
    <x v="16"/>
    <x v="16"/>
    <x v="352"/>
    <s v="1825"/>
    <x v="352"/>
    <x v="4"/>
    <x v="5"/>
    <x v="59"/>
  </r>
  <r>
    <x v="16"/>
    <x v="16"/>
    <x v="16"/>
    <x v="352"/>
    <s v="1825"/>
    <x v="352"/>
    <x v="4"/>
    <x v="6"/>
    <x v="951"/>
  </r>
  <r>
    <x v="16"/>
    <x v="16"/>
    <x v="16"/>
    <x v="352"/>
    <s v="1825"/>
    <x v="352"/>
    <x v="4"/>
    <x v="7"/>
    <x v="528"/>
  </r>
  <r>
    <x v="16"/>
    <x v="16"/>
    <x v="16"/>
    <x v="352"/>
    <s v="1825"/>
    <x v="352"/>
    <x v="5"/>
    <x v="0"/>
    <x v="132"/>
  </r>
  <r>
    <x v="16"/>
    <x v="16"/>
    <x v="16"/>
    <x v="352"/>
    <s v="1825"/>
    <x v="352"/>
    <x v="5"/>
    <x v="1"/>
    <x v="65"/>
  </r>
  <r>
    <x v="16"/>
    <x v="16"/>
    <x v="16"/>
    <x v="352"/>
    <s v="1825"/>
    <x v="352"/>
    <x v="5"/>
    <x v="2"/>
    <x v="132"/>
  </r>
  <r>
    <x v="16"/>
    <x v="16"/>
    <x v="16"/>
    <x v="352"/>
    <s v="1825"/>
    <x v="352"/>
    <x v="5"/>
    <x v="3"/>
    <x v="64"/>
  </r>
  <r>
    <x v="16"/>
    <x v="16"/>
    <x v="16"/>
    <x v="352"/>
    <s v="1825"/>
    <x v="352"/>
    <x v="5"/>
    <x v="4"/>
    <x v="127"/>
  </r>
  <r>
    <x v="16"/>
    <x v="16"/>
    <x v="16"/>
    <x v="352"/>
    <s v="1825"/>
    <x v="352"/>
    <x v="5"/>
    <x v="5"/>
    <x v="128"/>
  </r>
  <r>
    <x v="16"/>
    <x v="16"/>
    <x v="16"/>
    <x v="352"/>
    <s v="1825"/>
    <x v="352"/>
    <x v="5"/>
    <x v="6"/>
    <x v="130"/>
  </r>
  <r>
    <x v="16"/>
    <x v="16"/>
    <x v="16"/>
    <x v="352"/>
    <s v="1825"/>
    <x v="352"/>
    <x v="5"/>
    <x v="7"/>
    <x v="130"/>
  </r>
  <r>
    <x v="16"/>
    <x v="16"/>
    <x v="16"/>
    <x v="352"/>
    <s v="1825"/>
    <x v="352"/>
    <x v="6"/>
    <x v="0"/>
    <x v="133"/>
  </r>
  <r>
    <x v="16"/>
    <x v="16"/>
    <x v="16"/>
    <x v="352"/>
    <s v="1825"/>
    <x v="352"/>
    <x v="6"/>
    <x v="1"/>
    <x v="66"/>
  </r>
  <r>
    <x v="16"/>
    <x v="16"/>
    <x v="16"/>
    <x v="352"/>
    <s v="1825"/>
    <x v="352"/>
    <x v="6"/>
    <x v="2"/>
    <x v="133"/>
  </r>
  <r>
    <x v="16"/>
    <x v="16"/>
    <x v="16"/>
    <x v="352"/>
    <s v="1825"/>
    <x v="352"/>
    <x v="6"/>
    <x v="3"/>
    <x v="65"/>
  </r>
  <r>
    <x v="16"/>
    <x v="16"/>
    <x v="16"/>
    <x v="352"/>
    <s v="1825"/>
    <x v="352"/>
    <x v="6"/>
    <x v="4"/>
    <x v="66"/>
  </r>
  <r>
    <x v="16"/>
    <x v="16"/>
    <x v="16"/>
    <x v="352"/>
    <s v="1825"/>
    <x v="352"/>
    <x v="6"/>
    <x v="5"/>
    <x v="65"/>
  </r>
  <r>
    <x v="16"/>
    <x v="16"/>
    <x v="16"/>
    <x v="352"/>
    <s v="1825"/>
    <x v="352"/>
    <x v="6"/>
    <x v="6"/>
    <x v="66"/>
  </r>
  <r>
    <x v="16"/>
    <x v="16"/>
    <x v="16"/>
    <x v="352"/>
    <s v="1825"/>
    <x v="352"/>
    <x v="6"/>
    <x v="7"/>
    <x v="127"/>
  </r>
  <r>
    <x v="16"/>
    <x v="16"/>
    <x v="16"/>
    <x v="352"/>
    <s v="1825"/>
    <x v="352"/>
    <x v="7"/>
    <x v="0"/>
    <x v="115"/>
  </r>
  <r>
    <x v="16"/>
    <x v="16"/>
    <x v="16"/>
    <x v="352"/>
    <s v="1825"/>
    <x v="352"/>
    <x v="7"/>
    <x v="1"/>
    <x v="340"/>
  </r>
  <r>
    <x v="16"/>
    <x v="16"/>
    <x v="16"/>
    <x v="352"/>
    <s v="1825"/>
    <x v="352"/>
    <x v="7"/>
    <x v="2"/>
    <x v="355"/>
  </r>
  <r>
    <x v="16"/>
    <x v="16"/>
    <x v="16"/>
    <x v="352"/>
    <s v="1825"/>
    <x v="352"/>
    <x v="7"/>
    <x v="3"/>
    <x v="121"/>
  </r>
  <r>
    <x v="16"/>
    <x v="16"/>
    <x v="16"/>
    <x v="352"/>
    <s v="1825"/>
    <x v="352"/>
    <x v="7"/>
    <x v="4"/>
    <x v="46"/>
  </r>
  <r>
    <x v="16"/>
    <x v="16"/>
    <x v="16"/>
    <x v="352"/>
    <s v="1825"/>
    <x v="352"/>
    <x v="7"/>
    <x v="5"/>
    <x v="62"/>
  </r>
  <r>
    <x v="16"/>
    <x v="16"/>
    <x v="16"/>
    <x v="352"/>
    <s v="1825"/>
    <x v="352"/>
    <x v="7"/>
    <x v="6"/>
    <x v="449"/>
  </r>
  <r>
    <x v="16"/>
    <x v="16"/>
    <x v="16"/>
    <x v="352"/>
    <s v="1825"/>
    <x v="352"/>
    <x v="7"/>
    <x v="7"/>
    <x v="356"/>
  </r>
  <r>
    <x v="16"/>
    <x v="16"/>
    <x v="16"/>
    <x v="352"/>
    <s v="1825"/>
    <x v="352"/>
    <x v="8"/>
    <x v="0"/>
    <x v="64"/>
  </r>
  <r>
    <x v="16"/>
    <x v="16"/>
    <x v="16"/>
    <x v="352"/>
    <s v="1825"/>
    <x v="352"/>
    <x v="8"/>
    <x v="1"/>
    <x v="132"/>
  </r>
  <r>
    <x v="16"/>
    <x v="16"/>
    <x v="16"/>
    <x v="352"/>
    <s v="1825"/>
    <x v="352"/>
    <x v="8"/>
    <x v="2"/>
    <x v="66"/>
  </r>
  <r>
    <x v="16"/>
    <x v="16"/>
    <x v="16"/>
    <x v="352"/>
    <s v="1825"/>
    <x v="352"/>
    <x v="8"/>
    <x v="3"/>
    <x v="67"/>
  </r>
  <r>
    <x v="16"/>
    <x v="16"/>
    <x v="16"/>
    <x v="352"/>
    <s v="1825"/>
    <x v="352"/>
    <x v="8"/>
    <x v="4"/>
    <x v="65"/>
  </r>
  <r>
    <x v="16"/>
    <x v="16"/>
    <x v="16"/>
    <x v="352"/>
    <s v="1825"/>
    <x v="352"/>
    <x v="8"/>
    <x v="5"/>
    <x v="66"/>
  </r>
  <r>
    <x v="16"/>
    <x v="16"/>
    <x v="16"/>
    <x v="352"/>
    <s v="1825"/>
    <x v="352"/>
    <x v="8"/>
    <x v="6"/>
    <x v="67"/>
  </r>
  <r>
    <x v="16"/>
    <x v="16"/>
    <x v="16"/>
    <x v="352"/>
    <s v="1825"/>
    <x v="352"/>
    <x v="8"/>
    <x v="7"/>
    <x v="66"/>
  </r>
  <r>
    <x v="16"/>
    <x v="16"/>
    <x v="16"/>
    <x v="352"/>
    <s v="1825"/>
    <x v="352"/>
    <x v="9"/>
    <x v="0"/>
    <x v="305"/>
  </r>
  <r>
    <x v="16"/>
    <x v="16"/>
    <x v="16"/>
    <x v="352"/>
    <s v="1825"/>
    <x v="352"/>
    <x v="9"/>
    <x v="1"/>
    <x v="305"/>
  </r>
  <r>
    <x v="16"/>
    <x v="16"/>
    <x v="16"/>
    <x v="352"/>
    <s v="1825"/>
    <x v="352"/>
    <x v="9"/>
    <x v="2"/>
    <x v="305"/>
  </r>
  <r>
    <x v="16"/>
    <x v="16"/>
    <x v="16"/>
    <x v="352"/>
    <s v="1825"/>
    <x v="352"/>
    <x v="9"/>
    <x v="3"/>
    <x v="304"/>
  </r>
  <r>
    <x v="16"/>
    <x v="16"/>
    <x v="16"/>
    <x v="352"/>
    <s v="1825"/>
    <x v="352"/>
    <x v="9"/>
    <x v="4"/>
    <x v="305"/>
  </r>
  <r>
    <x v="16"/>
    <x v="16"/>
    <x v="16"/>
    <x v="352"/>
    <s v="1825"/>
    <x v="352"/>
    <x v="9"/>
    <x v="5"/>
    <x v="305"/>
  </r>
  <r>
    <x v="16"/>
    <x v="16"/>
    <x v="16"/>
    <x v="352"/>
    <s v="1825"/>
    <x v="352"/>
    <x v="9"/>
    <x v="6"/>
    <x v="304"/>
  </r>
  <r>
    <x v="16"/>
    <x v="16"/>
    <x v="16"/>
    <x v="352"/>
    <s v="1825"/>
    <x v="352"/>
    <x v="9"/>
    <x v="7"/>
    <x v="304"/>
  </r>
  <r>
    <x v="16"/>
    <x v="16"/>
    <x v="16"/>
    <x v="353"/>
    <s v="1826"/>
    <x v="353"/>
    <x v="0"/>
    <x v="0"/>
    <x v="950"/>
  </r>
  <r>
    <x v="16"/>
    <x v="16"/>
    <x v="16"/>
    <x v="353"/>
    <s v="1826"/>
    <x v="353"/>
    <x v="0"/>
    <x v="1"/>
    <x v="529"/>
  </r>
  <r>
    <x v="16"/>
    <x v="16"/>
    <x v="16"/>
    <x v="353"/>
    <s v="1826"/>
    <x v="353"/>
    <x v="0"/>
    <x v="2"/>
    <x v="1029"/>
  </r>
  <r>
    <x v="16"/>
    <x v="16"/>
    <x v="16"/>
    <x v="353"/>
    <s v="1826"/>
    <x v="353"/>
    <x v="0"/>
    <x v="3"/>
    <x v="616"/>
  </r>
  <r>
    <x v="16"/>
    <x v="16"/>
    <x v="16"/>
    <x v="353"/>
    <s v="1826"/>
    <x v="353"/>
    <x v="0"/>
    <x v="4"/>
    <x v="402"/>
  </r>
  <r>
    <x v="16"/>
    <x v="16"/>
    <x v="16"/>
    <x v="353"/>
    <s v="1826"/>
    <x v="353"/>
    <x v="0"/>
    <x v="5"/>
    <x v="351"/>
  </r>
  <r>
    <x v="16"/>
    <x v="16"/>
    <x v="16"/>
    <x v="353"/>
    <s v="1826"/>
    <x v="353"/>
    <x v="0"/>
    <x v="6"/>
    <x v="401"/>
  </r>
  <r>
    <x v="16"/>
    <x v="16"/>
    <x v="16"/>
    <x v="353"/>
    <s v="1826"/>
    <x v="353"/>
    <x v="0"/>
    <x v="7"/>
    <x v="672"/>
  </r>
  <r>
    <x v="16"/>
    <x v="16"/>
    <x v="16"/>
    <x v="353"/>
    <s v="1826"/>
    <x v="353"/>
    <x v="1"/>
    <x v="0"/>
    <x v="669"/>
  </r>
  <r>
    <x v="16"/>
    <x v="16"/>
    <x v="16"/>
    <x v="353"/>
    <s v="1826"/>
    <x v="353"/>
    <x v="1"/>
    <x v="1"/>
    <x v="485"/>
  </r>
  <r>
    <x v="16"/>
    <x v="16"/>
    <x v="16"/>
    <x v="353"/>
    <s v="1826"/>
    <x v="353"/>
    <x v="1"/>
    <x v="2"/>
    <x v="576"/>
  </r>
  <r>
    <x v="16"/>
    <x v="16"/>
    <x v="16"/>
    <x v="353"/>
    <s v="1826"/>
    <x v="353"/>
    <x v="1"/>
    <x v="3"/>
    <x v="672"/>
  </r>
  <r>
    <x v="16"/>
    <x v="16"/>
    <x v="16"/>
    <x v="353"/>
    <s v="1826"/>
    <x v="353"/>
    <x v="1"/>
    <x v="4"/>
    <x v="614"/>
  </r>
  <r>
    <x v="16"/>
    <x v="16"/>
    <x v="16"/>
    <x v="353"/>
    <s v="1826"/>
    <x v="353"/>
    <x v="1"/>
    <x v="5"/>
    <x v="615"/>
  </r>
  <r>
    <x v="16"/>
    <x v="16"/>
    <x v="16"/>
    <x v="353"/>
    <s v="1826"/>
    <x v="353"/>
    <x v="1"/>
    <x v="6"/>
    <x v="672"/>
  </r>
  <r>
    <x v="16"/>
    <x v="16"/>
    <x v="16"/>
    <x v="353"/>
    <s v="1826"/>
    <x v="353"/>
    <x v="1"/>
    <x v="7"/>
    <x v="404"/>
  </r>
  <r>
    <x v="16"/>
    <x v="16"/>
    <x v="16"/>
    <x v="353"/>
    <s v="1826"/>
    <x v="353"/>
    <x v="2"/>
    <x v="0"/>
    <x v="202"/>
  </r>
  <r>
    <x v="16"/>
    <x v="16"/>
    <x v="16"/>
    <x v="353"/>
    <s v="1826"/>
    <x v="353"/>
    <x v="2"/>
    <x v="1"/>
    <x v="199"/>
  </r>
  <r>
    <x v="16"/>
    <x v="16"/>
    <x v="16"/>
    <x v="353"/>
    <s v="1826"/>
    <x v="353"/>
    <x v="2"/>
    <x v="2"/>
    <x v="201"/>
  </r>
  <r>
    <x v="16"/>
    <x v="16"/>
    <x v="16"/>
    <x v="353"/>
    <s v="1826"/>
    <x v="353"/>
    <x v="2"/>
    <x v="3"/>
    <x v="201"/>
  </r>
  <r>
    <x v="16"/>
    <x v="16"/>
    <x v="16"/>
    <x v="353"/>
    <s v="1826"/>
    <x v="353"/>
    <x v="2"/>
    <x v="4"/>
    <x v="298"/>
  </r>
  <r>
    <x v="16"/>
    <x v="16"/>
    <x v="16"/>
    <x v="353"/>
    <s v="1826"/>
    <x v="353"/>
    <x v="2"/>
    <x v="5"/>
    <x v="196"/>
  </r>
  <r>
    <x v="16"/>
    <x v="16"/>
    <x v="16"/>
    <x v="353"/>
    <s v="1826"/>
    <x v="353"/>
    <x v="2"/>
    <x v="6"/>
    <x v="316"/>
  </r>
  <r>
    <x v="16"/>
    <x v="16"/>
    <x v="16"/>
    <x v="353"/>
    <s v="1826"/>
    <x v="353"/>
    <x v="2"/>
    <x v="7"/>
    <x v="197"/>
  </r>
  <r>
    <x v="16"/>
    <x v="16"/>
    <x v="16"/>
    <x v="353"/>
    <s v="1826"/>
    <x v="353"/>
    <x v="3"/>
    <x v="0"/>
    <x v="504"/>
  </r>
  <r>
    <x v="16"/>
    <x v="16"/>
    <x v="16"/>
    <x v="353"/>
    <s v="1826"/>
    <x v="353"/>
    <x v="3"/>
    <x v="1"/>
    <x v="504"/>
  </r>
  <r>
    <x v="16"/>
    <x v="16"/>
    <x v="16"/>
    <x v="353"/>
    <s v="1826"/>
    <x v="353"/>
    <x v="3"/>
    <x v="2"/>
    <x v="339"/>
  </r>
  <r>
    <x v="16"/>
    <x v="16"/>
    <x v="16"/>
    <x v="353"/>
    <s v="1826"/>
    <x v="353"/>
    <x v="3"/>
    <x v="3"/>
    <x v="50"/>
  </r>
  <r>
    <x v="16"/>
    <x v="16"/>
    <x v="16"/>
    <x v="353"/>
    <s v="1826"/>
    <x v="353"/>
    <x v="3"/>
    <x v="4"/>
    <x v="115"/>
  </r>
  <r>
    <x v="16"/>
    <x v="16"/>
    <x v="16"/>
    <x v="353"/>
    <s v="1826"/>
    <x v="353"/>
    <x v="3"/>
    <x v="5"/>
    <x v="281"/>
  </r>
  <r>
    <x v="16"/>
    <x v="16"/>
    <x v="16"/>
    <x v="353"/>
    <s v="1826"/>
    <x v="353"/>
    <x v="3"/>
    <x v="6"/>
    <x v="399"/>
  </r>
  <r>
    <x v="16"/>
    <x v="16"/>
    <x v="16"/>
    <x v="353"/>
    <s v="1826"/>
    <x v="353"/>
    <x v="3"/>
    <x v="7"/>
    <x v="48"/>
  </r>
  <r>
    <x v="16"/>
    <x v="16"/>
    <x v="16"/>
    <x v="353"/>
    <s v="1826"/>
    <x v="353"/>
    <x v="4"/>
    <x v="0"/>
    <x v="183"/>
  </r>
  <r>
    <x v="16"/>
    <x v="16"/>
    <x v="16"/>
    <x v="353"/>
    <s v="1826"/>
    <x v="353"/>
    <x v="4"/>
    <x v="1"/>
    <x v="351"/>
  </r>
  <r>
    <x v="16"/>
    <x v="16"/>
    <x v="16"/>
    <x v="353"/>
    <s v="1826"/>
    <x v="353"/>
    <x v="4"/>
    <x v="2"/>
    <x v="382"/>
  </r>
  <r>
    <x v="16"/>
    <x v="16"/>
    <x v="16"/>
    <x v="353"/>
    <s v="1826"/>
    <x v="353"/>
    <x v="4"/>
    <x v="3"/>
    <x v="382"/>
  </r>
  <r>
    <x v="16"/>
    <x v="16"/>
    <x v="16"/>
    <x v="353"/>
    <s v="1826"/>
    <x v="353"/>
    <x v="4"/>
    <x v="4"/>
    <x v="615"/>
  </r>
  <r>
    <x v="16"/>
    <x v="16"/>
    <x v="16"/>
    <x v="353"/>
    <s v="1826"/>
    <x v="353"/>
    <x v="4"/>
    <x v="5"/>
    <x v="368"/>
  </r>
  <r>
    <x v="16"/>
    <x v="16"/>
    <x v="16"/>
    <x v="353"/>
    <s v="1826"/>
    <x v="353"/>
    <x v="4"/>
    <x v="6"/>
    <x v="951"/>
  </r>
  <r>
    <x v="16"/>
    <x v="16"/>
    <x v="16"/>
    <x v="353"/>
    <s v="1826"/>
    <x v="353"/>
    <x v="4"/>
    <x v="7"/>
    <x v="381"/>
  </r>
  <r>
    <x v="16"/>
    <x v="16"/>
    <x v="16"/>
    <x v="353"/>
    <s v="1826"/>
    <x v="353"/>
    <x v="5"/>
    <x v="0"/>
    <x v="263"/>
  </r>
  <r>
    <x v="16"/>
    <x v="16"/>
    <x v="16"/>
    <x v="353"/>
    <s v="1826"/>
    <x v="353"/>
    <x v="5"/>
    <x v="1"/>
    <x v="264"/>
  </r>
  <r>
    <x v="16"/>
    <x v="16"/>
    <x v="16"/>
    <x v="353"/>
    <s v="1826"/>
    <x v="353"/>
    <x v="5"/>
    <x v="2"/>
    <x v="263"/>
  </r>
  <r>
    <x v="16"/>
    <x v="16"/>
    <x v="16"/>
    <x v="353"/>
    <s v="1826"/>
    <x v="353"/>
    <x v="5"/>
    <x v="3"/>
    <x v="264"/>
  </r>
  <r>
    <x v="16"/>
    <x v="16"/>
    <x v="16"/>
    <x v="353"/>
    <s v="1826"/>
    <x v="353"/>
    <x v="5"/>
    <x v="4"/>
    <x v="321"/>
  </r>
  <r>
    <x v="16"/>
    <x v="16"/>
    <x v="16"/>
    <x v="353"/>
    <s v="1826"/>
    <x v="353"/>
    <x v="5"/>
    <x v="5"/>
    <x v="321"/>
  </r>
  <r>
    <x v="16"/>
    <x v="16"/>
    <x v="16"/>
    <x v="353"/>
    <s v="1826"/>
    <x v="353"/>
    <x v="5"/>
    <x v="6"/>
    <x v="301"/>
  </r>
  <r>
    <x v="16"/>
    <x v="16"/>
    <x v="16"/>
    <x v="353"/>
    <s v="1826"/>
    <x v="353"/>
    <x v="5"/>
    <x v="7"/>
    <x v="203"/>
  </r>
  <r>
    <x v="16"/>
    <x v="16"/>
    <x v="16"/>
    <x v="353"/>
    <s v="1826"/>
    <x v="353"/>
    <x v="6"/>
    <x v="0"/>
    <x v="132"/>
  </r>
  <r>
    <x v="16"/>
    <x v="16"/>
    <x v="16"/>
    <x v="353"/>
    <s v="1826"/>
    <x v="353"/>
    <x v="6"/>
    <x v="1"/>
    <x v="64"/>
  </r>
  <r>
    <x v="16"/>
    <x v="16"/>
    <x v="16"/>
    <x v="353"/>
    <s v="1826"/>
    <x v="353"/>
    <x v="6"/>
    <x v="2"/>
    <x v="133"/>
  </r>
  <r>
    <x v="16"/>
    <x v="16"/>
    <x v="16"/>
    <x v="353"/>
    <s v="1826"/>
    <x v="353"/>
    <x v="6"/>
    <x v="3"/>
    <x v="66"/>
  </r>
  <r>
    <x v="16"/>
    <x v="16"/>
    <x v="16"/>
    <x v="353"/>
    <s v="1826"/>
    <x v="353"/>
    <x v="6"/>
    <x v="4"/>
    <x v="65"/>
  </r>
  <r>
    <x v="16"/>
    <x v="16"/>
    <x v="16"/>
    <x v="353"/>
    <s v="1826"/>
    <x v="353"/>
    <x v="6"/>
    <x v="5"/>
    <x v="133"/>
  </r>
  <r>
    <x v="16"/>
    <x v="16"/>
    <x v="16"/>
    <x v="353"/>
    <s v="1826"/>
    <x v="353"/>
    <x v="6"/>
    <x v="6"/>
    <x v="132"/>
  </r>
  <r>
    <x v="16"/>
    <x v="16"/>
    <x v="16"/>
    <x v="353"/>
    <s v="1826"/>
    <x v="353"/>
    <x v="6"/>
    <x v="7"/>
    <x v="131"/>
  </r>
  <r>
    <x v="16"/>
    <x v="16"/>
    <x v="16"/>
    <x v="353"/>
    <s v="1826"/>
    <x v="353"/>
    <x v="7"/>
    <x v="0"/>
    <x v="1029"/>
  </r>
  <r>
    <x v="16"/>
    <x v="16"/>
    <x v="16"/>
    <x v="353"/>
    <s v="1826"/>
    <x v="353"/>
    <x v="7"/>
    <x v="1"/>
    <x v="404"/>
  </r>
  <r>
    <x v="16"/>
    <x v="16"/>
    <x v="16"/>
    <x v="353"/>
    <s v="1826"/>
    <x v="353"/>
    <x v="7"/>
    <x v="2"/>
    <x v="615"/>
  </r>
  <r>
    <x v="16"/>
    <x v="16"/>
    <x v="16"/>
    <x v="353"/>
    <s v="1826"/>
    <x v="353"/>
    <x v="7"/>
    <x v="3"/>
    <x v="318"/>
  </r>
  <r>
    <x v="16"/>
    <x v="16"/>
    <x v="16"/>
    <x v="353"/>
    <s v="1826"/>
    <x v="353"/>
    <x v="7"/>
    <x v="4"/>
    <x v="450"/>
  </r>
  <r>
    <x v="16"/>
    <x v="16"/>
    <x v="16"/>
    <x v="353"/>
    <s v="1826"/>
    <x v="353"/>
    <x v="7"/>
    <x v="5"/>
    <x v="184"/>
  </r>
  <r>
    <x v="16"/>
    <x v="16"/>
    <x v="16"/>
    <x v="353"/>
    <s v="1826"/>
    <x v="353"/>
    <x v="7"/>
    <x v="6"/>
    <x v="288"/>
  </r>
  <r>
    <x v="16"/>
    <x v="16"/>
    <x v="16"/>
    <x v="353"/>
    <s v="1826"/>
    <x v="353"/>
    <x v="7"/>
    <x v="7"/>
    <x v="288"/>
  </r>
  <r>
    <x v="16"/>
    <x v="16"/>
    <x v="16"/>
    <x v="353"/>
    <s v="1826"/>
    <x v="353"/>
    <x v="8"/>
    <x v="0"/>
    <x v="266"/>
  </r>
  <r>
    <x v="16"/>
    <x v="16"/>
    <x v="16"/>
    <x v="353"/>
    <s v="1826"/>
    <x v="353"/>
    <x v="8"/>
    <x v="1"/>
    <x v="266"/>
  </r>
  <r>
    <x v="16"/>
    <x v="16"/>
    <x v="16"/>
    <x v="353"/>
    <s v="1826"/>
    <x v="353"/>
    <x v="8"/>
    <x v="2"/>
    <x v="262"/>
  </r>
  <r>
    <x v="16"/>
    <x v="16"/>
    <x v="16"/>
    <x v="353"/>
    <s v="1826"/>
    <x v="353"/>
    <x v="8"/>
    <x v="3"/>
    <x v="321"/>
  </r>
  <r>
    <x v="16"/>
    <x v="16"/>
    <x v="16"/>
    <x v="353"/>
    <s v="1826"/>
    <x v="353"/>
    <x v="8"/>
    <x v="4"/>
    <x v="266"/>
  </r>
  <r>
    <x v="16"/>
    <x v="16"/>
    <x v="16"/>
    <x v="353"/>
    <s v="1826"/>
    <x v="353"/>
    <x v="8"/>
    <x v="5"/>
    <x v="266"/>
  </r>
  <r>
    <x v="16"/>
    <x v="16"/>
    <x v="16"/>
    <x v="353"/>
    <s v="1826"/>
    <x v="353"/>
    <x v="8"/>
    <x v="6"/>
    <x v="129"/>
  </r>
  <r>
    <x v="16"/>
    <x v="16"/>
    <x v="16"/>
    <x v="353"/>
    <s v="1826"/>
    <x v="353"/>
    <x v="8"/>
    <x v="7"/>
    <x v="203"/>
  </r>
  <r>
    <x v="16"/>
    <x v="16"/>
    <x v="16"/>
    <x v="353"/>
    <s v="1826"/>
    <x v="353"/>
    <x v="9"/>
    <x v="0"/>
    <x v="66"/>
  </r>
  <r>
    <x v="16"/>
    <x v="16"/>
    <x v="16"/>
    <x v="353"/>
    <s v="1826"/>
    <x v="353"/>
    <x v="9"/>
    <x v="1"/>
    <x v="67"/>
  </r>
  <r>
    <x v="16"/>
    <x v="16"/>
    <x v="16"/>
    <x v="353"/>
    <s v="1826"/>
    <x v="353"/>
    <x v="9"/>
    <x v="2"/>
    <x v="65"/>
  </r>
  <r>
    <x v="16"/>
    <x v="16"/>
    <x v="16"/>
    <x v="353"/>
    <s v="1826"/>
    <x v="353"/>
    <x v="9"/>
    <x v="3"/>
    <x v="133"/>
  </r>
  <r>
    <x v="16"/>
    <x v="16"/>
    <x v="16"/>
    <x v="353"/>
    <s v="1826"/>
    <x v="353"/>
    <x v="9"/>
    <x v="4"/>
    <x v="67"/>
  </r>
  <r>
    <x v="16"/>
    <x v="16"/>
    <x v="16"/>
    <x v="353"/>
    <s v="1826"/>
    <x v="353"/>
    <x v="9"/>
    <x v="5"/>
    <x v="133"/>
  </r>
  <r>
    <x v="16"/>
    <x v="16"/>
    <x v="16"/>
    <x v="353"/>
    <s v="1826"/>
    <x v="353"/>
    <x v="9"/>
    <x v="6"/>
    <x v="67"/>
  </r>
  <r>
    <x v="16"/>
    <x v="16"/>
    <x v="16"/>
    <x v="353"/>
    <s v="1826"/>
    <x v="353"/>
    <x v="9"/>
    <x v="7"/>
    <x v="132"/>
  </r>
  <r>
    <x v="16"/>
    <x v="16"/>
    <x v="16"/>
    <x v="354"/>
    <s v="1827"/>
    <x v="354"/>
    <x v="0"/>
    <x v="0"/>
    <x v="307"/>
  </r>
  <r>
    <x v="16"/>
    <x v="16"/>
    <x v="16"/>
    <x v="354"/>
    <s v="1827"/>
    <x v="354"/>
    <x v="0"/>
    <x v="1"/>
    <x v="199"/>
  </r>
  <r>
    <x v="16"/>
    <x v="16"/>
    <x v="16"/>
    <x v="354"/>
    <s v="1827"/>
    <x v="354"/>
    <x v="0"/>
    <x v="2"/>
    <x v="201"/>
  </r>
  <r>
    <x v="16"/>
    <x v="16"/>
    <x v="16"/>
    <x v="354"/>
    <s v="1827"/>
    <x v="354"/>
    <x v="0"/>
    <x v="3"/>
    <x v="196"/>
  </r>
  <r>
    <x v="16"/>
    <x v="16"/>
    <x v="16"/>
    <x v="354"/>
    <s v="1827"/>
    <x v="354"/>
    <x v="0"/>
    <x v="4"/>
    <x v="195"/>
  </r>
  <r>
    <x v="16"/>
    <x v="16"/>
    <x v="16"/>
    <x v="354"/>
    <s v="1827"/>
    <x v="354"/>
    <x v="0"/>
    <x v="5"/>
    <x v="202"/>
  </r>
  <r>
    <x v="16"/>
    <x v="16"/>
    <x v="16"/>
    <x v="354"/>
    <s v="1827"/>
    <x v="354"/>
    <x v="0"/>
    <x v="6"/>
    <x v="316"/>
  </r>
  <r>
    <x v="16"/>
    <x v="16"/>
    <x v="16"/>
    <x v="354"/>
    <s v="1827"/>
    <x v="354"/>
    <x v="0"/>
    <x v="7"/>
    <x v="196"/>
  </r>
  <r>
    <x v="16"/>
    <x v="16"/>
    <x v="16"/>
    <x v="354"/>
    <s v="1827"/>
    <x v="354"/>
    <x v="1"/>
    <x v="0"/>
    <x v="54"/>
  </r>
  <r>
    <x v="16"/>
    <x v="16"/>
    <x v="16"/>
    <x v="354"/>
    <s v="1827"/>
    <x v="354"/>
    <x v="1"/>
    <x v="1"/>
    <x v="529"/>
  </r>
  <r>
    <x v="16"/>
    <x v="16"/>
    <x v="16"/>
    <x v="354"/>
    <s v="1827"/>
    <x v="354"/>
    <x v="1"/>
    <x v="2"/>
    <x v="977"/>
  </r>
  <r>
    <x v="16"/>
    <x v="16"/>
    <x v="16"/>
    <x v="354"/>
    <s v="1827"/>
    <x v="354"/>
    <x v="1"/>
    <x v="3"/>
    <x v="616"/>
  </r>
  <r>
    <x v="16"/>
    <x v="16"/>
    <x v="16"/>
    <x v="354"/>
    <s v="1827"/>
    <x v="354"/>
    <x v="1"/>
    <x v="4"/>
    <x v="633"/>
  </r>
  <r>
    <x v="16"/>
    <x v="16"/>
    <x v="16"/>
    <x v="354"/>
    <s v="1827"/>
    <x v="354"/>
    <x v="1"/>
    <x v="5"/>
    <x v="527"/>
  </r>
  <r>
    <x v="16"/>
    <x v="16"/>
    <x v="16"/>
    <x v="354"/>
    <s v="1827"/>
    <x v="354"/>
    <x v="1"/>
    <x v="6"/>
    <x v="576"/>
  </r>
  <r>
    <x v="16"/>
    <x v="16"/>
    <x v="16"/>
    <x v="354"/>
    <s v="1827"/>
    <x v="354"/>
    <x v="1"/>
    <x v="7"/>
    <x v="54"/>
  </r>
  <r>
    <x v="16"/>
    <x v="16"/>
    <x v="16"/>
    <x v="354"/>
    <s v="1827"/>
    <x v="354"/>
    <x v="2"/>
    <x v="0"/>
    <x v="195"/>
  </r>
  <r>
    <x v="16"/>
    <x v="16"/>
    <x v="16"/>
    <x v="354"/>
    <s v="1827"/>
    <x v="354"/>
    <x v="2"/>
    <x v="1"/>
    <x v="196"/>
  </r>
  <r>
    <x v="16"/>
    <x v="16"/>
    <x v="16"/>
    <x v="354"/>
    <s v="1827"/>
    <x v="354"/>
    <x v="2"/>
    <x v="2"/>
    <x v="196"/>
  </r>
  <r>
    <x v="16"/>
    <x v="16"/>
    <x v="16"/>
    <x v="354"/>
    <s v="1827"/>
    <x v="354"/>
    <x v="2"/>
    <x v="3"/>
    <x v="124"/>
  </r>
  <r>
    <x v="16"/>
    <x v="16"/>
    <x v="16"/>
    <x v="354"/>
    <s v="1827"/>
    <x v="354"/>
    <x v="2"/>
    <x v="4"/>
    <x v="196"/>
  </r>
  <r>
    <x v="16"/>
    <x v="16"/>
    <x v="16"/>
    <x v="354"/>
    <s v="1827"/>
    <x v="354"/>
    <x v="2"/>
    <x v="5"/>
    <x v="200"/>
  </r>
  <r>
    <x v="16"/>
    <x v="16"/>
    <x v="16"/>
    <x v="354"/>
    <s v="1827"/>
    <x v="354"/>
    <x v="2"/>
    <x v="6"/>
    <x v="195"/>
  </r>
  <r>
    <x v="16"/>
    <x v="16"/>
    <x v="16"/>
    <x v="354"/>
    <s v="1827"/>
    <x v="354"/>
    <x v="2"/>
    <x v="7"/>
    <x v="200"/>
  </r>
  <r>
    <x v="16"/>
    <x v="16"/>
    <x v="16"/>
    <x v="354"/>
    <s v="1827"/>
    <x v="354"/>
    <x v="3"/>
    <x v="0"/>
    <x v="449"/>
  </r>
  <r>
    <x v="16"/>
    <x v="16"/>
    <x v="16"/>
    <x v="354"/>
    <s v="1827"/>
    <x v="354"/>
    <x v="3"/>
    <x v="1"/>
    <x v="355"/>
  </r>
  <r>
    <x v="16"/>
    <x v="16"/>
    <x v="16"/>
    <x v="354"/>
    <s v="1827"/>
    <x v="354"/>
    <x v="3"/>
    <x v="2"/>
    <x v="121"/>
  </r>
  <r>
    <x v="16"/>
    <x v="16"/>
    <x v="16"/>
    <x v="354"/>
    <s v="1827"/>
    <x v="354"/>
    <x v="3"/>
    <x v="3"/>
    <x v="46"/>
  </r>
  <r>
    <x v="16"/>
    <x v="16"/>
    <x v="16"/>
    <x v="354"/>
    <s v="1827"/>
    <x v="354"/>
    <x v="3"/>
    <x v="4"/>
    <x v="120"/>
  </r>
  <r>
    <x v="16"/>
    <x v="16"/>
    <x v="16"/>
    <x v="354"/>
    <s v="1827"/>
    <x v="354"/>
    <x v="3"/>
    <x v="5"/>
    <x v="354"/>
  </r>
  <r>
    <x v="16"/>
    <x v="16"/>
    <x v="16"/>
    <x v="354"/>
    <s v="1827"/>
    <x v="354"/>
    <x v="3"/>
    <x v="6"/>
    <x v="49"/>
  </r>
  <r>
    <x v="16"/>
    <x v="16"/>
    <x v="16"/>
    <x v="354"/>
    <s v="1827"/>
    <x v="354"/>
    <x v="3"/>
    <x v="7"/>
    <x v="121"/>
  </r>
  <r>
    <x v="16"/>
    <x v="16"/>
    <x v="16"/>
    <x v="354"/>
    <s v="1827"/>
    <x v="354"/>
    <x v="4"/>
    <x v="0"/>
    <x v="1309"/>
  </r>
  <r>
    <x v="16"/>
    <x v="16"/>
    <x v="16"/>
    <x v="354"/>
    <s v="1827"/>
    <x v="354"/>
    <x v="4"/>
    <x v="1"/>
    <x v="369"/>
  </r>
  <r>
    <x v="16"/>
    <x v="16"/>
    <x v="16"/>
    <x v="354"/>
    <s v="1827"/>
    <x v="354"/>
    <x v="4"/>
    <x v="2"/>
    <x v="181"/>
  </r>
  <r>
    <x v="16"/>
    <x v="16"/>
    <x v="16"/>
    <x v="354"/>
    <s v="1827"/>
    <x v="354"/>
    <x v="4"/>
    <x v="3"/>
    <x v="381"/>
  </r>
  <r>
    <x v="16"/>
    <x v="16"/>
    <x v="16"/>
    <x v="354"/>
    <s v="1827"/>
    <x v="354"/>
    <x v="4"/>
    <x v="4"/>
    <x v="370"/>
  </r>
  <r>
    <x v="16"/>
    <x v="16"/>
    <x v="16"/>
    <x v="354"/>
    <s v="1827"/>
    <x v="354"/>
    <x v="4"/>
    <x v="5"/>
    <x v="614"/>
  </r>
  <r>
    <x v="16"/>
    <x v="16"/>
    <x v="16"/>
    <x v="354"/>
    <s v="1827"/>
    <x v="354"/>
    <x v="4"/>
    <x v="6"/>
    <x v="370"/>
  </r>
  <r>
    <x v="16"/>
    <x v="16"/>
    <x v="16"/>
    <x v="354"/>
    <s v="1827"/>
    <x v="354"/>
    <x v="4"/>
    <x v="7"/>
    <x v="1029"/>
  </r>
  <r>
    <x v="16"/>
    <x v="16"/>
    <x v="16"/>
    <x v="354"/>
    <s v="1827"/>
    <x v="354"/>
    <x v="5"/>
    <x v="0"/>
    <x v="130"/>
  </r>
  <r>
    <x v="16"/>
    <x v="16"/>
    <x v="16"/>
    <x v="354"/>
    <s v="1827"/>
    <x v="354"/>
    <x v="5"/>
    <x v="1"/>
    <x v="203"/>
  </r>
  <r>
    <x v="16"/>
    <x v="16"/>
    <x v="16"/>
    <x v="354"/>
    <s v="1827"/>
    <x v="354"/>
    <x v="5"/>
    <x v="2"/>
    <x v="129"/>
  </r>
  <r>
    <x v="16"/>
    <x v="16"/>
    <x v="16"/>
    <x v="354"/>
    <s v="1827"/>
    <x v="354"/>
    <x v="5"/>
    <x v="3"/>
    <x v="129"/>
  </r>
  <r>
    <x v="16"/>
    <x v="16"/>
    <x v="16"/>
    <x v="354"/>
    <s v="1827"/>
    <x v="354"/>
    <x v="5"/>
    <x v="4"/>
    <x v="203"/>
  </r>
  <r>
    <x v="16"/>
    <x v="16"/>
    <x v="16"/>
    <x v="354"/>
    <s v="1827"/>
    <x v="354"/>
    <x v="5"/>
    <x v="5"/>
    <x v="303"/>
  </r>
  <r>
    <x v="16"/>
    <x v="16"/>
    <x v="16"/>
    <x v="354"/>
    <s v="1827"/>
    <x v="354"/>
    <x v="5"/>
    <x v="6"/>
    <x v="129"/>
  </r>
  <r>
    <x v="16"/>
    <x v="16"/>
    <x v="16"/>
    <x v="354"/>
    <s v="1827"/>
    <x v="354"/>
    <x v="5"/>
    <x v="7"/>
    <x v="203"/>
  </r>
  <r>
    <x v="16"/>
    <x v="16"/>
    <x v="16"/>
    <x v="354"/>
    <s v="1827"/>
    <x v="354"/>
    <x v="6"/>
    <x v="0"/>
    <x v="67"/>
  </r>
  <r>
    <x v="16"/>
    <x v="16"/>
    <x v="16"/>
    <x v="354"/>
    <s v="1827"/>
    <x v="354"/>
    <x v="6"/>
    <x v="1"/>
    <x v="67"/>
  </r>
  <r>
    <x v="16"/>
    <x v="16"/>
    <x v="16"/>
    <x v="354"/>
    <s v="1827"/>
    <x v="354"/>
    <x v="6"/>
    <x v="2"/>
    <x v="133"/>
  </r>
  <r>
    <x v="16"/>
    <x v="16"/>
    <x v="16"/>
    <x v="354"/>
    <s v="1827"/>
    <x v="354"/>
    <x v="6"/>
    <x v="3"/>
    <x v="67"/>
  </r>
  <r>
    <x v="16"/>
    <x v="16"/>
    <x v="16"/>
    <x v="354"/>
    <s v="1827"/>
    <x v="354"/>
    <x v="6"/>
    <x v="4"/>
    <x v="132"/>
  </r>
  <r>
    <x v="16"/>
    <x v="16"/>
    <x v="16"/>
    <x v="354"/>
    <s v="1827"/>
    <x v="354"/>
    <x v="6"/>
    <x v="5"/>
    <x v="133"/>
  </r>
  <r>
    <x v="16"/>
    <x v="16"/>
    <x v="16"/>
    <x v="354"/>
    <s v="1827"/>
    <x v="354"/>
    <x v="6"/>
    <x v="6"/>
    <x v="66"/>
  </r>
  <r>
    <x v="16"/>
    <x v="16"/>
    <x v="16"/>
    <x v="354"/>
    <s v="1827"/>
    <x v="354"/>
    <x v="6"/>
    <x v="7"/>
    <x v="66"/>
  </r>
  <r>
    <x v="16"/>
    <x v="16"/>
    <x v="16"/>
    <x v="354"/>
    <s v="1827"/>
    <x v="354"/>
    <x v="7"/>
    <x v="0"/>
    <x v="334"/>
  </r>
  <r>
    <x v="16"/>
    <x v="16"/>
    <x v="16"/>
    <x v="354"/>
    <s v="1827"/>
    <x v="354"/>
    <x v="7"/>
    <x v="1"/>
    <x v="282"/>
  </r>
  <r>
    <x v="16"/>
    <x v="16"/>
    <x v="16"/>
    <x v="354"/>
    <s v="1827"/>
    <x v="354"/>
    <x v="7"/>
    <x v="2"/>
    <x v="342"/>
  </r>
  <r>
    <x v="16"/>
    <x v="16"/>
    <x v="16"/>
    <x v="354"/>
    <s v="1827"/>
    <x v="354"/>
    <x v="7"/>
    <x v="3"/>
    <x v="341"/>
  </r>
  <r>
    <x v="16"/>
    <x v="16"/>
    <x v="16"/>
    <x v="354"/>
    <s v="1827"/>
    <x v="354"/>
    <x v="7"/>
    <x v="4"/>
    <x v="117"/>
  </r>
  <r>
    <x v="16"/>
    <x v="16"/>
    <x v="16"/>
    <x v="354"/>
    <s v="1827"/>
    <x v="354"/>
    <x v="7"/>
    <x v="5"/>
    <x v="115"/>
  </r>
  <r>
    <x v="16"/>
    <x v="16"/>
    <x v="16"/>
    <x v="354"/>
    <s v="1827"/>
    <x v="354"/>
    <x v="7"/>
    <x v="6"/>
    <x v="612"/>
  </r>
  <r>
    <x v="16"/>
    <x v="16"/>
    <x v="16"/>
    <x v="354"/>
    <s v="1827"/>
    <x v="354"/>
    <x v="7"/>
    <x v="7"/>
    <x v="449"/>
  </r>
  <r>
    <x v="16"/>
    <x v="16"/>
    <x v="16"/>
    <x v="354"/>
    <s v="1827"/>
    <x v="354"/>
    <x v="8"/>
    <x v="0"/>
    <x v="304"/>
  </r>
  <r>
    <x v="16"/>
    <x v="16"/>
    <x v="16"/>
    <x v="354"/>
    <s v="1827"/>
    <x v="354"/>
    <x v="8"/>
    <x v="1"/>
    <x v="304"/>
  </r>
  <r>
    <x v="16"/>
    <x v="16"/>
    <x v="16"/>
    <x v="354"/>
    <s v="1827"/>
    <x v="354"/>
    <x v="8"/>
    <x v="2"/>
    <x v="304"/>
  </r>
  <r>
    <x v="16"/>
    <x v="16"/>
    <x v="16"/>
    <x v="354"/>
    <s v="1827"/>
    <x v="354"/>
    <x v="8"/>
    <x v="3"/>
    <x v="304"/>
  </r>
  <r>
    <x v="16"/>
    <x v="16"/>
    <x v="16"/>
    <x v="354"/>
    <s v="1827"/>
    <x v="354"/>
    <x v="8"/>
    <x v="4"/>
    <x v="304"/>
  </r>
  <r>
    <x v="16"/>
    <x v="16"/>
    <x v="16"/>
    <x v="354"/>
    <s v="1827"/>
    <x v="354"/>
    <x v="8"/>
    <x v="5"/>
    <x v="304"/>
  </r>
  <r>
    <x v="16"/>
    <x v="16"/>
    <x v="16"/>
    <x v="354"/>
    <s v="1827"/>
    <x v="354"/>
    <x v="8"/>
    <x v="6"/>
    <x v="304"/>
  </r>
  <r>
    <x v="16"/>
    <x v="16"/>
    <x v="16"/>
    <x v="354"/>
    <s v="1827"/>
    <x v="354"/>
    <x v="8"/>
    <x v="7"/>
    <x v="304"/>
  </r>
  <r>
    <x v="16"/>
    <x v="16"/>
    <x v="16"/>
    <x v="354"/>
    <s v="1827"/>
    <x v="354"/>
    <x v="9"/>
    <x v="0"/>
    <x v="356"/>
  </r>
  <r>
    <x v="16"/>
    <x v="16"/>
    <x v="16"/>
    <x v="354"/>
    <s v="1827"/>
    <x v="354"/>
    <x v="9"/>
    <x v="1"/>
    <x v="449"/>
  </r>
  <r>
    <x v="16"/>
    <x v="16"/>
    <x v="16"/>
    <x v="354"/>
    <s v="1827"/>
    <x v="354"/>
    <x v="9"/>
    <x v="2"/>
    <x v="121"/>
  </r>
  <r>
    <x v="16"/>
    <x v="16"/>
    <x v="16"/>
    <x v="354"/>
    <s v="1827"/>
    <x v="354"/>
    <x v="9"/>
    <x v="3"/>
    <x v="46"/>
  </r>
  <r>
    <x v="16"/>
    <x v="16"/>
    <x v="16"/>
    <x v="354"/>
    <s v="1827"/>
    <x v="354"/>
    <x v="9"/>
    <x v="4"/>
    <x v="123"/>
  </r>
  <r>
    <x v="16"/>
    <x v="16"/>
    <x v="16"/>
    <x v="354"/>
    <s v="1827"/>
    <x v="354"/>
    <x v="9"/>
    <x v="5"/>
    <x v="125"/>
  </r>
  <r>
    <x v="16"/>
    <x v="16"/>
    <x v="16"/>
    <x v="354"/>
    <s v="1827"/>
    <x v="354"/>
    <x v="9"/>
    <x v="6"/>
    <x v="47"/>
  </r>
  <r>
    <x v="16"/>
    <x v="16"/>
    <x v="16"/>
    <x v="354"/>
    <s v="1827"/>
    <x v="354"/>
    <x v="9"/>
    <x v="7"/>
    <x v="120"/>
  </r>
  <r>
    <x v="16"/>
    <x v="16"/>
    <x v="16"/>
    <x v="355"/>
    <s v="1828"/>
    <x v="355"/>
    <x v="0"/>
    <x v="0"/>
    <x v="450"/>
  </r>
  <r>
    <x v="16"/>
    <x v="16"/>
    <x v="16"/>
    <x v="355"/>
    <s v="1828"/>
    <x v="355"/>
    <x v="0"/>
    <x v="1"/>
    <x v="282"/>
  </r>
  <r>
    <x v="16"/>
    <x v="16"/>
    <x v="16"/>
    <x v="355"/>
    <s v="1828"/>
    <x v="355"/>
    <x v="0"/>
    <x v="2"/>
    <x v="338"/>
  </r>
  <r>
    <x v="16"/>
    <x v="16"/>
    <x v="16"/>
    <x v="355"/>
    <s v="1828"/>
    <x v="355"/>
    <x v="0"/>
    <x v="3"/>
    <x v="382"/>
  </r>
  <r>
    <x v="16"/>
    <x v="16"/>
    <x v="16"/>
    <x v="355"/>
    <s v="1828"/>
    <x v="355"/>
    <x v="0"/>
    <x v="4"/>
    <x v="485"/>
  </r>
  <r>
    <x v="16"/>
    <x v="16"/>
    <x v="16"/>
    <x v="355"/>
    <s v="1828"/>
    <x v="355"/>
    <x v="0"/>
    <x v="5"/>
    <x v="370"/>
  </r>
  <r>
    <x v="16"/>
    <x v="16"/>
    <x v="16"/>
    <x v="355"/>
    <s v="1828"/>
    <x v="355"/>
    <x v="0"/>
    <x v="6"/>
    <x v="370"/>
  </r>
  <r>
    <x v="16"/>
    <x v="16"/>
    <x v="16"/>
    <x v="355"/>
    <s v="1828"/>
    <x v="355"/>
    <x v="0"/>
    <x v="7"/>
    <x v="183"/>
  </r>
  <r>
    <x v="16"/>
    <x v="16"/>
    <x v="16"/>
    <x v="355"/>
    <s v="1828"/>
    <x v="355"/>
    <x v="1"/>
    <x v="0"/>
    <x v="56"/>
  </r>
  <r>
    <x v="16"/>
    <x v="16"/>
    <x v="16"/>
    <x v="355"/>
    <s v="1828"/>
    <x v="355"/>
    <x v="1"/>
    <x v="1"/>
    <x v="344"/>
  </r>
  <r>
    <x v="16"/>
    <x v="16"/>
    <x v="16"/>
    <x v="355"/>
    <s v="1828"/>
    <x v="355"/>
    <x v="1"/>
    <x v="2"/>
    <x v="345"/>
  </r>
  <r>
    <x v="16"/>
    <x v="16"/>
    <x v="16"/>
    <x v="355"/>
    <s v="1828"/>
    <x v="355"/>
    <x v="1"/>
    <x v="3"/>
    <x v="528"/>
  </r>
  <r>
    <x v="16"/>
    <x v="16"/>
    <x v="16"/>
    <x v="355"/>
    <s v="1828"/>
    <x v="355"/>
    <x v="1"/>
    <x v="4"/>
    <x v="485"/>
  </r>
  <r>
    <x v="16"/>
    <x v="16"/>
    <x v="16"/>
    <x v="355"/>
    <s v="1828"/>
    <x v="355"/>
    <x v="1"/>
    <x v="5"/>
    <x v="372"/>
  </r>
  <r>
    <x v="16"/>
    <x v="16"/>
    <x v="16"/>
    <x v="355"/>
    <s v="1828"/>
    <x v="355"/>
    <x v="1"/>
    <x v="6"/>
    <x v="371"/>
  </r>
  <r>
    <x v="16"/>
    <x v="16"/>
    <x v="16"/>
    <x v="355"/>
    <s v="1828"/>
    <x v="355"/>
    <x v="1"/>
    <x v="7"/>
    <x v="351"/>
  </r>
  <r>
    <x v="16"/>
    <x v="16"/>
    <x v="16"/>
    <x v="355"/>
    <s v="1828"/>
    <x v="355"/>
    <x v="2"/>
    <x v="0"/>
    <x v="356"/>
  </r>
  <r>
    <x v="16"/>
    <x v="16"/>
    <x v="16"/>
    <x v="355"/>
    <s v="1828"/>
    <x v="355"/>
    <x v="2"/>
    <x v="1"/>
    <x v="310"/>
  </r>
  <r>
    <x v="16"/>
    <x v="16"/>
    <x v="16"/>
    <x v="355"/>
    <s v="1828"/>
    <x v="355"/>
    <x v="2"/>
    <x v="2"/>
    <x v="299"/>
  </r>
  <r>
    <x v="16"/>
    <x v="16"/>
    <x v="16"/>
    <x v="355"/>
    <s v="1828"/>
    <x v="355"/>
    <x v="2"/>
    <x v="3"/>
    <x v="310"/>
  </r>
  <r>
    <x v="16"/>
    <x v="16"/>
    <x v="16"/>
    <x v="355"/>
    <s v="1828"/>
    <x v="355"/>
    <x v="2"/>
    <x v="4"/>
    <x v="307"/>
  </r>
  <r>
    <x v="16"/>
    <x v="16"/>
    <x v="16"/>
    <x v="355"/>
    <s v="1828"/>
    <x v="355"/>
    <x v="2"/>
    <x v="5"/>
    <x v="202"/>
  </r>
  <r>
    <x v="16"/>
    <x v="16"/>
    <x v="16"/>
    <x v="355"/>
    <s v="1828"/>
    <x v="355"/>
    <x v="2"/>
    <x v="6"/>
    <x v="309"/>
  </r>
  <r>
    <x v="16"/>
    <x v="16"/>
    <x v="16"/>
    <x v="355"/>
    <s v="1828"/>
    <x v="355"/>
    <x v="2"/>
    <x v="7"/>
    <x v="299"/>
  </r>
  <r>
    <x v="16"/>
    <x v="16"/>
    <x v="16"/>
    <x v="355"/>
    <s v="1828"/>
    <x v="355"/>
    <x v="3"/>
    <x v="0"/>
    <x v="564"/>
  </r>
  <r>
    <x v="16"/>
    <x v="16"/>
    <x v="16"/>
    <x v="355"/>
    <s v="1828"/>
    <x v="355"/>
    <x v="3"/>
    <x v="1"/>
    <x v="539"/>
  </r>
  <r>
    <x v="16"/>
    <x v="16"/>
    <x v="16"/>
    <x v="355"/>
    <s v="1828"/>
    <x v="355"/>
    <x v="3"/>
    <x v="2"/>
    <x v="349"/>
  </r>
  <r>
    <x v="16"/>
    <x v="16"/>
    <x v="16"/>
    <x v="355"/>
    <s v="1828"/>
    <x v="355"/>
    <x v="3"/>
    <x v="3"/>
    <x v="272"/>
  </r>
  <r>
    <x v="16"/>
    <x v="16"/>
    <x v="16"/>
    <x v="355"/>
    <s v="1828"/>
    <x v="355"/>
    <x v="3"/>
    <x v="4"/>
    <x v="272"/>
  </r>
  <r>
    <x v="16"/>
    <x v="16"/>
    <x v="16"/>
    <x v="355"/>
    <s v="1828"/>
    <x v="355"/>
    <x v="3"/>
    <x v="5"/>
    <x v="798"/>
  </r>
  <r>
    <x v="16"/>
    <x v="16"/>
    <x v="16"/>
    <x v="355"/>
    <s v="1828"/>
    <x v="355"/>
    <x v="3"/>
    <x v="6"/>
    <x v="271"/>
  </r>
  <r>
    <x v="16"/>
    <x v="16"/>
    <x v="16"/>
    <x v="355"/>
    <s v="1828"/>
    <x v="355"/>
    <x v="3"/>
    <x v="7"/>
    <x v="1239"/>
  </r>
  <r>
    <x v="16"/>
    <x v="16"/>
    <x v="16"/>
    <x v="355"/>
    <s v="1828"/>
    <x v="355"/>
    <x v="4"/>
    <x v="0"/>
    <x v="57"/>
  </r>
  <r>
    <x v="16"/>
    <x v="16"/>
    <x v="16"/>
    <x v="355"/>
    <s v="1828"/>
    <x v="355"/>
    <x v="4"/>
    <x v="1"/>
    <x v="1037"/>
  </r>
  <r>
    <x v="16"/>
    <x v="16"/>
    <x v="16"/>
    <x v="355"/>
    <s v="1828"/>
    <x v="355"/>
    <x v="4"/>
    <x v="2"/>
    <x v="253"/>
  </r>
  <r>
    <x v="16"/>
    <x v="16"/>
    <x v="16"/>
    <x v="355"/>
    <s v="1828"/>
    <x v="355"/>
    <x v="4"/>
    <x v="3"/>
    <x v="562"/>
  </r>
  <r>
    <x v="16"/>
    <x v="16"/>
    <x v="16"/>
    <x v="355"/>
    <s v="1828"/>
    <x v="355"/>
    <x v="4"/>
    <x v="4"/>
    <x v="193"/>
  </r>
  <r>
    <x v="16"/>
    <x v="16"/>
    <x v="16"/>
    <x v="355"/>
    <s v="1828"/>
    <x v="355"/>
    <x v="4"/>
    <x v="5"/>
    <x v="268"/>
  </r>
  <r>
    <x v="16"/>
    <x v="16"/>
    <x v="16"/>
    <x v="355"/>
    <s v="1828"/>
    <x v="355"/>
    <x v="4"/>
    <x v="6"/>
    <x v="564"/>
  </r>
  <r>
    <x v="16"/>
    <x v="16"/>
    <x v="16"/>
    <x v="355"/>
    <s v="1828"/>
    <x v="355"/>
    <x v="4"/>
    <x v="7"/>
    <x v="190"/>
  </r>
  <r>
    <x v="16"/>
    <x v="16"/>
    <x v="16"/>
    <x v="355"/>
    <s v="1828"/>
    <x v="355"/>
    <x v="5"/>
    <x v="0"/>
    <x v="263"/>
  </r>
  <r>
    <x v="16"/>
    <x v="16"/>
    <x v="16"/>
    <x v="355"/>
    <s v="1828"/>
    <x v="355"/>
    <x v="5"/>
    <x v="1"/>
    <x v="264"/>
  </r>
  <r>
    <x v="16"/>
    <x v="16"/>
    <x v="16"/>
    <x v="355"/>
    <s v="1828"/>
    <x v="355"/>
    <x v="5"/>
    <x v="2"/>
    <x v="200"/>
  </r>
  <r>
    <x v="16"/>
    <x v="16"/>
    <x v="16"/>
    <x v="355"/>
    <s v="1828"/>
    <x v="355"/>
    <x v="5"/>
    <x v="3"/>
    <x v="316"/>
  </r>
  <r>
    <x v="16"/>
    <x v="16"/>
    <x v="16"/>
    <x v="355"/>
    <s v="1828"/>
    <x v="355"/>
    <x v="5"/>
    <x v="4"/>
    <x v="200"/>
  </r>
  <r>
    <x v="16"/>
    <x v="16"/>
    <x v="16"/>
    <x v="355"/>
    <s v="1828"/>
    <x v="355"/>
    <x v="5"/>
    <x v="5"/>
    <x v="262"/>
  </r>
  <r>
    <x v="16"/>
    <x v="16"/>
    <x v="16"/>
    <x v="355"/>
    <s v="1828"/>
    <x v="355"/>
    <x v="5"/>
    <x v="6"/>
    <x v="350"/>
  </r>
  <r>
    <x v="16"/>
    <x v="16"/>
    <x v="16"/>
    <x v="355"/>
    <s v="1828"/>
    <x v="355"/>
    <x v="5"/>
    <x v="7"/>
    <x v="199"/>
  </r>
  <r>
    <x v="16"/>
    <x v="16"/>
    <x v="16"/>
    <x v="355"/>
    <s v="1828"/>
    <x v="355"/>
    <x v="6"/>
    <x v="0"/>
    <x v="132"/>
  </r>
  <r>
    <x v="16"/>
    <x v="16"/>
    <x v="16"/>
    <x v="355"/>
    <s v="1828"/>
    <x v="355"/>
    <x v="6"/>
    <x v="1"/>
    <x v="67"/>
  </r>
  <r>
    <x v="16"/>
    <x v="16"/>
    <x v="16"/>
    <x v="355"/>
    <s v="1828"/>
    <x v="355"/>
    <x v="6"/>
    <x v="2"/>
    <x v="65"/>
  </r>
  <r>
    <x v="16"/>
    <x v="16"/>
    <x v="16"/>
    <x v="355"/>
    <s v="1828"/>
    <x v="355"/>
    <x v="6"/>
    <x v="3"/>
    <x v="133"/>
  </r>
  <r>
    <x v="16"/>
    <x v="16"/>
    <x v="16"/>
    <x v="355"/>
    <s v="1828"/>
    <x v="355"/>
    <x v="6"/>
    <x v="4"/>
    <x v="65"/>
  </r>
  <r>
    <x v="16"/>
    <x v="16"/>
    <x v="16"/>
    <x v="355"/>
    <s v="1828"/>
    <x v="355"/>
    <x v="6"/>
    <x v="5"/>
    <x v="65"/>
  </r>
  <r>
    <x v="16"/>
    <x v="16"/>
    <x v="16"/>
    <x v="355"/>
    <s v="1828"/>
    <x v="355"/>
    <x v="6"/>
    <x v="6"/>
    <x v="64"/>
  </r>
  <r>
    <x v="16"/>
    <x v="16"/>
    <x v="16"/>
    <x v="355"/>
    <s v="1828"/>
    <x v="355"/>
    <x v="6"/>
    <x v="7"/>
    <x v="66"/>
  </r>
  <r>
    <x v="16"/>
    <x v="16"/>
    <x v="16"/>
    <x v="355"/>
    <s v="1828"/>
    <x v="355"/>
    <x v="7"/>
    <x v="0"/>
    <x v="184"/>
  </r>
  <r>
    <x v="16"/>
    <x v="16"/>
    <x v="16"/>
    <x v="355"/>
    <s v="1828"/>
    <x v="355"/>
    <x v="7"/>
    <x v="1"/>
    <x v="505"/>
  </r>
  <r>
    <x v="16"/>
    <x v="16"/>
    <x v="16"/>
    <x v="355"/>
    <s v="1828"/>
    <x v="355"/>
    <x v="7"/>
    <x v="2"/>
    <x v="287"/>
  </r>
  <r>
    <x v="16"/>
    <x v="16"/>
    <x v="16"/>
    <x v="355"/>
    <s v="1828"/>
    <x v="355"/>
    <x v="7"/>
    <x v="3"/>
    <x v="611"/>
  </r>
  <r>
    <x v="16"/>
    <x v="16"/>
    <x v="16"/>
    <x v="355"/>
    <s v="1828"/>
    <x v="355"/>
    <x v="7"/>
    <x v="4"/>
    <x v="513"/>
  </r>
  <r>
    <x v="16"/>
    <x v="16"/>
    <x v="16"/>
    <x v="355"/>
    <s v="1828"/>
    <x v="355"/>
    <x v="7"/>
    <x v="5"/>
    <x v="612"/>
  </r>
  <r>
    <x v="16"/>
    <x v="16"/>
    <x v="16"/>
    <x v="355"/>
    <s v="1828"/>
    <x v="355"/>
    <x v="7"/>
    <x v="6"/>
    <x v="51"/>
  </r>
  <r>
    <x v="16"/>
    <x v="16"/>
    <x v="16"/>
    <x v="355"/>
    <s v="1828"/>
    <x v="355"/>
    <x v="7"/>
    <x v="7"/>
    <x v="46"/>
  </r>
  <r>
    <x v="16"/>
    <x v="16"/>
    <x v="16"/>
    <x v="355"/>
    <s v="1828"/>
    <x v="355"/>
    <x v="8"/>
    <x v="0"/>
    <x v="133"/>
  </r>
  <r>
    <x v="16"/>
    <x v="16"/>
    <x v="16"/>
    <x v="355"/>
    <s v="1828"/>
    <x v="355"/>
    <x v="8"/>
    <x v="1"/>
    <x v="304"/>
  </r>
  <r>
    <x v="16"/>
    <x v="16"/>
    <x v="16"/>
    <x v="355"/>
    <s v="1828"/>
    <x v="355"/>
    <x v="8"/>
    <x v="2"/>
    <x v="304"/>
  </r>
  <r>
    <x v="16"/>
    <x v="16"/>
    <x v="16"/>
    <x v="355"/>
    <s v="1828"/>
    <x v="355"/>
    <x v="8"/>
    <x v="3"/>
    <x v="304"/>
  </r>
  <r>
    <x v="16"/>
    <x v="16"/>
    <x v="16"/>
    <x v="355"/>
    <s v="1828"/>
    <x v="355"/>
    <x v="8"/>
    <x v="4"/>
    <x v="304"/>
  </r>
  <r>
    <x v="16"/>
    <x v="16"/>
    <x v="16"/>
    <x v="355"/>
    <s v="1828"/>
    <x v="355"/>
    <x v="8"/>
    <x v="5"/>
    <x v="304"/>
  </r>
  <r>
    <x v="16"/>
    <x v="16"/>
    <x v="16"/>
    <x v="355"/>
    <s v="1828"/>
    <x v="355"/>
    <x v="8"/>
    <x v="6"/>
    <x v="304"/>
  </r>
  <r>
    <x v="16"/>
    <x v="16"/>
    <x v="16"/>
    <x v="355"/>
    <s v="1828"/>
    <x v="355"/>
    <x v="8"/>
    <x v="7"/>
    <x v="305"/>
  </r>
  <r>
    <x v="16"/>
    <x v="16"/>
    <x v="16"/>
    <x v="355"/>
    <s v="1828"/>
    <x v="355"/>
    <x v="9"/>
    <x v="0"/>
    <x v="308"/>
  </r>
  <r>
    <x v="16"/>
    <x v="16"/>
    <x v="16"/>
    <x v="355"/>
    <s v="1828"/>
    <x v="355"/>
    <x v="9"/>
    <x v="1"/>
    <x v="449"/>
  </r>
  <r>
    <x v="16"/>
    <x v="16"/>
    <x v="16"/>
    <x v="355"/>
    <s v="1828"/>
    <x v="355"/>
    <x v="9"/>
    <x v="2"/>
    <x v="309"/>
  </r>
  <r>
    <x v="16"/>
    <x v="16"/>
    <x v="16"/>
    <x v="355"/>
    <s v="1828"/>
    <x v="355"/>
    <x v="9"/>
    <x v="3"/>
    <x v="122"/>
  </r>
  <r>
    <x v="16"/>
    <x v="16"/>
    <x v="16"/>
    <x v="355"/>
    <s v="1828"/>
    <x v="355"/>
    <x v="9"/>
    <x v="4"/>
    <x v="308"/>
  </r>
  <r>
    <x v="16"/>
    <x v="16"/>
    <x v="16"/>
    <x v="355"/>
    <s v="1828"/>
    <x v="355"/>
    <x v="9"/>
    <x v="5"/>
    <x v="311"/>
  </r>
  <r>
    <x v="16"/>
    <x v="16"/>
    <x v="16"/>
    <x v="355"/>
    <s v="1828"/>
    <x v="355"/>
    <x v="9"/>
    <x v="6"/>
    <x v="309"/>
  </r>
  <r>
    <x v="16"/>
    <x v="16"/>
    <x v="16"/>
    <x v="355"/>
    <s v="1828"/>
    <x v="355"/>
    <x v="9"/>
    <x v="7"/>
    <x v="311"/>
  </r>
  <r>
    <x v="16"/>
    <x v="16"/>
    <x v="16"/>
    <x v="356"/>
    <s v="1832"/>
    <x v="356"/>
    <x v="0"/>
    <x v="0"/>
    <x v="941"/>
  </r>
  <r>
    <x v="16"/>
    <x v="16"/>
    <x v="16"/>
    <x v="356"/>
    <s v="1832"/>
    <x v="356"/>
    <x v="0"/>
    <x v="1"/>
    <x v="1480"/>
  </r>
  <r>
    <x v="16"/>
    <x v="16"/>
    <x v="16"/>
    <x v="356"/>
    <s v="1832"/>
    <x v="356"/>
    <x v="0"/>
    <x v="2"/>
    <x v="1240"/>
  </r>
  <r>
    <x v="16"/>
    <x v="16"/>
    <x v="16"/>
    <x v="356"/>
    <s v="1832"/>
    <x v="356"/>
    <x v="0"/>
    <x v="3"/>
    <x v="469"/>
  </r>
  <r>
    <x v="16"/>
    <x v="16"/>
    <x v="16"/>
    <x v="356"/>
    <s v="1832"/>
    <x v="356"/>
    <x v="0"/>
    <x v="4"/>
    <x v="408"/>
  </r>
  <r>
    <x v="16"/>
    <x v="16"/>
    <x v="16"/>
    <x v="356"/>
    <s v="1832"/>
    <x v="356"/>
    <x v="0"/>
    <x v="5"/>
    <x v="757"/>
  </r>
  <r>
    <x v="16"/>
    <x v="16"/>
    <x v="16"/>
    <x v="356"/>
    <s v="1832"/>
    <x v="356"/>
    <x v="0"/>
    <x v="6"/>
    <x v="759"/>
  </r>
  <r>
    <x v="16"/>
    <x v="16"/>
    <x v="16"/>
    <x v="356"/>
    <s v="1832"/>
    <x v="356"/>
    <x v="0"/>
    <x v="7"/>
    <x v="1131"/>
  </r>
  <r>
    <x v="16"/>
    <x v="16"/>
    <x v="16"/>
    <x v="356"/>
    <s v="1832"/>
    <x v="356"/>
    <x v="1"/>
    <x v="0"/>
    <x v="494"/>
  </r>
  <r>
    <x v="16"/>
    <x v="16"/>
    <x v="16"/>
    <x v="356"/>
    <s v="1832"/>
    <x v="356"/>
    <x v="1"/>
    <x v="1"/>
    <x v="359"/>
  </r>
  <r>
    <x v="16"/>
    <x v="16"/>
    <x v="16"/>
    <x v="356"/>
    <s v="1832"/>
    <x v="356"/>
    <x v="1"/>
    <x v="2"/>
    <x v="543"/>
  </r>
  <r>
    <x v="16"/>
    <x v="16"/>
    <x v="16"/>
    <x v="356"/>
    <s v="1832"/>
    <x v="356"/>
    <x v="1"/>
    <x v="3"/>
    <x v="378"/>
  </r>
  <r>
    <x v="16"/>
    <x v="16"/>
    <x v="16"/>
    <x v="356"/>
    <s v="1832"/>
    <x v="356"/>
    <x v="1"/>
    <x v="4"/>
    <x v="257"/>
  </r>
  <r>
    <x v="16"/>
    <x v="16"/>
    <x v="16"/>
    <x v="356"/>
    <s v="1832"/>
    <x v="356"/>
    <x v="1"/>
    <x v="5"/>
    <x v="509"/>
  </r>
  <r>
    <x v="16"/>
    <x v="16"/>
    <x v="16"/>
    <x v="356"/>
    <s v="1832"/>
    <x v="356"/>
    <x v="1"/>
    <x v="6"/>
    <x v="295"/>
  </r>
  <r>
    <x v="16"/>
    <x v="16"/>
    <x v="16"/>
    <x v="356"/>
    <s v="1832"/>
    <x v="356"/>
    <x v="1"/>
    <x v="7"/>
    <x v="432"/>
  </r>
  <r>
    <x v="16"/>
    <x v="16"/>
    <x v="16"/>
    <x v="356"/>
    <s v="1832"/>
    <x v="356"/>
    <x v="2"/>
    <x v="0"/>
    <x v="342"/>
  </r>
  <r>
    <x v="16"/>
    <x v="16"/>
    <x v="16"/>
    <x v="356"/>
    <s v="1832"/>
    <x v="356"/>
    <x v="2"/>
    <x v="1"/>
    <x v="411"/>
  </r>
  <r>
    <x v="16"/>
    <x v="16"/>
    <x v="16"/>
    <x v="356"/>
    <s v="1832"/>
    <x v="356"/>
    <x v="2"/>
    <x v="2"/>
    <x v="116"/>
  </r>
  <r>
    <x v="16"/>
    <x v="16"/>
    <x v="16"/>
    <x v="356"/>
    <s v="1832"/>
    <x v="356"/>
    <x v="2"/>
    <x v="3"/>
    <x v="282"/>
  </r>
  <r>
    <x v="16"/>
    <x v="16"/>
    <x v="16"/>
    <x v="356"/>
    <s v="1832"/>
    <x v="356"/>
    <x v="2"/>
    <x v="4"/>
    <x v="611"/>
  </r>
  <r>
    <x v="16"/>
    <x v="16"/>
    <x v="16"/>
    <x v="356"/>
    <s v="1832"/>
    <x v="356"/>
    <x v="2"/>
    <x v="5"/>
    <x v="611"/>
  </r>
  <r>
    <x v="16"/>
    <x v="16"/>
    <x v="16"/>
    <x v="356"/>
    <s v="1832"/>
    <x v="356"/>
    <x v="2"/>
    <x v="6"/>
    <x v="411"/>
  </r>
  <r>
    <x v="16"/>
    <x v="16"/>
    <x v="16"/>
    <x v="356"/>
    <s v="1832"/>
    <x v="356"/>
    <x v="2"/>
    <x v="7"/>
    <x v="185"/>
  </r>
  <r>
    <x v="16"/>
    <x v="16"/>
    <x v="16"/>
    <x v="356"/>
    <s v="1832"/>
    <x v="356"/>
    <x v="3"/>
    <x v="0"/>
    <x v="633"/>
  </r>
  <r>
    <x v="16"/>
    <x v="16"/>
    <x v="16"/>
    <x v="356"/>
    <s v="1832"/>
    <x v="356"/>
    <x v="3"/>
    <x v="1"/>
    <x v="576"/>
  </r>
  <r>
    <x v="16"/>
    <x v="16"/>
    <x v="16"/>
    <x v="356"/>
    <s v="1832"/>
    <x v="356"/>
    <x v="3"/>
    <x v="2"/>
    <x v="531"/>
  </r>
  <r>
    <x v="16"/>
    <x v="16"/>
    <x v="16"/>
    <x v="356"/>
    <s v="1832"/>
    <x v="356"/>
    <x v="3"/>
    <x v="3"/>
    <x v="181"/>
  </r>
  <r>
    <x v="16"/>
    <x v="16"/>
    <x v="16"/>
    <x v="356"/>
    <s v="1832"/>
    <x v="356"/>
    <x v="3"/>
    <x v="4"/>
    <x v="369"/>
  </r>
  <r>
    <x v="16"/>
    <x v="16"/>
    <x v="16"/>
    <x v="356"/>
    <s v="1832"/>
    <x v="356"/>
    <x v="3"/>
    <x v="5"/>
    <x v="402"/>
  </r>
  <r>
    <x v="16"/>
    <x v="16"/>
    <x v="16"/>
    <x v="356"/>
    <s v="1832"/>
    <x v="356"/>
    <x v="3"/>
    <x v="6"/>
    <x v="633"/>
  </r>
  <r>
    <x v="16"/>
    <x v="16"/>
    <x v="16"/>
    <x v="356"/>
    <s v="1832"/>
    <x v="356"/>
    <x v="3"/>
    <x v="7"/>
    <x v="633"/>
  </r>
  <r>
    <x v="16"/>
    <x v="16"/>
    <x v="16"/>
    <x v="356"/>
    <s v="1832"/>
    <x v="356"/>
    <x v="4"/>
    <x v="0"/>
    <x v="594"/>
  </r>
  <r>
    <x v="16"/>
    <x v="16"/>
    <x v="16"/>
    <x v="356"/>
    <s v="1832"/>
    <x v="356"/>
    <x v="4"/>
    <x v="1"/>
    <x v="572"/>
  </r>
  <r>
    <x v="16"/>
    <x v="16"/>
    <x v="16"/>
    <x v="356"/>
    <s v="1832"/>
    <x v="356"/>
    <x v="4"/>
    <x v="2"/>
    <x v="569"/>
  </r>
  <r>
    <x v="16"/>
    <x v="16"/>
    <x v="16"/>
    <x v="356"/>
    <s v="1832"/>
    <x v="356"/>
    <x v="4"/>
    <x v="3"/>
    <x v="569"/>
  </r>
  <r>
    <x v="16"/>
    <x v="16"/>
    <x v="16"/>
    <x v="356"/>
    <s v="1832"/>
    <x v="356"/>
    <x v="4"/>
    <x v="4"/>
    <x v="1640"/>
  </r>
  <r>
    <x v="16"/>
    <x v="16"/>
    <x v="16"/>
    <x v="356"/>
    <s v="1832"/>
    <x v="356"/>
    <x v="4"/>
    <x v="5"/>
    <x v="942"/>
  </r>
  <r>
    <x v="16"/>
    <x v="16"/>
    <x v="16"/>
    <x v="356"/>
    <s v="1832"/>
    <x v="356"/>
    <x v="4"/>
    <x v="6"/>
    <x v="406"/>
  </r>
  <r>
    <x v="16"/>
    <x v="16"/>
    <x v="16"/>
    <x v="356"/>
    <s v="1832"/>
    <x v="356"/>
    <x v="4"/>
    <x v="7"/>
    <x v="776"/>
  </r>
  <r>
    <x v="16"/>
    <x v="16"/>
    <x v="16"/>
    <x v="356"/>
    <s v="1832"/>
    <x v="356"/>
    <x v="5"/>
    <x v="0"/>
    <x v="200"/>
  </r>
  <r>
    <x v="16"/>
    <x v="16"/>
    <x v="16"/>
    <x v="356"/>
    <s v="1832"/>
    <x v="356"/>
    <x v="5"/>
    <x v="1"/>
    <x v="195"/>
  </r>
  <r>
    <x v="16"/>
    <x v="16"/>
    <x v="16"/>
    <x v="356"/>
    <s v="1832"/>
    <x v="356"/>
    <x v="5"/>
    <x v="2"/>
    <x v="195"/>
  </r>
  <r>
    <x v="16"/>
    <x v="16"/>
    <x v="16"/>
    <x v="356"/>
    <s v="1832"/>
    <x v="356"/>
    <x v="5"/>
    <x v="3"/>
    <x v="201"/>
  </r>
  <r>
    <x v="16"/>
    <x v="16"/>
    <x v="16"/>
    <x v="356"/>
    <s v="1832"/>
    <x v="356"/>
    <x v="5"/>
    <x v="4"/>
    <x v="199"/>
  </r>
  <r>
    <x v="16"/>
    <x v="16"/>
    <x v="16"/>
    <x v="356"/>
    <s v="1832"/>
    <x v="356"/>
    <x v="5"/>
    <x v="5"/>
    <x v="202"/>
  </r>
  <r>
    <x v="16"/>
    <x v="16"/>
    <x v="16"/>
    <x v="356"/>
    <s v="1832"/>
    <x v="356"/>
    <x v="5"/>
    <x v="6"/>
    <x v="350"/>
  </r>
  <r>
    <x v="16"/>
    <x v="16"/>
    <x v="16"/>
    <x v="356"/>
    <s v="1832"/>
    <x v="356"/>
    <x v="5"/>
    <x v="7"/>
    <x v="197"/>
  </r>
  <r>
    <x v="16"/>
    <x v="16"/>
    <x v="16"/>
    <x v="356"/>
    <s v="1832"/>
    <x v="356"/>
    <x v="6"/>
    <x v="0"/>
    <x v="65"/>
  </r>
  <r>
    <x v="16"/>
    <x v="16"/>
    <x v="16"/>
    <x v="356"/>
    <s v="1832"/>
    <x v="356"/>
    <x v="6"/>
    <x v="1"/>
    <x v="133"/>
  </r>
  <r>
    <x v="16"/>
    <x v="16"/>
    <x v="16"/>
    <x v="356"/>
    <s v="1832"/>
    <x v="356"/>
    <x v="6"/>
    <x v="2"/>
    <x v="128"/>
  </r>
  <r>
    <x v="16"/>
    <x v="16"/>
    <x v="16"/>
    <x v="356"/>
    <s v="1832"/>
    <x v="356"/>
    <x v="6"/>
    <x v="3"/>
    <x v="127"/>
  </r>
  <r>
    <x v="16"/>
    <x v="16"/>
    <x v="16"/>
    <x v="356"/>
    <s v="1832"/>
    <x v="356"/>
    <x v="6"/>
    <x v="4"/>
    <x v="64"/>
  </r>
  <r>
    <x v="16"/>
    <x v="16"/>
    <x v="16"/>
    <x v="356"/>
    <s v="1832"/>
    <x v="356"/>
    <x v="6"/>
    <x v="5"/>
    <x v="65"/>
  </r>
  <r>
    <x v="16"/>
    <x v="16"/>
    <x v="16"/>
    <x v="356"/>
    <s v="1832"/>
    <x v="356"/>
    <x v="6"/>
    <x v="6"/>
    <x v="64"/>
  </r>
  <r>
    <x v="16"/>
    <x v="16"/>
    <x v="16"/>
    <x v="356"/>
    <s v="1832"/>
    <x v="356"/>
    <x v="6"/>
    <x v="7"/>
    <x v="303"/>
  </r>
  <r>
    <x v="16"/>
    <x v="16"/>
    <x v="16"/>
    <x v="356"/>
    <s v="1832"/>
    <x v="356"/>
    <x v="7"/>
    <x v="0"/>
    <x v="486"/>
  </r>
  <r>
    <x v="16"/>
    <x v="16"/>
    <x v="16"/>
    <x v="356"/>
    <s v="1832"/>
    <x v="356"/>
    <x v="7"/>
    <x v="1"/>
    <x v="373"/>
  </r>
  <r>
    <x v="16"/>
    <x v="16"/>
    <x v="16"/>
    <x v="356"/>
    <s v="1832"/>
    <x v="356"/>
    <x v="7"/>
    <x v="2"/>
    <x v="381"/>
  </r>
  <r>
    <x v="16"/>
    <x v="16"/>
    <x v="16"/>
    <x v="356"/>
    <s v="1832"/>
    <x v="356"/>
    <x v="7"/>
    <x v="3"/>
    <x v="669"/>
  </r>
  <r>
    <x v="16"/>
    <x v="16"/>
    <x v="16"/>
    <x v="356"/>
    <s v="1832"/>
    <x v="356"/>
    <x v="7"/>
    <x v="4"/>
    <x v="181"/>
  </r>
  <r>
    <x v="16"/>
    <x v="16"/>
    <x v="16"/>
    <x v="356"/>
    <s v="1832"/>
    <x v="356"/>
    <x v="7"/>
    <x v="5"/>
    <x v="402"/>
  </r>
  <r>
    <x v="16"/>
    <x v="16"/>
    <x v="16"/>
    <x v="356"/>
    <s v="1832"/>
    <x v="356"/>
    <x v="7"/>
    <x v="6"/>
    <x v="715"/>
  </r>
  <r>
    <x v="16"/>
    <x v="16"/>
    <x v="16"/>
    <x v="356"/>
    <s v="1832"/>
    <x v="356"/>
    <x v="7"/>
    <x v="7"/>
    <x v="335"/>
  </r>
  <r>
    <x v="16"/>
    <x v="16"/>
    <x v="16"/>
    <x v="356"/>
    <s v="1832"/>
    <x v="356"/>
    <x v="8"/>
    <x v="0"/>
    <x v="266"/>
  </r>
  <r>
    <x v="16"/>
    <x v="16"/>
    <x v="16"/>
    <x v="356"/>
    <s v="1832"/>
    <x v="356"/>
    <x v="8"/>
    <x v="1"/>
    <x v="301"/>
  </r>
  <r>
    <x v="16"/>
    <x v="16"/>
    <x v="16"/>
    <x v="356"/>
    <s v="1832"/>
    <x v="356"/>
    <x v="8"/>
    <x v="2"/>
    <x v="203"/>
  </r>
  <r>
    <x v="16"/>
    <x v="16"/>
    <x v="16"/>
    <x v="356"/>
    <s v="1832"/>
    <x v="356"/>
    <x v="8"/>
    <x v="3"/>
    <x v="303"/>
  </r>
  <r>
    <x v="16"/>
    <x v="16"/>
    <x v="16"/>
    <x v="356"/>
    <s v="1832"/>
    <x v="356"/>
    <x v="8"/>
    <x v="4"/>
    <x v="129"/>
  </r>
  <r>
    <x v="16"/>
    <x v="16"/>
    <x v="16"/>
    <x v="356"/>
    <s v="1832"/>
    <x v="356"/>
    <x v="8"/>
    <x v="5"/>
    <x v="321"/>
  </r>
  <r>
    <x v="16"/>
    <x v="16"/>
    <x v="16"/>
    <x v="356"/>
    <s v="1832"/>
    <x v="356"/>
    <x v="8"/>
    <x v="6"/>
    <x v="203"/>
  </r>
  <r>
    <x v="16"/>
    <x v="16"/>
    <x v="16"/>
    <x v="356"/>
    <s v="1832"/>
    <x v="356"/>
    <x v="8"/>
    <x v="7"/>
    <x v="128"/>
  </r>
  <r>
    <x v="16"/>
    <x v="16"/>
    <x v="16"/>
    <x v="356"/>
    <s v="1832"/>
    <x v="356"/>
    <x v="9"/>
    <x v="0"/>
    <x v="127"/>
  </r>
  <r>
    <x v="16"/>
    <x v="16"/>
    <x v="16"/>
    <x v="356"/>
    <s v="1832"/>
    <x v="356"/>
    <x v="9"/>
    <x v="1"/>
    <x v="127"/>
  </r>
  <r>
    <x v="16"/>
    <x v="16"/>
    <x v="16"/>
    <x v="356"/>
    <s v="1832"/>
    <x v="356"/>
    <x v="9"/>
    <x v="2"/>
    <x v="127"/>
  </r>
  <r>
    <x v="16"/>
    <x v="16"/>
    <x v="16"/>
    <x v="356"/>
    <s v="1832"/>
    <x v="356"/>
    <x v="9"/>
    <x v="3"/>
    <x v="131"/>
  </r>
  <r>
    <x v="16"/>
    <x v="16"/>
    <x v="16"/>
    <x v="356"/>
    <s v="1832"/>
    <x v="356"/>
    <x v="9"/>
    <x v="4"/>
    <x v="64"/>
  </r>
  <r>
    <x v="16"/>
    <x v="16"/>
    <x v="16"/>
    <x v="356"/>
    <s v="1832"/>
    <x v="356"/>
    <x v="9"/>
    <x v="5"/>
    <x v="64"/>
  </r>
  <r>
    <x v="16"/>
    <x v="16"/>
    <x v="16"/>
    <x v="356"/>
    <s v="1832"/>
    <x v="356"/>
    <x v="9"/>
    <x v="6"/>
    <x v="131"/>
  </r>
  <r>
    <x v="16"/>
    <x v="16"/>
    <x v="16"/>
    <x v="356"/>
    <s v="1832"/>
    <x v="356"/>
    <x v="9"/>
    <x v="7"/>
    <x v="64"/>
  </r>
  <r>
    <x v="16"/>
    <x v="16"/>
    <x v="16"/>
    <x v="357"/>
    <s v="1833"/>
    <x v="357"/>
    <x v="0"/>
    <x v="0"/>
    <x v="3060"/>
  </r>
  <r>
    <x v="16"/>
    <x v="16"/>
    <x v="16"/>
    <x v="357"/>
    <s v="1833"/>
    <x v="357"/>
    <x v="0"/>
    <x v="1"/>
    <x v="3061"/>
  </r>
  <r>
    <x v="16"/>
    <x v="16"/>
    <x v="16"/>
    <x v="357"/>
    <s v="1833"/>
    <x v="357"/>
    <x v="0"/>
    <x v="2"/>
    <x v="3062"/>
  </r>
  <r>
    <x v="16"/>
    <x v="16"/>
    <x v="16"/>
    <x v="357"/>
    <s v="1833"/>
    <x v="357"/>
    <x v="0"/>
    <x v="3"/>
    <x v="3063"/>
  </r>
  <r>
    <x v="16"/>
    <x v="16"/>
    <x v="16"/>
    <x v="357"/>
    <s v="1833"/>
    <x v="357"/>
    <x v="0"/>
    <x v="4"/>
    <x v="3064"/>
  </r>
  <r>
    <x v="16"/>
    <x v="16"/>
    <x v="16"/>
    <x v="357"/>
    <s v="1833"/>
    <x v="357"/>
    <x v="0"/>
    <x v="5"/>
    <x v="3065"/>
  </r>
  <r>
    <x v="16"/>
    <x v="16"/>
    <x v="16"/>
    <x v="357"/>
    <s v="1833"/>
    <x v="357"/>
    <x v="0"/>
    <x v="6"/>
    <x v="2755"/>
  </r>
  <r>
    <x v="16"/>
    <x v="16"/>
    <x v="16"/>
    <x v="357"/>
    <s v="1833"/>
    <x v="357"/>
    <x v="0"/>
    <x v="7"/>
    <x v="3066"/>
  </r>
  <r>
    <x v="16"/>
    <x v="16"/>
    <x v="16"/>
    <x v="357"/>
    <s v="1833"/>
    <x v="357"/>
    <x v="1"/>
    <x v="0"/>
    <x v="3067"/>
  </r>
  <r>
    <x v="16"/>
    <x v="16"/>
    <x v="16"/>
    <x v="357"/>
    <s v="1833"/>
    <x v="357"/>
    <x v="1"/>
    <x v="1"/>
    <x v="2036"/>
  </r>
  <r>
    <x v="16"/>
    <x v="16"/>
    <x v="16"/>
    <x v="357"/>
    <s v="1833"/>
    <x v="357"/>
    <x v="1"/>
    <x v="2"/>
    <x v="3068"/>
  </r>
  <r>
    <x v="16"/>
    <x v="16"/>
    <x v="16"/>
    <x v="357"/>
    <s v="1833"/>
    <x v="357"/>
    <x v="1"/>
    <x v="3"/>
    <x v="3069"/>
  </r>
  <r>
    <x v="16"/>
    <x v="16"/>
    <x v="16"/>
    <x v="357"/>
    <s v="1833"/>
    <x v="357"/>
    <x v="1"/>
    <x v="4"/>
    <x v="3070"/>
  </r>
  <r>
    <x v="16"/>
    <x v="16"/>
    <x v="16"/>
    <x v="357"/>
    <s v="1833"/>
    <x v="357"/>
    <x v="1"/>
    <x v="5"/>
    <x v="3071"/>
  </r>
  <r>
    <x v="16"/>
    <x v="16"/>
    <x v="16"/>
    <x v="357"/>
    <s v="1833"/>
    <x v="357"/>
    <x v="1"/>
    <x v="6"/>
    <x v="3072"/>
  </r>
  <r>
    <x v="16"/>
    <x v="16"/>
    <x v="16"/>
    <x v="357"/>
    <s v="1833"/>
    <x v="357"/>
    <x v="1"/>
    <x v="7"/>
    <x v="3073"/>
  </r>
  <r>
    <x v="16"/>
    <x v="16"/>
    <x v="16"/>
    <x v="357"/>
    <s v="1833"/>
    <x v="357"/>
    <x v="2"/>
    <x v="0"/>
    <x v="801"/>
  </r>
  <r>
    <x v="16"/>
    <x v="16"/>
    <x v="16"/>
    <x v="357"/>
    <s v="1833"/>
    <x v="357"/>
    <x v="2"/>
    <x v="1"/>
    <x v="1665"/>
  </r>
  <r>
    <x v="16"/>
    <x v="16"/>
    <x v="16"/>
    <x v="357"/>
    <s v="1833"/>
    <x v="357"/>
    <x v="2"/>
    <x v="2"/>
    <x v="89"/>
  </r>
  <r>
    <x v="16"/>
    <x v="16"/>
    <x v="16"/>
    <x v="357"/>
    <s v="1833"/>
    <x v="357"/>
    <x v="2"/>
    <x v="3"/>
    <x v="2857"/>
  </r>
  <r>
    <x v="16"/>
    <x v="16"/>
    <x v="16"/>
    <x v="357"/>
    <s v="1833"/>
    <x v="357"/>
    <x v="2"/>
    <x v="4"/>
    <x v="929"/>
  </r>
  <r>
    <x v="16"/>
    <x v="16"/>
    <x v="16"/>
    <x v="357"/>
    <s v="1833"/>
    <x v="357"/>
    <x v="2"/>
    <x v="5"/>
    <x v="583"/>
  </r>
  <r>
    <x v="16"/>
    <x v="16"/>
    <x v="16"/>
    <x v="357"/>
    <s v="1833"/>
    <x v="357"/>
    <x v="2"/>
    <x v="6"/>
    <x v="948"/>
  </r>
  <r>
    <x v="16"/>
    <x v="16"/>
    <x v="16"/>
    <x v="357"/>
    <s v="1833"/>
    <x v="357"/>
    <x v="2"/>
    <x v="7"/>
    <x v="2337"/>
  </r>
  <r>
    <x v="16"/>
    <x v="16"/>
    <x v="16"/>
    <x v="357"/>
    <s v="1833"/>
    <x v="357"/>
    <x v="3"/>
    <x v="0"/>
    <x v="1175"/>
  </r>
  <r>
    <x v="16"/>
    <x v="16"/>
    <x v="16"/>
    <x v="357"/>
    <s v="1833"/>
    <x v="357"/>
    <x v="3"/>
    <x v="1"/>
    <x v="2209"/>
  </r>
  <r>
    <x v="16"/>
    <x v="16"/>
    <x v="16"/>
    <x v="357"/>
    <s v="1833"/>
    <x v="357"/>
    <x v="3"/>
    <x v="2"/>
    <x v="1496"/>
  </r>
  <r>
    <x v="16"/>
    <x v="16"/>
    <x v="16"/>
    <x v="357"/>
    <s v="1833"/>
    <x v="357"/>
    <x v="3"/>
    <x v="3"/>
    <x v="1021"/>
  </r>
  <r>
    <x v="16"/>
    <x v="16"/>
    <x v="16"/>
    <x v="357"/>
    <s v="1833"/>
    <x v="357"/>
    <x v="3"/>
    <x v="4"/>
    <x v="765"/>
  </r>
  <r>
    <x v="16"/>
    <x v="16"/>
    <x v="16"/>
    <x v="357"/>
    <s v="1833"/>
    <x v="357"/>
    <x v="3"/>
    <x v="5"/>
    <x v="2697"/>
  </r>
  <r>
    <x v="16"/>
    <x v="16"/>
    <x v="16"/>
    <x v="357"/>
    <s v="1833"/>
    <x v="357"/>
    <x v="3"/>
    <x v="6"/>
    <x v="86"/>
  </r>
  <r>
    <x v="16"/>
    <x v="16"/>
    <x v="16"/>
    <x v="357"/>
    <s v="1833"/>
    <x v="357"/>
    <x v="3"/>
    <x v="7"/>
    <x v="698"/>
  </r>
  <r>
    <x v="16"/>
    <x v="16"/>
    <x v="16"/>
    <x v="357"/>
    <s v="1833"/>
    <x v="357"/>
    <x v="4"/>
    <x v="0"/>
    <x v="3074"/>
  </r>
  <r>
    <x v="16"/>
    <x v="16"/>
    <x v="16"/>
    <x v="357"/>
    <s v="1833"/>
    <x v="357"/>
    <x v="4"/>
    <x v="1"/>
    <x v="3075"/>
  </r>
  <r>
    <x v="16"/>
    <x v="16"/>
    <x v="16"/>
    <x v="357"/>
    <s v="1833"/>
    <x v="357"/>
    <x v="4"/>
    <x v="2"/>
    <x v="2286"/>
  </r>
  <r>
    <x v="16"/>
    <x v="16"/>
    <x v="16"/>
    <x v="357"/>
    <s v="1833"/>
    <x v="357"/>
    <x v="4"/>
    <x v="3"/>
    <x v="2663"/>
  </r>
  <r>
    <x v="16"/>
    <x v="16"/>
    <x v="16"/>
    <x v="357"/>
    <s v="1833"/>
    <x v="357"/>
    <x v="4"/>
    <x v="4"/>
    <x v="2966"/>
  </r>
  <r>
    <x v="16"/>
    <x v="16"/>
    <x v="16"/>
    <x v="357"/>
    <s v="1833"/>
    <x v="357"/>
    <x v="4"/>
    <x v="5"/>
    <x v="3076"/>
  </r>
  <r>
    <x v="16"/>
    <x v="16"/>
    <x v="16"/>
    <x v="357"/>
    <s v="1833"/>
    <x v="357"/>
    <x v="4"/>
    <x v="6"/>
    <x v="3077"/>
  </r>
  <r>
    <x v="16"/>
    <x v="16"/>
    <x v="16"/>
    <x v="357"/>
    <s v="1833"/>
    <x v="357"/>
    <x v="4"/>
    <x v="7"/>
    <x v="3078"/>
  </r>
  <r>
    <x v="16"/>
    <x v="16"/>
    <x v="16"/>
    <x v="357"/>
    <s v="1833"/>
    <x v="357"/>
    <x v="5"/>
    <x v="0"/>
    <x v="1703"/>
  </r>
  <r>
    <x v="16"/>
    <x v="16"/>
    <x v="16"/>
    <x v="357"/>
    <s v="1833"/>
    <x v="357"/>
    <x v="5"/>
    <x v="1"/>
    <x v="383"/>
  </r>
  <r>
    <x v="16"/>
    <x v="16"/>
    <x v="16"/>
    <x v="357"/>
    <s v="1833"/>
    <x v="357"/>
    <x v="5"/>
    <x v="2"/>
    <x v="537"/>
  </r>
  <r>
    <x v="16"/>
    <x v="16"/>
    <x v="16"/>
    <x v="357"/>
    <s v="1833"/>
    <x v="357"/>
    <x v="5"/>
    <x v="3"/>
    <x v="986"/>
  </r>
  <r>
    <x v="16"/>
    <x v="16"/>
    <x v="16"/>
    <x v="357"/>
    <s v="1833"/>
    <x v="357"/>
    <x v="5"/>
    <x v="4"/>
    <x v="1522"/>
  </r>
  <r>
    <x v="16"/>
    <x v="16"/>
    <x v="16"/>
    <x v="357"/>
    <s v="1833"/>
    <x v="357"/>
    <x v="5"/>
    <x v="5"/>
    <x v="1033"/>
  </r>
  <r>
    <x v="16"/>
    <x v="16"/>
    <x v="16"/>
    <x v="357"/>
    <s v="1833"/>
    <x v="357"/>
    <x v="5"/>
    <x v="6"/>
    <x v="1522"/>
  </r>
  <r>
    <x v="16"/>
    <x v="16"/>
    <x v="16"/>
    <x v="357"/>
    <s v="1833"/>
    <x v="357"/>
    <x v="5"/>
    <x v="7"/>
    <x v="2359"/>
  </r>
  <r>
    <x v="16"/>
    <x v="16"/>
    <x v="16"/>
    <x v="357"/>
    <s v="1833"/>
    <x v="357"/>
    <x v="6"/>
    <x v="0"/>
    <x v="195"/>
  </r>
  <r>
    <x v="16"/>
    <x v="16"/>
    <x v="16"/>
    <x v="357"/>
    <s v="1833"/>
    <x v="357"/>
    <x v="6"/>
    <x v="1"/>
    <x v="265"/>
  </r>
  <r>
    <x v="16"/>
    <x v="16"/>
    <x v="16"/>
    <x v="357"/>
    <s v="1833"/>
    <x v="357"/>
    <x v="6"/>
    <x v="2"/>
    <x v="316"/>
  </r>
  <r>
    <x v="16"/>
    <x v="16"/>
    <x v="16"/>
    <x v="357"/>
    <s v="1833"/>
    <x v="357"/>
    <x v="6"/>
    <x v="3"/>
    <x v="265"/>
  </r>
  <r>
    <x v="16"/>
    <x v="16"/>
    <x v="16"/>
    <x v="357"/>
    <s v="1833"/>
    <x v="357"/>
    <x v="6"/>
    <x v="4"/>
    <x v="298"/>
  </r>
  <r>
    <x v="16"/>
    <x v="16"/>
    <x v="16"/>
    <x v="357"/>
    <s v="1833"/>
    <x v="357"/>
    <x v="6"/>
    <x v="5"/>
    <x v="196"/>
  </r>
  <r>
    <x v="16"/>
    <x v="16"/>
    <x v="16"/>
    <x v="357"/>
    <s v="1833"/>
    <x v="357"/>
    <x v="6"/>
    <x v="6"/>
    <x v="307"/>
  </r>
  <r>
    <x v="16"/>
    <x v="16"/>
    <x v="16"/>
    <x v="357"/>
    <s v="1833"/>
    <x v="357"/>
    <x v="6"/>
    <x v="7"/>
    <x v="308"/>
  </r>
  <r>
    <x v="16"/>
    <x v="16"/>
    <x v="16"/>
    <x v="357"/>
    <s v="1833"/>
    <x v="357"/>
    <x v="7"/>
    <x v="0"/>
    <x v="605"/>
  </r>
  <r>
    <x v="16"/>
    <x v="16"/>
    <x v="16"/>
    <x v="357"/>
    <s v="1833"/>
    <x v="357"/>
    <x v="7"/>
    <x v="1"/>
    <x v="502"/>
  </r>
  <r>
    <x v="16"/>
    <x v="16"/>
    <x v="16"/>
    <x v="357"/>
    <s v="1833"/>
    <x v="357"/>
    <x v="7"/>
    <x v="2"/>
    <x v="54"/>
  </r>
  <r>
    <x v="16"/>
    <x v="16"/>
    <x v="16"/>
    <x v="357"/>
    <s v="1833"/>
    <x v="357"/>
    <x v="7"/>
    <x v="3"/>
    <x v="370"/>
  </r>
  <r>
    <x v="16"/>
    <x v="16"/>
    <x v="16"/>
    <x v="357"/>
    <s v="1833"/>
    <x v="357"/>
    <x v="7"/>
    <x v="4"/>
    <x v="950"/>
  </r>
  <r>
    <x v="16"/>
    <x v="16"/>
    <x v="16"/>
    <x v="357"/>
    <s v="1833"/>
    <x v="357"/>
    <x v="7"/>
    <x v="5"/>
    <x v="1310"/>
  </r>
  <r>
    <x v="16"/>
    <x v="16"/>
    <x v="16"/>
    <x v="357"/>
    <s v="1833"/>
    <x v="357"/>
    <x v="7"/>
    <x v="6"/>
    <x v="183"/>
  </r>
  <r>
    <x v="16"/>
    <x v="16"/>
    <x v="16"/>
    <x v="357"/>
    <s v="1833"/>
    <x v="357"/>
    <x v="7"/>
    <x v="7"/>
    <x v="672"/>
  </r>
  <r>
    <x v="16"/>
    <x v="16"/>
    <x v="16"/>
    <x v="357"/>
    <s v="1833"/>
    <x v="357"/>
    <x v="8"/>
    <x v="0"/>
    <x v="262"/>
  </r>
  <r>
    <x v="16"/>
    <x v="16"/>
    <x v="16"/>
    <x v="357"/>
    <s v="1833"/>
    <x v="357"/>
    <x v="8"/>
    <x v="1"/>
    <x v="201"/>
  </r>
  <r>
    <x v="16"/>
    <x v="16"/>
    <x v="16"/>
    <x v="357"/>
    <s v="1833"/>
    <x v="357"/>
    <x v="8"/>
    <x v="2"/>
    <x v="199"/>
  </r>
  <r>
    <x v="16"/>
    <x v="16"/>
    <x v="16"/>
    <x v="357"/>
    <s v="1833"/>
    <x v="357"/>
    <x v="8"/>
    <x v="3"/>
    <x v="302"/>
  </r>
  <r>
    <x v="16"/>
    <x v="16"/>
    <x v="16"/>
    <x v="357"/>
    <s v="1833"/>
    <x v="357"/>
    <x v="8"/>
    <x v="4"/>
    <x v="196"/>
  </r>
  <r>
    <x v="16"/>
    <x v="16"/>
    <x v="16"/>
    <x v="357"/>
    <s v="1833"/>
    <x v="357"/>
    <x v="8"/>
    <x v="5"/>
    <x v="316"/>
  </r>
  <r>
    <x v="16"/>
    <x v="16"/>
    <x v="16"/>
    <x v="357"/>
    <s v="1833"/>
    <x v="357"/>
    <x v="8"/>
    <x v="6"/>
    <x v="125"/>
  </r>
  <r>
    <x v="16"/>
    <x v="16"/>
    <x v="16"/>
    <x v="357"/>
    <s v="1833"/>
    <x v="357"/>
    <x v="8"/>
    <x v="7"/>
    <x v="195"/>
  </r>
  <r>
    <x v="16"/>
    <x v="16"/>
    <x v="16"/>
    <x v="357"/>
    <s v="1833"/>
    <x v="357"/>
    <x v="9"/>
    <x v="0"/>
    <x v="316"/>
  </r>
  <r>
    <x v="16"/>
    <x v="16"/>
    <x v="16"/>
    <x v="357"/>
    <s v="1833"/>
    <x v="357"/>
    <x v="9"/>
    <x v="1"/>
    <x v="202"/>
  </r>
  <r>
    <x v="16"/>
    <x v="16"/>
    <x v="16"/>
    <x v="357"/>
    <s v="1833"/>
    <x v="357"/>
    <x v="9"/>
    <x v="2"/>
    <x v="201"/>
  </r>
  <r>
    <x v="16"/>
    <x v="16"/>
    <x v="16"/>
    <x v="357"/>
    <s v="1833"/>
    <x v="357"/>
    <x v="9"/>
    <x v="3"/>
    <x v="202"/>
  </r>
  <r>
    <x v="16"/>
    <x v="16"/>
    <x v="16"/>
    <x v="357"/>
    <s v="1833"/>
    <x v="357"/>
    <x v="9"/>
    <x v="4"/>
    <x v="201"/>
  </r>
  <r>
    <x v="16"/>
    <x v="16"/>
    <x v="16"/>
    <x v="357"/>
    <s v="1833"/>
    <x v="357"/>
    <x v="9"/>
    <x v="5"/>
    <x v="199"/>
  </r>
  <r>
    <x v="16"/>
    <x v="16"/>
    <x v="16"/>
    <x v="357"/>
    <s v="1833"/>
    <x v="357"/>
    <x v="9"/>
    <x v="6"/>
    <x v="197"/>
  </r>
  <r>
    <x v="16"/>
    <x v="16"/>
    <x v="16"/>
    <x v="357"/>
    <s v="1833"/>
    <x v="357"/>
    <x v="9"/>
    <x v="7"/>
    <x v="350"/>
  </r>
  <r>
    <x v="16"/>
    <x v="16"/>
    <x v="16"/>
    <x v="358"/>
    <s v="1834"/>
    <x v="358"/>
    <x v="0"/>
    <x v="0"/>
    <x v="267"/>
  </r>
  <r>
    <x v="16"/>
    <x v="16"/>
    <x v="16"/>
    <x v="358"/>
    <s v="1834"/>
    <x v="358"/>
    <x v="0"/>
    <x v="1"/>
    <x v="347"/>
  </r>
  <r>
    <x v="16"/>
    <x v="16"/>
    <x v="16"/>
    <x v="358"/>
    <s v="1834"/>
    <x v="358"/>
    <x v="0"/>
    <x v="2"/>
    <x v="499"/>
  </r>
  <r>
    <x v="16"/>
    <x v="16"/>
    <x v="16"/>
    <x v="358"/>
    <s v="1834"/>
    <x v="358"/>
    <x v="0"/>
    <x v="3"/>
    <x v="1475"/>
  </r>
  <r>
    <x v="16"/>
    <x v="16"/>
    <x v="16"/>
    <x v="358"/>
    <s v="1834"/>
    <x v="358"/>
    <x v="0"/>
    <x v="4"/>
    <x v="1209"/>
  </r>
  <r>
    <x v="16"/>
    <x v="16"/>
    <x v="16"/>
    <x v="358"/>
    <s v="1834"/>
    <x v="358"/>
    <x v="0"/>
    <x v="5"/>
    <x v="1520"/>
  </r>
  <r>
    <x v="16"/>
    <x v="16"/>
    <x v="16"/>
    <x v="358"/>
    <s v="1834"/>
    <x v="358"/>
    <x v="0"/>
    <x v="6"/>
    <x v="191"/>
  </r>
  <r>
    <x v="16"/>
    <x v="16"/>
    <x v="16"/>
    <x v="358"/>
    <s v="1834"/>
    <x v="358"/>
    <x v="0"/>
    <x v="7"/>
    <x v="343"/>
  </r>
  <r>
    <x v="16"/>
    <x v="16"/>
    <x v="16"/>
    <x v="358"/>
    <s v="1834"/>
    <x v="358"/>
    <x v="1"/>
    <x v="0"/>
    <x v="1478"/>
  </r>
  <r>
    <x v="16"/>
    <x v="16"/>
    <x v="16"/>
    <x v="358"/>
    <s v="1834"/>
    <x v="358"/>
    <x v="1"/>
    <x v="1"/>
    <x v="254"/>
  </r>
  <r>
    <x v="16"/>
    <x v="16"/>
    <x v="16"/>
    <x v="358"/>
    <s v="1834"/>
    <x v="358"/>
    <x v="1"/>
    <x v="2"/>
    <x v="446"/>
  </r>
  <r>
    <x v="16"/>
    <x v="16"/>
    <x v="16"/>
    <x v="358"/>
    <s v="1834"/>
    <x v="358"/>
    <x v="1"/>
    <x v="3"/>
    <x v="468"/>
  </r>
  <r>
    <x v="16"/>
    <x v="16"/>
    <x v="16"/>
    <x v="358"/>
    <s v="1834"/>
    <x v="358"/>
    <x v="1"/>
    <x v="4"/>
    <x v="253"/>
  </r>
  <r>
    <x v="16"/>
    <x v="16"/>
    <x v="16"/>
    <x v="358"/>
    <s v="1834"/>
    <x v="358"/>
    <x v="1"/>
    <x v="5"/>
    <x v="467"/>
  </r>
  <r>
    <x v="16"/>
    <x v="16"/>
    <x v="16"/>
    <x v="358"/>
    <s v="1834"/>
    <x v="358"/>
    <x v="1"/>
    <x v="6"/>
    <x v="344"/>
  </r>
  <r>
    <x v="16"/>
    <x v="16"/>
    <x v="16"/>
    <x v="358"/>
    <s v="1834"/>
    <x v="358"/>
    <x v="1"/>
    <x v="7"/>
    <x v="566"/>
  </r>
  <r>
    <x v="16"/>
    <x v="16"/>
    <x v="16"/>
    <x v="358"/>
    <s v="1834"/>
    <x v="358"/>
    <x v="2"/>
    <x v="0"/>
    <x v="201"/>
  </r>
  <r>
    <x v="16"/>
    <x v="16"/>
    <x v="16"/>
    <x v="358"/>
    <s v="1834"/>
    <x v="358"/>
    <x v="2"/>
    <x v="1"/>
    <x v="307"/>
  </r>
  <r>
    <x v="16"/>
    <x v="16"/>
    <x v="16"/>
    <x v="358"/>
    <s v="1834"/>
    <x v="358"/>
    <x v="2"/>
    <x v="2"/>
    <x v="201"/>
  </r>
  <r>
    <x v="16"/>
    <x v="16"/>
    <x v="16"/>
    <x v="358"/>
    <s v="1834"/>
    <x v="358"/>
    <x v="2"/>
    <x v="3"/>
    <x v="124"/>
  </r>
  <r>
    <x v="16"/>
    <x v="16"/>
    <x v="16"/>
    <x v="358"/>
    <s v="1834"/>
    <x v="358"/>
    <x v="2"/>
    <x v="4"/>
    <x v="311"/>
  </r>
  <r>
    <x v="16"/>
    <x v="16"/>
    <x v="16"/>
    <x v="358"/>
    <s v="1834"/>
    <x v="358"/>
    <x v="2"/>
    <x v="5"/>
    <x v="124"/>
  </r>
  <r>
    <x v="16"/>
    <x v="16"/>
    <x v="16"/>
    <x v="358"/>
    <s v="1834"/>
    <x v="358"/>
    <x v="2"/>
    <x v="6"/>
    <x v="310"/>
  </r>
  <r>
    <x v="16"/>
    <x v="16"/>
    <x v="16"/>
    <x v="358"/>
    <s v="1834"/>
    <x v="358"/>
    <x v="2"/>
    <x v="7"/>
    <x v="125"/>
  </r>
  <r>
    <x v="16"/>
    <x v="16"/>
    <x v="16"/>
    <x v="358"/>
    <s v="1834"/>
    <x v="358"/>
    <x v="3"/>
    <x v="0"/>
    <x v="51"/>
  </r>
  <r>
    <x v="16"/>
    <x v="16"/>
    <x v="16"/>
    <x v="358"/>
    <s v="1834"/>
    <x v="358"/>
    <x v="3"/>
    <x v="1"/>
    <x v="612"/>
  </r>
  <r>
    <x v="16"/>
    <x v="16"/>
    <x v="16"/>
    <x v="358"/>
    <s v="1834"/>
    <x v="358"/>
    <x v="3"/>
    <x v="2"/>
    <x v="48"/>
  </r>
  <r>
    <x v="16"/>
    <x v="16"/>
    <x v="16"/>
    <x v="358"/>
    <s v="1834"/>
    <x v="358"/>
    <x v="3"/>
    <x v="3"/>
    <x v="117"/>
  </r>
  <r>
    <x v="16"/>
    <x v="16"/>
    <x v="16"/>
    <x v="358"/>
    <s v="1834"/>
    <x v="358"/>
    <x v="3"/>
    <x v="4"/>
    <x v="286"/>
  </r>
  <r>
    <x v="16"/>
    <x v="16"/>
    <x v="16"/>
    <x v="358"/>
    <s v="1834"/>
    <x v="358"/>
    <x v="3"/>
    <x v="5"/>
    <x v="285"/>
  </r>
  <r>
    <x v="16"/>
    <x v="16"/>
    <x v="16"/>
    <x v="358"/>
    <s v="1834"/>
    <x v="358"/>
    <x v="3"/>
    <x v="6"/>
    <x v="342"/>
  </r>
  <r>
    <x v="16"/>
    <x v="16"/>
    <x v="16"/>
    <x v="358"/>
    <s v="1834"/>
    <x v="358"/>
    <x v="3"/>
    <x v="7"/>
    <x v="410"/>
  </r>
  <r>
    <x v="16"/>
    <x v="16"/>
    <x v="16"/>
    <x v="358"/>
    <s v="1834"/>
    <x v="358"/>
    <x v="4"/>
    <x v="0"/>
    <x v="560"/>
  </r>
  <r>
    <x v="16"/>
    <x v="16"/>
    <x v="16"/>
    <x v="358"/>
    <s v="1834"/>
    <x v="358"/>
    <x v="4"/>
    <x v="1"/>
    <x v="563"/>
  </r>
  <r>
    <x v="16"/>
    <x v="16"/>
    <x v="16"/>
    <x v="358"/>
    <s v="1834"/>
    <x v="358"/>
    <x v="4"/>
    <x v="2"/>
    <x v="252"/>
  </r>
  <r>
    <x v="16"/>
    <x v="16"/>
    <x v="16"/>
    <x v="358"/>
    <s v="1834"/>
    <x v="358"/>
    <x v="4"/>
    <x v="3"/>
    <x v="55"/>
  </r>
  <r>
    <x v="16"/>
    <x v="16"/>
    <x v="16"/>
    <x v="358"/>
    <s v="1834"/>
    <x v="358"/>
    <x v="4"/>
    <x v="4"/>
    <x v="561"/>
  </r>
  <r>
    <x v="16"/>
    <x v="16"/>
    <x v="16"/>
    <x v="358"/>
    <s v="1834"/>
    <x v="358"/>
    <x v="4"/>
    <x v="5"/>
    <x v="468"/>
  </r>
  <r>
    <x v="16"/>
    <x v="16"/>
    <x v="16"/>
    <x v="358"/>
    <s v="1834"/>
    <x v="358"/>
    <x v="4"/>
    <x v="6"/>
    <x v="1028"/>
  </r>
  <r>
    <x v="16"/>
    <x v="16"/>
    <x v="16"/>
    <x v="358"/>
    <s v="1834"/>
    <x v="358"/>
    <x v="4"/>
    <x v="7"/>
    <x v="501"/>
  </r>
  <r>
    <x v="16"/>
    <x v="16"/>
    <x v="16"/>
    <x v="358"/>
    <s v="1834"/>
    <x v="358"/>
    <x v="5"/>
    <x v="0"/>
    <x v="129"/>
  </r>
  <r>
    <x v="16"/>
    <x v="16"/>
    <x v="16"/>
    <x v="358"/>
    <s v="1834"/>
    <x v="358"/>
    <x v="5"/>
    <x v="1"/>
    <x v="130"/>
  </r>
  <r>
    <x v="16"/>
    <x v="16"/>
    <x v="16"/>
    <x v="358"/>
    <s v="1834"/>
    <x v="358"/>
    <x v="5"/>
    <x v="2"/>
    <x v="320"/>
  </r>
  <r>
    <x v="16"/>
    <x v="16"/>
    <x v="16"/>
    <x v="358"/>
    <s v="1834"/>
    <x v="358"/>
    <x v="5"/>
    <x v="3"/>
    <x v="129"/>
  </r>
  <r>
    <x v="16"/>
    <x v="16"/>
    <x v="16"/>
    <x v="358"/>
    <s v="1834"/>
    <x v="358"/>
    <x v="5"/>
    <x v="4"/>
    <x v="130"/>
  </r>
  <r>
    <x v="16"/>
    <x v="16"/>
    <x v="16"/>
    <x v="358"/>
    <s v="1834"/>
    <x v="358"/>
    <x v="5"/>
    <x v="5"/>
    <x v="65"/>
  </r>
  <r>
    <x v="16"/>
    <x v="16"/>
    <x v="16"/>
    <x v="358"/>
    <s v="1834"/>
    <x v="358"/>
    <x v="5"/>
    <x v="6"/>
    <x v="127"/>
  </r>
  <r>
    <x v="16"/>
    <x v="16"/>
    <x v="16"/>
    <x v="358"/>
    <s v="1834"/>
    <x v="358"/>
    <x v="5"/>
    <x v="7"/>
    <x v="64"/>
  </r>
  <r>
    <x v="16"/>
    <x v="16"/>
    <x v="16"/>
    <x v="358"/>
    <s v="1834"/>
    <x v="358"/>
    <x v="6"/>
    <x v="0"/>
    <x v="133"/>
  </r>
  <r>
    <x v="16"/>
    <x v="16"/>
    <x v="16"/>
    <x v="358"/>
    <s v="1834"/>
    <x v="358"/>
    <x v="6"/>
    <x v="1"/>
    <x v="133"/>
  </r>
  <r>
    <x v="16"/>
    <x v="16"/>
    <x v="16"/>
    <x v="358"/>
    <s v="1834"/>
    <x v="358"/>
    <x v="6"/>
    <x v="2"/>
    <x v="127"/>
  </r>
  <r>
    <x v="16"/>
    <x v="16"/>
    <x v="16"/>
    <x v="358"/>
    <s v="1834"/>
    <x v="358"/>
    <x v="6"/>
    <x v="3"/>
    <x v="131"/>
  </r>
  <r>
    <x v="16"/>
    <x v="16"/>
    <x v="16"/>
    <x v="358"/>
    <s v="1834"/>
    <x v="358"/>
    <x v="6"/>
    <x v="4"/>
    <x v="130"/>
  </r>
  <r>
    <x v="16"/>
    <x v="16"/>
    <x v="16"/>
    <x v="358"/>
    <s v="1834"/>
    <x v="358"/>
    <x v="6"/>
    <x v="5"/>
    <x v="130"/>
  </r>
  <r>
    <x v="16"/>
    <x v="16"/>
    <x v="16"/>
    <x v="358"/>
    <s v="1834"/>
    <x v="358"/>
    <x v="6"/>
    <x v="6"/>
    <x v="131"/>
  </r>
  <r>
    <x v="16"/>
    <x v="16"/>
    <x v="16"/>
    <x v="358"/>
    <s v="1834"/>
    <x v="358"/>
    <x v="6"/>
    <x v="7"/>
    <x v="64"/>
  </r>
  <r>
    <x v="16"/>
    <x v="16"/>
    <x v="16"/>
    <x v="358"/>
    <s v="1834"/>
    <x v="358"/>
    <x v="7"/>
    <x v="0"/>
    <x v="356"/>
  </r>
  <r>
    <x v="16"/>
    <x v="16"/>
    <x v="16"/>
    <x v="358"/>
    <s v="1834"/>
    <x v="358"/>
    <x v="7"/>
    <x v="1"/>
    <x v="311"/>
  </r>
  <r>
    <x v="16"/>
    <x v="16"/>
    <x v="16"/>
    <x v="358"/>
    <s v="1834"/>
    <x v="358"/>
    <x v="7"/>
    <x v="2"/>
    <x v="307"/>
  </r>
  <r>
    <x v="16"/>
    <x v="16"/>
    <x v="16"/>
    <x v="358"/>
    <s v="1834"/>
    <x v="358"/>
    <x v="7"/>
    <x v="3"/>
    <x v="307"/>
  </r>
  <r>
    <x v="16"/>
    <x v="16"/>
    <x v="16"/>
    <x v="358"/>
    <s v="1834"/>
    <x v="358"/>
    <x v="7"/>
    <x v="4"/>
    <x v="201"/>
  </r>
  <r>
    <x v="16"/>
    <x v="16"/>
    <x v="16"/>
    <x v="358"/>
    <s v="1834"/>
    <x v="358"/>
    <x v="7"/>
    <x v="5"/>
    <x v="350"/>
  </r>
  <r>
    <x v="16"/>
    <x v="16"/>
    <x v="16"/>
    <x v="358"/>
    <s v="1834"/>
    <x v="358"/>
    <x v="7"/>
    <x v="6"/>
    <x v="201"/>
  </r>
  <r>
    <x v="16"/>
    <x v="16"/>
    <x v="16"/>
    <x v="358"/>
    <s v="1834"/>
    <x v="358"/>
    <x v="7"/>
    <x v="7"/>
    <x v="265"/>
  </r>
  <r>
    <x v="16"/>
    <x v="16"/>
    <x v="16"/>
    <x v="358"/>
    <s v="1834"/>
    <x v="358"/>
    <x v="8"/>
    <x v="0"/>
    <x v="304"/>
  </r>
  <r>
    <x v="16"/>
    <x v="16"/>
    <x v="16"/>
    <x v="358"/>
    <s v="1834"/>
    <x v="358"/>
    <x v="8"/>
    <x v="1"/>
    <x v="304"/>
  </r>
  <r>
    <x v="16"/>
    <x v="16"/>
    <x v="16"/>
    <x v="358"/>
    <s v="1834"/>
    <x v="358"/>
    <x v="8"/>
    <x v="2"/>
    <x v="304"/>
  </r>
  <r>
    <x v="16"/>
    <x v="16"/>
    <x v="16"/>
    <x v="358"/>
    <s v="1834"/>
    <x v="358"/>
    <x v="8"/>
    <x v="3"/>
    <x v="304"/>
  </r>
  <r>
    <x v="16"/>
    <x v="16"/>
    <x v="16"/>
    <x v="358"/>
    <s v="1834"/>
    <x v="358"/>
    <x v="8"/>
    <x v="4"/>
    <x v="304"/>
  </r>
  <r>
    <x v="16"/>
    <x v="16"/>
    <x v="16"/>
    <x v="358"/>
    <s v="1834"/>
    <x v="358"/>
    <x v="8"/>
    <x v="5"/>
    <x v="304"/>
  </r>
  <r>
    <x v="16"/>
    <x v="16"/>
    <x v="16"/>
    <x v="358"/>
    <s v="1834"/>
    <x v="358"/>
    <x v="8"/>
    <x v="6"/>
    <x v="304"/>
  </r>
  <r>
    <x v="16"/>
    <x v="16"/>
    <x v="16"/>
    <x v="358"/>
    <s v="1834"/>
    <x v="358"/>
    <x v="8"/>
    <x v="7"/>
    <x v="304"/>
  </r>
  <r>
    <x v="16"/>
    <x v="16"/>
    <x v="16"/>
    <x v="358"/>
    <s v="1834"/>
    <x v="358"/>
    <x v="9"/>
    <x v="0"/>
    <x v="373"/>
  </r>
  <r>
    <x v="16"/>
    <x v="16"/>
    <x v="16"/>
    <x v="358"/>
    <s v="1834"/>
    <x v="358"/>
    <x v="9"/>
    <x v="1"/>
    <x v="627"/>
  </r>
  <r>
    <x v="16"/>
    <x v="16"/>
    <x v="16"/>
    <x v="358"/>
    <s v="1834"/>
    <x v="358"/>
    <x v="9"/>
    <x v="2"/>
    <x v="369"/>
  </r>
  <r>
    <x v="16"/>
    <x v="16"/>
    <x v="16"/>
    <x v="358"/>
    <s v="1834"/>
    <x v="358"/>
    <x v="9"/>
    <x v="3"/>
    <x v="528"/>
  </r>
  <r>
    <x v="16"/>
    <x v="16"/>
    <x v="16"/>
    <x v="358"/>
    <s v="1834"/>
    <x v="358"/>
    <x v="9"/>
    <x v="4"/>
    <x v="368"/>
  </r>
  <r>
    <x v="16"/>
    <x v="16"/>
    <x v="16"/>
    <x v="358"/>
    <s v="1834"/>
    <x v="358"/>
    <x v="9"/>
    <x v="5"/>
    <x v="576"/>
  </r>
  <r>
    <x v="16"/>
    <x v="16"/>
    <x v="16"/>
    <x v="358"/>
    <s v="1834"/>
    <x v="358"/>
    <x v="9"/>
    <x v="6"/>
    <x v="181"/>
  </r>
  <r>
    <x v="16"/>
    <x v="16"/>
    <x v="16"/>
    <x v="358"/>
    <s v="1834"/>
    <x v="358"/>
    <x v="9"/>
    <x v="7"/>
    <x v="183"/>
  </r>
  <r>
    <x v="16"/>
    <x v="16"/>
    <x v="16"/>
    <x v="359"/>
    <s v="1835"/>
    <x v="359"/>
    <x v="0"/>
    <x v="0"/>
    <x v="306"/>
  </r>
  <r>
    <x v="16"/>
    <x v="16"/>
    <x v="16"/>
    <x v="359"/>
    <s v="1835"/>
    <x v="359"/>
    <x v="0"/>
    <x v="1"/>
    <x v="116"/>
  </r>
  <r>
    <x v="16"/>
    <x v="16"/>
    <x v="16"/>
    <x v="359"/>
    <s v="1835"/>
    <x v="359"/>
    <x v="0"/>
    <x v="2"/>
    <x v="313"/>
  </r>
  <r>
    <x v="16"/>
    <x v="16"/>
    <x v="16"/>
    <x v="359"/>
    <s v="1835"/>
    <x v="359"/>
    <x v="0"/>
    <x v="3"/>
    <x v="317"/>
  </r>
  <r>
    <x v="16"/>
    <x v="16"/>
    <x v="16"/>
    <x v="359"/>
    <s v="1835"/>
    <x v="359"/>
    <x v="0"/>
    <x v="4"/>
    <x v="314"/>
  </r>
  <r>
    <x v="16"/>
    <x v="16"/>
    <x v="16"/>
    <x v="359"/>
    <s v="1835"/>
    <x v="359"/>
    <x v="0"/>
    <x v="5"/>
    <x v="334"/>
  </r>
  <r>
    <x v="16"/>
    <x v="16"/>
    <x v="16"/>
    <x v="359"/>
    <s v="1835"/>
    <x v="359"/>
    <x v="0"/>
    <x v="6"/>
    <x v="282"/>
  </r>
  <r>
    <x v="16"/>
    <x v="16"/>
    <x v="16"/>
    <x v="359"/>
    <s v="1835"/>
    <x v="359"/>
    <x v="0"/>
    <x v="7"/>
    <x v="505"/>
  </r>
  <r>
    <x v="16"/>
    <x v="16"/>
    <x v="16"/>
    <x v="359"/>
    <s v="1835"/>
    <x v="359"/>
    <x v="1"/>
    <x v="0"/>
    <x v="196"/>
  </r>
  <r>
    <x v="16"/>
    <x v="16"/>
    <x v="16"/>
    <x v="359"/>
    <s v="1835"/>
    <x v="359"/>
    <x v="1"/>
    <x v="1"/>
    <x v="199"/>
  </r>
  <r>
    <x v="16"/>
    <x v="16"/>
    <x v="16"/>
    <x v="359"/>
    <s v="1835"/>
    <x v="359"/>
    <x v="1"/>
    <x v="2"/>
    <x v="310"/>
  </r>
  <r>
    <x v="16"/>
    <x v="16"/>
    <x v="16"/>
    <x v="359"/>
    <s v="1835"/>
    <x v="359"/>
    <x v="1"/>
    <x v="3"/>
    <x v="202"/>
  </r>
  <r>
    <x v="16"/>
    <x v="16"/>
    <x v="16"/>
    <x v="359"/>
    <s v="1835"/>
    <x v="359"/>
    <x v="1"/>
    <x v="4"/>
    <x v="307"/>
  </r>
  <r>
    <x v="16"/>
    <x v="16"/>
    <x v="16"/>
    <x v="359"/>
    <s v="1835"/>
    <x v="359"/>
    <x v="1"/>
    <x v="5"/>
    <x v="200"/>
  </r>
  <r>
    <x v="16"/>
    <x v="16"/>
    <x v="16"/>
    <x v="359"/>
    <s v="1835"/>
    <x v="359"/>
    <x v="1"/>
    <x v="6"/>
    <x v="195"/>
  </r>
  <r>
    <x v="16"/>
    <x v="16"/>
    <x v="16"/>
    <x v="359"/>
    <s v="1835"/>
    <x v="359"/>
    <x v="1"/>
    <x v="7"/>
    <x v="265"/>
  </r>
  <r>
    <x v="16"/>
    <x v="16"/>
    <x v="16"/>
    <x v="359"/>
    <s v="1835"/>
    <x v="359"/>
    <x v="2"/>
    <x v="0"/>
    <x v="303"/>
  </r>
  <r>
    <x v="16"/>
    <x v="16"/>
    <x v="16"/>
    <x v="359"/>
    <s v="1835"/>
    <x v="359"/>
    <x v="2"/>
    <x v="1"/>
    <x v="321"/>
  </r>
  <r>
    <x v="16"/>
    <x v="16"/>
    <x v="16"/>
    <x v="359"/>
    <s v="1835"/>
    <x v="359"/>
    <x v="2"/>
    <x v="2"/>
    <x v="266"/>
  </r>
  <r>
    <x v="16"/>
    <x v="16"/>
    <x v="16"/>
    <x v="359"/>
    <s v="1835"/>
    <x v="359"/>
    <x v="2"/>
    <x v="3"/>
    <x v="264"/>
  </r>
  <r>
    <x v="16"/>
    <x v="16"/>
    <x v="16"/>
    <x v="359"/>
    <s v="1835"/>
    <x v="359"/>
    <x v="2"/>
    <x v="4"/>
    <x v="266"/>
  </r>
  <r>
    <x v="16"/>
    <x v="16"/>
    <x v="16"/>
    <x v="359"/>
    <s v="1835"/>
    <x v="359"/>
    <x v="2"/>
    <x v="5"/>
    <x v="301"/>
  </r>
  <r>
    <x v="16"/>
    <x v="16"/>
    <x v="16"/>
    <x v="359"/>
    <s v="1835"/>
    <x v="359"/>
    <x v="2"/>
    <x v="6"/>
    <x v="129"/>
  </r>
  <r>
    <x v="16"/>
    <x v="16"/>
    <x v="16"/>
    <x v="359"/>
    <s v="1835"/>
    <x v="359"/>
    <x v="2"/>
    <x v="7"/>
    <x v="302"/>
  </r>
  <r>
    <x v="16"/>
    <x v="16"/>
    <x v="16"/>
    <x v="359"/>
    <s v="1835"/>
    <x v="359"/>
    <x v="3"/>
    <x v="0"/>
    <x v="301"/>
  </r>
  <r>
    <x v="16"/>
    <x v="16"/>
    <x v="16"/>
    <x v="359"/>
    <s v="1835"/>
    <x v="359"/>
    <x v="3"/>
    <x v="1"/>
    <x v="301"/>
  </r>
  <r>
    <x v="16"/>
    <x v="16"/>
    <x v="16"/>
    <x v="359"/>
    <s v="1835"/>
    <x v="359"/>
    <x v="3"/>
    <x v="2"/>
    <x v="321"/>
  </r>
  <r>
    <x v="16"/>
    <x v="16"/>
    <x v="16"/>
    <x v="359"/>
    <s v="1835"/>
    <x v="359"/>
    <x v="3"/>
    <x v="3"/>
    <x v="129"/>
  </r>
  <r>
    <x v="16"/>
    <x v="16"/>
    <x v="16"/>
    <x v="359"/>
    <s v="1835"/>
    <x v="359"/>
    <x v="3"/>
    <x v="4"/>
    <x v="264"/>
  </r>
  <r>
    <x v="16"/>
    <x v="16"/>
    <x v="16"/>
    <x v="359"/>
    <s v="1835"/>
    <x v="359"/>
    <x v="3"/>
    <x v="5"/>
    <x v="198"/>
  </r>
  <r>
    <x v="16"/>
    <x v="16"/>
    <x v="16"/>
    <x v="359"/>
    <s v="1835"/>
    <x v="359"/>
    <x v="3"/>
    <x v="6"/>
    <x v="301"/>
  </r>
  <r>
    <x v="16"/>
    <x v="16"/>
    <x v="16"/>
    <x v="359"/>
    <s v="1835"/>
    <x v="359"/>
    <x v="3"/>
    <x v="7"/>
    <x v="263"/>
  </r>
  <r>
    <x v="16"/>
    <x v="16"/>
    <x v="16"/>
    <x v="359"/>
    <s v="1835"/>
    <x v="359"/>
    <x v="4"/>
    <x v="0"/>
    <x v="310"/>
  </r>
  <r>
    <x v="16"/>
    <x v="16"/>
    <x v="16"/>
    <x v="359"/>
    <s v="1835"/>
    <x v="359"/>
    <x v="4"/>
    <x v="1"/>
    <x v="124"/>
  </r>
  <r>
    <x v="16"/>
    <x v="16"/>
    <x v="16"/>
    <x v="359"/>
    <s v="1835"/>
    <x v="359"/>
    <x v="4"/>
    <x v="2"/>
    <x v="309"/>
  </r>
  <r>
    <x v="16"/>
    <x v="16"/>
    <x v="16"/>
    <x v="359"/>
    <s v="1835"/>
    <x v="359"/>
    <x v="4"/>
    <x v="3"/>
    <x v="575"/>
  </r>
  <r>
    <x v="16"/>
    <x v="16"/>
    <x v="16"/>
    <x v="359"/>
    <s v="1835"/>
    <x v="359"/>
    <x v="4"/>
    <x v="4"/>
    <x v="298"/>
  </r>
  <r>
    <x v="16"/>
    <x v="16"/>
    <x v="16"/>
    <x v="359"/>
    <s v="1835"/>
    <x v="359"/>
    <x v="4"/>
    <x v="5"/>
    <x v="356"/>
  </r>
  <r>
    <x v="16"/>
    <x v="16"/>
    <x v="16"/>
    <x v="359"/>
    <s v="1835"/>
    <x v="359"/>
    <x v="4"/>
    <x v="6"/>
    <x v="309"/>
  </r>
  <r>
    <x v="16"/>
    <x v="16"/>
    <x v="16"/>
    <x v="359"/>
    <s v="1835"/>
    <x v="359"/>
    <x v="4"/>
    <x v="7"/>
    <x v="309"/>
  </r>
  <r>
    <x v="16"/>
    <x v="16"/>
    <x v="16"/>
    <x v="359"/>
    <s v="1835"/>
    <x v="359"/>
    <x v="5"/>
    <x v="0"/>
    <x v="66"/>
  </r>
  <r>
    <x v="16"/>
    <x v="16"/>
    <x v="16"/>
    <x v="359"/>
    <s v="1835"/>
    <x v="359"/>
    <x v="5"/>
    <x v="1"/>
    <x v="66"/>
  </r>
  <r>
    <x v="16"/>
    <x v="16"/>
    <x v="16"/>
    <x v="359"/>
    <s v="1835"/>
    <x v="359"/>
    <x v="5"/>
    <x v="2"/>
    <x v="66"/>
  </r>
  <r>
    <x v="16"/>
    <x v="16"/>
    <x v="16"/>
    <x v="359"/>
    <s v="1835"/>
    <x v="359"/>
    <x v="5"/>
    <x v="3"/>
    <x v="66"/>
  </r>
  <r>
    <x v="16"/>
    <x v="16"/>
    <x v="16"/>
    <x v="359"/>
    <s v="1835"/>
    <x v="359"/>
    <x v="5"/>
    <x v="4"/>
    <x v="64"/>
  </r>
  <r>
    <x v="16"/>
    <x v="16"/>
    <x v="16"/>
    <x v="359"/>
    <s v="1835"/>
    <x v="359"/>
    <x v="5"/>
    <x v="5"/>
    <x v="64"/>
  </r>
  <r>
    <x v="16"/>
    <x v="16"/>
    <x v="16"/>
    <x v="359"/>
    <s v="1835"/>
    <x v="359"/>
    <x v="5"/>
    <x v="6"/>
    <x v="127"/>
  </r>
  <r>
    <x v="16"/>
    <x v="16"/>
    <x v="16"/>
    <x v="359"/>
    <s v="1835"/>
    <x v="359"/>
    <x v="5"/>
    <x v="7"/>
    <x v="67"/>
  </r>
  <r>
    <x v="16"/>
    <x v="16"/>
    <x v="16"/>
    <x v="359"/>
    <s v="1835"/>
    <x v="359"/>
    <x v="6"/>
    <x v="0"/>
    <x v="133"/>
  </r>
  <r>
    <x v="16"/>
    <x v="16"/>
    <x v="16"/>
    <x v="359"/>
    <s v="1835"/>
    <x v="359"/>
    <x v="6"/>
    <x v="1"/>
    <x v="305"/>
  </r>
  <r>
    <x v="16"/>
    <x v="16"/>
    <x v="16"/>
    <x v="359"/>
    <s v="1835"/>
    <x v="359"/>
    <x v="6"/>
    <x v="2"/>
    <x v="305"/>
  </r>
  <r>
    <x v="16"/>
    <x v="16"/>
    <x v="16"/>
    <x v="359"/>
    <s v="1835"/>
    <x v="359"/>
    <x v="6"/>
    <x v="3"/>
    <x v="305"/>
  </r>
  <r>
    <x v="16"/>
    <x v="16"/>
    <x v="16"/>
    <x v="359"/>
    <s v="1835"/>
    <x v="359"/>
    <x v="6"/>
    <x v="4"/>
    <x v="305"/>
  </r>
  <r>
    <x v="16"/>
    <x v="16"/>
    <x v="16"/>
    <x v="359"/>
    <s v="1835"/>
    <x v="359"/>
    <x v="6"/>
    <x v="5"/>
    <x v="133"/>
  </r>
  <r>
    <x v="16"/>
    <x v="16"/>
    <x v="16"/>
    <x v="359"/>
    <s v="1835"/>
    <x v="359"/>
    <x v="6"/>
    <x v="6"/>
    <x v="133"/>
  </r>
  <r>
    <x v="16"/>
    <x v="16"/>
    <x v="16"/>
    <x v="359"/>
    <s v="1835"/>
    <x v="359"/>
    <x v="6"/>
    <x v="7"/>
    <x v="133"/>
  </r>
  <r>
    <x v="16"/>
    <x v="16"/>
    <x v="16"/>
    <x v="359"/>
    <s v="1835"/>
    <x v="359"/>
    <x v="7"/>
    <x v="0"/>
    <x v="305"/>
  </r>
  <r>
    <x v="16"/>
    <x v="16"/>
    <x v="16"/>
    <x v="359"/>
    <s v="1835"/>
    <x v="359"/>
    <x v="7"/>
    <x v="1"/>
    <x v="67"/>
  </r>
  <r>
    <x v="16"/>
    <x v="16"/>
    <x v="16"/>
    <x v="359"/>
    <s v="1835"/>
    <x v="359"/>
    <x v="7"/>
    <x v="2"/>
    <x v="67"/>
  </r>
  <r>
    <x v="16"/>
    <x v="16"/>
    <x v="16"/>
    <x v="359"/>
    <s v="1835"/>
    <x v="359"/>
    <x v="7"/>
    <x v="3"/>
    <x v="67"/>
  </r>
  <r>
    <x v="16"/>
    <x v="16"/>
    <x v="16"/>
    <x v="359"/>
    <s v="1835"/>
    <x v="359"/>
    <x v="7"/>
    <x v="4"/>
    <x v="305"/>
  </r>
  <r>
    <x v="16"/>
    <x v="16"/>
    <x v="16"/>
    <x v="359"/>
    <s v="1835"/>
    <x v="359"/>
    <x v="7"/>
    <x v="5"/>
    <x v="305"/>
  </r>
  <r>
    <x v="16"/>
    <x v="16"/>
    <x v="16"/>
    <x v="359"/>
    <s v="1835"/>
    <x v="359"/>
    <x v="7"/>
    <x v="6"/>
    <x v="305"/>
  </r>
  <r>
    <x v="16"/>
    <x v="16"/>
    <x v="16"/>
    <x v="359"/>
    <s v="1835"/>
    <x v="359"/>
    <x v="7"/>
    <x v="7"/>
    <x v="133"/>
  </r>
  <r>
    <x v="16"/>
    <x v="16"/>
    <x v="16"/>
    <x v="359"/>
    <s v="1835"/>
    <x v="359"/>
    <x v="8"/>
    <x v="0"/>
    <x v="304"/>
  </r>
  <r>
    <x v="16"/>
    <x v="16"/>
    <x v="16"/>
    <x v="359"/>
    <s v="1835"/>
    <x v="359"/>
    <x v="8"/>
    <x v="1"/>
    <x v="304"/>
  </r>
  <r>
    <x v="16"/>
    <x v="16"/>
    <x v="16"/>
    <x v="359"/>
    <s v="1835"/>
    <x v="359"/>
    <x v="8"/>
    <x v="2"/>
    <x v="304"/>
  </r>
  <r>
    <x v="16"/>
    <x v="16"/>
    <x v="16"/>
    <x v="359"/>
    <s v="1835"/>
    <x v="359"/>
    <x v="8"/>
    <x v="3"/>
    <x v="304"/>
  </r>
  <r>
    <x v="16"/>
    <x v="16"/>
    <x v="16"/>
    <x v="359"/>
    <s v="1835"/>
    <x v="359"/>
    <x v="8"/>
    <x v="4"/>
    <x v="304"/>
  </r>
  <r>
    <x v="16"/>
    <x v="16"/>
    <x v="16"/>
    <x v="359"/>
    <s v="1835"/>
    <x v="359"/>
    <x v="8"/>
    <x v="5"/>
    <x v="304"/>
  </r>
  <r>
    <x v="16"/>
    <x v="16"/>
    <x v="16"/>
    <x v="359"/>
    <s v="1835"/>
    <x v="359"/>
    <x v="8"/>
    <x v="6"/>
    <x v="304"/>
  </r>
  <r>
    <x v="16"/>
    <x v="16"/>
    <x v="16"/>
    <x v="359"/>
    <s v="1835"/>
    <x v="359"/>
    <x v="8"/>
    <x v="7"/>
    <x v="304"/>
  </r>
  <r>
    <x v="16"/>
    <x v="16"/>
    <x v="16"/>
    <x v="359"/>
    <s v="1835"/>
    <x v="359"/>
    <x v="9"/>
    <x v="0"/>
    <x v="47"/>
  </r>
  <r>
    <x v="16"/>
    <x v="16"/>
    <x v="16"/>
    <x v="359"/>
    <s v="1835"/>
    <x v="359"/>
    <x v="9"/>
    <x v="1"/>
    <x v="356"/>
  </r>
  <r>
    <x v="16"/>
    <x v="16"/>
    <x v="16"/>
    <x v="359"/>
    <s v="1835"/>
    <x v="359"/>
    <x v="9"/>
    <x v="2"/>
    <x v="308"/>
  </r>
  <r>
    <x v="16"/>
    <x v="16"/>
    <x v="16"/>
    <x v="359"/>
    <s v="1835"/>
    <x v="359"/>
    <x v="9"/>
    <x v="3"/>
    <x v="308"/>
  </r>
  <r>
    <x v="16"/>
    <x v="16"/>
    <x v="16"/>
    <x v="359"/>
    <s v="1835"/>
    <x v="359"/>
    <x v="9"/>
    <x v="4"/>
    <x v="124"/>
  </r>
  <r>
    <x v="16"/>
    <x v="16"/>
    <x v="16"/>
    <x v="359"/>
    <s v="1835"/>
    <x v="359"/>
    <x v="9"/>
    <x v="5"/>
    <x v="124"/>
  </r>
  <r>
    <x v="16"/>
    <x v="16"/>
    <x v="16"/>
    <x v="359"/>
    <s v="1835"/>
    <x v="359"/>
    <x v="9"/>
    <x v="6"/>
    <x v="202"/>
  </r>
  <r>
    <x v="16"/>
    <x v="16"/>
    <x v="16"/>
    <x v="359"/>
    <s v="1835"/>
    <x v="359"/>
    <x v="9"/>
    <x v="7"/>
    <x v="199"/>
  </r>
  <r>
    <x v="16"/>
    <x v="16"/>
    <x v="16"/>
    <x v="360"/>
    <s v="1836"/>
    <x v="360"/>
    <x v="0"/>
    <x v="0"/>
    <x v="47"/>
  </r>
  <r>
    <x v="16"/>
    <x v="16"/>
    <x v="16"/>
    <x v="360"/>
    <s v="1836"/>
    <x v="360"/>
    <x v="0"/>
    <x v="1"/>
    <x v="504"/>
  </r>
  <r>
    <x v="16"/>
    <x v="16"/>
    <x v="16"/>
    <x v="360"/>
    <s v="1836"/>
    <x v="360"/>
    <x v="0"/>
    <x v="2"/>
    <x v="46"/>
  </r>
  <r>
    <x v="16"/>
    <x v="16"/>
    <x v="16"/>
    <x v="360"/>
    <s v="1836"/>
    <x v="360"/>
    <x v="0"/>
    <x v="3"/>
    <x v="449"/>
  </r>
  <r>
    <x v="16"/>
    <x v="16"/>
    <x v="16"/>
    <x v="360"/>
    <s v="1836"/>
    <x v="360"/>
    <x v="0"/>
    <x v="4"/>
    <x v="49"/>
  </r>
  <r>
    <x v="16"/>
    <x v="16"/>
    <x v="16"/>
    <x v="360"/>
    <s v="1836"/>
    <x v="360"/>
    <x v="0"/>
    <x v="5"/>
    <x v="126"/>
  </r>
  <r>
    <x v="16"/>
    <x v="16"/>
    <x v="16"/>
    <x v="360"/>
    <s v="1836"/>
    <x v="360"/>
    <x v="0"/>
    <x v="6"/>
    <x v="47"/>
  </r>
  <r>
    <x v="16"/>
    <x v="16"/>
    <x v="16"/>
    <x v="360"/>
    <s v="1836"/>
    <x v="360"/>
    <x v="0"/>
    <x v="7"/>
    <x v="126"/>
  </r>
  <r>
    <x v="16"/>
    <x v="16"/>
    <x v="16"/>
    <x v="360"/>
    <s v="1836"/>
    <x v="360"/>
    <x v="1"/>
    <x v="0"/>
    <x v="58"/>
  </r>
  <r>
    <x v="16"/>
    <x v="16"/>
    <x v="16"/>
    <x v="360"/>
    <s v="1836"/>
    <x v="360"/>
    <x v="1"/>
    <x v="1"/>
    <x v="351"/>
  </r>
  <r>
    <x v="16"/>
    <x v="16"/>
    <x v="16"/>
    <x v="360"/>
    <s v="1836"/>
    <x v="360"/>
    <x v="1"/>
    <x v="2"/>
    <x v="59"/>
  </r>
  <r>
    <x v="16"/>
    <x v="16"/>
    <x v="16"/>
    <x v="360"/>
    <s v="1836"/>
    <x v="360"/>
    <x v="1"/>
    <x v="3"/>
    <x v="951"/>
  </r>
  <r>
    <x v="16"/>
    <x v="16"/>
    <x v="16"/>
    <x v="360"/>
    <s v="1836"/>
    <x v="360"/>
    <x v="1"/>
    <x v="4"/>
    <x v="373"/>
  </r>
  <r>
    <x v="16"/>
    <x v="16"/>
    <x v="16"/>
    <x v="360"/>
    <s v="1836"/>
    <x v="360"/>
    <x v="1"/>
    <x v="5"/>
    <x v="181"/>
  </r>
  <r>
    <x v="16"/>
    <x v="16"/>
    <x v="16"/>
    <x v="360"/>
    <s v="1836"/>
    <x v="360"/>
    <x v="1"/>
    <x v="6"/>
    <x v="626"/>
  </r>
  <r>
    <x v="16"/>
    <x v="16"/>
    <x v="16"/>
    <x v="360"/>
    <s v="1836"/>
    <x v="360"/>
    <x v="1"/>
    <x v="7"/>
    <x v="977"/>
  </r>
  <r>
    <x v="16"/>
    <x v="16"/>
    <x v="16"/>
    <x v="360"/>
    <s v="1836"/>
    <x v="360"/>
    <x v="2"/>
    <x v="0"/>
    <x v="309"/>
  </r>
  <r>
    <x v="16"/>
    <x v="16"/>
    <x v="16"/>
    <x v="360"/>
    <s v="1836"/>
    <x v="360"/>
    <x v="2"/>
    <x v="1"/>
    <x v="124"/>
  </r>
  <r>
    <x v="16"/>
    <x v="16"/>
    <x v="16"/>
    <x v="360"/>
    <s v="1836"/>
    <x v="360"/>
    <x v="2"/>
    <x v="2"/>
    <x v="300"/>
  </r>
  <r>
    <x v="16"/>
    <x v="16"/>
    <x v="16"/>
    <x v="360"/>
    <s v="1836"/>
    <x v="360"/>
    <x v="2"/>
    <x v="3"/>
    <x v="306"/>
  </r>
  <r>
    <x v="16"/>
    <x v="16"/>
    <x v="16"/>
    <x v="360"/>
    <s v="1836"/>
    <x v="360"/>
    <x v="2"/>
    <x v="4"/>
    <x v="575"/>
  </r>
  <r>
    <x v="16"/>
    <x v="16"/>
    <x v="16"/>
    <x v="360"/>
    <s v="1836"/>
    <x v="360"/>
    <x v="2"/>
    <x v="5"/>
    <x v="125"/>
  </r>
  <r>
    <x v="16"/>
    <x v="16"/>
    <x v="16"/>
    <x v="360"/>
    <s v="1836"/>
    <x v="360"/>
    <x v="2"/>
    <x v="6"/>
    <x v="356"/>
  </r>
  <r>
    <x v="16"/>
    <x v="16"/>
    <x v="16"/>
    <x v="360"/>
    <s v="1836"/>
    <x v="360"/>
    <x v="2"/>
    <x v="7"/>
    <x v="124"/>
  </r>
  <r>
    <x v="16"/>
    <x v="16"/>
    <x v="16"/>
    <x v="360"/>
    <s v="1836"/>
    <x v="360"/>
    <x v="3"/>
    <x v="0"/>
    <x v="115"/>
  </r>
  <r>
    <x v="16"/>
    <x v="16"/>
    <x v="16"/>
    <x v="360"/>
    <s v="1836"/>
    <x v="360"/>
    <x v="3"/>
    <x v="1"/>
    <x v="281"/>
  </r>
  <r>
    <x v="16"/>
    <x v="16"/>
    <x v="16"/>
    <x v="360"/>
    <s v="1836"/>
    <x v="360"/>
    <x v="3"/>
    <x v="2"/>
    <x v="50"/>
  </r>
  <r>
    <x v="16"/>
    <x v="16"/>
    <x v="16"/>
    <x v="360"/>
    <s v="1836"/>
    <x v="360"/>
    <x v="3"/>
    <x v="3"/>
    <x v="48"/>
  </r>
  <r>
    <x v="16"/>
    <x v="16"/>
    <x v="16"/>
    <x v="360"/>
    <s v="1836"/>
    <x v="360"/>
    <x v="3"/>
    <x v="4"/>
    <x v="612"/>
  </r>
  <r>
    <x v="16"/>
    <x v="16"/>
    <x v="16"/>
    <x v="360"/>
    <s v="1836"/>
    <x v="360"/>
    <x v="3"/>
    <x v="5"/>
    <x v="283"/>
  </r>
  <r>
    <x v="16"/>
    <x v="16"/>
    <x v="16"/>
    <x v="360"/>
    <s v="1836"/>
    <x v="360"/>
    <x v="3"/>
    <x v="6"/>
    <x v="117"/>
  </r>
  <r>
    <x v="16"/>
    <x v="16"/>
    <x v="16"/>
    <x v="360"/>
    <s v="1836"/>
    <x v="360"/>
    <x v="3"/>
    <x v="7"/>
    <x v="399"/>
  </r>
  <r>
    <x v="16"/>
    <x v="16"/>
    <x v="16"/>
    <x v="360"/>
    <s v="1836"/>
    <x v="360"/>
    <x v="4"/>
    <x v="0"/>
    <x v="402"/>
  </r>
  <r>
    <x v="16"/>
    <x v="16"/>
    <x v="16"/>
    <x v="360"/>
    <s v="1836"/>
    <x v="360"/>
    <x v="4"/>
    <x v="1"/>
    <x v="529"/>
  </r>
  <r>
    <x v="16"/>
    <x v="16"/>
    <x v="16"/>
    <x v="360"/>
    <s v="1836"/>
    <x v="360"/>
    <x v="4"/>
    <x v="2"/>
    <x v="1029"/>
  </r>
  <r>
    <x v="16"/>
    <x v="16"/>
    <x v="16"/>
    <x v="360"/>
    <s v="1836"/>
    <x v="360"/>
    <x v="4"/>
    <x v="3"/>
    <x v="382"/>
  </r>
  <r>
    <x v="16"/>
    <x v="16"/>
    <x v="16"/>
    <x v="360"/>
    <s v="1836"/>
    <x v="360"/>
    <x v="4"/>
    <x v="4"/>
    <x v="616"/>
  </r>
  <r>
    <x v="16"/>
    <x v="16"/>
    <x v="16"/>
    <x v="360"/>
    <s v="1836"/>
    <x v="360"/>
    <x v="4"/>
    <x v="5"/>
    <x v="403"/>
  </r>
  <r>
    <x v="16"/>
    <x v="16"/>
    <x v="16"/>
    <x v="360"/>
    <s v="1836"/>
    <x v="360"/>
    <x v="4"/>
    <x v="6"/>
    <x v="505"/>
  </r>
  <r>
    <x v="16"/>
    <x v="16"/>
    <x v="16"/>
    <x v="360"/>
    <s v="1836"/>
    <x v="360"/>
    <x v="4"/>
    <x v="7"/>
    <x v="404"/>
  </r>
  <r>
    <x v="16"/>
    <x v="16"/>
    <x v="16"/>
    <x v="360"/>
    <s v="1836"/>
    <x v="360"/>
    <x v="5"/>
    <x v="0"/>
    <x v="66"/>
  </r>
  <r>
    <x v="16"/>
    <x v="16"/>
    <x v="16"/>
    <x v="360"/>
    <s v="1836"/>
    <x v="360"/>
    <x v="5"/>
    <x v="1"/>
    <x v="132"/>
  </r>
  <r>
    <x v="16"/>
    <x v="16"/>
    <x v="16"/>
    <x v="360"/>
    <s v="1836"/>
    <x v="360"/>
    <x v="5"/>
    <x v="2"/>
    <x v="127"/>
  </r>
  <r>
    <x v="16"/>
    <x v="16"/>
    <x v="16"/>
    <x v="360"/>
    <s v="1836"/>
    <x v="360"/>
    <x v="5"/>
    <x v="3"/>
    <x v="132"/>
  </r>
  <r>
    <x v="16"/>
    <x v="16"/>
    <x v="16"/>
    <x v="360"/>
    <s v="1836"/>
    <x v="360"/>
    <x v="5"/>
    <x v="4"/>
    <x v="132"/>
  </r>
  <r>
    <x v="16"/>
    <x v="16"/>
    <x v="16"/>
    <x v="360"/>
    <s v="1836"/>
    <x v="360"/>
    <x v="5"/>
    <x v="5"/>
    <x v="128"/>
  </r>
  <r>
    <x v="16"/>
    <x v="16"/>
    <x v="16"/>
    <x v="360"/>
    <s v="1836"/>
    <x v="360"/>
    <x v="5"/>
    <x v="6"/>
    <x v="127"/>
  </r>
  <r>
    <x v="16"/>
    <x v="16"/>
    <x v="16"/>
    <x v="360"/>
    <s v="1836"/>
    <x v="360"/>
    <x v="5"/>
    <x v="7"/>
    <x v="127"/>
  </r>
  <r>
    <x v="16"/>
    <x v="16"/>
    <x v="16"/>
    <x v="360"/>
    <s v="1836"/>
    <x v="360"/>
    <x v="6"/>
    <x v="0"/>
    <x v="66"/>
  </r>
  <r>
    <x v="16"/>
    <x v="16"/>
    <x v="16"/>
    <x v="360"/>
    <s v="1836"/>
    <x v="360"/>
    <x v="6"/>
    <x v="1"/>
    <x v="65"/>
  </r>
  <r>
    <x v="16"/>
    <x v="16"/>
    <x v="16"/>
    <x v="360"/>
    <s v="1836"/>
    <x v="360"/>
    <x v="6"/>
    <x v="2"/>
    <x v="67"/>
  </r>
  <r>
    <x v="16"/>
    <x v="16"/>
    <x v="16"/>
    <x v="360"/>
    <s v="1836"/>
    <x v="360"/>
    <x v="6"/>
    <x v="3"/>
    <x v="67"/>
  </r>
  <r>
    <x v="16"/>
    <x v="16"/>
    <x v="16"/>
    <x v="360"/>
    <s v="1836"/>
    <x v="360"/>
    <x v="6"/>
    <x v="4"/>
    <x v="66"/>
  </r>
  <r>
    <x v="16"/>
    <x v="16"/>
    <x v="16"/>
    <x v="360"/>
    <s v="1836"/>
    <x v="360"/>
    <x v="6"/>
    <x v="5"/>
    <x v="132"/>
  </r>
  <r>
    <x v="16"/>
    <x v="16"/>
    <x v="16"/>
    <x v="360"/>
    <s v="1836"/>
    <x v="360"/>
    <x v="6"/>
    <x v="6"/>
    <x v="133"/>
  </r>
  <r>
    <x v="16"/>
    <x v="16"/>
    <x v="16"/>
    <x v="360"/>
    <s v="1836"/>
    <x v="360"/>
    <x v="6"/>
    <x v="7"/>
    <x v="65"/>
  </r>
  <r>
    <x v="16"/>
    <x v="16"/>
    <x v="16"/>
    <x v="360"/>
    <s v="1836"/>
    <x v="360"/>
    <x v="7"/>
    <x v="0"/>
    <x v="306"/>
  </r>
  <r>
    <x v="16"/>
    <x v="16"/>
    <x v="16"/>
    <x v="360"/>
    <s v="1836"/>
    <x v="360"/>
    <x v="7"/>
    <x v="1"/>
    <x v="126"/>
  </r>
  <r>
    <x v="16"/>
    <x v="16"/>
    <x v="16"/>
    <x v="360"/>
    <s v="1836"/>
    <x v="360"/>
    <x v="7"/>
    <x v="2"/>
    <x v="300"/>
  </r>
  <r>
    <x v="16"/>
    <x v="16"/>
    <x v="16"/>
    <x v="360"/>
    <s v="1836"/>
    <x v="360"/>
    <x v="7"/>
    <x v="3"/>
    <x v="122"/>
  </r>
  <r>
    <x v="16"/>
    <x v="16"/>
    <x v="16"/>
    <x v="360"/>
    <s v="1836"/>
    <x v="360"/>
    <x v="7"/>
    <x v="4"/>
    <x v="299"/>
  </r>
  <r>
    <x v="16"/>
    <x v="16"/>
    <x v="16"/>
    <x v="360"/>
    <s v="1836"/>
    <x v="360"/>
    <x v="7"/>
    <x v="5"/>
    <x v="356"/>
  </r>
  <r>
    <x v="16"/>
    <x v="16"/>
    <x v="16"/>
    <x v="360"/>
    <s v="1836"/>
    <x v="360"/>
    <x v="7"/>
    <x v="6"/>
    <x v="309"/>
  </r>
  <r>
    <x v="16"/>
    <x v="16"/>
    <x v="16"/>
    <x v="360"/>
    <s v="1836"/>
    <x v="360"/>
    <x v="7"/>
    <x v="7"/>
    <x v="196"/>
  </r>
  <r>
    <x v="16"/>
    <x v="16"/>
    <x v="16"/>
    <x v="360"/>
    <s v="1836"/>
    <x v="360"/>
    <x v="8"/>
    <x v="0"/>
    <x v="304"/>
  </r>
  <r>
    <x v="16"/>
    <x v="16"/>
    <x v="16"/>
    <x v="360"/>
    <s v="1836"/>
    <x v="360"/>
    <x v="8"/>
    <x v="1"/>
    <x v="304"/>
  </r>
  <r>
    <x v="16"/>
    <x v="16"/>
    <x v="16"/>
    <x v="360"/>
    <s v="1836"/>
    <x v="360"/>
    <x v="8"/>
    <x v="2"/>
    <x v="304"/>
  </r>
  <r>
    <x v="16"/>
    <x v="16"/>
    <x v="16"/>
    <x v="360"/>
    <s v="1836"/>
    <x v="360"/>
    <x v="8"/>
    <x v="3"/>
    <x v="304"/>
  </r>
  <r>
    <x v="16"/>
    <x v="16"/>
    <x v="16"/>
    <x v="360"/>
    <s v="1836"/>
    <x v="360"/>
    <x v="8"/>
    <x v="4"/>
    <x v="304"/>
  </r>
  <r>
    <x v="16"/>
    <x v="16"/>
    <x v="16"/>
    <x v="360"/>
    <s v="1836"/>
    <x v="360"/>
    <x v="8"/>
    <x v="5"/>
    <x v="304"/>
  </r>
  <r>
    <x v="16"/>
    <x v="16"/>
    <x v="16"/>
    <x v="360"/>
    <s v="1836"/>
    <x v="360"/>
    <x v="8"/>
    <x v="6"/>
    <x v="304"/>
  </r>
  <r>
    <x v="16"/>
    <x v="16"/>
    <x v="16"/>
    <x v="360"/>
    <s v="1836"/>
    <x v="360"/>
    <x v="8"/>
    <x v="7"/>
    <x v="304"/>
  </r>
  <r>
    <x v="16"/>
    <x v="16"/>
    <x v="16"/>
    <x v="360"/>
    <s v="1836"/>
    <x v="360"/>
    <x v="9"/>
    <x v="0"/>
    <x v="118"/>
  </r>
  <r>
    <x v="16"/>
    <x v="16"/>
    <x v="16"/>
    <x v="360"/>
    <s v="1836"/>
    <x v="360"/>
    <x v="9"/>
    <x v="1"/>
    <x v="513"/>
  </r>
  <r>
    <x v="16"/>
    <x v="16"/>
    <x v="16"/>
    <x v="360"/>
    <s v="1836"/>
    <x v="360"/>
    <x v="9"/>
    <x v="2"/>
    <x v="282"/>
  </r>
  <r>
    <x v="16"/>
    <x v="16"/>
    <x v="16"/>
    <x v="360"/>
    <s v="1836"/>
    <x v="360"/>
    <x v="9"/>
    <x v="3"/>
    <x v="48"/>
  </r>
  <r>
    <x v="16"/>
    <x v="16"/>
    <x v="16"/>
    <x v="360"/>
    <s v="1836"/>
    <x v="360"/>
    <x v="9"/>
    <x v="4"/>
    <x v="48"/>
  </r>
  <r>
    <x v="16"/>
    <x v="16"/>
    <x v="16"/>
    <x v="360"/>
    <s v="1836"/>
    <x v="360"/>
    <x v="9"/>
    <x v="5"/>
    <x v="282"/>
  </r>
  <r>
    <x v="16"/>
    <x v="16"/>
    <x v="16"/>
    <x v="360"/>
    <s v="1836"/>
    <x v="360"/>
    <x v="9"/>
    <x v="6"/>
    <x v="505"/>
  </r>
  <r>
    <x v="16"/>
    <x v="16"/>
    <x v="16"/>
    <x v="360"/>
    <s v="1836"/>
    <x v="360"/>
    <x v="9"/>
    <x v="7"/>
    <x v="410"/>
  </r>
  <r>
    <x v="16"/>
    <x v="16"/>
    <x v="16"/>
    <x v="361"/>
    <s v="1837"/>
    <x v="361"/>
    <x v="0"/>
    <x v="0"/>
    <x v="930"/>
  </r>
  <r>
    <x v="16"/>
    <x v="16"/>
    <x v="16"/>
    <x v="361"/>
    <s v="1837"/>
    <x v="361"/>
    <x v="0"/>
    <x v="1"/>
    <x v="1942"/>
  </r>
  <r>
    <x v="16"/>
    <x v="16"/>
    <x v="16"/>
    <x v="361"/>
    <s v="1837"/>
    <x v="361"/>
    <x v="0"/>
    <x v="2"/>
    <x v="443"/>
  </r>
  <r>
    <x v="16"/>
    <x v="16"/>
    <x v="16"/>
    <x v="361"/>
    <s v="1837"/>
    <x v="361"/>
    <x v="0"/>
    <x v="3"/>
    <x v="1529"/>
  </r>
  <r>
    <x v="16"/>
    <x v="16"/>
    <x v="16"/>
    <x v="361"/>
    <s v="1837"/>
    <x v="361"/>
    <x v="0"/>
    <x v="4"/>
    <x v="1470"/>
  </r>
  <r>
    <x v="16"/>
    <x v="16"/>
    <x v="16"/>
    <x v="361"/>
    <s v="1837"/>
    <x v="361"/>
    <x v="0"/>
    <x v="5"/>
    <x v="1821"/>
  </r>
  <r>
    <x v="16"/>
    <x v="16"/>
    <x v="16"/>
    <x v="361"/>
    <s v="1837"/>
    <x v="361"/>
    <x v="0"/>
    <x v="6"/>
    <x v="1572"/>
  </r>
  <r>
    <x v="16"/>
    <x v="16"/>
    <x v="16"/>
    <x v="361"/>
    <s v="1837"/>
    <x v="361"/>
    <x v="0"/>
    <x v="7"/>
    <x v="1939"/>
  </r>
  <r>
    <x v="16"/>
    <x v="16"/>
    <x v="16"/>
    <x v="361"/>
    <s v="1837"/>
    <x v="361"/>
    <x v="1"/>
    <x v="0"/>
    <x v="1674"/>
  </r>
  <r>
    <x v="16"/>
    <x v="16"/>
    <x v="16"/>
    <x v="361"/>
    <s v="1837"/>
    <x v="361"/>
    <x v="1"/>
    <x v="1"/>
    <x v="434"/>
  </r>
  <r>
    <x v="16"/>
    <x v="16"/>
    <x v="16"/>
    <x v="361"/>
    <s v="1837"/>
    <x v="361"/>
    <x v="1"/>
    <x v="2"/>
    <x v="1453"/>
  </r>
  <r>
    <x v="16"/>
    <x v="16"/>
    <x v="16"/>
    <x v="361"/>
    <s v="1837"/>
    <x v="361"/>
    <x v="1"/>
    <x v="3"/>
    <x v="1005"/>
  </r>
  <r>
    <x v="16"/>
    <x v="16"/>
    <x v="16"/>
    <x v="361"/>
    <s v="1837"/>
    <x v="361"/>
    <x v="1"/>
    <x v="4"/>
    <x v="982"/>
  </r>
  <r>
    <x v="16"/>
    <x v="16"/>
    <x v="16"/>
    <x v="361"/>
    <s v="1837"/>
    <x v="361"/>
    <x v="1"/>
    <x v="5"/>
    <x v="1702"/>
  </r>
  <r>
    <x v="16"/>
    <x v="16"/>
    <x v="16"/>
    <x v="361"/>
    <s v="1837"/>
    <x v="361"/>
    <x v="1"/>
    <x v="6"/>
    <x v="1698"/>
  </r>
  <r>
    <x v="16"/>
    <x v="16"/>
    <x v="16"/>
    <x v="361"/>
    <s v="1837"/>
    <x v="361"/>
    <x v="1"/>
    <x v="7"/>
    <x v="982"/>
  </r>
  <r>
    <x v="16"/>
    <x v="16"/>
    <x v="16"/>
    <x v="361"/>
    <s v="1837"/>
    <x v="361"/>
    <x v="2"/>
    <x v="0"/>
    <x v="337"/>
  </r>
  <r>
    <x v="16"/>
    <x v="16"/>
    <x v="16"/>
    <x v="361"/>
    <s v="1837"/>
    <x v="361"/>
    <x v="2"/>
    <x v="1"/>
    <x v="613"/>
  </r>
  <r>
    <x v="16"/>
    <x v="16"/>
    <x v="16"/>
    <x v="361"/>
    <s v="1837"/>
    <x v="361"/>
    <x v="2"/>
    <x v="2"/>
    <x v="404"/>
  </r>
  <r>
    <x v="16"/>
    <x v="16"/>
    <x v="16"/>
    <x v="361"/>
    <s v="1837"/>
    <x v="361"/>
    <x v="2"/>
    <x v="3"/>
    <x v="614"/>
  </r>
  <r>
    <x v="16"/>
    <x v="16"/>
    <x v="16"/>
    <x v="361"/>
    <s v="1837"/>
    <x v="361"/>
    <x v="2"/>
    <x v="4"/>
    <x v="950"/>
  </r>
  <r>
    <x v="16"/>
    <x v="16"/>
    <x v="16"/>
    <x v="361"/>
    <s v="1837"/>
    <x v="361"/>
    <x v="2"/>
    <x v="5"/>
    <x v="633"/>
  </r>
  <r>
    <x v="16"/>
    <x v="16"/>
    <x v="16"/>
    <x v="361"/>
    <s v="1837"/>
    <x v="361"/>
    <x v="2"/>
    <x v="6"/>
    <x v="402"/>
  </r>
  <r>
    <x v="16"/>
    <x v="16"/>
    <x v="16"/>
    <x v="361"/>
    <s v="1837"/>
    <x v="361"/>
    <x v="2"/>
    <x v="7"/>
    <x v="613"/>
  </r>
  <r>
    <x v="16"/>
    <x v="16"/>
    <x v="16"/>
    <x v="361"/>
    <s v="1837"/>
    <x v="361"/>
    <x v="3"/>
    <x v="0"/>
    <x v="377"/>
  </r>
  <r>
    <x v="16"/>
    <x v="16"/>
    <x v="16"/>
    <x v="361"/>
    <s v="1837"/>
    <x v="361"/>
    <x v="3"/>
    <x v="1"/>
    <x v="597"/>
  </r>
  <r>
    <x v="16"/>
    <x v="16"/>
    <x v="16"/>
    <x v="361"/>
    <s v="1837"/>
    <x v="361"/>
    <x v="3"/>
    <x v="2"/>
    <x v="967"/>
  </r>
  <r>
    <x v="16"/>
    <x v="16"/>
    <x v="16"/>
    <x v="361"/>
    <s v="1837"/>
    <x v="361"/>
    <x v="3"/>
    <x v="3"/>
    <x v="1607"/>
  </r>
  <r>
    <x v="16"/>
    <x v="16"/>
    <x v="16"/>
    <x v="361"/>
    <s v="1837"/>
    <x v="361"/>
    <x v="3"/>
    <x v="4"/>
    <x v="293"/>
  </r>
  <r>
    <x v="16"/>
    <x v="16"/>
    <x v="16"/>
    <x v="361"/>
    <s v="1837"/>
    <x v="361"/>
    <x v="3"/>
    <x v="5"/>
    <x v="1607"/>
  </r>
  <r>
    <x v="16"/>
    <x v="16"/>
    <x v="16"/>
    <x v="361"/>
    <s v="1837"/>
    <x v="361"/>
    <x v="3"/>
    <x v="6"/>
    <x v="545"/>
  </r>
  <r>
    <x v="16"/>
    <x v="16"/>
    <x v="16"/>
    <x v="361"/>
    <s v="1837"/>
    <x v="361"/>
    <x v="3"/>
    <x v="7"/>
    <x v="1435"/>
  </r>
  <r>
    <x v="16"/>
    <x v="16"/>
    <x v="16"/>
    <x v="361"/>
    <s v="1837"/>
    <x v="361"/>
    <x v="4"/>
    <x v="0"/>
    <x v="1452"/>
  </r>
  <r>
    <x v="16"/>
    <x v="16"/>
    <x v="16"/>
    <x v="361"/>
    <s v="1837"/>
    <x v="361"/>
    <x v="4"/>
    <x v="1"/>
    <x v="391"/>
  </r>
  <r>
    <x v="16"/>
    <x v="16"/>
    <x v="16"/>
    <x v="361"/>
    <s v="1837"/>
    <x v="361"/>
    <x v="4"/>
    <x v="2"/>
    <x v="1251"/>
  </r>
  <r>
    <x v="16"/>
    <x v="16"/>
    <x v="16"/>
    <x v="361"/>
    <s v="1837"/>
    <x v="361"/>
    <x v="4"/>
    <x v="3"/>
    <x v="1449"/>
  </r>
  <r>
    <x v="16"/>
    <x v="16"/>
    <x v="16"/>
    <x v="361"/>
    <s v="1837"/>
    <x v="361"/>
    <x v="4"/>
    <x v="4"/>
    <x v="386"/>
  </r>
  <r>
    <x v="16"/>
    <x v="16"/>
    <x v="16"/>
    <x v="361"/>
    <s v="1837"/>
    <x v="361"/>
    <x v="4"/>
    <x v="5"/>
    <x v="2519"/>
  </r>
  <r>
    <x v="16"/>
    <x v="16"/>
    <x v="16"/>
    <x v="361"/>
    <s v="1837"/>
    <x v="361"/>
    <x v="4"/>
    <x v="6"/>
    <x v="2686"/>
  </r>
  <r>
    <x v="16"/>
    <x v="16"/>
    <x v="16"/>
    <x v="361"/>
    <s v="1837"/>
    <x v="361"/>
    <x v="4"/>
    <x v="7"/>
    <x v="900"/>
  </r>
  <r>
    <x v="16"/>
    <x v="16"/>
    <x v="16"/>
    <x v="361"/>
    <s v="1837"/>
    <x v="361"/>
    <x v="5"/>
    <x v="0"/>
    <x v="575"/>
  </r>
  <r>
    <x v="16"/>
    <x v="16"/>
    <x v="16"/>
    <x v="361"/>
    <s v="1837"/>
    <x v="361"/>
    <x v="5"/>
    <x v="1"/>
    <x v="60"/>
  </r>
  <r>
    <x v="16"/>
    <x v="16"/>
    <x v="16"/>
    <x v="361"/>
    <s v="1837"/>
    <x v="361"/>
    <x v="5"/>
    <x v="2"/>
    <x v="121"/>
  </r>
  <r>
    <x v="16"/>
    <x v="16"/>
    <x v="16"/>
    <x v="361"/>
    <s v="1837"/>
    <x v="361"/>
    <x v="5"/>
    <x v="3"/>
    <x v="504"/>
  </r>
  <r>
    <x v="16"/>
    <x v="16"/>
    <x v="16"/>
    <x v="361"/>
    <s v="1837"/>
    <x v="361"/>
    <x v="5"/>
    <x v="4"/>
    <x v="354"/>
  </r>
  <r>
    <x v="16"/>
    <x v="16"/>
    <x v="16"/>
    <x v="361"/>
    <s v="1837"/>
    <x v="361"/>
    <x v="5"/>
    <x v="5"/>
    <x v="47"/>
  </r>
  <r>
    <x v="16"/>
    <x v="16"/>
    <x v="16"/>
    <x v="361"/>
    <s v="1837"/>
    <x v="361"/>
    <x v="5"/>
    <x v="6"/>
    <x v="125"/>
  </r>
  <r>
    <x v="16"/>
    <x v="16"/>
    <x v="16"/>
    <x v="361"/>
    <s v="1837"/>
    <x v="361"/>
    <x v="5"/>
    <x v="7"/>
    <x v="449"/>
  </r>
  <r>
    <x v="16"/>
    <x v="16"/>
    <x v="16"/>
    <x v="361"/>
    <s v="1837"/>
    <x v="361"/>
    <x v="6"/>
    <x v="0"/>
    <x v="321"/>
  </r>
  <r>
    <x v="16"/>
    <x v="16"/>
    <x v="16"/>
    <x v="361"/>
    <s v="1837"/>
    <x v="361"/>
    <x v="6"/>
    <x v="1"/>
    <x v="263"/>
  </r>
  <r>
    <x v="16"/>
    <x v="16"/>
    <x v="16"/>
    <x v="361"/>
    <s v="1837"/>
    <x v="361"/>
    <x v="6"/>
    <x v="2"/>
    <x v="198"/>
  </r>
  <r>
    <x v="16"/>
    <x v="16"/>
    <x v="16"/>
    <x v="361"/>
    <s v="1837"/>
    <x v="361"/>
    <x v="6"/>
    <x v="3"/>
    <x v="321"/>
  </r>
  <r>
    <x v="16"/>
    <x v="16"/>
    <x v="16"/>
    <x v="361"/>
    <s v="1837"/>
    <x v="361"/>
    <x v="6"/>
    <x v="4"/>
    <x v="264"/>
  </r>
  <r>
    <x v="16"/>
    <x v="16"/>
    <x v="16"/>
    <x v="361"/>
    <s v="1837"/>
    <x v="361"/>
    <x v="6"/>
    <x v="5"/>
    <x v="263"/>
  </r>
  <r>
    <x v="16"/>
    <x v="16"/>
    <x v="16"/>
    <x v="361"/>
    <s v="1837"/>
    <x v="361"/>
    <x v="6"/>
    <x v="6"/>
    <x v="301"/>
  </r>
  <r>
    <x v="16"/>
    <x v="16"/>
    <x v="16"/>
    <x v="361"/>
    <s v="1837"/>
    <x v="361"/>
    <x v="6"/>
    <x v="7"/>
    <x v="262"/>
  </r>
  <r>
    <x v="16"/>
    <x v="16"/>
    <x v="16"/>
    <x v="361"/>
    <s v="1837"/>
    <x v="361"/>
    <x v="7"/>
    <x v="0"/>
    <x v="400"/>
  </r>
  <r>
    <x v="16"/>
    <x v="16"/>
    <x v="16"/>
    <x v="361"/>
    <s v="1837"/>
    <x v="361"/>
    <x v="7"/>
    <x v="1"/>
    <x v="1112"/>
  </r>
  <r>
    <x v="16"/>
    <x v="16"/>
    <x v="16"/>
    <x v="361"/>
    <s v="1837"/>
    <x v="361"/>
    <x v="7"/>
    <x v="2"/>
    <x v="289"/>
  </r>
  <r>
    <x v="16"/>
    <x v="16"/>
    <x v="16"/>
    <x v="361"/>
    <s v="1837"/>
    <x v="361"/>
    <x v="7"/>
    <x v="3"/>
    <x v="313"/>
  </r>
  <r>
    <x v="16"/>
    <x v="16"/>
    <x v="16"/>
    <x v="361"/>
    <s v="1837"/>
    <x v="361"/>
    <x v="7"/>
    <x v="4"/>
    <x v="313"/>
  </r>
  <r>
    <x v="16"/>
    <x v="16"/>
    <x v="16"/>
    <x v="361"/>
    <s v="1837"/>
    <x v="361"/>
    <x v="7"/>
    <x v="5"/>
    <x v="450"/>
  </r>
  <r>
    <x v="16"/>
    <x v="16"/>
    <x v="16"/>
    <x v="361"/>
    <s v="1837"/>
    <x v="361"/>
    <x v="7"/>
    <x v="6"/>
    <x v="410"/>
  </r>
  <r>
    <x v="16"/>
    <x v="16"/>
    <x v="16"/>
    <x v="361"/>
    <s v="1837"/>
    <x v="361"/>
    <x v="7"/>
    <x v="7"/>
    <x v="283"/>
  </r>
  <r>
    <x v="16"/>
    <x v="16"/>
    <x v="16"/>
    <x v="361"/>
    <s v="1837"/>
    <x v="361"/>
    <x v="8"/>
    <x v="0"/>
    <x v="304"/>
  </r>
  <r>
    <x v="16"/>
    <x v="16"/>
    <x v="16"/>
    <x v="361"/>
    <s v="1837"/>
    <x v="361"/>
    <x v="8"/>
    <x v="1"/>
    <x v="304"/>
  </r>
  <r>
    <x v="16"/>
    <x v="16"/>
    <x v="16"/>
    <x v="361"/>
    <s v="1837"/>
    <x v="361"/>
    <x v="8"/>
    <x v="2"/>
    <x v="304"/>
  </r>
  <r>
    <x v="16"/>
    <x v="16"/>
    <x v="16"/>
    <x v="361"/>
    <s v="1837"/>
    <x v="361"/>
    <x v="8"/>
    <x v="3"/>
    <x v="304"/>
  </r>
  <r>
    <x v="16"/>
    <x v="16"/>
    <x v="16"/>
    <x v="361"/>
    <s v="1837"/>
    <x v="361"/>
    <x v="8"/>
    <x v="4"/>
    <x v="305"/>
  </r>
  <r>
    <x v="16"/>
    <x v="16"/>
    <x v="16"/>
    <x v="361"/>
    <s v="1837"/>
    <x v="361"/>
    <x v="8"/>
    <x v="5"/>
    <x v="133"/>
  </r>
  <r>
    <x v="16"/>
    <x v="16"/>
    <x v="16"/>
    <x v="361"/>
    <s v="1837"/>
    <x v="361"/>
    <x v="8"/>
    <x v="6"/>
    <x v="65"/>
  </r>
  <r>
    <x v="16"/>
    <x v="16"/>
    <x v="16"/>
    <x v="361"/>
    <s v="1837"/>
    <x v="361"/>
    <x v="8"/>
    <x v="7"/>
    <x v="67"/>
  </r>
  <r>
    <x v="16"/>
    <x v="16"/>
    <x v="16"/>
    <x v="361"/>
    <s v="1837"/>
    <x v="361"/>
    <x v="9"/>
    <x v="0"/>
    <x v="669"/>
  </r>
  <r>
    <x v="16"/>
    <x v="16"/>
    <x v="16"/>
    <x v="361"/>
    <s v="1837"/>
    <x v="361"/>
    <x v="9"/>
    <x v="1"/>
    <x v="626"/>
  </r>
  <r>
    <x v="16"/>
    <x v="16"/>
    <x v="16"/>
    <x v="361"/>
    <s v="1837"/>
    <x v="361"/>
    <x v="9"/>
    <x v="2"/>
    <x v="1309"/>
  </r>
  <r>
    <x v="16"/>
    <x v="16"/>
    <x v="16"/>
    <x v="361"/>
    <s v="1837"/>
    <x v="361"/>
    <x v="9"/>
    <x v="3"/>
    <x v="373"/>
  </r>
  <r>
    <x v="16"/>
    <x v="16"/>
    <x v="16"/>
    <x v="361"/>
    <s v="1837"/>
    <x v="361"/>
    <x v="9"/>
    <x v="4"/>
    <x v="627"/>
  </r>
  <r>
    <x v="16"/>
    <x v="16"/>
    <x v="16"/>
    <x v="361"/>
    <s v="1837"/>
    <x v="361"/>
    <x v="9"/>
    <x v="5"/>
    <x v="373"/>
  </r>
  <r>
    <x v="16"/>
    <x v="16"/>
    <x v="16"/>
    <x v="361"/>
    <s v="1837"/>
    <x v="361"/>
    <x v="9"/>
    <x v="6"/>
    <x v="380"/>
  </r>
  <r>
    <x v="16"/>
    <x v="16"/>
    <x v="16"/>
    <x v="361"/>
    <s v="1837"/>
    <x v="361"/>
    <x v="9"/>
    <x v="7"/>
    <x v="671"/>
  </r>
  <r>
    <x v="16"/>
    <x v="16"/>
    <x v="16"/>
    <x v="362"/>
    <s v="1838"/>
    <x v="362"/>
    <x v="0"/>
    <x v="0"/>
    <x v="119"/>
  </r>
  <r>
    <x v="16"/>
    <x v="16"/>
    <x v="16"/>
    <x v="362"/>
    <s v="1838"/>
    <x v="362"/>
    <x v="0"/>
    <x v="1"/>
    <x v="119"/>
  </r>
  <r>
    <x v="16"/>
    <x v="16"/>
    <x v="16"/>
    <x v="362"/>
    <s v="1838"/>
    <x v="362"/>
    <x v="0"/>
    <x v="2"/>
    <x v="402"/>
  </r>
  <r>
    <x v="16"/>
    <x v="16"/>
    <x v="16"/>
    <x v="362"/>
    <s v="1838"/>
    <x v="362"/>
    <x v="0"/>
    <x v="3"/>
    <x v="616"/>
  </r>
  <r>
    <x v="16"/>
    <x v="16"/>
    <x v="16"/>
    <x v="362"/>
    <s v="1838"/>
    <x v="362"/>
    <x v="0"/>
    <x v="4"/>
    <x v="615"/>
  </r>
  <r>
    <x v="16"/>
    <x v="16"/>
    <x v="16"/>
    <x v="362"/>
    <s v="1838"/>
    <x v="362"/>
    <x v="0"/>
    <x v="5"/>
    <x v="576"/>
  </r>
  <r>
    <x v="16"/>
    <x v="16"/>
    <x v="16"/>
    <x v="362"/>
    <s v="1838"/>
    <x v="362"/>
    <x v="0"/>
    <x v="6"/>
    <x v="370"/>
  </r>
  <r>
    <x v="16"/>
    <x v="16"/>
    <x v="16"/>
    <x v="362"/>
    <s v="1838"/>
    <x v="362"/>
    <x v="0"/>
    <x v="7"/>
    <x v="1310"/>
  </r>
  <r>
    <x v="16"/>
    <x v="16"/>
    <x v="16"/>
    <x v="362"/>
    <s v="1838"/>
    <x v="362"/>
    <x v="1"/>
    <x v="0"/>
    <x v="485"/>
  </r>
  <r>
    <x v="16"/>
    <x v="16"/>
    <x v="16"/>
    <x v="362"/>
    <s v="1838"/>
    <x v="362"/>
    <x v="1"/>
    <x v="1"/>
    <x v="56"/>
  </r>
  <r>
    <x v="16"/>
    <x v="16"/>
    <x v="16"/>
    <x v="362"/>
    <s v="1838"/>
    <x v="362"/>
    <x v="1"/>
    <x v="2"/>
    <x v="57"/>
  </r>
  <r>
    <x v="16"/>
    <x v="16"/>
    <x v="16"/>
    <x v="362"/>
    <s v="1838"/>
    <x v="362"/>
    <x v="1"/>
    <x v="3"/>
    <x v="55"/>
  </r>
  <r>
    <x v="16"/>
    <x v="16"/>
    <x v="16"/>
    <x v="362"/>
    <s v="1838"/>
    <x v="362"/>
    <x v="1"/>
    <x v="4"/>
    <x v="671"/>
  </r>
  <r>
    <x v="16"/>
    <x v="16"/>
    <x v="16"/>
    <x v="362"/>
    <s v="1838"/>
    <x v="362"/>
    <x v="1"/>
    <x v="5"/>
    <x v="1028"/>
  </r>
  <r>
    <x v="16"/>
    <x v="16"/>
    <x v="16"/>
    <x v="362"/>
    <s v="1838"/>
    <x v="362"/>
    <x v="1"/>
    <x v="6"/>
    <x v="671"/>
  </r>
  <r>
    <x v="16"/>
    <x v="16"/>
    <x v="16"/>
    <x v="362"/>
    <s v="1838"/>
    <x v="362"/>
    <x v="1"/>
    <x v="7"/>
    <x v="627"/>
  </r>
  <r>
    <x v="16"/>
    <x v="16"/>
    <x v="16"/>
    <x v="362"/>
    <s v="1838"/>
    <x v="362"/>
    <x v="2"/>
    <x v="0"/>
    <x v="449"/>
  </r>
  <r>
    <x v="16"/>
    <x v="16"/>
    <x v="16"/>
    <x v="362"/>
    <s v="1838"/>
    <x v="362"/>
    <x v="2"/>
    <x v="1"/>
    <x v="300"/>
  </r>
  <r>
    <x v="16"/>
    <x v="16"/>
    <x v="16"/>
    <x v="362"/>
    <s v="1838"/>
    <x v="362"/>
    <x v="2"/>
    <x v="2"/>
    <x v="126"/>
  </r>
  <r>
    <x v="16"/>
    <x v="16"/>
    <x v="16"/>
    <x v="362"/>
    <s v="1838"/>
    <x v="362"/>
    <x v="2"/>
    <x v="3"/>
    <x v="355"/>
  </r>
  <r>
    <x v="16"/>
    <x v="16"/>
    <x v="16"/>
    <x v="362"/>
    <s v="1838"/>
    <x v="362"/>
    <x v="2"/>
    <x v="4"/>
    <x v="46"/>
  </r>
  <r>
    <x v="16"/>
    <x v="16"/>
    <x v="16"/>
    <x v="362"/>
    <s v="1838"/>
    <x v="362"/>
    <x v="2"/>
    <x v="5"/>
    <x v="62"/>
  </r>
  <r>
    <x v="16"/>
    <x v="16"/>
    <x v="16"/>
    <x v="362"/>
    <s v="1838"/>
    <x v="362"/>
    <x v="2"/>
    <x v="6"/>
    <x v="47"/>
  </r>
  <r>
    <x v="16"/>
    <x v="16"/>
    <x v="16"/>
    <x v="362"/>
    <s v="1838"/>
    <x v="362"/>
    <x v="2"/>
    <x v="7"/>
    <x v="62"/>
  </r>
  <r>
    <x v="16"/>
    <x v="16"/>
    <x v="16"/>
    <x v="362"/>
    <s v="1838"/>
    <x v="362"/>
    <x v="3"/>
    <x v="0"/>
    <x v="342"/>
  </r>
  <r>
    <x v="16"/>
    <x v="16"/>
    <x v="16"/>
    <x v="362"/>
    <s v="1838"/>
    <x v="362"/>
    <x v="3"/>
    <x v="1"/>
    <x v="283"/>
  </r>
  <r>
    <x v="16"/>
    <x v="16"/>
    <x v="16"/>
    <x v="362"/>
    <s v="1838"/>
    <x v="362"/>
    <x v="3"/>
    <x v="2"/>
    <x v="836"/>
  </r>
  <r>
    <x v="16"/>
    <x v="16"/>
    <x v="16"/>
    <x v="362"/>
    <s v="1838"/>
    <x v="362"/>
    <x v="3"/>
    <x v="3"/>
    <x v="51"/>
  </r>
  <r>
    <x v="16"/>
    <x v="16"/>
    <x v="16"/>
    <x v="362"/>
    <s v="1838"/>
    <x v="362"/>
    <x v="3"/>
    <x v="4"/>
    <x v="117"/>
  </r>
  <r>
    <x v="16"/>
    <x v="16"/>
    <x v="16"/>
    <x v="362"/>
    <s v="1838"/>
    <x v="362"/>
    <x v="3"/>
    <x v="5"/>
    <x v="285"/>
  </r>
  <r>
    <x v="16"/>
    <x v="16"/>
    <x v="16"/>
    <x v="362"/>
    <s v="1838"/>
    <x v="362"/>
    <x v="3"/>
    <x v="6"/>
    <x v="282"/>
  </r>
  <r>
    <x v="16"/>
    <x v="16"/>
    <x v="16"/>
    <x v="362"/>
    <s v="1838"/>
    <x v="362"/>
    <x v="3"/>
    <x v="7"/>
    <x v="48"/>
  </r>
  <r>
    <x v="16"/>
    <x v="16"/>
    <x v="16"/>
    <x v="362"/>
    <s v="1838"/>
    <x v="362"/>
    <x v="4"/>
    <x v="0"/>
    <x v="448"/>
  </r>
  <r>
    <x v="16"/>
    <x v="16"/>
    <x v="16"/>
    <x v="362"/>
    <s v="1838"/>
    <x v="362"/>
    <x v="4"/>
    <x v="1"/>
    <x v="539"/>
  </r>
  <r>
    <x v="16"/>
    <x v="16"/>
    <x v="16"/>
    <x v="362"/>
    <s v="1838"/>
    <x v="362"/>
    <x v="4"/>
    <x v="2"/>
    <x v="447"/>
  </r>
  <r>
    <x v="16"/>
    <x v="16"/>
    <x v="16"/>
    <x v="362"/>
    <s v="1838"/>
    <x v="362"/>
    <x v="4"/>
    <x v="3"/>
    <x v="1253"/>
  </r>
  <r>
    <x v="16"/>
    <x v="16"/>
    <x v="16"/>
    <x v="362"/>
    <s v="1838"/>
    <x v="362"/>
    <x v="4"/>
    <x v="4"/>
    <x v="347"/>
  </r>
  <r>
    <x v="16"/>
    <x v="16"/>
    <x v="16"/>
    <x v="362"/>
    <s v="1838"/>
    <x v="362"/>
    <x v="4"/>
    <x v="5"/>
    <x v="267"/>
  </r>
  <r>
    <x v="16"/>
    <x v="16"/>
    <x v="16"/>
    <x v="362"/>
    <s v="1838"/>
    <x v="362"/>
    <x v="4"/>
    <x v="6"/>
    <x v="566"/>
  </r>
  <r>
    <x v="16"/>
    <x v="16"/>
    <x v="16"/>
    <x v="362"/>
    <s v="1838"/>
    <x v="362"/>
    <x v="4"/>
    <x v="7"/>
    <x v="270"/>
  </r>
  <r>
    <x v="16"/>
    <x v="16"/>
    <x v="16"/>
    <x v="362"/>
    <s v="1838"/>
    <x v="362"/>
    <x v="5"/>
    <x v="0"/>
    <x v="198"/>
  </r>
  <r>
    <x v="16"/>
    <x v="16"/>
    <x v="16"/>
    <x v="362"/>
    <s v="1838"/>
    <x v="362"/>
    <x v="5"/>
    <x v="1"/>
    <x v="262"/>
  </r>
  <r>
    <x v="16"/>
    <x v="16"/>
    <x v="16"/>
    <x v="362"/>
    <s v="1838"/>
    <x v="362"/>
    <x v="5"/>
    <x v="2"/>
    <x v="264"/>
  </r>
  <r>
    <x v="16"/>
    <x v="16"/>
    <x v="16"/>
    <x v="362"/>
    <s v="1838"/>
    <x v="362"/>
    <x v="5"/>
    <x v="3"/>
    <x v="301"/>
  </r>
  <r>
    <x v="16"/>
    <x v="16"/>
    <x v="16"/>
    <x v="362"/>
    <s v="1838"/>
    <x v="362"/>
    <x v="5"/>
    <x v="4"/>
    <x v="320"/>
  </r>
  <r>
    <x v="16"/>
    <x v="16"/>
    <x v="16"/>
    <x v="362"/>
    <s v="1838"/>
    <x v="362"/>
    <x v="5"/>
    <x v="5"/>
    <x v="129"/>
  </r>
  <r>
    <x v="16"/>
    <x v="16"/>
    <x v="16"/>
    <x v="362"/>
    <s v="1838"/>
    <x v="362"/>
    <x v="5"/>
    <x v="6"/>
    <x v="303"/>
  </r>
  <r>
    <x v="16"/>
    <x v="16"/>
    <x v="16"/>
    <x v="362"/>
    <s v="1838"/>
    <x v="362"/>
    <x v="5"/>
    <x v="7"/>
    <x v="321"/>
  </r>
  <r>
    <x v="16"/>
    <x v="16"/>
    <x v="16"/>
    <x v="362"/>
    <s v="1838"/>
    <x v="362"/>
    <x v="6"/>
    <x v="0"/>
    <x v="131"/>
  </r>
  <r>
    <x v="16"/>
    <x v="16"/>
    <x v="16"/>
    <x v="362"/>
    <s v="1838"/>
    <x v="362"/>
    <x v="6"/>
    <x v="1"/>
    <x v="132"/>
  </r>
  <r>
    <x v="16"/>
    <x v="16"/>
    <x v="16"/>
    <x v="362"/>
    <s v="1838"/>
    <x v="362"/>
    <x v="6"/>
    <x v="2"/>
    <x v="130"/>
  </r>
  <r>
    <x v="16"/>
    <x v="16"/>
    <x v="16"/>
    <x v="362"/>
    <s v="1838"/>
    <x v="362"/>
    <x v="6"/>
    <x v="3"/>
    <x v="133"/>
  </r>
  <r>
    <x v="16"/>
    <x v="16"/>
    <x v="16"/>
    <x v="362"/>
    <s v="1838"/>
    <x v="362"/>
    <x v="6"/>
    <x v="4"/>
    <x v="127"/>
  </r>
  <r>
    <x v="16"/>
    <x v="16"/>
    <x v="16"/>
    <x v="362"/>
    <s v="1838"/>
    <x v="362"/>
    <x v="6"/>
    <x v="5"/>
    <x v="131"/>
  </r>
  <r>
    <x v="16"/>
    <x v="16"/>
    <x v="16"/>
    <x v="362"/>
    <s v="1838"/>
    <x v="362"/>
    <x v="6"/>
    <x v="6"/>
    <x v="66"/>
  </r>
  <r>
    <x v="16"/>
    <x v="16"/>
    <x v="16"/>
    <x v="362"/>
    <s v="1838"/>
    <x v="362"/>
    <x v="6"/>
    <x v="7"/>
    <x v="127"/>
  </r>
  <r>
    <x v="16"/>
    <x v="16"/>
    <x v="16"/>
    <x v="362"/>
    <s v="1838"/>
    <x v="362"/>
    <x v="7"/>
    <x v="0"/>
    <x v="201"/>
  </r>
  <r>
    <x v="16"/>
    <x v="16"/>
    <x v="16"/>
    <x v="362"/>
    <s v="1838"/>
    <x v="362"/>
    <x v="7"/>
    <x v="1"/>
    <x v="195"/>
  </r>
  <r>
    <x v="16"/>
    <x v="16"/>
    <x v="16"/>
    <x v="362"/>
    <s v="1838"/>
    <x v="362"/>
    <x v="7"/>
    <x v="2"/>
    <x v="195"/>
  </r>
  <r>
    <x v="16"/>
    <x v="16"/>
    <x v="16"/>
    <x v="362"/>
    <s v="1838"/>
    <x v="362"/>
    <x v="7"/>
    <x v="3"/>
    <x v="197"/>
  </r>
  <r>
    <x v="16"/>
    <x v="16"/>
    <x v="16"/>
    <x v="362"/>
    <s v="1838"/>
    <x v="362"/>
    <x v="7"/>
    <x v="4"/>
    <x v="265"/>
  </r>
  <r>
    <x v="16"/>
    <x v="16"/>
    <x v="16"/>
    <x v="362"/>
    <s v="1838"/>
    <x v="362"/>
    <x v="7"/>
    <x v="5"/>
    <x v="265"/>
  </r>
  <r>
    <x v="16"/>
    <x v="16"/>
    <x v="16"/>
    <x v="362"/>
    <s v="1838"/>
    <x v="362"/>
    <x v="7"/>
    <x v="6"/>
    <x v="316"/>
  </r>
  <r>
    <x v="16"/>
    <x v="16"/>
    <x v="16"/>
    <x v="362"/>
    <s v="1838"/>
    <x v="362"/>
    <x v="7"/>
    <x v="7"/>
    <x v="197"/>
  </r>
  <r>
    <x v="16"/>
    <x v="16"/>
    <x v="16"/>
    <x v="362"/>
    <s v="1838"/>
    <x v="362"/>
    <x v="8"/>
    <x v="0"/>
    <x v="304"/>
  </r>
  <r>
    <x v="16"/>
    <x v="16"/>
    <x v="16"/>
    <x v="362"/>
    <s v="1838"/>
    <x v="362"/>
    <x v="8"/>
    <x v="1"/>
    <x v="304"/>
  </r>
  <r>
    <x v="16"/>
    <x v="16"/>
    <x v="16"/>
    <x v="362"/>
    <s v="1838"/>
    <x v="362"/>
    <x v="8"/>
    <x v="2"/>
    <x v="304"/>
  </r>
  <r>
    <x v="16"/>
    <x v="16"/>
    <x v="16"/>
    <x v="362"/>
    <s v="1838"/>
    <x v="362"/>
    <x v="8"/>
    <x v="3"/>
    <x v="304"/>
  </r>
  <r>
    <x v="16"/>
    <x v="16"/>
    <x v="16"/>
    <x v="362"/>
    <s v="1838"/>
    <x v="362"/>
    <x v="8"/>
    <x v="4"/>
    <x v="304"/>
  </r>
  <r>
    <x v="16"/>
    <x v="16"/>
    <x v="16"/>
    <x v="362"/>
    <s v="1838"/>
    <x v="362"/>
    <x v="8"/>
    <x v="5"/>
    <x v="304"/>
  </r>
  <r>
    <x v="16"/>
    <x v="16"/>
    <x v="16"/>
    <x v="362"/>
    <s v="1838"/>
    <x v="362"/>
    <x v="8"/>
    <x v="6"/>
    <x v="304"/>
  </r>
  <r>
    <x v="16"/>
    <x v="16"/>
    <x v="16"/>
    <x v="362"/>
    <s v="1838"/>
    <x v="362"/>
    <x v="8"/>
    <x v="7"/>
    <x v="305"/>
  </r>
  <r>
    <x v="16"/>
    <x v="16"/>
    <x v="16"/>
    <x v="362"/>
    <s v="1838"/>
    <x v="362"/>
    <x v="9"/>
    <x v="0"/>
    <x v="1309"/>
  </r>
  <r>
    <x v="16"/>
    <x v="16"/>
    <x v="16"/>
    <x v="362"/>
    <s v="1838"/>
    <x v="362"/>
    <x v="9"/>
    <x v="1"/>
    <x v="351"/>
  </r>
  <r>
    <x v="16"/>
    <x v="16"/>
    <x v="16"/>
    <x v="362"/>
    <s v="1838"/>
    <x v="362"/>
    <x v="9"/>
    <x v="2"/>
    <x v="1112"/>
  </r>
  <r>
    <x v="16"/>
    <x v="16"/>
    <x v="16"/>
    <x v="362"/>
    <s v="1838"/>
    <x v="362"/>
    <x v="9"/>
    <x v="3"/>
    <x v="186"/>
  </r>
  <r>
    <x v="16"/>
    <x v="16"/>
    <x v="16"/>
    <x v="362"/>
    <s v="1838"/>
    <x v="362"/>
    <x v="9"/>
    <x v="4"/>
    <x v="319"/>
  </r>
  <r>
    <x v="16"/>
    <x v="16"/>
    <x v="16"/>
    <x v="362"/>
    <s v="1838"/>
    <x v="362"/>
    <x v="9"/>
    <x v="5"/>
    <x v="505"/>
  </r>
  <r>
    <x v="16"/>
    <x v="16"/>
    <x v="16"/>
    <x v="362"/>
    <s v="1838"/>
    <x v="362"/>
    <x v="9"/>
    <x v="6"/>
    <x v="1112"/>
  </r>
  <r>
    <x v="16"/>
    <x v="16"/>
    <x v="16"/>
    <x v="362"/>
    <s v="1838"/>
    <x v="362"/>
    <x v="9"/>
    <x v="7"/>
    <x v="613"/>
  </r>
  <r>
    <x v="16"/>
    <x v="16"/>
    <x v="16"/>
    <x v="363"/>
    <s v="1839"/>
    <x v="363"/>
    <x v="0"/>
    <x v="0"/>
    <x v="315"/>
  </r>
  <r>
    <x v="16"/>
    <x v="16"/>
    <x v="16"/>
    <x v="363"/>
    <s v="1839"/>
    <x v="363"/>
    <x v="0"/>
    <x v="1"/>
    <x v="337"/>
  </r>
  <r>
    <x v="16"/>
    <x v="16"/>
    <x v="16"/>
    <x v="363"/>
    <s v="1839"/>
    <x v="363"/>
    <x v="0"/>
    <x v="2"/>
    <x v="336"/>
  </r>
  <r>
    <x v="16"/>
    <x v="16"/>
    <x v="16"/>
    <x v="363"/>
    <s v="1839"/>
    <x v="363"/>
    <x v="0"/>
    <x v="3"/>
    <x v="182"/>
  </r>
  <r>
    <x v="16"/>
    <x v="16"/>
    <x v="16"/>
    <x v="363"/>
    <s v="1839"/>
    <x v="363"/>
    <x v="0"/>
    <x v="4"/>
    <x v="353"/>
  </r>
  <r>
    <x v="16"/>
    <x v="16"/>
    <x v="16"/>
    <x v="363"/>
    <s v="1839"/>
    <x v="363"/>
    <x v="0"/>
    <x v="5"/>
    <x v="317"/>
  </r>
  <r>
    <x v="16"/>
    <x v="16"/>
    <x v="16"/>
    <x v="363"/>
    <s v="1839"/>
    <x v="363"/>
    <x v="0"/>
    <x v="6"/>
    <x v="116"/>
  </r>
  <r>
    <x v="16"/>
    <x v="16"/>
    <x v="16"/>
    <x v="363"/>
    <s v="1839"/>
    <x v="363"/>
    <x v="0"/>
    <x v="7"/>
    <x v="282"/>
  </r>
  <r>
    <x v="16"/>
    <x v="16"/>
    <x v="16"/>
    <x v="363"/>
    <s v="1839"/>
    <x v="363"/>
    <x v="1"/>
    <x v="0"/>
    <x v="334"/>
  </r>
  <r>
    <x v="16"/>
    <x v="16"/>
    <x v="16"/>
    <x v="363"/>
    <s v="1839"/>
    <x v="363"/>
    <x v="1"/>
    <x v="1"/>
    <x v="284"/>
  </r>
  <r>
    <x v="16"/>
    <x v="16"/>
    <x v="16"/>
    <x v="363"/>
    <s v="1839"/>
    <x v="363"/>
    <x v="1"/>
    <x v="2"/>
    <x v="450"/>
  </r>
  <r>
    <x v="16"/>
    <x v="16"/>
    <x v="16"/>
    <x v="363"/>
    <s v="1839"/>
    <x v="363"/>
    <x v="1"/>
    <x v="3"/>
    <x v="450"/>
  </r>
  <r>
    <x v="16"/>
    <x v="16"/>
    <x v="16"/>
    <x v="363"/>
    <s v="1839"/>
    <x v="363"/>
    <x v="1"/>
    <x v="4"/>
    <x v="284"/>
  </r>
  <r>
    <x v="16"/>
    <x v="16"/>
    <x v="16"/>
    <x v="363"/>
    <s v="1839"/>
    <x v="363"/>
    <x v="1"/>
    <x v="5"/>
    <x v="341"/>
  </r>
  <r>
    <x v="16"/>
    <x v="16"/>
    <x v="16"/>
    <x v="363"/>
    <s v="1839"/>
    <x v="363"/>
    <x v="1"/>
    <x v="6"/>
    <x v="186"/>
  </r>
  <r>
    <x v="16"/>
    <x v="16"/>
    <x v="16"/>
    <x v="363"/>
    <s v="1839"/>
    <x v="363"/>
    <x v="1"/>
    <x v="7"/>
    <x v="288"/>
  </r>
  <r>
    <x v="16"/>
    <x v="16"/>
    <x v="16"/>
    <x v="363"/>
    <s v="1839"/>
    <x v="363"/>
    <x v="2"/>
    <x v="0"/>
    <x v="124"/>
  </r>
  <r>
    <x v="16"/>
    <x v="16"/>
    <x v="16"/>
    <x v="363"/>
    <s v="1839"/>
    <x v="363"/>
    <x v="2"/>
    <x v="1"/>
    <x v="300"/>
  </r>
  <r>
    <x v="16"/>
    <x v="16"/>
    <x v="16"/>
    <x v="363"/>
    <s v="1839"/>
    <x v="363"/>
    <x v="2"/>
    <x v="2"/>
    <x v="299"/>
  </r>
  <r>
    <x v="16"/>
    <x v="16"/>
    <x v="16"/>
    <x v="363"/>
    <s v="1839"/>
    <x v="363"/>
    <x v="2"/>
    <x v="3"/>
    <x v="311"/>
  </r>
  <r>
    <x v="16"/>
    <x v="16"/>
    <x v="16"/>
    <x v="363"/>
    <s v="1839"/>
    <x v="363"/>
    <x v="2"/>
    <x v="4"/>
    <x v="298"/>
  </r>
  <r>
    <x v="16"/>
    <x v="16"/>
    <x v="16"/>
    <x v="363"/>
    <s v="1839"/>
    <x v="363"/>
    <x v="2"/>
    <x v="5"/>
    <x v="310"/>
  </r>
  <r>
    <x v="16"/>
    <x v="16"/>
    <x v="16"/>
    <x v="363"/>
    <s v="1839"/>
    <x v="363"/>
    <x v="2"/>
    <x v="6"/>
    <x v="307"/>
  </r>
  <r>
    <x v="16"/>
    <x v="16"/>
    <x v="16"/>
    <x v="363"/>
    <s v="1839"/>
    <x v="363"/>
    <x v="2"/>
    <x v="7"/>
    <x v="123"/>
  </r>
  <r>
    <x v="16"/>
    <x v="16"/>
    <x v="16"/>
    <x v="363"/>
    <s v="1839"/>
    <x v="363"/>
    <x v="3"/>
    <x v="0"/>
    <x v="196"/>
  </r>
  <r>
    <x v="16"/>
    <x v="16"/>
    <x v="16"/>
    <x v="363"/>
    <s v="1839"/>
    <x v="363"/>
    <x v="3"/>
    <x v="1"/>
    <x v="196"/>
  </r>
  <r>
    <x v="16"/>
    <x v="16"/>
    <x v="16"/>
    <x v="363"/>
    <s v="1839"/>
    <x v="363"/>
    <x v="3"/>
    <x v="2"/>
    <x v="199"/>
  </r>
  <r>
    <x v="16"/>
    <x v="16"/>
    <x v="16"/>
    <x v="363"/>
    <s v="1839"/>
    <x v="363"/>
    <x v="3"/>
    <x v="3"/>
    <x v="199"/>
  </r>
  <r>
    <x v="16"/>
    <x v="16"/>
    <x v="16"/>
    <x v="363"/>
    <s v="1839"/>
    <x v="363"/>
    <x v="3"/>
    <x v="4"/>
    <x v="350"/>
  </r>
  <r>
    <x v="16"/>
    <x v="16"/>
    <x v="16"/>
    <x v="363"/>
    <s v="1839"/>
    <x v="363"/>
    <x v="3"/>
    <x v="5"/>
    <x v="200"/>
  </r>
  <r>
    <x v="16"/>
    <x v="16"/>
    <x v="16"/>
    <x v="363"/>
    <s v="1839"/>
    <x v="363"/>
    <x v="3"/>
    <x v="6"/>
    <x v="202"/>
  </r>
  <r>
    <x v="16"/>
    <x v="16"/>
    <x v="16"/>
    <x v="363"/>
    <s v="1839"/>
    <x v="363"/>
    <x v="3"/>
    <x v="7"/>
    <x v="307"/>
  </r>
  <r>
    <x v="16"/>
    <x v="16"/>
    <x v="16"/>
    <x v="363"/>
    <s v="1839"/>
    <x v="363"/>
    <x v="4"/>
    <x v="0"/>
    <x v="746"/>
  </r>
  <r>
    <x v="16"/>
    <x v="16"/>
    <x v="16"/>
    <x v="363"/>
    <s v="1839"/>
    <x v="363"/>
    <x v="4"/>
    <x v="1"/>
    <x v="52"/>
  </r>
  <r>
    <x v="16"/>
    <x v="16"/>
    <x v="16"/>
    <x v="363"/>
    <s v="1839"/>
    <x v="363"/>
    <x v="4"/>
    <x v="2"/>
    <x v="1029"/>
  </r>
  <r>
    <x v="16"/>
    <x v="16"/>
    <x v="16"/>
    <x v="363"/>
    <s v="1839"/>
    <x v="363"/>
    <x v="4"/>
    <x v="3"/>
    <x v="404"/>
  </r>
  <r>
    <x v="16"/>
    <x v="16"/>
    <x v="16"/>
    <x v="363"/>
    <s v="1839"/>
    <x v="363"/>
    <x v="4"/>
    <x v="4"/>
    <x v="351"/>
  </r>
  <r>
    <x v="16"/>
    <x v="16"/>
    <x v="16"/>
    <x v="363"/>
    <s v="1839"/>
    <x v="363"/>
    <x v="4"/>
    <x v="5"/>
    <x v="1310"/>
  </r>
  <r>
    <x v="16"/>
    <x v="16"/>
    <x v="16"/>
    <x v="363"/>
    <s v="1839"/>
    <x v="363"/>
    <x v="4"/>
    <x v="6"/>
    <x v="531"/>
  </r>
  <r>
    <x v="16"/>
    <x v="16"/>
    <x v="16"/>
    <x v="363"/>
    <s v="1839"/>
    <x v="363"/>
    <x v="4"/>
    <x v="7"/>
    <x v="59"/>
  </r>
  <r>
    <x v="16"/>
    <x v="16"/>
    <x v="16"/>
    <x v="363"/>
    <s v="1839"/>
    <x v="363"/>
    <x v="5"/>
    <x v="0"/>
    <x v="127"/>
  </r>
  <r>
    <x v="16"/>
    <x v="16"/>
    <x v="16"/>
    <x v="363"/>
    <s v="1839"/>
    <x v="363"/>
    <x v="5"/>
    <x v="1"/>
    <x v="130"/>
  </r>
  <r>
    <x v="16"/>
    <x v="16"/>
    <x v="16"/>
    <x v="363"/>
    <s v="1839"/>
    <x v="363"/>
    <x v="5"/>
    <x v="2"/>
    <x v="203"/>
  </r>
  <r>
    <x v="16"/>
    <x v="16"/>
    <x v="16"/>
    <x v="363"/>
    <s v="1839"/>
    <x v="363"/>
    <x v="5"/>
    <x v="3"/>
    <x v="128"/>
  </r>
  <r>
    <x v="16"/>
    <x v="16"/>
    <x v="16"/>
    <x v="363"/>
    <s v="1839"/>
    <x v="363"/>
    <x v="5"/>
    <x v="4"/>
    <x v="130"/>
  </r>
  <r>
    <x v="16"/>
    <x v="16"/>
    <x v="16"/>
    <x v="363"/>
    <s v="1839"/>
    <x v="363"/>
    <x v="5"/>
    <x v="5"/>
    <x v="127"/>
  </r>
  <r>
    <x v="16"/>
    <x v="16"/>
    <x v="16"/>
    <x v="363"/>
    <s v="1839"/>
    <x v="363"/>
    <x v="5"/>
    <x v="6"/>
    <x v="130"/>
  </r>
  <r>
    <x v="16"/>
    <x v="16"/>
    <x v="16"/>
    <x v="363"/>
    <s v="1839"/>
    <x v="363"/>
    <x v="5"/>
    <x v="7"/>
    <x v="131"/>
  </r>
  <r>
    <x v="16"/>
    <x v="16"/>
    <x v="16"/>
    <x v="363"/>
    <s v="1839"/>
    <x v="363"/>
    <x v="6"/>
    <x v="0"/>
    <x v="64"/>
  </r>
  <r>
    <x v="16"/>
    <x v="16"/>
    <x v="16"/>
    <x v="363"/>
    <s v="1839"/>
    <x v="363"/>
    <x v="6"/>
    <x v="1"/>
    <x v="132"/>
  </r>
  <r>
    <x v="16"/>
    <x v="16"/>
    <x v="16"/>
    <x v="363"/>
    <s v="1839"/>
    <x v="363"/>
    <x v="6"/>
    <x v="2"/>
    <x v="65"/>
  </r>
  <r>
    <x v="16"/>
    <x v="16"/>
    <x v="16"/>
    <x v="363"/>
    <s v="1839"/>
    <x v="363"/>
    <x v="6"/>
    <x v="3"/>
    <x v="133"/>
  </r>
  <r>
    <x v="16"/>
    <x v="16"/>
    <x v="16"/>
    <x v="363"/>
    <s v="1839"/>
    <x v="363"/>
    <x v="6"/>
    <x v="4"/>
    <x v="131"/>
  </r>
  <r>
    <x v="16"/>
    <x v="16"/>
    <x v="16"/>
    <x v="363"/>
    <s v="1839"/>
    <x v="363"/>
    <x v="6"/>
    <x v="5"/>
    <x v="66"/>
  </r>
  <r>
    <x v="16"/>
    <x v="16"/>
    <x v="16"/>
    <x v="363"/>
    <s v="1839"/>
    <x v="363"/>
    <x v="6"/>
    <x v="6"/>
    <x v="132"/>
  </r>
  <r>
    <x v="16"/>
    <x v="16"/>
    <x v="16"/>
    <x v="363"/>
    <s v="1839"/>
    <x v="363"/>
    <x v="6"/>
    <x v="7"/>
    <x v="131"/>
  </r>
  <r>
    <x v="16"/>
    <x v="16"/>
    <x v="16"/>
    <x v="363"/>
    <s v="1839"/>
    <x v="363"/>
    <x v="7"/>
    <x v="0"/>
    <x v="505"/>
  </r>
  <r>
    <x v="16"/>
    <x v="16"/>
    <x v="16"/>
    <x v="363"/>
    <s v="1839"/>
    <x v="363"/>
    <x v="7"/>
    <x v="1"/>
    <x v="411"/>
  </r>
  <r>
    <x v="16"/>
    <x v="16"/>
    <x v="16"/>
    <x v="363"/>
    <s v="1839"/>
    <x v="363"/>
    <x v="7"/>
    <x v="2"/>
    <x v="354"/>
  </r>
  <r>
    <x v="16"/>
    <x v="16"/>
    <x v="16"/>
    <x v="363"/>
    <s v="1839"/>
    <x v="363"/>
    <x v="7"/>
    <x v="3"/>
    <x v="63"/>
  </r>
  <r>
    <x v="16"/>
    <x v="16"/>
    <x v="16"/>
    <x v="363"/>
    <s v="1839"/>
    <x v="363"/>
    <x v="7"/>
    <x v="4"/>
    <x v="121"/>
  </r>
  <r>
    <x v="16"/>
    <x v="16"/>
    <x v="16"/>
    <x v="363"/>
    <s v="1839"/>
    <x v="363"/>
    <x v="7"/>
    <x v="5"/>
    <x v="504"/>
  </r>
  <r>
    <x v="16"/>
    <x v="16"/>
    <x v="16"/>
    <x v="363"/>
    <s v="1839"/>
    <x v="363"/>
    <x v="7"/>
    <x v="6"/>
    <x v="449"/>
  </r>
  <r>
    <x v="16"/>
    <x v="16"/>
    <x v="16"/>
    <x v="363"/>
    <s v="1839"/>
    <x v="363"/>
    <x v="7"/>
    <x v="7"/>
    <x v="124"/>
  </r>
  <r>
    <x v="16"/>
    <x v="16"/>
    <x v="16"/>
    <x v="363"/>
    <s v="1839"/>
    <x v="363"/>
    <x v="8"/>
    <x v="0"/>
    <x v="305"/>
  </r>
  <r>
    <x v="16"/>
    <x v="16"/>
    <x v="16"/>
    <x v="363"/>
    <s v="1839"/>
    <x v="363"/>
    <x v="8"/>
    <x v="1"/>
    <x v="305"/>
  </r>
  <r>
    <x v="16"/>
    <x v="16"/>
    <x v="16"/>
    <x v="363"/>
    <s v="1839"/>
    <x v="363"/>
    <x v="8"/>
    <x v="2"/>
    <x v="304"/>
  </r>
  <r>
    <x v="16"/>
    <x v="16"/>
    <x v="16"/>
    <x v="363"/>
    <s v="1839"/>
    <x v="363"/>
    <x v="8"/>
    <x v="3"/>
    <x v="67"/>
  </r>
  <r>
    <x v="16"/>
    <x v="16"/>
    <x v="16"/>
    <x v="363"/>
    <s v="1839"/>
    <x v="363"/>
    <x v="8"/>
    <x v="4"/>
    <x v="133"/>
  </r>
  <r>
    <x v="16"/>
    <x v="16"/>
    <x v="16"/>
    <x v="363"/>
    <s v="1839"/>
    <x v="363"/>
    <x v="8"/>
    <x v="5"/>
    <x v="305"/>
  </r>
  <r>
    <x v="16"/>
    <x v="16"/>
    <x v="16"/>
    <x v="363"/>
    <s v="1839"/>
    <x v="363"/>
    <x v="8"/>
    <x v="6"/>
    <x v="305"/>
  </r>
  <r>
    <x v="16"/>
    <x v="16"/>
    <x v="16"/>
    <x v="363"/>
    <s v="1839"/>
    <x v="363"/>
    <x v="8"/>
    <x v="7"/>
    <x v="133"/>
  </r>
  <r>
    <x v="16"/>
    <x v="16"/>
    <x v="16"/>
    <x v="363"/>
    <s v="1839"/>
    <x v="363"/>
    <x v="9"/>
    <x v="0"/>
    <x v="304"/>
  </r>
  <r>
    <x v="16"/>
    <x v="16"/>
    <x v="16"/>
    <x v="363"/>
    <s v="1839"/>
    <x v="363"/>
    <x v="9"/>
    <x v="1"/>
    <x v="304"/>
  </r>
  <r>
    <x v="16"/>
    <x v="16"/>
    <x v="16"/>
    <x v="363"/>
    <s v="1839"/>
    <x v="363"/>
    <x v="9"/>
    <x v="2"/>
    <x v="304"/>
  </r>
  <r>
    <x v="16"/>
    <x v="16"/>
    <x v="16"/>
    <x v="363"/>
    <s v="1839"/>
    <x v="363"/>
    <x v="9"/>
    <x v="3"/>
    <x v="304"/>
  </r>
  <r>
    <x v="16"/>
    <x v="16"/>
    <x v="16"/>
    <x v="363"/>
    <s v="1839"/>
    <x v="363"/>
    <x v="9"/>
    <x v="4"/>
    <x v="304"/>
  </r>
  <r>
    <x v="16"/>
    <x v="16"/>
    <x v="16"/>
    <x v="363"/>
    <s v="1839"/>
    <x v="363"/>
    <x v="9"/>
    <x v="5"/>
    <x v="133"/>
  </r>
  <r>
    <x v="16"/>
    <x v="16"/>
    <x v="16"/>
    <x v="363"/>
    <s v="1839"/>
    <x v="363"/>
    <x v="9"/>
    <x v="6"/>
    <x v="133"/>
  </r>
  <r>
    <x v="16"/>
    <x v="16"/>
    <x v="16"/>
    <x v="363"/>
    <s v="1839"/>
    <x v="363"/>
    <x v="9"/>
    <x v="7"/>
    <x v="67"/>
  </r>
  <r>
    <x v="16"/>
    <x v="16"/>
    <x v="16"/>
    <x v="364"/>
    <s v="1840"/>
    <x v="364"/>
    <x v="0"/>
    <x v="0"/>
    <x v="1456"/>
  </r>
  <r>
    <x v="16"/>
    <x v="16"/>
    <x v="16"/>
    <x v="364"/>
    <s v="1840"/>
    <x v="364"/>
    <x v="0"/>
    <x v="1"/>
    <x v="574"/>
  </r>
  <r>
    <x v="16"/>
    <x v="16"/>
    <x v="16"/>
    <x v="364"/>
    <s v="1840"/>
    <x v="364"/>
    <x v="0"/>
    <x v="2"/>
    <x v="620"/>
  </r>
  <r>
    <x v="16"/>
    <x v="16"/>
    <x v="16"/>
    <x v="364"/>
    <s v="1840"/>
    <x v="364"/>
    <x v="0"/>
    <x v="3"/>
    <x v="624"/>
  </r>
  <r>
    <x v="16"/>
    <x v="16"/>
    <x v="16"/>
    <x v="364"/>
    <s v="1840"/>
    <x v="364"/>
    <x v="0"/>
    <x v="4"/>
    <x v="1143"/>
  </r>
  <r>
    <x v="16"/>
    <x v="16"/>
    <x v="16"/>
    <x v="364"/>
    <s v="1840"/>
    <x v="364"/>
    <x v="0"/>
    <x v="5"/>
    <x v="1421"/>
  </r>
  <r>
    <x v="16"/>
    <x v="16"/>
    <x v="16"/>
    <x v="364"/>
    <s v="1840"/>
    <x v="364"/>
    <x v="0"/>
    <x v="6"/>
    <x v="1455"/>
  </r>
  <r>
    <x v="16"/>
    <x v="16"/>
    <x v="16"/>
    <x v="364"/>
    <s v="1840"/>
    <x v="364"/>
    <x v="0"/>
    <x v="7"/>
    <x v="1399"/>
  </r>
  <r>
    <x v="16"/>
    <x v="16"/>
    <x v="16"/>
    <x v="364"/>
    <s v="1840"/>
    <x v="364"/>
    <x v="1"/>
    <x v="0"/>
    <x v="618"/>
  </r>
  <r>
    <x v="16"/>
    <x v="16"/>
    <x v="16"/>
    <x v="364"/>
    <s v="1840"/>
    <x v="364"/>
    <x v="1"/>
    <x v="1"/>
    <x v="1226"/>
  </r>
  <r>
    <x v="16"/>
    <x v="16"/>
    <x v="16"/>
    <x v="364"/>
    <s v="1840"/>
    <x v="364"/>
    <x v="1"/>
    <x v="2"/>
    <x v="475"/>
  </r>
  <r>
    <x v="16"/>
    <x v="16"/>
    <x v="16"/>
    <x v="364"/>
    <s v="1840"/>
    <x v="364"/>
    <x v="1"/>
    <x v="3"/>
    <x v="714"/>
  </r>
  <r>
    <x v="16"/>
    <x v="16"/>
    <x v="16"/>
    <x v="364"/>
    <s v="1840"/>
    <x v="364"/>
    <x v="1"/>
    <x v="4"/>
    <x v="1457"/>
  </r>
  <r>
    <x v="16"/>
    <x v="16"/>
    <x v="16"/>
    <x v="364"/>
    <s v="1840"/>
    <x v="364"/>
    <x v="1"/>
    <x v="5"/>
    <x v="1666"/>
  </r>
  <r>
    <x v="16"/>
    <x v="16"/>
    <x v="16"/>
    <x v="364"/>
    <s v="1840"/>
    <x v="364"/>
    <x v="1"/>
    <x v="6"/>
    <x v="1419"/>
  </r>
  <r>
    <x v="16"/>
    <x v="16"/>
    <x v="16"/>
    <x v="364"/>
    <s v="1840"/>
    <x v="364"/>
    <x v="1"/>
    <x v="7"/>
    <x v="274"/>
  </r>
  <r>
    <x v="16"/>
    <x v="16"/>
    <x v="16"/>
    <x v="364"/>
    <s v="1840"/>
    <x v="364"/>
    <x v="2"/>
    <x v="0"/>
    <x v="313"/>
  </r>
  <r>
    <x v="16"/>
    <x v="16"/>
    <x v="16"/>
    <x v="364"/>
    <s v="1840"/>
    <x v="364"/>
    <x v="2"/>
    <x v="1"/>
    <x v="314"/>
  </r>
  <r>
    <x v="16"/>
    <x v="16"/>
    <x v="16"/>
    <x v="364"/>
    <s v="1840"/>
    <x v="364"/>
    <x v="2"/>
    <x v="2"/>
    <x v="410"/>
  </r>
  <r>
    <x v="16"/>
    <x v="16"/>
    <x v="16"/>
    <x v="364"/>
    <s v="1840"/>
    <x v="364"/>
    <x v="2"/>
    <x v="3"/>
    <x v="505"/>
  </r>
  <r>
    <x v="16"/>
    <x v="16"/>
    <x v="16"/>
    <x v="364"/>
    <s v="1840"/>
    <x v="364"/>
    <x v="2"/>
    <x v="4"/>
    <x v="411"/>
  </r>
  <r>
    <x v="16"/>
    <x v="16"/>
    <x v="16"/>
    <x v="364"/>
    <s v="1840"/>
    <x v="364"/>
    <x v="2"/>
    <x v="5"/>
    <x v="336"/>
  </r>
  <r>
    <x v="16"/>
    <x v="16"/>
    <x v="16"/>
    <x v="364"/>
    <s v="1840"/>
    <x v="364"/>
    <x v="2"/>
    <x v="6"/>
    <x v="52"/>
  </r>
  <r>
    <x v="16"/>
    <x v="16"/>
    <x v="16"/>
    <x v="364"/>
    <s v="1840"/>
    <x v="364"/>
    <x v="2"/>
    <x v="7"/>
    <x v="450"/>
  </r>
  <r>
    <x v="16"/>
    <x v="16"/>
    <x v="16"/>
    <x v="364"/>
    <s v="1840"/>
    <x v="364"/>
    <x v="3"/>
    <x v="0"/>
    <x v="328"/>
  </r>
  <r>
    <x v="16"/>
    <x v="16"/>
    <x v="16"/>
    <x v="364"/>
    <s v="1840"/>
    <x v="364"/>
    <x v="3"/>
    <x v="1"/>
    <x v="251"/>
  </r>
  <r>
    <x v="16"/>
    <x v="16"/>
    <x v="16"/>
    <x v="364"/>
    <s v="1840"/>
    <x v="364"/>
    <x v="3"/>
    <x v="2"/>
    <x v="798"/>
  </r>
  <r>
    <x v="16"/>
    <x v="16"/>
    <x v="16"/>
    <x v="364"/>
    <s v="1840"/>
    <x v="364"/>
    <x v="3"/>
    <x v="3"/>
    <x v="560"/>
  </r>
  <r>
    <x v="16"/>
    <x v="16"/>
    <x v="16"/>
    <x v="364"/>
    <s v="1840"/>
    <x v="364"/>
    <x v="3"/>
    <x v="4"/>
    <x v="187"/>
  </r>
  <r>
    <x v="16"/>
    <x v="16"/>
    <x v="16"/>
    <x v="364"/>
    <s v="1840"/>
    <x v="364"/>
    <x v="3"/>
    <x v="5"/>
    <x v="501"/>
  </r>
  <r>
    <x v="16"/>
    <x v="16"/>
    <x v="16"/>
    <x v="364"/>
    <s v="1840"/>
    <x v="364"/>
    <x v="3"/>
    <x v="6"/>
    <x v="502"/>
  </r>
  <r>
    <x v="16"/>
    <x v="16"/>
    <x v="16"/>
    <x v="364"/>
    <s v="1840"/>
    <x v="364"/>
    <x v="3"/>
    <x v="7"/>
    <x v="486"/>
  </r>
  <r>
    <x v="16"/>
    <x v="16"/>
    <x v="16"/>
    <x v="364"/>
    <s v="1840"/>
    <x v="364"/>
    <x v="4"/>
    <x v="0"/>
    <x v="821"/>
  </r>
  <r>
    <x v="16"/>
    <x v="16"/>
    <x v="16"/>
    <x v="364"/>
    <s v="1840"/>
    <x v="364"/>
    <x v="4"/>
    <x v="1"/>
    <x v="989"/>
  </r>
  <r>
    <x v="16"/>
    <x v="16"/>
    <x v="16"/>
    <x v="364"/>
    <s v="1840"/>
    <x v="364"/>
    <x v="4"/>
    <x v="2"/>
    <x v="1676"/>
  </r>
  <r>
    <x v="16"/>
    <x v="16"/>
    <x v="16"/>
    <x v="364"/>
    <s v="1840"/>
    <x v="364"/>
    <x v="4"/>
    <x v="3"/>
    <x v="1674"/>
  </r>
  <r>
    <x v="16"/>
    <x v="16"/>
    <x v="16"/>
    <x v="364"/>
    <s v="1840"/>
    <x v="364"/>
    <x v="4"/>
    <x v="4"/>
    <x v="689"/>
  </r>
  <r>
    <x v="16"/>
    <x v="16"/>
    <x v="16"/>
    <x v="364"/>
    <s v="1840"/>
    <x v="364"/>
    <x v="4"/>
    <x v="5"/>
    <x v="1450"/>
  </r>
  <r>
    <x v="16"/>
    <x v="16"/>
    <x v="16"/>
    <x v="364"/>
    <s v="1840"/>
    <x v="364"/>
    <x v="4"/>
    <x v="6"/>
    <x v="641"/>
  </r>
  <r>
    <x v="16"/>
    <x v="16"/>
    <x v="16"/>
    <x v="364"/>
    <s v="1840"/>
    <x v="364"/>
    <x v="4"/>
    <x v="7"/>
    <x v="1702"/>
  </r>
  <r>
    <x v="16"/>
    <x v="16"/>
    <x v="16"/>
    <x v="364"/>
    <s v="1840"/>
    <x v="364"/>
    <x v="5"/>
    <x v="0"/>
    <x v="308"/>
  </r>
  <r>
    <x v="16"/>
    <x v="16"/>
    <x v="16"/>
    <x v="364"/>
    <s v="1840"/>
    <x v="364"/>
    <x v="5"/>
    <x v="1"/>
    <x v="61"/>
  </r>
  <r>
    <x v="16"/>
    <x v="16"/>
    <x v="16"/>
    <x v="364"/>
    <s v="1840"/>
    <x v="364"/>
    <x v="5"/>
    <x v="2"/>
    <x v="47"/>
  </r>
  <r>
    <x v="16"/>
    <x v="16"/>
    <x v="16"/>
    <x v="364"/>
    <s v="1840"/>
    <x v="364"/>
    <x v="5"/>
    <x v="3"/>
    <x v="449"/>
  </r>
  <r>
    <x v="16"/>
    <x v="16"/>
    <x v="16"/>
    <x v="364"/>
    <s v="1840"/>
    <x v="364"/>
    <x v="5"/>
    <x v="4"/>
    <x v="62"/>
  </r>
  <r>
    <x v="16"/>
    <x v="16"/>
    <x v="16"/>
    <x v="364"/>
    <s v="1840"/>
    <x v="364"/>
    <x v="5"/>
    <x v="5"/>
    <x v="47"/>
  </r>
  <r>
    <x v="16"/>
    <x v="16"/>
    <x v="16"/>
    <x v="364"/>
    <s v="1840"/>
    <x v="364"/>
    <x v="5"/>
    <x v="6"/>
    <x v="47"/>
  </r>
  <r>
    <x v="16"/>
    <x v="16"/>
    <x v="16"/>
    <x v="364"/>
    <s v="1840"/>
    <x v="364"/>
    <x v="5"/>
    <x v="7"/>
    <x v="123"/>
  </r>
  <r>
    <x v="16"/>
    <x v="16"/>
    <x v="16"/>
    <x v="364"/>
    <s v="1840"/>
    <x v="364"/>
    <x v="6"/>
    <x v="0"/>
    <x v="128"/>
  </r>
  <r>
    <x v="16"/>
    <x v="16"/>
    <x v="16"/>
    <x v="364"/>
    <s v="1840"/>
    <x v="364"/>
    <x v="6"/>
    <x v="1"/>
    <x v="131"/>
  </r>
  <r>
    <x v="16"/>
    <x v="16"/>
    <x v="16"/>
    <x v="364"/>
    <s v="1840"/>
    <x v="364"/>
    <x v="6"/>
    <x v="2"/>
    <x v="131"/>
  </r>
  <r>
    <x v="16"/>
    <x v="16"/>
    <x v="16"/>
    <x v="364"/>
    <s v="1840"/>
    <x v="364"/>
    <x v="6"/>
    <x v="3"/>
    <x v="132"/>
  </r>
  <r>
    <x v="16"/>
    <x v="16"/>
    <x v="16"/>
    <x v="364"/>
    <s v="1840"/>
    <x v="364"/>
    <x v="6"/>
    <x v="4"/>
    <x v="130"/>
  </r>
  <r>
    <x v="16"/>
    <x v="16"/>
    <x v="16"/>
    <x v="364"/>
    <s v="1840"/>
    <x v="364"/>
    <x v="6"/>
    <x v="5"/>
    <x v="130"/>
  </r>
  <r>
    <x v="16"/>
    <x v="16"/>
    <x v="16"/>
    <x v="364"/>
    <s v="1840"/>
    <x v="364"/>
    <x v="6"/>
    <x v="6"/>
    <x v="128"/>
  </r>
  <r>
    <x v="16"/>
    <x v="16"/>
    <x v="16"/>
    <x v="364"/>
    <s v="1840"/>
    <x v="364"/>
    <x v="6"/>
    <x v="7"/>
    <x v="264"/>
  </r>
  <r>
    <x v="16"/>
    <x v="16"/>
    <x v="16"/>
    <x v="364"/>
    <s v="1840"/>
    <x v="364"/>
    <x v="7"/>
    <x v="0"/>
    <x v="504"/>
  </r>
  <r>
    <x v="16"/>
    <x v="16"/>
    <x v="16"/>
    <x v="364"/>
    <s v="1840"/>
    <x v="364"/>
    <x v="7"/>
    <x v="1"/>
    <x v="62"/>
  </r>
  <r>
    <x v="16"/>
    <x v="16"/>
    <x v="16"/>
    <x v="364"/>
    <s v="1840"/>
    <x v="364"/>
    <x v="7"/>
    <x v="2"/>
    <x v="60"/>
  </r>
  <r>
    <x v="16"/>
    <x v="16"/>
    <x v="16"/>
    <x v="364"/>
    <s v="1840"/>
    <x v="364"/>
    <x v="7"/>
    <x v="3"/>
    <x v="575"/>
  </r>
  <r>
    <x v="16"/>
    <x v="16"/>
    <x v="16"/>
    <x v="364"/>
    <s v="1840"/>
    <x v="364"/>
    <x v="7"/>
    <x v="4"/>
    <x v="125"/>
  </r>
  <r>
    <x v="16"/>
    <x v="16"/>
    <x v="16"/>
    <x v="364"/>
    <s v="1840"/>
    <x v="364"/>
    <x v="7"/>
    <x v="5"/>
    <x v="356"/>
  </r>
  <r>
    <x v="16"/>
    <x v="16"/>
    <x v="16"/>
    <x v="364"/>
    <s v="1840"/>
    <x v="364"/>
    <x v="7"/>
    <x v="6"/>
    <x v="311"/>
  </r>
  <r>
    <x v="16"/>
    <x v="16"/>
    <x v="16"/>
    <x v="364"/>
    <s v="1840"/>
    <x v="364"/>
    <x v="7"/>
    <x v="7"/>
    <x v="311"/>
  </r>
  <r>
    <x v="16"/>
    <x v="16"/>
    <x v="16"/>
    <x v="364"/>
    <s v="1840"/>
    <x v="364"/>
    <x v="8"/>
    <x v="0"/>
    <x v="64"/>
  </r>
  <r>
    <x v="16"/>
    <x v="16"/>
    <x v="16"/>
    <x v="364"/>
    <s v="1840"/>
    <x v="364"/>
    <x v="8"/>
    <x v="1"/>
    <x v="131"/>
  </r>
  <r>
    <x v="16"/>
    <x v="16"/>
    <x v="16"/>
    <x v="364"/>
    <s v="1840"/>
    <x v="364"/>
    <x v="8"/>
    <x v="2"/>
    <x v="130"/>
  </r>
  <r>
    <x v="16"/>
    <x v="16"/>
    <x v="16"/>
    <x v="364"/>
    <s v="1840"/>
    <x v="364"/>
    <x v="8"/>
    <x v="3"/>
    <x v="130"/>
  </r>
  <r>
    <x v="16"/>
    <x v="16"/>
    <x v="16"/>
    <x v="364"/>
    <s v="1840"/>
    <x v="364"/>
    <x v="8"/>
    <x v="4"/>
    <x v="128"/>
  </r>
  <r>
    <x v="16"/>
    <x v="16"/>
    <x v="16"/>
    <x v="364"/>
    <s v="1840"/>
    <x v="364"/>
    <x v="8"/>
    <x v="5"/>
    <x v="65"/>
  </r>
  <r>
    <x v="16"/>
    <x v="16"/>
    <x v="16"/>
    <x v="364"/>
    <s v="1840"/>
    <x v="364"/>
    <x v="8"/>
    <x v="6"/>
    <x v="64"/>
  </r>
  <r>
    <x v="16"/>
    <x v="16"/>
    <x v="16"/>
    <x v="364"/>
    <s v="1840"/>
    <x v="364"/>
    <x v="8"/>
    <x v="7"/>
    <x v="65"/>
  </r>
  <r>
    <x v="16"/>
    <x v="16"/>
    <x v="16"/>
    <x v="364"/>
    <s v="1840"/>
    <x v="364"/>
    <x v="9"/>
    <x v="0"/>
    <x v="320"/>
  </r>
  <r>
    <x v="16"/>
    <x v="16"/>
    <x v="16"/>
    <x v="364"/>
    <s v="1840"/>
    <x v="364"/>
    <x v="9"/>
    <x v="1"/>
    <x v="203"/>
  </r>
  <r>
    <x v="16"/>
    <x v="16"/>
    <x v="16"/>
    <x v="364"/>
    <s v="1840"/>
    <x v="364"/>
    <x v="9"/>
    <x v="2"/>
    <x v="203"/>
  </r>
  <r>
    <x v="16"/>
    <x v="16"/>
    <x v="16"/>
    <x v="364"/>
    <s v="1840"/>
    <x v="364"/>
    <x v="9"/>
    <x v="3"/>
    <x v="203"/>
  </r>
  <r>
    <x v="16"/>
    <x v="16"/>
    <x v="16"/>
    <x v="364"/>
    <s v="1840"/>
    <x v="364"/>
    <x v="9"/>
    <x v="4"/>
    <x v="263"/>
  </r>
  <r>
    <x v="16"/>
    <x v="16"/>
    <x v="16"/>
    <x v="364"/>
    <s v="1840"/>
    <x v="364"/>
    <x v="9"/>
    <x v="5"/>
    <x v="301"/>
  </r>
  <r>
    <x v="16"/>
    <x v="16"/>
    <x v="16"/>
    <x v="364"/>
    <s v="1840"/>
    <x v="364"/>
    <x v="9"/>
    <x v="6"/>
    <x v="263"/>
  </r>
  <r>
    <x v="16"/>
    <x v="16"/>
    <x v="16"/>
    <x v="364"/>
    <s v="1840"/>
    <x v="364"/>
    <x v="9"/>
    <x v="7"/>
    <x v="262"/>
  </r>
  <r>
    <x v="16"/>
    <x v="16"/>
    <x v="16"/>
    <x v="365"/>
    <s v="1841"/>
    <x v="365"/>
    <x v="0"/>
    <x v="0"/>
    <x v="1637"/>
  </r>
  <r>
    <x v="16"/>
    <x v="16"/>
    <x v="16"/>
    <x v="365"/>
    <s v="1841"/>
    <x v="365"/>
    <x v="0"/>
    <x v="1"/>
    <x v="1035"/>
  </r>
  <r>
    <x v="16"/>
    <x v="16"/>
    <x v="16"/>
    <x v="365"/>
    <s v="1841"/>
    <x v="365"/>
    <x v="0"/>
    <x v="2"/>
    <x v="1617"/>
  </r>
  <r>
    <x v="16"/>
    <x v="16"/>
    <x v="16"/>
    <x v="365"/>
    <s v="1841"/>
    <x v="365"/>
    <x v="0"/>
    <x v="3"/>
    <x v="824"/>
  </r>
  <r>
    <x v="16"/>
    <x v="16"/>
    <x v="16"/>
    <x v="365"/>
    <s v="1841"/>
    <x v="365"/>
    <x v="0"/>
    <x v="4"/>
    <x v="984"/>
  </r>
  <r>
    <x v="16"/>
    <x v="16"/>
    <x v="16"/>
    <x v="365"/>
    <s v="1841"/>
    <x v="365"/>
    <x v="0"/>
    <x v="5"/>
    <x v="1241"/>
  </r>
  <r>
    <x v="16"/>
    <x v="16"/>
    <x v="16"/>
    <x v="365"/>
    <s v="1841"/>
    <x v="365"/>
    <x v="0"/>
    <x v="6"/>
    <x v="2519"/>
  </r>
  <r>
    <x v="16"/>
    <x v="16"/>
    <x v="16"/>
    <x v="365"/>
    <s v="1841"/>
    <x v="365"/>
    <x v="0"/>
    <x v="7"/>
    <x v="1521"/>
  </r>
  <r>
    <x v="16"/>
    <x v="16"/>
    <x v="16"/>
    <x v="365"/>
    <s v="1841"/>
    <x v="365"/>
    <x v="1"/>
    <x v="0"/>
    <x v="2690"/>
  </r>
  <r>
    <x v="16"/>
    <x v="16"/>
    <x v="16"/>
    <x v="365"/>
    <s v="1841"/>
    <x v="365"/>
    <x v="1"/>
    <x v="1"/>
    <x v="2489"/>
  </r>
  <r>
    <x v="16"/>
    <x v="16"/>
    <x v="16"/>
    <x v="365"/>
    <s v="1841"/>
    <x v="365"/>
    <x v="1"/>
    <x v="2"/>
    <x v="2690"/>
  </r>
  <r>
    <x v="16"/>
    <x v="16"/>
    <x v="16"/>
    <x v="365"/>
    <s v="1841"/>
    <x v="365"/>
    <x v="1"/>
    <x v="3"/>
    <x v="2688"/>
  </r>
  <r>
    <x v="16"/>
    <x v="16"/>
    <x v="16"/>
    <x v="365"/>
    <s v="1841"/>
    <x v="365"/>
    <x v="1"/>
    <x v="4"/>
    <x v="2736"/>
  </r>
  <r>
    <x v="16"/>
    <x v="16"/>
    <x v="16"/>
    <x v="365"/>
    <s v="1841"/>
    <x v="365"/>
    <x v="1"/>
    <x v="5"/>
    <x v="3079"/>
  </r>
  <r>
    <x v="16"/>
    <x v="16"/>
    <x v="16"/>
    <x v="365"/>
    <s v="1841"/>
    <x v="365"/>
    <x v="1"/>
    <x v="6"/>
    <x v="457"/>
  </r>
  <r>
    <x v="16"/>
    <x v="16"/>
    <x v="16"/>
    <x v="365"/>
    <s v="1841"/>
    <x v="365"/>
    <x v="1"/>
    <x v="7"/>
    <x v="2123"/>
  </r>
  <r>
    <x v="16"/>
    <x v="16"/>
    <x v="16"/>
    <x v="365"/>
    <s v="1841"/>
    <x v="365"/>
    <x v="2"/>
    <x v="0"/>
    <x v="326"/>
  </r>
  <r>
    <x v="16"/>
    <x v="16"/>
    <x v="16"/>
    <x v="365"/>
    <s v="1841"/>
    <x v="365"/>
    <x v="2"/>
    <x v="1"/>
    <x v="432"/>
  </r>
  <r>
    <x v="16"/>
    <x v="16"/>
    <x v="16"/>
    <x v="365"/>
    <s v="1841"/>
    <x v="365"/>
    <x v="2"/>
    <x v="2"/>
    <x v="926"/>
  </r>
  <r>
    <x v="16"/>
    <x v="16"/>
    <x v="16"/>
    <x v="365"/>
    <s v="1841"/>
    <x v="365"/>
    <x v="2"/>
    <x v="3"/>
    <x v="968"/>
  </r>
  <r>
    <x v="16"/>
    <x v="16"/>
    <x v="16"/>
    <x v="365"/>
    <s v="1841"/>
    <x v="365"/>
    <x v="2"/>
    <x v="4"/>
    <x v="596"/>
  </r>
  <r>
    <x v="16"/>
    <x v="16"/>
    <x v="16"/>
    <x v="365"/>
    <s v="1841"/>
    <x v="365"/>
    <x v="2"/>
    <x v="5"/>
    <x v="507"/>
  </r>
  <r>
    <x v="16"/>
    <x v="16"/>
    <x v="16"/>
    <x v="365"/>
    <s v="1841"/>
    <x v="365"/>
    <x v="2"/>
    <x v="6"/>
    <x v="329"/>
  </r>
  <r>
    <x v="16"/>
    <x v="16"/>
    <x v="16"/>
    <x v="365"/>
    <s v="1841"/>
    <x v="365"/>
    <x v="2"/>
    <x v="7"/>
    <x v="295"/>
  </r>
  <r>
    <x v="16"/>
    <x v="16"/>
    <x v="16"/>
    <x v="365"/>
    <s v="1841"/>
    <x v="365"/>
    <x v="3"/>
    <x v="0"/>
    <x v="379"/>
  </r>
  <r>
    <x v="16"/>
    <x v="16"/>
    <x v="16"/>
    <x v="365"/>
    <s v="1841"/>
    <x v="365"/>
    <x v="3"/>
    <x v="1"/>
    <x v="112"/>
  </r>
  <r>
    <x v="16"/>
    <x v="16"/>
    <x v="16"/>
    <x v="365"/>
    <s v="1841"/>
    <x v="365"/>
    <x v="3"/>
    <x v="2"/>
    <x v="1614"/>
  </r>
  <r>
    <x v="16"/>
    <x v="16"/>
    <x v="16"/>
    <x v="365"/>
    <s v="1841"/>
    <x v="365"/>
    <x v="3"/>
    <x v="3"/>
    <x v="567"/>
  </r>
  <r>
    <x v="16"/>
    <x v="16"/>
    <x v="16"/>
    <x v="365"/>
    <s v="1841"/>
    <x v="365"/>
    <x v="3"/>
    <x v="4"/>
    <x v="1614"/>
  </r>
  <r>
    <x v="16"/>
    <x v="16"/>
    <x v="16"/>
    <x v="365"/>
    <s v="1841"/>
    <x v="365"/>
    <x v="3"/>
    <x v="5"/>
    <x v="748"/>
  </r>
  <r>
    <x v="16"/>
    <x v="16"/>
    <x v="16"/>
    <x v="365"/>
    <s v="1841"/>
    <x v="365"/>
    <x v="3"/>
    <x v="6"/>
    <x v="379"/>
  </r>
  <r>
    <x v="16"/>
    <x v="16"/>
    <x v="16"/>
    <x v="365"/>
    <s v="1841"/>
    <x v="365"/>
    <x v="3"/>
    <x v="7"/>
    <x v="1019"/>
  </r>
  <r>
    <x v="16"/>
    <x v="16"/>
    <x v="16"/>
    <x v="365"/>
    <s v="1841"/>
    <x v="365"/>
    <x v="4"/>
    <x v="0"/>
    <x v="2261"/>
  </r>
  <r>
    <x v="16"/>
    <x v="16"/>
    <x v="16"/>
    <x v="365"/>
    <s v="1841"/>
    <x v="365"/>
    <x v="4"/>
    <x v="1"/>
    <x v="2000"/>
  </r>
  <r>
    <x v="16"/>
    <x v="16"/>
    <x v="16"/>
    <x v="365"/>
    <s v="1841"/>
    <x v="365"/>
    <x v="4"/>
    <x v="2"/>
    <x v="3080"/>
  </r>
  <r>
    <x v="16"/>
    <x v="16"/>
    <x v="16"/>
    <x v="365"/>
    <s v="1841"/>
    <x v="365"/>
    <x v="4"/>
    <x v="3"/>
    <x v="1664"/>
  </r>
  <r>
    <x v="16"/>
    <x v="16"/>
    <x v="16"/>
    <x v="365"/>
    <s v="1841"/>
    <x v="365"/>
    <x v="4"/>
    <x v="4"/>
    <x v="1175"/>
  </r>
  <r>
    <x v="16"/>
    <x v="16"/>
    <x v="16"/>
    <x v="365"/>
    <s v="1841"/>
    <x v="365"/>
    <x v="4"/>
    <x v="5"/>
    <x v="2525"/>
  </r>
  <r>
    <x v="16"/>
    <x v="16"/>
    <x v="16"/>
    <x v="365"/>
    <s v="1841"/>
    <x v="365"/>
    <x v="4"/>
    <x v="6"/>
    <x v="1017"/>
  </r>
  <r>
    <x v="16"/>
    <x v="16"/>
    <x v="16"/>
    <x v="365"/>
    <s v="1841"/>
    <x v="365"/>
    <x v="4"/>
    <x v="7"/>
    <x v="244"/>
  </r>
  <r>
    <x v="16"/>
    <x v="16"/>
    <x v="16"/>
    <x v="365"/>
    <s v="1841"/>
    <x v="365"/>
    <x v="5"/>
    <x v="0"/>
    <x v="319"/>
  </r>
  <r>
    <x v="16"/>
    <x v="16"/>
    <x v="16"/>
    <x v="365"/>
    <s v="1841"/>
    <x v="365"/>
    <x v="5"/>
    <x v="1"/>
    <x v="52"/>
  </r>
  <r>
    <x v="16"/>
    <x v="16"/>
    <x v="16"/>
    <x v="365"/>
    <s v="1841"/>
    <x v="365"/>
    <x v="5"/>
    <x v="2"/>
    <x v="315"/>
  </r>
  <r>
    <x v="16"/>
    <x v="16"/>
    <x v="16"/>
    <x v="365"/>
    <s v="1841"/>
    <x v="365"/>
    <x v="5"/>
    <x v="3"/>
    <x v="119"/>
  </r>
  <r>
    <x v="16"/>
    <x v="16"/>
    <x v="16"/>
    <x v="365"/>
    <s v="1841"/>
    <x v="365"/>
    <x v="5"/>
    <x v="4"/>
    <x v="402"/>
  </r>
  <r>
    <x v="16"/>
    <x v="16"/>
    <x v="16"/>
    <x v="365"/>
    <s v="1841"/>
    <x v="365"/>
    <x v="5"/>
    <x v="5"/>
    <x v="614"/>
  </r>
  <r>
    <x v="16"/>
    <x v="16"/>
    <x v="16"/>
    <x v="365"/>
    <s v="1841"/>
    <x v="365"/>
    <x v="5"/>
    <x v="6"/>
    <x v="950"/>
  </r>
  <r>
    <x v="16"/>
    <x v="16"/>
    <x v="16"/>
    <x v="365"/>
    <s v="1841"/>
    <x v="365"/>
    <x v="5"/>
    <x v="7"/>
    <x v="613"/>
  </r>
  <r>
    <x v="16"/>
    <x v="16"/>
    <x v="16"/>
    <x v="365"/>
    <s v="1841"/>
    <x v="365"/>
    <x v="6"/>
    <x v="0"/>
    <x v="350"/>
  </r>
  <r>
    <x v="16"/>
    <x v="16"/>
    <x v="16"/>
    <x v="365"/>
    <s v="1841"/>
    <x v="365"/>
    <x v="6"/>
    <x v="1"/>
    <x v="350"/>
  </r>
  <r>
    <x v="16"/>
    <x v="16"/>
    <x v="16"/>
    <x v="365"/>
    <s v="1841"/>
    <x v="365"/>
    <x v="6"/>
    <x v="2"/>
    <x v="265"/>
  </r>
  <r>
    <x v="16"/>
    <x v="16"/>
    <x v="16"/>
    <x v="365"/>
    <s v="1841"/>
    <x v="365"/>
    <x v="6"/>
    <x v="3"/>
    <x v="129"/>
  </r>
  <r>
    <x v="16"/>
    <x v="16"/>
    <x v="16"/>
    <x v="365"/>
    <s v="1841"/>
    <x v="365"/>
    <x v="6"/>
    <x v="4"/>
    <x v="320"/>
  </r>
  <r>
    <x v="16"/>
    <x v="16"/>
    <x v="16"/>
    <x v="365"/>
    <s v="1841"/>
    <x v="365"/>
    <x v="6"/>
    <x v="5"/>
    <x v="129"/>
  </r>
  <r>
    <x v="16"/>
    <x v="16"/>
    <x v="16"/>
    <x v="365"/>
    <s v="1841"/>
    <x v="365"/>
    <x v="6"/>
    <x v="6"/>
    <x v="198"/>
  </r>
  <r>
    <x v="16"/>
    <x v="16"/>
    <x v="16"/>
    <x v="365"/>
    <s v="1841"/>
    <x v="365"/>
    <x v="6"/>
    <x v="7"/>
    <x v="301"/>
  </r>
  <r>
    <x v="16"/>
    <x v="16"/>
    <x v="16"/>
    <x v="365"/>
    <s v="1841"/>
    <x v="365"/>
    <x v="7"/>
    <x v="0"/>
    <x v="282"/>
  </r>
  <r>
    <x v="16"/>
    <x v="16"/>
    <x v="16"/>
    <x v="365"/>
    <s v="1841"/>
    <x v="365"/>
    <x v="7"/>
    <x v="1"/>
    <x v="48"/>
  </r>
  <r>
    <x v="16"/>
    <x v="16"/>
    <x v="16"/>
    <x v="365"/>
    <s v="1841"/>
    <x v="365"/>
    <x v="7"/>
    <x v="2"/>
    <x v="285"/>
  </r>
  <r>
    <x v="16"/>
    <x v="16"/>
    <x v="16"/>
    <x v="365"/>
    <s v="1841"/>
    <x v="365"/>
    <x v="7"/>
    <x v="3"/>
    <x v="283"/>
  </r>
  <r>
    <x v="16"/>
    <x v="16"/>
    <x v="16"/>
    <x v="365"/>
    <s v="1841"/>
    <x v="365"/>
    <x v="7"/>
    <x v="4"/>
    <x v="399"/>
  </r>
  <r>
    <x v="16"/>
    <x v="16"/>
    <x v="16"/>
    <x v="365"/>
    <s v="1841"/>
    <x v="365"/>
    <x v="7"/>
    <x v="5"/>
    <x v="836"/>
  </r>
  <r>
    <x v="16"/>
    <x v="16"/>
    <x v="16"/>
    <x v="365"/>
    <s v="1841"/>
    <x v="365"/>
    <x v="7"/>
    <x v="6"/>
    <x v="836"/>
  </r>
  <r>
    <x v="16"/>
    <x v="16"/>
    <x v="16"/>
    <x v="365"/>
    <s v="1841"/>
    <x v="365"/>
    <x v="7"/>
    <x v="7"/>
    <x v="354"/>
  </r>
  <r>
    <x v="16"/>
    <x v="16"/>
    <x v="16"/>
    <x v="365"/>
    <s v="1841"/>
    <x v="365"/>
    <x v="8"/>
    <x v="0"/>
    <x v="133"/>
  </r>
  <r>
    <x v="16"/>
    <x v="16"/>
    <x v="16"/>
    <x v="365"/>
    <s v="1841"/>
    <x v="365"/>
    <x v="8"/>
    <x v="1"/>
    <x v="305"/>
  </r>
  <r>
    <x v="16"/>
    <x v="16"/>
    <x v="16"/>
    <x v="365"/>
    <s v="1841"/>
    <x v="365"/>
    <x v="8"/>
    <x v="2"/>
    <x v="133"/>
  </r>
  <r>
    <x v="16"/>
    <x v="16"/>
    <x v="16"/>
    <x v="365"/>
    <s v="1841"/>
    <x v="365"/>
    <x v="8"/>
    <x v="3"/>
    <x v="133"/>
  </r>
  <r>
    <x v="16"/>
    <x v="16"/>
    <x v="16"/>
    <x v="365"/>
    <s v="1841"/>
    <x v="365"/>
    <x v="8"/>
    <x v="4"/>
    <x v="66"/>
  </r>
  <r>
    <x v="16"/>
    <x v="16"/>
    <x v="16"/>
    <x v="365"/>
    <s v="1841"/>
    <x v="365"/>
    <x v="8"/>
    <x v="5"/>
    <x v="65"/>
  </r>
  <r>
    <x v="16"/>
    <x v="16"/>
    <x v="16"/>
    <x v="365"/>
    <s v="1841"/>
    <x v="365"/>
    <x v="8"/>
    <x v="6"/>
    <x v="302"/>
  </r>
  <r>
    <x v="16"/>
    <x v="16"/>
    <x v="16"/>
    <x v="365"/>
    <s v="1841"/>
    <x v="365"/>
    <x v="8"/>
    <x v="7"/>
    <x v="203"/>
  </r>
  <r>
    <x v="16"/>
    <x v="16"/>
    <x v="16"/>
    <x v="365"/>
    <s v="1841"/>
    <x v="365"/>
    <x v="9"/>
    <x v="0"/>
    <x v="199"/>
  </r>
  <r>
    <x v="16"/>
    <x v="16"/>
    <x v="16"/>
    <x v="365"/>
    <s v="1841"/>
    <x v="365"/>
    <x v="9"/>
    <x v="1"/>
    <x v="302"/>
  </r>
  <r>
    <x v="16"/>
    <x v="16"/>
    <x v="16"/>
    <x v="365"/>
    <s v="1841"/>
    <x v="365"/>
    <x v="9"/>
    <x v="2"/>
    <x v="262"/>
  </r>
  <r>
    <x v="16"/>
    <x v="16"/>
    <x v="16"/>
    <x v="365"/>
    <s v="1841"/>
    <x v="365"/>
    <x v="9"/>
    <x v="3"/>
    <x v="197"/>
  </r>
  <r>
    <x v="16"/>
    <x v="16"/>
    <x v="16"/>
    <x v="365"/>
    <s v="1841"/>
    <x v="365"/>
    <x v="9"/>
    <x v="4"/>
    <x v="264"/>
  </r>
  <r>
    <x v="16"/>
    <x v="16"/>
    <x v="16"/>
    <x v="365"/>
    <s v="1841"/>
    <x v="365"/>
    <x v="9"/>
    <x v="5"/>
    <x v="266"/>
  </r>
  <r>
    <x v="16"/>
    <x v="16"/>
    <x v="16"/>
    <x v="365"/>
    <s v="1841"/>
    <x v="365"/>
    <x v="9"/>
    <x v="6"/>
    <x v="266"/>
  </r>
  <r>
    <x v="16"/>
    <x v="16"/>
    <x v="16"/>
    <x v="365"/>
    <s v="1841"/>
    <x v="365"/>
    <x v="9"/>
    <x v="7"/>
    <x v="263"/>
  </r>
  <r>
    <x v="16"/>
    <x v="16"/>
    <x v="16"/>
    <x v="366"/>
    <s v="1845"/>
    <x v="366"/>
    <x v="0"/>
    <x v="0"/>
    <x v="1709"/>
  </r>
  <r>
    <x v="16"/>
    <x v="16"/>
    <x v="16"/>
    <x v="366"/>
    <s v="1845"/>
    <x v="366"/>
    <x v="0"/>
    <x v="1"/>
    <x v="1613"/>
  </r>
  <r>
    <x v="16"/>
    <x v="16"/>
    <x v="16"/>
    <x v="366"/>
    <s v="1845"/>
    <x v="366"/>
    <x v="0"/>
    <x v="2"/>
    <x v="508"/>
  </r>
  <r>
    <x v="16"/>
    <x v="16"/>
    <x v="16"/>
    <x v="366"/>
    <s v="1845"/>
    <x v="366"/>
    <x v="0"/>
    <x v="3"/>
    <x v="834"/>
  </r>
  <r>
    <x v="16"/>
    <x v="16"/>
    <x v="16"/>
    <x v="366"/>
    <s v="1845"/>
    <x v="366"/>
    <x v="0"/>
    <x v="4"/>
    <x v="598"/>
  </r>
  <r>
    <x v="16"/>
    <x v="16"/>
    <x v="16"/>
    <x v="366"/>
    <s v="1845"/>
    <x v="366"/>
    <x v="0"/>
    <x v="5"/>
    <x v="431"/>
  </r>
  <r>
    <x v="16"/>
    <x v="16"/>
    <x v="16"/>
    <x v="366"/>
    <s v="1845"/>
    <x v="366"/>
    <x v="0"/>
    <x v="6"/>
    <x v="1146"/>
  </r>
  <r>
    <x v="16"/>
    <x v="16"/>
    <x v="16"/>
    <x v="366"/>
    <s v="1845"/>
    <x v="366"/>
    <x v="0"/>
    <x v="7"/>
    <x v="40"/>
  </r>
  <r>
    <x v="16"/>
    <x v="16"/>
    <x v="16"/>
    <x v="366"/>
    <s v="1845"/>
    <x v="366"/>
    <x v="1"/>
    <x v="0"/>
    <x v="335"/>
  </r>
  <r>
    <x v="16"/>
    <x v="16"/>
    <x v="16"/>
    <x v="366"/>
    <s v="1845"/>
    <x v="366"/>
    <x v="1"/>
    <x v="1"/>
    <x v="450"/>
  </r>
  <r>
    <x v="16"/>
    <x v="16"/>
    <x v="16"/>
    <x v="366"/>
    <s v="1845"/>
    <x v="366"/>
    <x v="1"/>
    <x v="2"/>
    <x v="284"/>
  </r>
  <r>
    <x v="16"/>
    <x v="16"/>
    <x v="16"/>
    <x v="366"/>
    <s v="1845"/>
    <x v="366"/>
    <x v="1"/>
    <x v="3"/>
    <x v="1112"/>
  </r>
  <r>
    <x v="16"/>
    <x v="16"/>
    <x v="16"/>
    <x v="366"/>
    <s v="1845"/>
    <x v="366"/>
    <x v="1"/>
    <x v="4"/>
    <x v="715"/>
  </r>
  <r>
    <x v="16"/>
    <x v="16"/>
    <x v="16"/>
    <x v="366"/>
    <s v="1845"/>
    <x v="366"/>
    <x v="1"/>
    <x v="5"/>
    <x v="284"/>
  </r>
  <r>
    <x v="16"/>
    <x v="16"/>
    <x v="16"/>
    <x v="366"/>
    <s v="1845"/>
    <x v="366"/>
    <x v="1"/>
    <x v="6"/>
    <x v="334"/>
  </r>
  <r>
    <x v="16"/>
    <x v="16"/>
    <x v="16"/>
    <x v="366"/>
    <s v="1845"/>
    <x v="366"/>
    <x v="1"/>
    <x v="7"/>
    <x v="286"/>
  </r>
  <r>
    <x v="16"/>
    <x v="16"/>
    <x v="16"/>
    <x v="366"/>
    <s v="1845"/>
    <x v="366"/>
    <x v="2"/>
    <x v="0"/>
    <x v="62"/>
  </r>
  <r>
    <x v="16"/>
    <x v="16"/>
    <x v="16"/>
    <x v="366"/>
    <s v="1845"/>
    <x v="366"/>
    <x v="2"/>
    <x v="1"/>
    <x v="60"/>
  </r>
  <r>
    <x v="16"/>
    <x v="16"/>
    <x v="16"/>
    <x v="366"/>
    <s v="1845"/>
    <x v="366"/>
    <x v="2"/>
    <x v="2"/>
    <x v="62"/>
  </r>
  <r>
    <x v="16"/>
    <x v="16"/>
    <x v="16"/>
    <x v="366"/>
    <s v="1845"/>
    <x v="366"/>
    <x v="2"/>
    <x v="3"/>
    <x v="449"/>
  </r>
  <r>
    <x v="16"/>
    <x v="16"/>
    <x v="16"/>
    <x v="366"/>
    <s v="1845"/>
    <x v="366"/>
    <x v="2"/>
    <x v="4"/>
    <x v="126"/>
  </r>
  <r>
    <x v="16"/>
    <x v="16"/>
    <x v="16"/>
    <x v="366"/>
    <s v="1845"/>
    <x v="366"/>
    <x v="2"/>
    <x v="5"/>
    <x v="46"/>
  </r>
  <r>
    <x v="16"/>
    <x v="16"/>
    <x v="16"/>
    <x v="366"/>
    <s v="1845"/>
    <x v="366"/>
    <x v="2"/>
    <x v="6"/>
    <x v="575"/>
  </r>
  <r>
    <x v="16"/>
    <x v="16"/>
    <x v="16"/>
    <x v="366"/>
    <s v="1845"/>
    <x v="366"/>
    <x v="2"/>
    <x v="7"/>
    <x v="300"/>
  </r>
  <r>
    <x v="16"/>
    <x v="16"/>
    <x v="16"/>
    <x v="366"/>
    <s v="1845"/>
    <x v="366"/>
    <x v="3"/>
    <x v="0"/>
    <x v="342"/>
  </r>
  <r>
    <x v="16"/>
    <x v="16"/>
    <x v="16"/>
    <x v="366"/>
    <s v="1845"/>
    <x v="366"/>
    <x v="3"/>
    <x v="1"/>
    <x v="410"/>
  </r>
  <r>
    <x v="16"/>
    <x v="16"/>
    <x v="16"/>
    <x v="366"/>
    <s v="1845"/>
    <x v="366"/>
    <x v="3"/>
    <x v="2"/>
    <x v="312"/>
  </r>
  <r>
    <x v="16"/>
    <x v="16"/>
    <x v="16"/>
    <x v="366"/>
    <s v="1845"/>
    <x v="366"/>
    <x v="3"/>
    <x v="3"/>
    <x v="284"/>
  </r>
  <r>
    <x v="16"/>
    <x v="16"/>
    <x v="16"/>
    <x v="366"/>
    <s v="1845"/>
    <x v="366"/>
    <x v="3"/>
    <x v="4"/>
    <x v="184"/>
  </r>
  <r>
    <x v="16"/>
    <x v="16"/>
    <x v="16"/>
    <x v="366"/>
    <s v="1845"/>
    <x v="366"/>
    <x v="3"/>
    <x v="5"/>
    <x v="312"/>
  </r>
  <r>
    <x v="16"/>
    <x v="16"/>
    <x v="16"/>
    <x v="366"/>
    <s v="1845"/>
    <x v="366"/>
    <x v="3"/>
    <x v="6"/>
    <x v="341"/>
  </r>
  <r>
    <x v="16"/>
    <x v="16"/>
    <x v="16"/>
    <x v="366"/>
    <s v="1845"/>
    <x v="366"/>
    <x v="3"/>
    <x v="7"/>
    <x v="118"/>
  </r>
  <r>
    <x v="16"/>
    <x v="16"/>
    <x v="16"/>
    <x v="366"/>
    <s v="1845"/>
    <x v="366"/>
    <x v="4"/>
    <x v="0"/>
    <x v="608"/>
  </r>
  <r>
    <x v="16"/>
    <x v="16"/>
    <x v="16"/>
    <x v="366"/>
    <s v="1845"/>
    <x v="366"/>
    <x v="4"/>
    <x v="1"/>
    <x v="1253"/>
  </r>
  <r>
    <x v="16"/>
    <x v="16"/>
    <x v="16"/>
    <x v="366"/>
    <s v="1845"/>
    <x v="366"/>
    <x v="4"/>
    <x v="2"/>
    <x v="268"/>
  </r>
  <r>
    <x v="16"/>
    <x v="16"/>
    <x v="16"/>
    <x v="366"/>
    <s v="1845"/>
    <x v="366"/>
    <x v="4"/>
    <x v="3"/>
    <x v="271"/>
  </r>
  <r>
    <x v="16"/>
    <x v="16"/>
    <x v="16"/>
    <x v="366"/>
    <s v="1845"/>
    <x v="366"/>
    <x v="4"/>
    <x v="4"/>
    <x v="447"/>
  </r>
  <r>
    <x v="16"/>
    <x v="16"/>
    <x v="16"/>
    <x v="366"/>
    <s v="1845"/>
    <x v="366"/>
    <x v="4"/>
    <x v="5"/>
    <x v="448"/>
  </r>
  <r>
    <x v="16"/>
    <x v="16"/>
    <x v="16"/>
    <x v="366"/>
    <s v="1845"/>
    <x v="366"/>
    <x v="4"/>
    <x v="6"/>
    <x v="539"/>
  </r>
  <r>
    <x v="16"/>
    <x v="16"/>
    <x v="16"/>
    <x v="366"/>
    <s v="1845"/>
    <x v="366"/>
    <x v="4"/>
    <x v="7"/>
    <x v="348"/>
  </r>
  <r>
    <x v="16"/>
    <x v="16"/>
    <x v="16"/>
    <x v="366"/>
    <s v="1845"/>
    <x v="366"/>
    <x v="5"/>
    <x v="0"/>
    <x v="128"/>
  </r>
  <r>
    <x v="16"/>
    <x v="16"/>
    <x v="16"/>
    <x v="366"/>
    <s v="1845"/>
    <x v="366"/>
    <x v="5"/>
    <x v="1"/>
    <x v="320"/>
  </r>
  <r>
    <x v="16"/>
    <x v="16"/>
    <x v="16"/>
    <x v="366"/>
    <s v="1845"/>
    <x v="366"/>
    <x v="5"/>
    <x v="2"/>
    <x v="321"/>
  </r>
  <r>
    <x v="16"/>
    <x v="16"/>
    <x v="16"/>
    <x v="366"/>
    <s v="1845"/>
    <x v="366"/>
    <x v="5"/>
    <x v="3"/>
    <x v="301"/>
  </r>
  <r>
    <x v="16"/>
    <x v="16"/>
    <x v="16"/>
    <x v="366"/>
    <s v="1845"/>
    <x v="366"/>
    <x v="5"/>
    <x v="4"/>
    <x v="303"/>
  </r>
  <r>
    <x v="16"/>
    <x v="16"/>
    <x v="16"/>
    <x v="366"/>
    <s v="1845"/>
    <x v="366"/>
    <x v="5"/>
    <x v="5"/>
    <x v="303"/>
  </r>
  <r>
    <x v="16"/>
    <x v="16"/>
    <x v="16"/>
    <x v="366"/>
    <s v="1845"/>
    <x v="366"/>
    <x v="5"/>
    <x v="6"/>
    <x v="301"/>
  </r>
  <r>
    <x v="16"/>
    <x v="16"/>
    <x v="16"/>
    <x v="366"/>
    <s v="1845"/>
    <x v="366"/>
    <x v="5"/>
    <x v="7"/>
    <x v="321"/>
  </r>
  <r>
    <x v="16"/>
    <x v="16"/>
    <x v="16"/>
    <x v="366"/>
    <s v="1845"/>
    <x v="366"/>
    <x v="6"/>
    <x v="0"/>
    <x v="127"/>
  </r>
  <r>
    <x v="16"/>
    <x v="16"/>
    <x v="16"/>
    <x v="366"/>
    <s v="1845"/>
    <x v="366"/>
    <x v="6"/>
    <x v="1"/>
    <x v="131"/>
  </r>
  <r>
    <x v="16"/>
    <x v="16"/>
    <x v="16"/>
    <x v="366"/>
    <s v="1845"/>
    <x v="366"/>
    <x v="6"/>
    <x v="2"/>
    <x v="66"/>
  </r>
  <r>
    <x v="16"/>
    <x v="16"/>
    <x v="16"/>
    <x v="366"/>
    <s v="1845"/>
    <x v="366"/>
    <x v="6"/>
    <x v="3"/>
    <x v="66"/>
  </r>
  <r>
    <x v="16"/>
    <x v="16"/>
    <x v="16"/>
    <x v="366"/>
    <s v="1845"/>
    <x v="366"/>
    <x v="6"/>
    <x v="4"/>
    <x v="66"/>
  </r>
  <r>
    <x v="16"/>
    <x v="16"/>
    <x v="16"/>
    <x v="366"/>
    <s v="1845"/>
    <x v="366"/>
    <x v="6"/>
    <x v="5"/>
    <x v="131"/>
  </r>
  <r>
    <x v="16"/>
    <x v="16"/>
    <x v="16"/>
    <x v="366"/>
    <s v="1845"/>
    <x v="366"/>
    <x v="6"/>
    <x v="6"/>
    <x v="131"/>
  </r>
  <r>
    <x v="16"/>
    <x v="16"/>
    <x v="16"/>
    <x v="366"/>
    <s v="1845"/>
    <x v="366"/>
    <x v="6"/>
    <x v="7"/>
    <x v="64"/>
  </r>
  <r>
    <x v="16"/>
    <x v="16"/>
    <x v="16"/>
    <x v="366"/>
    <s v="1845"/>
    <x v="366"/>
    <x v="7"/>
    <x v="0"/>
    <x v="125"/>
  </r>
  <r>
    <x v="16"/>
    <x v="16"/>
    <x v="16"/>
    <x v="366"/>
    <s v="1845"/>
    <x v="366"/>
    <x v="7"/>
    <x v="1"/>
    <x v="308"/>
  </r>
  <r>
    <x v="16"/>
    <x v="16"/>
    <x v="16"/>
    <x v="366"/>
    <s v="1845"/>
    <x v="366"/>
    <x v="7"/>
    <x v="2"/>
    <x v="307"/>
  </r>
  <r>
    <x v="16"/>
    <x v="16"/>
    <x v="16"/>
    <x v="366"/>
    <s v="1845"/>
    <x v="366"/>
    <x v="7"/>
    <x v="3"/>
    <x v="302"/>
  </r>
  <r>
    <x v="16"/>
    <x v="16"/>
    <x v="16"/>
    <x v="366"/>
    <s v="1845"/>
    <x v="366"/>
    <x v="7"/>
    <x v="4"/>
    <x v="266"/>
  </r>
  <r>
    <x v="16"/>
    <x v="16"/>
    <x v="16"/>
    <x v="366"/>
    <s v="1845"/>
    <x v="366"/>
    <x v="7"/>
    <x v="5"/>
    <x v="303"/>
  </r>
  <r>
    <x v="16"/>
    <x v="16"/>
    <x v="16"/>
    <x v="366"/>
    <s v="1845"/>
    <x v="366"/>
    <x v="7"/>
    <x v="6"/>
    <x v="303"/>
  </r>
  <r>
    <x v="16"/>
    <x v="16"/>
    <x v="16"/>
    <x v="366"/>
    <s v="1845"/>
    <x v="366"/>
    <x v="7"/>
    <x v="7"/>
    <x v="301"/>
  </r>
  <r>
    <x v="16"/>
    <x v="16"/>
    <x v="16"/>
    <x v="366"/>
    <s v="1845"/>
    <x v="366"/>
    <x v="8"/>
    <x v="0"/>
    <x v="132"/>
  </r>
  <r>
    <x v="16"/>
    <x v="16"/>
    <x v="16"/>
    <x v="366"/>
    <s v="1845"/>
    <x v="366"/>
    <x v="8"/>
    <x v="1"/>
    <x v="65"/>
  </r>
  <r>
    <x v="16"/>
    <x v="16"/>
    <x v="16"/>
    <x v="366"/>
    <s v="1845"/>
    <x v="366"/>
    <x v="8"/>
    <x v="2"/>
    <x v="65"/>
  </r>
  <r>
    <x v="16"/>
    <x v="16"/>
    <x v="16"/>
    <x v="366"/>
    <s v="1845"/>
    <x v="366"/>
    <x v="8"/>
    <x v="3"/>
    <x v="132"/>
  </r>
  <r>
    <x v="16"/>
    <x v="16"/>
    <x v="16"/>
    <x v="366"/>
    <s v="1845"/>
    <x v="366"/>
    <x v="8"/>
    <x v="4"/>
    <x v="132"/>
  </r>
  <r>
    <x v="16"/>
    <x v="16"/>
    <x v="16"/>
    <x v="366"/>
    <s v="1845"/>
    <x v="366"/>
    <x v="8"/>
    <x v="5"/>
    <x v="67"/>
  </r>
  <r>
    <x v="16"/>
    <x v="16"/>
    <x v="16"/>
    <x v="366"/>
    <s v="1845"/>
    <x v="366"/>
    <x v="8"/>
    <x v="6"/>
    <x v="305"/>
  </r>
  <r>
    <x v="16"/>
    <x v="16"/>
    <x v="16"/>
    <x v="366"/>
    <s v="1845"/>
    <x v="366"/>
    <x v="8"/>
    <x v="7"/>
    <x v="66"/>
  </r>
  <r>
    <x v="16"/>
    <x v="16"/>
    <x v="16"/>
    <x v="366"/>
    <s v="1845"/>
    <x v="366"/>
    <x v="9"/>
    <x v="0"/>
    <x v="123"/>
  </r>
  <r>
    <x v="16"/>
    <x v="16"/>
    <x v="16"/>
    <x v="366"/>
    <s v="1845"/>
    <x v="366"/>
    <x v="9"/>
    <x v="1"/>
    <x v="122"/>
  </r>
  <r>
    <x v="16"/>
    <x v="16"/>
    <x v="16"/>
    <x v="366"/>
    <s v="1845"/>
    <x v="366"/>
    <x v="9"/>
    <x v="2"/>
    <x v="47"/>
  </r>
  <r>
    <x v="16"/>
    <x v="16"/>
    <x v="16"/>
    <x v="366"/>
    <s v="1845"/>
    <x v="366"/>
    <x v="9"/>
    <x v="3"/>
    <x v="504"/>
  </r>
  <r>
    <x v="16"/>
    <x v="16"/>
    <x v="16"/>
    <x v="366"/>
    <s v="1845"/>
    <x v="366"/>
    <x v="9"/>
    <x v="4"/>
    <x v="355"/>
  </r>
  <r>
    <x v="16"/>
    <x v="16"/>
    <x v="16"/>
    <x v="366"/>
    <s v="1845"/>
    <x v="366"/>
    <x v="9"/>
    <x v="5"/>
    <x v="47"/>
  </r>
  <r>
    <x v="16"/>
    <x v="16"/>
    <x v="16"/>
    <x v="366"/>
    <s v="1845"/>
    <x v="366"/>
    <x v="9"/>
    <x v="6"/>
    <x v="47"/>
  </r>
  <r>
    <x v="16"/>
    <x v="16"/>
    <x v="16"/>
    <x v="366"/>
    <s v="1845"/>
    <x v="366"/>
    <x v="9"/>
    <x v="7"/>
    <x v="121"/>
  </r>
  <r>
    <x v="16"/>
    <x v="16"/>
    <x v="16"/>
    <x v="367"/>
    <s v="1848"/>
    <x v="367"/>
    <x v="0"/>
    <x v="0"/>
    <x v="315"/>
  </r>
  <r>
    <x v="16"/>
    <x v="16"/>
    <x v="16"/>
    <x v="367"/>
    <s v="1848"/>
    <x v="367"/>
    <x v="0"/>
    <x v="1"/>
    <x v="1310"/>
  </r>
  <r>
    <x v="16"/>
    <x v="16"/>
    <x v="16"/>
    <x v="367"/>
    <s v="1848"/>
    <x v="367"/>
    <x v="0"/>
    <x v="2"/>
    <x v="313"/>
  </r>
  <r>
    <x v="16"/>
    <x v="16"/>
    <x v="16"/>
    <x v="367"/>
    <s v="1848"/>
    <x v="367"/>
    <x v="0"/>
    <x v="3"/>
    <x v="400"/>
  </r>
  <r>
    <x v="16"/>
    <x v="16"/>
    <x v="16"/>
    <x v="367"/>
    <s v="1848"/>
    <x v="367"/>
    <x v="0"/>
    <x v="4"/>
    <x v="487"/>
  </r>
  <r>
    <x v="16"/>
    <x v="16"/>
    <x v="16"/>
    <x v="367"/>
    <s v="1848"/>
    <x v="367"/>
    <x v="0"/>
    <x v="5"/>
    <x v="381"/>
  </r>
  <r>
    <x v="16"/>
    <x v="16"/>
    <x v="16"/>
    <x v="367"/>
    <s v="1848"/>
    <x v="367"/>
    <x v="0"/>
    <x v="6"/>
    <x v="370"/>
  </r>
  <r>
    <x v="16"/>
    <x v="16"/>
    <x v="16"/>
    <x v="367"/>
    <s v="1848"/>
    <x v="367"/>
    <x v="0"/>
    <x v="7"/>
    <x v="319"/>
  </r>
  <r>
    <x v="16"/>
    <x v="16"/>
    <x v="16"/>
    <x v="367"/>
    <s v="1848"/>
    <x v="367"/>
    <x v="1"/>
    <x v="0"/>
    <x v="348"/>
  </r>
  <r>
    <x v="16"/>
    <x v="16"/>
    <x v="16"/>
    <x v="367"/>
    <s v="1848"/>
    <x v="367"/>
    <x v="1"/>
    <x v="1"/>
    <x v="1253"/>
  </r>
  <r>
    <x v="16"/>
    <x v="16"/>
    <x v="16"/>
    <x v="367"/>
    <s v="1848"/>
    <x v="367"/>
    <x v="1"/>
    <x v="2"/>
    <x v="493"/>
  </r>
  <r>
    <x v="16"/>
    <x v="16"/>
    <x v="16"/>
    <x v="367"/>
    <s v="1848"/>
    <x v="367"/>
    <x v="1"/>
    <x v="3"/>
    <x v="629"/>
  </r>
  <r>
    <x v="16"/>
    <x v="16"/>
    <x v="16"/>
    <x v="367"/>
    <s v="1848"/>
    <x v="367"/>
    <x v="1"/>
    <x v="4"/>
    <x v="609"/>
  </r>
  <r>
    <x v="16"/>
    <x v="16"/>
    <x v="16"/>
    <x v="367"/>
    <s v="1848"/>
    <x v="367"/>
    <x v="1"/>
    <x v="5"/>
    <x v="1694"/>
  </r>
  <r>
    <x v="16"/>
    <x v="16"/>
    <x v="16"/>
    <x v="367"/>
    <s v="1848"/>
    <x v="367"/>
    <x v="1"/>
    <x v="6"/>
    <x v="495"/>
  </r>
  <r>
    <x v="16"/>
    <x v="16"/>
    <x v="16"/>
    <x v="367"/>
    <s v="1848"/>
    <x v="367"/>
    <x v="1"/>
    <x v="7"/>
    <x v="497"/>
  </r>
  <r>
    <x v="16"/>
    <x v="16"/>
    <x v="16"/>
    <x v="367"/>
    <s v="1848"/>
    <x v="367"/>
    <x v="2"/>
    <x v="0"/>
    <x v="49"/>
  </r>
  <r>
    <x v="16"/>
    <x v="16"/>
    <x v="16"/>
    <x v="367"/>
    <s v="1848"/>
    <x v="367"/>
    <x v="2"/>
    <x v="1"/>
    <x v="121"/>
  </r>
  <r>
    <x v="16"/>
    <x v="16"/>
    <x v="16"/>
    <x v="367"/>
    <s v="1848"/>
    <x v="367"/>
    <x v="2"/>
    <x v="2"/>
    <x v="354"/>
  </r>
  <r>
    <x v="16"/>
    <x v="16"/>
    <x v="16"/>
    <x v="367"/>
    <s v="1848"/>
    <x v="367"/>
    <x v="2"/>
    <x v="3"/>
    <x v="60"/>
  </r>
  <r>
    <x v="16"/>
    <x v="16"/>
    <x v="16"/>
    <x v="367"/>
    <s v="1848"/>
    <x v="367"/>
    <x v="2"/>
    <x v="4"/>
    <x v="60"/>
  </r>
  <r>
    <x v="16"/>
    <x v="16"/>
    <x v="16"/>
    <x v="367"/>
    <s v="1848"/>
    <x v="367"/>
    <x v="2"/>
    <x v="5"/>
    <x v="399"/>
  </r>
  <r>
    <x v="16"/>
    <x v="16"/>
    <x v="16"/>
    <x v="367"/>
    <s v="1848"/>
    <x v="367"/>
    <x v="2"/>
    <x v="6"/>
    <x v="281"/>
  </r>
  <r>
    <x v="16"/>
    <x v="16"/>
    <x v="16"/>
    <x v="367"/>
    <s v="1848"/>
    <x v="367"/>
    <x v="2"/>
    <x v="7"/>
    <x v="47"/>
  </r>
  <r>
    <x v="16"/>
    <x v="16"/>
    <x v="16"/>
    <x v="367"/>
    <s v="1848"/>
    <x v="367"/>
    <x v="3"/>
    <x v="0"/>
    <x v="284"/>
  </r>
  <r>
    <x v="16"/>
    <x v="16"/>
    <x v="16"/>
    <x v="367"/>
    <s v="1848"/>
    <x v="367"/>
    <x v="3"/>
    <x v="1"/>
    <x v="410"/>
  </r>
  <r>
    <x v="16"/>
    <x v="16"/>
    <x v="16"/>
    <x v="367"/>
    <s v="1848"/>
    <x v="367"/>
    <x v="3"/>
    <x v="2"/>
    <x v="450"/>
  </r>
  <r>
    <x v="16"/>
    <x v="16"/>
    <x v="16"/>
    <x v="367"/>
    <s v="1848"/>
    <x v="367"/>
    <x v="3"/>
    <x v="3"/>
    <x v="185"/>
  </r>
  <r>
    <x v="16"/>
    <x v="16"/>
    <x v="16"/>
    <x v="367"/>
    <s v="1848"/>
    <x v="367"/>
    <x v="3"/>
    <x v="4"/>
    <x v="185"/>
  </r>
  <r>
    <x v="16"/>
    <x v="16"/>
    <x v="16"/>
    <x v="367"/>
    <s v="1848"/>
    <x v="367"/>
    <x v="3"/>
    <x v="5"/>
    <x v="185"/>
  </r>
  <r>
    <x v="16"/>
    <x v="16"/>
    <x v="16"/>
    <x v="367"/>
    <s v="1848"/>
    <x v="367"/>
    <x v="3"/>
    <x v="6"/>
    <x v="288"/>
  </r>
  <r>
    <x v="16"/>
    <x v="16"/>
    <x v="16"/>
    <x v="367"/>
    <s v="1848"/>
    <x v="367"/>
    <x v="3"/>
    <x v="7"/>
    <x v="287"/>
  </r>
  <r>
    <x v="16"/>
    <x v="16"/>
    <x v="16"/>
    <x v="367"/>
    <s v="1848"/>
    <x v="367"/>
    <x v="4"/>
    <x v="0"/>
    <x v="494"/>
  </r>
  <r>
    <x v="16"/>
    <x v="16"/>
    <x v="16"/>
    <x v="367"/>
    <s v="1848"/>
    <x v="367"/>
    <x v="4"/>
    <x v="1"/>
    <x v="1210"/>
  </r>
  <r>
    <x v="16"/>
    <x v="16"/>
    <x v="16"/>
    <x v="367"/>
    <s v="1848"/>
    <x v="367"/>
    <x v="4"/>
    <x v="2"/>
    <x v="1628"/>
  </r>
  <r>
    <x v="16"/>
    <x v="16"/>
    <x v="16"/>
    <x v="367"/>
    <s v="1848"/>
    <x v="367"/>
    <x v="4"/>
    <x v="3"/>
    <x v="499"/>
  </r>
  <r>
    <x v="16"/>
    <x v="16"/>
    <x v="16"/>
    <x v="367"/>
    <s v="1848"/>
    <x v="367"/>
    <x v="4"/>
    <x v="4"/>
    <x v="343"/>
  </r>
  <r>
    <x v="16"/>
    <x v="16"/>
    <x v="16"/>
    <x v="367"/>
    <s v="1848"/>
    <x v="367"/>
    <x v="4"/>
    <x v="5"/>
    <x v="348"/>
  </r>
  <r>
    <x v="16"/>
    <x v="16"/>
    <x v="16"/>
    <x v="367"/>
    <s v="1848"/>
    <x v="367"/>
    <x v="4"/>
    <x v="6"/>
    <x v="1475"/>
  </r>
  <r>
    <x v="16"/>
    <x v="16"/>
    <x v="16"/>
    <x v="367"/>
    <s v="1848"/>
    <x v="367"/>
    <x v="4"/>
    <x v="7"/>
    <x v="631"/>
  </r>
  <r>
    <x v="16"/>
    <x v="16"/>
    <x v="16"/>
    <x v="367"/>
    <s v="1848"/>
    <x v="367"/>
    <x v="5"/>
    <x v="0"/>
    <x v="198"/>
  </r>
  <r>
    <x v="16"/>
    <x v="16"/>
    <x v="16"/>
    <x v="367"/>
    <s v="1848"/>
    <x v="367"/>
    <x v="5"/>
    <x v="1"/>
    <x v="321"/>
  </r>
  <r>
    <x v="16"/>
    <x v="16"/>
    <x v="16"/>
    <x v="367"/>
    <s v="1848"/>
    <x v="367"/>
    <x v="5"/>
    <x v="2"/>
    <x v="262"/>
  </r>
  <r>
    <x v="16"/>
    <x v="16"/>
    <x v="16"/>
    <x v="367"/>
    <s v="1848"/>
    <x v="367"/>
    <x v="5"/>
    <x v="3"/>
    <x v="197"/>
  </r>
  <r>
    <x v="16"/>
    <x v="16"/>
    <x v="16"/>
    <x v="367"/>
    <s v="1848"/>
    <x v="367"/>
    <x v="5"/>
    <x v="4"/>
    <x v="200"/>
  </r>
  <r>
    <x v="16"/>
    <x v="16"/>
    <x v="16"/>
    <x v="367"/>
    <s v="1848"/>
    <x v="367"/>
    <x v="5"/>
    <x v="5"/>
    <x v="262"/>
  </r>
  <r>
    <x v="16"/>
    <x v="16"/>
    <x v="16"/>
    <x v="367"/>
    <s v="1848"/>
    <x v="367"/>
    <x v="5"/>
    <x v="6"/>
    <x v="266"/>
  </r>
  <r>
    <x v="16"/>
    <x v="16"/>
    <x v="16"/>
    <x v="367"/>
    <s v="1848"/>
    <x v="367"/>
    <x v="5"/>
    <x v="7"/>
    <x v="321"/>
  </r>
  <r>
    <x v="16"/>
    <x v="16"/>
    <x v="16"/>
    <x v="367"/>
    <s v="1848"/>
    <x v="367"/>
    <x v="6"/>
    <x v="0"/>
    <x v="131"/>
  </r>
  <r>
    <x v="16"/>
    <x v="16"/>
    <x v="16"/>
    <x v="367"/>
    <s v="1848"/>
    <x v="367"/>
    <x v="6"/>
    <x v="1"/>
    <x v="131"/>
  </r>
  <r>
    <x v="16"/>
    <x v="16"/>
    <x v="16"/>
    <x v="367"/>
    <s v="1848"/>
    <x v="367"/>
    <x v="6"/>
    <x v="2"/>
    <x v="131"/>
  </r>
  <r>
    <x v="16"/>
    <x v="16"/>
    <x v="16"/>
    <x v="367"/>
    <s v="1848"/>
    <x v="367"/>
    <x v="6"/>
    <x v="3"/>
    <x v="64"/>
  </r>
  <r>
    <x v="16"/>
    <x v="16"/>
    <x v="16"/>
    <x v="367"/>
    <s v="1848"/>
    <x v="367"/>
    <x v="6"/>
    <x v="4"/>
    <x v="131"/>
  </r>
  <r>
    <x v="16"/>
    <x v="16"/>
    <x v="16"/>
    <x v="367"/>
    <s v="1848"/>
    <x v="367"/>
    <x v="6"/>
    <x v="5"/>
    <x v="320"/>
  </r>
  <r>
    <x v="16"/>
    <x v="16"/>
    <x v="16"/>
    <x v="367"/>
    <s v="1848"/>
    <x v="367"/>
    <x v="6"/>
    <x v="6"/>
    <x v="128"/>
  </r>
  <r>
    <x v="16"/>
    <x v="16"/>
    <x v="16"/>
    <x v="367"/>
    <s v="1848"/>
    <x v="367"/>
    <x v="6"/>
    <x v="7"/>
    <x v="303"/>
  </r>
  <r>
    <x v="16"/>
    <x v="16"/>
    <x v="16"/>
    <x v="367"/>
    <s v="1848"/>
    <x v="367"/>
    <x v="7"/>
    <x v="0"/>
    <x v="486"/>
  </r>
  <r>
    <x v="16"/>
    <x v="16"/>
    <x v="16"/>
    <x v="367"/>
    <s v="1848"/>
    <x v="367"/>
    <x v="7"/>
    <x v="1"/>
    <x v="374"/>
  </r>
  <r>
    <x v="16"/>
    <x v="16"/>
    <x v="16"/>
    <x v="367"/>
    <s v="1848"/>
    <x v="367"/>
    <x v="7"/>
    <x v="2"/>
    <x v="368"/>
  </r>
  <r>
    <x v="16"/>
    <x v="16"/>
    <x v="16"/>
    <x v="367"/>
    <s v="1848"/>
    <x v="367"/>
    <x v="7"/>
    <x v="3"/>
    <x v="1029"/>
  </r>
  <r>
    <x v="16"/>
    <x v="16"/>
    <x v="16"/>
    <x v="367"/>
    <s v="1848"/>
    <x v="367"/>
    <x v="7"/>
    <x v="4"/>
    <x v="182"/>
  </r>
  <r>
    <x v="16"/>
    <x v="16"/>
    <x v="16"/>
    <x v="367"/>
    <s v="1848"/>
    <x v="367"/>
    <x v="7"/>
    <x v="5"/>
    <x v="715"/>
  </r>
  <r>
    <x v="16"/>
    <x v="16"/>
    <x v="16"/>
    <x v="367"/>
    <s v="1848"/>
    <x v="367"/>
    <x v="7"/>
    <x v="6"/>
    <x v="317"/>
  </r>
  <r>
    <x v="16"/>
    <x v="16"/>
    <x v="16"/>
    <x v="367"/>
    <s v="1848"/>
    <x v="367"/>
    <x v="7"/>
    <x v="7"/>
    <x v="450"/>
  </r>
  <r>
    <x v="16"/>
    <x v="16"/>
    <x v="16"/>
    <x v="367"/>
    <s v="1848"/>
    <x v="367"/>
    <x v="8"/>
    <x v="0"/>
    <x v="132"/>
  </r>
  <r>
    <x v="16"/>
    <x v="16"/>
    <x v="16"/>
    <x v="367"/>
    <s v="1848"/>
    <x v="367"/>
    <x v="8"/>
    <x v="1"/>
    <x v="130"/>
  </r>
  <r>
    <x v="16"/>
    <x v="16"/>
    <x v="16"/>
    <x v="367"/>
    <s v="1848"/>
    <x v="367"/>
    <x v="8"/>
    <x v="2"/>
    <x v="303"/>
  </r>
  <r>
    <x v="16"/>
    <x v="16"/>
    <x v="16"/>
    <x v="367"/>
    <s v="1848"/>
    <x v="367"/>
    <x v="8"/>
    <x v="3"/>
    <x v="129"/>
  </r>
  <r>
    <x v="16"/>
    <x v="16"/>
    <x v="16"/>
    <x v="367"/>
    <s v="1848"/>
    <x v="367"/>
    <x v="8"/>
    <x v="4"/>
    <x v="128"/>
  </r>
  <r>
    <x v="16"/>
    <x v="16"/>
    <x v="16"/>
    <x v="367"/>
    <s v="1848"/>
    <x v="367"/>
    <x v="8"/>
    <x v="5"/>
    <x v="130"/>
  </r>
  <r>
    <x v="16"/>
    <x v="16"/>
    <x v="16"/>
    <x v="367"/>
    <s v="1848"/>
    <x v="367"/>
    <x v="8"/>
    <x v="6"/>
    <x v="132"/>
  </r>
  <r>
    <x v="16"/>
    <x v="16"/>
    <x v="16"/>
    <x v="367"/>
    <s v="1848"/>
    <x v="367"/>
    <x v="8"/>
    <x v="7"/>
    <x v="67"/>
  </r>
  <r>
    <x v="16"/>
    <x v="16"/>
    <x v="16"/>
    <x v="367"/>
    <s v="1848"/>
    <x v="367"/>
    <x v="9"/>
    <x v="0"/>
    <x v="485"/>
  </r>
  <r>
    <x v="16"/>
    <x v="16"/>
    <x v="16"/>
    <x v="367"/>
    <s v="1848"/>
    <x v="367"/>
    <x v="9"/>
    <x v="1"/>
    <x v="563"/>
  </r>
  <r>
    <x v="16"/>
    <x v="16"/>
    <x v="16"/>
    <x v="367"/>
    <s v="1848"/>
    <x v="367"/>
    <x v="9"/>
    <x v="2"/>
    <x v="1510"/>
  </r>
  <r>
    <x v="16"/>
    <x v="16"/>
    <x v="16"/>
    <x v="367"/>
    <s v="1848"/>
    <x v="367"/>
    <x v="9"/>
    <x v="3"/>
    <x v="468"/>
  </r>
  <r>
    <x v="16"/>
    <x v="16"/>
    <x v="16"/>
    <x v="367"/>
    <s v="1848"/>
    <x v="367"/>
    <x v="9"/>
    <x v="4"/>
    <x v="57"/>
  </r>
  <r>
    <x v="16"/>
    <x v="16"/>
    <x v="16"/>
    <x v="367"/>
    <s v="1848"/>
    <x v="367"/>
    <x v="9"/>
    <x v="5"/>
    <x v="561"/>
  </r>
  <r>
    <x v="16"/>
    <x v="16"/>
    <x v="16"/>
    <x v="367"/>
    <s v="1848"/>
    <x v="367"/>
    <x v="9"/>
    <x v="6"/>
    <x v="372"/>
  </r>
  <r>
    <x v="16"/>
    <x v="16"/>
    <x v="16"/>
    <x v="367"/>
    <s v="1848"/>
    <x v="367"/>
    <x v="9"/>
    <x v="7"/>
    <x v="671"/>
  </r>
  <r>
    <x v="16"/>
    <x v="16"/>
    <x v="16"/>
    <x v="368"/>
    <s v="1849"/>
    <x v="368"/>
    <x v="0"/>
    <x v="0"/>
    <x v="401"/>
  </r>
  <r>
    <x v="16"/>
    <x v="16"/>
    <x v="16"/>
    <x v="368"/>
    <s v="1849"/>
    <x v="368"/>
    <x v="0"/>
    <x v="1"/>
    <x v="977"/>
  </r>
  <r>
    <x v="16"/>
    <x v="16"/>
    <x v="16"/>
    <x v="368"/>
    <s v="1849"/>
    <x v="368"/>
    <x v="0"/>
    <x v="2"/>
    <x v="530"/>
  </r>
  <r>
    <x v="16"/>
    <x v="16"/>
    <x v="16"/>
    <x v="368"/>
    <s v="1849"/>
    <x v="368"/>
    <x v="0"/>
    <x v="3"/>
    <x v="633"/>
  </r>
  <r>
    <x v="16"/>
    <x v="16"/>
    <x v="16"/>
    <x v="368"/>
    <s v="1849"/>
    <x v="368"/>
    <x v="0"/>
    <x v="4"/>
    <x v="183"/>
  </r>
  <r>
    <x v="16"/>
    <x v="16"/>
    <x v="16"/>
    <x v="368"/>
    <s v="1849"/>
    <x v="368"/>
    <x v="0"/>
    <x v="5"/>
    <x v="402"/>
  </r>
  <r>
    <x v="16"/>
    <x v="16"/>
    <x v="16"/>
    <x v="368"/>
    <s v="1849"/>
    <x v="368"/>
    <x v="0"/>
    <x v="6"/>
    <x v="1309"/>
  </r>
  <r>
    <x v="16"/>
    <x v="16"/>
    <x v="16"/>
    <x v="368"/>
    <s v="1849"/>
    <x v="368"/>
    <x v="0"/>
    <x v="7"/>
    <x v="373"/>
  </r>
  <r>
    <x v="16"/>
    <x v="16"/>
    <x v="16"/>
    <x v="368"/>
    <s v="1849"/>
    <x v="368"/>
    <x v="1"/>
    <x v="0"/>
    <x v="253"/>
  </r>
  <r>
    <x v="16"/>
    <x v="16"/>
    <x v="16"/>
    <x v="368"/>
    <s v="1849"/>
    <x v="368"/>
    <x v="1"/>
    <x v="1"/>
    <x v="1520"/>
  </r>
  <r>
    <x v="16"/>
    <x v="16"/>
    <x v="16"/>
    <x v="368"/>
    <s v="1849"/>
    <x v="368"/>
    <x v="1"/>
    <x v="2"/>
    <x v="343"/>
  </r>
  <r>
    <x v="16"/>
    <x v="16"/>
    <x v="16"/>
    <x v="368"/>
    <s v="1849"/>
    <x v="368"/>
    <x v="1"/>
    <x v="3"/>
    <x v="497"/>
  </r>
  <r>
    <x v="16"/>
    <x v="16"/>
    <x v="16"/>
    <x v="368"/>
    <s v="1849"/>
    <x v="368"/>
    <x v="1"/>
    <x v="4"/>
    <x v="499"/>
  </r>
  <r>
    <x v="16"/>
    <x v="16"/>
    <x v="16"/>
    <x v="368"/>
    <s v="1849"/>
    <x v="368"/>
    <x v="1"/>
    <x v="5"/>
    <x v="498"/>
  </r>
  <r>
    <x v="16"/>
    <x v="16"/>
    <x v="16"/>
    <x v="368"/>
    <s v="1849"/>
    <x v="368"/>
    <x v="1"/>
    <x v="6"/>
    <x v="1209"/>
  </r>
  <r>
    <x v="16"/>
    <x v="16"/>
    <x v="16"/>
    <x v="368"/>
    <s v="1849"/>
    <x v="368"/>
    <x v="1"/>
    <x v="7"/>
    <x v="193"/>
  </r>
  <r>
    <x v="16"/>
    <x v="16"/>
    <x v="16"/>
    <x v="368"/>
    <s v="1849"/>
    <x v="368"/>
    <x v="2"/>
    <x v="0"/>
    <x v="120"/>
  </r>
  <r>
    <x v="16"/>
    <x v="16"/>
    <x v="16"/>
    <x v="368"/>
    <s v="1849"/>
    <x v="368"/>
    <x v="2"/>
    <x v="1"/>
    <x v="354"/>
  </r>
  <r>
    <x v="16"/>
    <x v="16"/>
    <x v="16"/>
    <x v="368"/>
    <s v="1849"/>
    <x v="368"/>
    <x v="2"/>
    <x v="2"/>
    <x v="285"/>
  </r>
  <r>
    <x v="16"/>
    <x v="16"/>
    <x v="16"/>
    <x v="368"/>
    <s v="1849"/>
    <x v="368"/>
    <x v="2"/>
    <x v="3"/>
    <x v="342"/>
  </r>
  <r>
    <x v="16"/>
    <x v="16"/>
    <x v="16"/>
    <x v="368"/>
    <s v="1849"/>
    <x v="368"/>
    <x v="2"/>
    <x v="4"/>
    <x v="116"/>
  </r>
  <r>
    <x v="16"/>
    <x v="16"/>
    <x v="16"/>
    <x v="368"/>
    <s v="1849"/>
    <x v="368"/>
    <x v="2"/>
    <x v="5"/>
    <x v="410"/>
  </r>
  <r>
    <x v="16"/>
    <x v="16"/>
    <x v="16"/>
    <x v="368"/>
    <s v="1849"/>
    <x v="368"/>
    <x v="2"/>
    <x v="6"/>
    <x v="355"/>
  </r>
  <r>
    <x v="16"/>
    <x v="16"/>
    <x v="16"/>
    <x v="368"/>
    <s v="1849"/>
    <x v="368"/>
    <x v="2"/>
    <x v="7"/>
    <x v="449"/>
  </r>
  <r>
    <x v="16"/>
    <x v="16"/>
    <x v="16"/>
    <x v="368"/>
    <s v="1849"/>
    <x v="368"/>
    <x v="3"/>
    <x v="0"/>
    <x v="288"/>
  </r>
  <r>
    <x v="16"/>
    <x v="16"/>
    <x v="16"/>
    <x v="368"/>
    <s v="1849"/>
    <x v="368"/>
    <x v="3"/>
    <x v="1"/>
    <x v="185"/>
  </r>
  <r>
    <x v="16"/>
    <x v="16"/>
    <x v="16"/>
    <x v="368"/>
    <s v="1849"/>
    <x v="368"/>
    <x v="3"/>
    <x v="2"/>
    <x v="318"/>
  </r>
  <r>
    <x v="16"/>
    <x v="16"/>
    <x v="16"/>
    <x v="368"/>
    <s v="1849"/>
    <x v="368"/>
    <x v="3"/>
    <x v="3"/>
    <x v="52"/>
  </r>
  <r>
    <x v="16"/>
    <x v="16"/>
    <x v="16"/>
    <x v="368"/>
    <s v="1849"/>
    <x v="368"/>
    <x v="3"/>
    <x v="4"/>
    <x v="338"/>
  </r>
  <r>
    <x v="16"/>
    <x v="16"/>
    <x v="16"/>
    <x v="368"/>
    <s v="1849"/>
    <x v="368"/>
    <x v="3"/>
    <x v="5"/>
    <x v="1112"/>
  </r>
  <r>
    <x v="16"/>
    <x v="16"/>
    <x v="16"/>
    <x v="368"/>
    <s v="1849"/>
    <x v="368"/>
    <x v="3"/>
    <x v="6"/>
    <x v="318"/>
  </r>
  <r>
    <x v="16"/>
    <x v="16"/>
    <x v="16"/>
    <x v="368"/>
    <s v="1849"/>
    <x v="368"/>
    <x v="3"/>
    <x v="7"/>
    <x v="289"/>
  </r>
  <r>
    <x v="16"/>
    <x v="16"/>
    <x v="16"/>
    <x v="368"/>
    <s v="1849"/>
    <x v="368"/>
    <x v="4"/>
    <x v="0"/>
    <x v="1478"/>
  </r>
  <r>
    <x v="16"/>
    <x v="16"/>
    <x v="16"/>
    <x v="368"/>
    <s v="1849"/>
    <x v="368"/>
    <x v="4"/>
    <x v="1"/>
    <x v="1478"/>
  </r>
  <r>
    <x v="16"/>
    <x v="16"/>
    <x v="16"/>
    <x v="368"/>
    <s v="1849"/>
    <x v="368"/>
    <x v="4"/>
    <x v="2"/>
    <x v="503"/>
  </r>
  <r>
    <x v="16"/>
    <x v="16"/>
    <x v="16"/>
    <x v="368"/>
    <s v="1849"/>
    <x v="368"/>
    <x v="4"/>
    <x v="3"/>
    <x v="503"/>
  </r>
  <r>
    <x v="16"/>
    <x v="16"/>
    <x v="16"/>
    <x v="368"/>
    <s v="1849"/>
    <x v="368"/>
    <x v="4"/>
    <x v="4"/>
    <x v="467"/>
  </r>
  <r>
    <x v="16"/>
    <x v="16"/>
    <x v="16"/>
    <x v="368"/>
    <s v="1849"/>
    <x v="368"/>
    <x v="4"/>
    <x v="5"/>
    <x v="344"/>
  </r>
  <r>
    <x v="16"/>
    <x v="16"/>
    <x v="16"/>
    <x v="368"/>
    <s v="1849"/>
    <x v="368"/>
    <x v="4"/>
    <x v="6"/>
    <x v="343"/>
  </r>
  <r>
    <x v="16"/>
    <x v="16"/>
    <x v="16"/>
    <x v="368"/>
    <s v="1849"/>
    <x v="368"/>
    <x v="4"/>
    <x v="7"/>
    <x v="628"/>
  </r>
  <r>
    <x v="16"/>
    <x v="16"/>
    <x v="16"/>
    <x v="368"/>
    <s v="1849"/>
    <x v="368"/>
    <x v="5"/>
    <x v="0"/>
    <x v="302"/>
  </r>
  <r>
    <x v="16"/>
    <x v="16"/>
    <x v="16"/>
    <x v="368"/>
    <s v="1849"/>
    <x v="368"/>
    <x v="5"/>
    <x v="1"/>
    <x v="316"/>
  </r>
  <r>
    <x v="16"/>
    <x v="16"/>
    <x v="16"/>
    <x v="368"/>
    <s v="1849"/>
    <x v="368"/>
    <x v="5"/>
    <x v="2"/>
    <x v="201"/>
  </r>
  <r>
    <x v="16"/>
    <x v="16"/>
    <x v="16"/>
    <x v="368"/>
    <s v="1849"/>
    <x v="368"/>
    <x v="5"/>
    <x v="3"/>
    <x v="311"/>
  </r>
  <r>
    <x v="16"/>
    <x v="16"/>
    <x v="16"/>
    <x v="368"/>
    <s v="1849"/>
    <x v="368"/>
    <x v="5"/>
    <x v="4"/>
    <x v="201"/>
  </r>
  <r>
    <x v="16"/>
    <x v="16"/>
    <x v="16"/>
    <x v="368"/>
    <s v="1849"/>
    <x v="368"/>
    <x v="5"/>
    <x v="5"/>
    <x v="316"/>
  </r>
  <r>
    <x v="16"/>
    <x v="16"/>
    <x v="16"/>
    <x v="368"/>
    <s v="1849"/>
    <x v="368"/>
    <x v="5"/>
    <x v="6"/>
    <x v="307"/>
  </r>
  <r>
    <x v="16"/>
    <x v="16"/>
    <x v="16"/>
    <x v="368"/>
    <s v="1849"/>
    <x v="368"/>
    <x v="5"/>
    <x v="7"/>
    <x v="124"/>
  </r>
  <r>
    <x v="16"/>
    <x v="16"/>
    <x v="16"/>
    <x v="368"/>
    <s v="1849"/>
    <x v="368"/>
    <x v="6"/>
    <x v="0"/>
    <x v="67"/>
  </r>
  <r>
    <x v="16"/>
    <x v="16"/>
    <x v="16"/>
    <x v="368"/>
    <s v="1849"/>
    <x v="368"/>
    <x v="6"/>
    <x v="1"/>
    <x v="65"/>
  </r>
  <r>
    <x v="16"/>
    <x v="16"/>
    <x v="16"/>
    <x v="368"/>
    <s v="1849"/>
    <x v="368"/>
    <x v="6"/>
    <x v="2"/>
    <x v="67"/>
  </r>
  <r>
    <x v="16"/>
    <x v="16"/>
    <x v="16"/>
    <x v="368"/>
    <s v="1849"/>
    <x v="368"/>
    <x v="6"/>
    <x v="3"/>
    <x v="65"/>
  </r>
  <r>
    <x v="16"/>
    <x v="16"/>
    <x v="16"/>
    <x v="368"/>
    <s v="1849"/>
    <x v="368"/>
    <x v="6"/>
    <x v="4"/>
    <x v="65"/>
  </r>
  <r>
    <x v="16"/>
    <x v="16"/>
    <x v="16"/>
    <x v="368"/>
    <s v="1849"/>
    <x v="368"/>
    <x v="6"/>
    <x v="5"/>
    <x v="65"/>
  </r>
  <r>
    <x v="16"/>
    <x v="16"/>
    <x v="16"/>
    <x v="368"/>
    <s v="1849"/>
    <x v="368"/>
    <x v="6"/>
    <x v="6"/>
    <x v="133"/>
  </r>
  <r>
    <x v="16"/>
    <x v="16"/>
    <x v="16"/>
    <x v="368"/>
    <s v="1849"/>
    <x v="368"/>
    <x v="6"/>
    <x v="7"/>
    <x v="132"/>
  </r>
  <r>
    <x v="16"/>
    <x v="16"/>
    <x v="16"/>
    <x v="368"/>
    <s v="1849"/>
    <x v="368"/>
    <x v="7"/>
    <x v="0"/>
    <x v="201"/>
  </r>
  <r>
    <x v="16"/>
    <x v="16"/>
    <x v="16"/>
    <x v="368"/>
    <s v="1849"/>
    <x v="368"/>
    <x v="7"/>
    <x v="1"/>
    <x v="124"/>
  </r>
  <r>
    <x v="16"/>
    <x v="16"/>
    <x v="16"/>
    <x v="368"/>
    <s v="1849"/>
    <x v="368"/>
    <x v="7"/>
    <x v="2"/>
    <x v="195"/>
  </r>
  <r>
    <x v="16"/>
    <x v="16"/>
    <x v="16"/>
    <x v="368"/>
    <s v="1849"/>
    <x v="368"/>
    <x v="7"/>
    <x v="3"/>
    <x v="350"/>
  </r>
  <r>
    <x v="16"/>
    <x v="16"/>
    <x v="16"/>
    <x v="368"/>
    <s v="1849"/>
    <x v="368"/>
    <x v="7"/>
    <x v="4"/>
    <x v="302"/>
  </r>
  <r>
    <x v="16"/>
    <x v="16"/>
    <x v="16"/>
    <x v="368"/>
    <s v="1849"/>
    <x v="368"/>
    <x v="7"/>
    <x v="5"/>
    <x v="264"/>
  </r>
  <r>
    <x v="16"/>
    <x v="16"/>
    <x v="16"/>
    <x v="368"/>
    <s v="1849"/>
    <x v="368"/>
    <x v="7"/>
    <x v="6"/>
    <x v="198"/>
  </r>
  <r>
    <x v="16"/>
    <x v="16"/>
    <x v="16"/>
    <x v="368"/>
    <s v="1849"/>
    <x v="368"/>
    <x v="7"/>
    <x v="7"/>
    <x v="266"/>
  </r>
  <r>
    <x v="16"/>
    <x v="16"/>
    <x v="16"/>
    <x v="368"/>
    <s v="1849"/>
    <x v="368"/>
    <x v="8"/>
    <x v="0"/>
    <x v="67"/>
  </r>
  <r>
    <x v="16"/>
    <x v="16"/>
    <x v="16"/>
    <x v="368"/>
    <s v="1849"/>
    <x v="368"/>
    <x v="8"/>
    <x v="1"/>
    <x v="66"/>
  </r>
  <r>
    <x v="16"/>
    <x v="16"/>
    <x v="16"/>
    <x v="368"/>
    <s v="1849"/>
    <x v="368"/>
    <x v="8"/>
    <x v="2"/>
    <x v="305"/>
  </r>
  <r>
    <x v="16"/>
    <x v="16"/>
    <x v="16"/>
    <x v="368"/>
    <s v="1849"/>
    <x v="368"/>
    <x v="8"/>
    <x v="3"/>
    <x v="304"/>
  </r>
  <r>
    <x v="16"/>
    <x v="16"/>
    <x v="16"/>
    <x v="368"/>
    <s v="1849"/>
    <x v="368"/>
    <x v="8"/>
    <x v="4"/>
    <x v="305"/>
  </r>
  <r>
    <x v="16"/>
    <x v="16"/>
    <x v="16"/>
    <x v="368"/>
    <s v="1849"/>
    <x v="368"/>
    <x v="8"/>
    <x v="5"/>
    <x v="305"/>
  </r>
  <r>
    <x v="16"/>
    <x v="16"/>
    <x v="16"/>
    <x v="368"/>
    <s v="1849"/>
    <x v="368"/>
    <x v="8"/>
    <x v="6"/>
    <x v="305"/>
  </r>
  <r>
    <x v="16"/>
    <x v="16"/>
    <x v="16"/>
    <x v="368"/>
    <s v="1849"/>
    <x v="368"/>
    <x v="8"/>
    <x v="7"/>
    <x v="133"/>
  </r>
  <r>
    <x v="16"/>
    <x v="16"/>
    <x v="16"/>
    <x v="368"/>
    <s v="1849"/>
    <x v="368"/>
    <x v="9"/>
    <x v="0"/>
    <x v="310"/>
  </r>
  <r>
    <x v="16"/>
    <x v="16"/>
    <x v="16"/>
    <x v="368"/>
    <s v="1849"/>
    <x v="368"/>
    <x v="9"/>
    <x v="1"/>
    <x v="298"/>
  </r>
  <r>
    <x v="16"/>
    <x v="16"/>
    <x v="16"/>
    <x v="368"/>
    <s v="1849"/>
    <x v="368"/>
    <x v="9"/>
    <x v="2"/>
    <x v="202"/>
  </r>
  <r>
    <x v="16"/>
    <x v="16"/>
    <x v="16"/>
    <x v="368"/>
    <s v="1849"/>
    <x v="368"/>
    <x v="9"/>
    <x v="3"/>
    <x v="307"/>
  </r>
  <r>
    <x v="16"/>
    <x v="16"/>
    <x v="16"/>
    <x v="368"/>
    <s v="1849"/>
    <x v="368"/>
    <x v="9"/>
    <x v="4"/>
    <x v="124"/>
  </r>
  <r>
    <x v="16"/>
    <x v="16"/>
    <x v="16"/>
    <x v="368"/>
    <s v="1849"/>
    <x v="368"/>
    <x v="9"/>
    <x v="5"/>
    <x v="124"/>
  </r>
  <r>
    <x v="16"/>
    <x v="16"/>
    <x v="16"/>
    <x v="368"/>
    <s v="1849"/>
    <x v="368"/>
    <x v="9"/>
    <x v="6"/>
    <x v="310"/>
  </r>
  <r>
    <x v="16"/>
    <x v="16"/>
    <x v="16"/>
    <x v="368"/>
    <s v="1849"/>
    <x v="368"/>
    <x v="9"/>
    <x v="7"/>
    <x v="308"/>
  </r>
  <r>
    <x v="16"/>
    <x v="16"/>
    <x v="16"/>
    <x v="369"/>
    <s v="1850"/>
    <x v="369"/>
    <x v="0"/>
    <x v="0"/>
    <x v="332"/>
  </r>
  <r>
    <x v="16"/>
    <x v="16"/>
    <x v="16"/>
    <x v="369"/>
    <s v="1850"/>
    <x v="369"/>
    <x v="0"/>
    <x v="1"/>
    <x v="1030"/>
  </r>
  <r>
    <x v="16"/>
    <x v="16"/>
    <x v="16"/>
    <x v="369"/>
    <s v="1850"/>
    <x v="369"/>
    <x v="0"/>
    <x v="2"/>
    <x v="783"/>
  </r>
  <r>
    <x v="16"/>
    <x v="16"/>
    <x v="16"/>
    <x v="369"/>
    <s v="1850"/>
    <x v="369"/>
    <x v="0"/>
    <x v="3"/>
    <x v="1417"/>
  </r>
  <r>
    <x v="16"/>
    <x v="16"/>
    <x v="16"/>
    <x v="369"/>
    <s v="1850"/>
    <x v="369"/>
    <x v="0"/>
    <x v="4"/>
    <x v="494"/>
  </r>
  <r>
    <x v="16"/>
    <x v="16"/>
    <x v="16"/>
    <x v="369"/>
    <s v="1850"/>
    <x v="369"/>
    <x v="0"/>
    <x v="5"/>
    <x v="255"/>
  </r>
  <r>
    <x v="16"/>
    <x v="16"/>
    <x v="16"/>
    <x v="369"/>
    <s v="1850"/>
    <x v="369"/>
    <x v="0"/>
    <x v="6"/>
    <x v="629"/>
  </r>
  <r>
    <x v="16"/>
    <x v="16"/>
    <x v="16"/>
    <x v="369"/>
    <s v="1850"/>
    <x v="369"/>
    <x v="0"/>
    <x v="7"/>
    <x v="608"/>
  </r>
  <r>
    <x v="16"/>
    <x v="16"/>
    <x v="16"/>
    <x v="369"/>
    <s v="1850"/>
    <x v="369"/>
    <x v="1"/>
    <x v="0"/>
    <x v="529"/>
  </r>
  <r>
    <x v="16"/>
    <x v="16"/>
    <x v="16"/>
    <x v="369"/>
    <s v="1850"/>
    <x v="369"/>
    <x v="1"/>
    <x v="1"/>
    <x v="313"/>
  </r>
  <r>
    <x v="16"/>
    <x v="16"/>
    <x v="16"/>
    <x v="369"/>
    <s v="1850"/>
    <x v="369"/>
    <x v="1"/>
    <x v="2"/>
    <x v="318"/>
  </r>
  <r>
    <x v="16"/>
    <x v="16"/>
    <x v="16"/>
    <x v="369"/>
    <s v="1850"/>
    <x v="369"/>
    <x v="1"/>
    <x v="3"/>
    <x v="402"/>
  </r>
  <r>
    <x v="16"/>
    <x v="16"/>
    <x v="16"/>
    <x v="369"/>
    <s v="1850"/>
    <x v="369"/>
    <x v="1"/>
    <x v="4"/>
    <x v="318"/>
  </r>
  <r>
    <x v="16"/>
    <x v="16"/>
    <x v="16"/>
    <x v="369"/>
    <s v="1850"/>
    <x v="369"/>
    <x v="1"/>
    <x v="5"/>
    <x v="400"/>
  </r>
  <r>
    <x v="16"/>
    <x v="16"/>
    <x v="16"/>
    <x v="369"/>
    <s v="1850"/>
    <x v="369"/>
    <x v="1"/>
    <x v="6"/>
    <x v="352"/>
  </r>
  <r>
    <x v="16"/>
    <x v="16"/>
    <x v="16"/>
    <x v="369"/>
    <s v="1850"/>
    <x v="369"/>
    <x v="1"/>
    <x v="7"/>
    <x v="185"/>
  </r>
  <r>
    <x v="16"/>
    <x v="16"/>
    <x v="16"/>
    <x v="369"/>
    <s v="1850"/>
    <x v="369"/>
    <x v="2"/>
    <x v="0"/>
    <x v="51"/>
  </r>
  <r>
    <x v="16"/>
    <x v="16"/>
    <x v="16"/>
    <x v="369"/>
    <s v="1850"/>
    <x v="369"/>
    <x v="2"/>
    <x v="1"/>
    <x v="121"/>
  </r>
  <r>
    <x v="16"/>
    <x v="16"/>
    <x v="16"/>
    <x v="369"/>
    <s v="1850"/>
    <x v="369"/>
    <x v="2"/>
    <x v="2"/>
    <x v="117"/>
  </r>
  <r>
    <x v="16"/>
    <x v="16"/>
    <x v="16"/>
    <x v="369"/>
    <s v="1850"/>
    <x v="369"/>
    <x v="2"/>
    <x v="3"/>
    <x v="48"/>
  </r>
  <r>
    <x v="16"/>
    <x v="16"/>
    <x v="16"/>
    <x v="369"/>
    <s v="1850"/>
    <x v="369"/>
    <x v="2"/>
    <x v="4"/>
    <x v="116"/>
  </r>
  <r>
    <x v="16"/>
    <x v="16"/>
    <x v="16"/>
    <x v="369"/>
    <s v="1850"/>
    <x v="369"/>
    <x v="2"/>
    <x v="5"/>
    <x v="118"/>
  </r>
  <r>
    <x v="16"/>
    <x v="16"/>
    <x v="16"/>
    <x v="369"/>
    <s v="1850"/>
    <x v="369"/>
    <x v="2"/>
    <x v="6"/>
    <x v="286"/>
  </r>
  <r>
    <x v="16"/>
    <x v="16"/>
    <x v="16"/>
    <x v="369"/>
    <s v="1850"/>
    <x v="369"/>
    <x v="2"/>
    <x v="7"/>
    <x v="283"/>
  </r>
  <r>
    <x v="16"/>
    <x v="16"/>
    <x v="16"/>
    <x v="369"/>
    <s v="1850"/>
    <x v="369"/>
    <x v="3"/>
    <x v="0"/>
    <x v="51"/>
  </r>
  <r>
    <x v="16"/>
    <x v="16"/>
    <x v="16"/>
    <x v="369"/>
    <s v="1850"/>
    <x v="369"/>
    <x v="3"/>
    <x v="1"/>
    <x v="281"/>
  </r>
  <r>
    <x v="16"/>
    <x v="16"/>
    <x v="16"/>
    <x v="369"/>
    <s v="1850"/>
    <x v="369"/>
    <x v="3"/>
    <x v="2"/>
    <x v="281"/>
  </r>
  <r>
    <x v="16"/>
    <x v="16"/>
    <x v="16"/>
    <x v="369"/>
    <s v="1850"/>
    <x v="369"/>
    <x v="3"/>
    <x v="3"/>
    <x v="63"/>
  </r>
  <r>
    <x v="16"/>
    <x v="16"/>
    <x v="16"/>
    <x v="369"/>
    <s v="1850"/>
    <x v="369"/>
    <x v="3"/>
    <x v="4"/>
    <x v="63"/>
  </r>
  <r>
    <x v="16"/>
    <x v="16"/>
    <x v="16"/>
    <x v="369"/>
    <s v="1850"/>
    <x v="369"/>
    <x v="3"/>
    <x v="5"/>
    <x v="51"/>
  </r>
  <r>
    <x v="16"/>
    <x v="16"/>
    <x v="16"/>
    <x v="369"/>
    <s v="1850"/>
    <x v="369"/>
    <x v="3"/>
    <x v="6"/>
    <x v="120"/>
  </r>
  <r>
    <x v="16"/>
    <x v="16"/>
    <x v="16"/>
    <x v="369"/>
    <s v="1850"/>
    <x v="369"/>
    <x v="3"/>
    <x v="7"/>
    <x v="50"/>
  </r>
  <r>
    <x v="16"/>
    <x v="16"/>
    <x v="16"/>
    <x v="369"/>
    <s v="1850"/>
    <x v="369"/>
    <x v="4"/>
    <x v="0"/>
    <x v="268"/>
  </r>
  <r>
    <x v="16"/>
    <x v="16"/>
    <x v="16"/>
    <x v="369"/>
    <s v="1850"/>
    <x v="369"/>
    <x v="4"/>
    <x v="1"/>
    <x v="1239"/>
  </r>
  <r>
    <x v="16"/>
    <x v="16"/>
    <x v="16"/>
    <x v="369"/>
    <s v="1850"/>
    <x v="369"/>
    <x v="4"/>
    <x v="2"/>
    <x v="259"/>
  </r>
  <r>
    <x v="16"/>
    <x v="16"/>
    <x v="16"/>
    <x v="369"/>
    <s v="1850"/>
    <x v="369"/>
    <x v="4"/>
    <x v="3"/>
    <x v="562"/>
  </r>
  <r>
    <x v="16"/>
    <x v="16"/>
    <x v="16"/>
    <x v="369"/>
    <s v="1850"/>
    <x v="369"/>
    <x v="4"/>
    <x v="4"/>
    <x v="1520"/>
  </r>
  <r>
    <x v="16"/>
    <x v="16"/>
    <x v="16"/>
    <x v="369"/>
    <s v="1850"/>
    <x v="369"/>
    <x v="4"/>
    <x v="5"/>
    <x v="271"/>
  </r>
  <r>
    <x v="16"/>
    <x v="16"/>
    <x v="16"/>
    <x v="369"/>
    <s v="1850"/>
    <x v="369"/>
    <x v="4"/>
    <x v="6"/>
    <x v="564"/>
  </r>
  <r>
    <x v="16"/>
    <x v="16"/>
    <x v="16"/>
    <x v="369"/>
    <s v="1850"/>
    <x v="369"/>
    <x v="4"/>
    <x v="7"/>
    <x v="190"/>
  </r>
  <r>
    <x v="16"/>
    <x v="16"/>
    <x v="16"/>
    <x v="369"/>
    <s v="1850"/>
    <x v="369"/>
    <x v="5"/>
    <x v="0"/>
    <x v="299"/>
  </r>
  <r>
    <x v="16"/>
    <x v="16"/>
    <x v="16"/>
    <x v="369"/>
    <s v="1850"/>
    <x v="369"/>
    <x v="5"/>
    <x v="1"/>
    <x v="300"/>
  </r>
  <r>
    <x v="16"/>
    <x v="16"/>
    <x v="16"/>
    <x v="369"/>
    <s v="1850"/>
    <x v="369"/>
    <x v="5"/>
    <x v="2"/>
    <x v="575"/>
  </r>
  <r>
    <x v="16"/>
    <x v="16"/>
    <x v="16"/>
    <x v="369"/>
    <s v="1850"/>
    <x v="369"/>
    <x v="5"/>
    <x v="3"/>
    <x v="306"/>
  </r>
  <r>
    <x v="16"/>
    <x v="16"/>
    <x v="16"/>
    <x v="369"/>
    <s v="1850"/>
    <x v="369"/>
    <x v="5"/>
    <x v="4"/>
    <x v="122"/>
  </r>
  <r>
    <x v="16"/>
    <x v="16"/>
    <x v="16"/>
    <x v="369"/>
    <s v="1850"/>
    <x v="369"/>
    <x v="5"/>
    <x v="5"/>
    <x v="300"/>
  </r>
  <r>
    <x v="16"/>
    <x v="16"/>
    <x v="16"/>
    <x v="369"/>
    <s v="1850"/>
    <x v="369"/>
    <x v="5"/>
    <x v="6"/>
    <x v="575"/>
  </r>
  <r>
    <x v="16"/>
    <x v="16"/>
    <x v="16"/>
    <x v="369"/>
    <s v="1850"/>
    <x v="369"/>
    <x v="5"/>
    <x v="7"/>
    <x v="308"/>
  </r>
  <r>
    <x v="16"/>
    <x v="16"/>
    <x v="16"/>
    <x v="369"/>
    <s v="1850"/>
    <x v="369"/>
    <x v="6"/>
    <x v="0"/>
    <x v="67"/>
  </r>
  <r>
    <x v="16"/>
    <x v="16"/>
    <x v="16"/>
    <x v="369"/>
    <s v="1850"/>
    <x v="369"/>
    <x v="6"/>
    <x v="1"/>
    <x v="66"/>
  </r>
  <r>
    <x v="16"/>
    <x v="16"/>
    <x v="16"/>
    <x v="369"/>
    <s v="1850"/>
    <x v="369"/>
    <x v="6"/>
    <x v="2"/>
    <x v="66"/>
  </r>
  <r>
    <x v="16"/>
    <x v="16"/>
    <x v="16"/>
    <x v="369"/>
    <s v="1850"/>
    <x v="369"/>
    <x v="6"/>
    <x v="3"/>
    <x v="67"/>
  </r>
  <r>
    <x v="16"/>
    <x v="16"/>
    <x v="16"/>
    <x v="369"/>
    <s v="1850"/>
    <x v="369"/>
    <x v="6"/>
    <x v="4"/>
    <x v="66"/>
  </r>
  <r>
    <x v="16"/>
    <x v="16"/>
    <x v="16"/>
    <x v="369"/>
    <s v="1850"/>
    <x v="369"/>
    <x v="6"/>
    <x v="5"/>
    <x v="66"/>
  </r>
  <r>
    <x v="16"/>
    <x v="16"/>
    <x v="16"/>
    <x v="369"/>
    <s v="1850"/>
    <x v="369"/>
    <x v="6"/>
    <x v="6"/>
    <x v="65"/>
  </r>
  <r>
    <x v="16"/>
    <x v="16"/>
    <x v="16"/>
    <x v="369"/>
    <s v="1850"/>
    <x v="369"/>
    <x v="6"/>
    <x v="7"/>
    <x v="127"/>
  </r>
  <r>
    <x v="16"/>
    <x v="16"/>
    <x v="16"/>
    <x v="369"/>
    <s v="1850"/>
    <x v="369"/>
    <x v="7"/>
    <x v="0"/>
    <x v="132"/>
  </r>
  <r>
    <x v="16"/>
    <x v="16"/>
    <x v="16"/>
    <x v="369"/>
    <s v="1850"/>
    <x v="369"/>
    <x v="7"/>
    <x v="1"/>
    <x v="127"/>
  </r>
  <r>
    <x v="16"/>
    <x v="16"/>
    <x v="16"/>
    <x v="369"/>
    <s v="1850"/>
    <x v="369"/>
    <x v="7"/>
    <x v="2"/>
    <x v="132"/>
  </r>
  <r>
    <x v="16"/>
    <x v="16"/>
    <x v="16"/>
    <x v="369"/>
    <s v="1850"/>
    <x v="369"/>
    <x v="7"/>
    <x v="3"/>
    <x v="128"/>
  </r>
  <r>
    <x v="16"/>
    <x v="16"/>
    <x v="16"/>
    <x v="369"/>
    <s v="1850"/>
    <x v="369"/>
    <x v="7"/>
    <x v="4"/>
    <x v="127"/>
  </r>
  <r>
    <x v="16"/>
    <x v="16"/>
    <x v="16"/>
    <x v="369"/>
    <s v="1850"/>
    <x v="369"/>
    <x v="7"/>
    <x v="5"/>
    <x v="130"/>
  </r>
  <r>
    <x v="16"/>
    <x v="16"/>
    <x v="16"/>
    <x v="369"/>
    <s v="1850"/>
    <x v="369"/>
    <x v="7"/>
    <x v="6"/>
    <x v="132"/>
  </r>
  <r>
    <x v="16"/>
    <x v="16"/>
    <x v="16"/>
    <x v="369"/>
    <s v="1850"/>
    <x v="369"/>
    <x v="7"/>
    <x v="7"/>
    <x v="67"/>
  </r>
  <r>
    <x v="16"/>
    <x v="16"/>
    <x v="16"/>
    <x v="369"/>
    <s v="1850"/>
    <x v="369"/>
    <x v="8"/>
    <x v="0"/>
    <x v="133"/>
  </r>
  <r>
    <x v="16"/>
    <x v="16"/>
    <x v="16"/>
    <x v="369"/>
    <s v="1850"/>
    <x v="369"/>
    <x v="8"/>
    <x v="1"/>
    <x v="305"/>
  </r>
  <r>
    <x v="16"/>
    <x v="16"/>
    <x v="16"/>
    <x v="369"/>
    <s v="1850"/>
    <x v="369"/>
    <x v="8"/>
    <x v="2"/>
    <x v="304"/>
  </r>
  <r>
    <x v="16"/>
    <x v="16"/>
    <x v="16"/>
    <x v="369"/>
    <s v="1850"/>
    <x v="369"/>
    <x v="8"/>
    <x v="3"/>
    <x v="304"/>
  </r>
  <r>
    <x v="16"/>
    <x v="16"/>
    <x v="16"/>
    <x v="369"/>
    <s v="1850"/>
    <x v="369"/>
    <x v="8"/>
    <x v="4"/>
    <x v="304"/>
  </r>
  <r>
    <x v="16"/>
    <x v="16"/>
    <x v="16"/>
    <x v="369"/>
    <s v="1850"/>
    <x v="369"/>
    <x v="8"/>
    <x v="5"/>
    <x v="304"/>
  </r>
  <r>
    <x v="16"/>
    <x v="16"/>
    <x v="16"/>
    <x v="369"/>
    <s v="1850"/>
    <x v="369"/>
    <x v="8"/>
    <x v="6"/>
    <x v="304"/>
  </r>
  <r>
    <x v="16"/>
    <x v="16"/>
    <x v="16"/>
    <x v="369"/>
    <s v="1850"/>
    <x v="369"/>
    <x v="8"/>
    <x v="7"/>
    <x v="304"/>
  </r>
  <r>
    <x v="16"/>
    <x v="16"/>
    <x v="16"/>
    <x v="369"/>
    <s v="1850"/>
    <x v="369"/>
    <x v="9"/>
    <x v="0"/>
    <x v="300"/>
  </r>
  <r>
    <x v="16"/>
    <x v="16"/>
    <x v="16"/>
    <x v="369"/>
    <s v="1850"/>
    <x v="369"/>
    <x v="9"/>
    <x v="1"/>
    <x v="121"/>
  </r>
  <r>
    <x v="16"/>
    <x v="16"/>
    <x v="16"/>
    <x v="369"/>
    <s v="1850"/>
    <x v="369"/>
    <x v="9"/>
    <x v="2"/>
    <x v="504"/>
  </r>
  <r>
    <x v="16"/>
    <x v="16"/>
    <x v="16"/>
    <x v="369"/>
    <s v="1850"/>
    <x v="369"/>
    <x v="9"/>
    <x v="3"/>
    <x v="575"/>
  </r>
  <r>
    <x v="16"/>
    <x v="16"/>
    <x v="16"/>
    <x v="369"/>
    <s v="1850"/>
    <x v="369"/>
    <x v="9"/>
    <x v="4"/>
    <x v="307"/>
  </r>
  <r>
    <x v="16"/>
    <x v="16"/>
    <x v="16"/>
    <x v="369"/>
    <s v="1850"/>
    <x v="369"/>
    <x v="9"/>
    <x v="5"/>
    <x v="200"/>
  </r>
  <r>
    <x v="16"/>
    <x v="16"/>
    <x v="16"/>
    <x v="369"/>
    <s v="1850"/>
    <x v="369"/>
    <x v="9"/>
    <x v="6"/>
    <x v="298"/>
  </r>
  <r>
    <x v="16"/>
    <x v="16"/>
    <x v="16"/>
    <x v="369"/>
    <s v="1850"/>
    <x v="369"/>
    <x v="9"/>
    <x v="7"/>
    <x v="298"/>
  </r>
  <r>
    <x v="16"/>
    <x v="16"/>
    <x v="16"/>
    <x v="370"/>
    <s v="1851"/>
    <x v="370"/>
    <x v="0"/>
    <x v="0"/>
    <x v="485"/>
  </r>
  <r>
    <x v="16"/>
    <x v="16"/>
    <x v="16"/>
    <x v="370"/>
    <s v="1851"/>
    <x v="370"/>
    <x v="0"/>
    <x v="1"/>
    <x v="527"/>
  </r>
  <r>
    <x v="16"/>
    <x v="16"/>
    <x v="16"/>
    <x v="370"/>
    <s v="1851"/>
    <x v="370"/>
    <x v="0"/>
    <x v="2"/>
    <x v="59"/>
  </r>
  <r>
    <x v="16"/>
    <x v="16"/>
    <x v="16"/>
    <x v="370"/>
    <s v="1851"/>
    <x v="370"/>
    <x v="0"/>
    <x v="3"/>
    <x v="380"/>
  </r>
  <r>
    <x v="16"/>
    <x v="16"/>
    <x v="16"/>
    <x v="370"/>
    <s v="1851"/>
    <x v="370"/>
    <x v="0"/>
    <x v="4"/>
    <x v="561"/>
  </r>
  <r>
    <x v="16"/>
    <x v="16"/>
    <x v="16"/>
    <x v="370"/>
    <s v="1851"/>
    <x v="370"/>
    <x v="0"/>
    <x v="5"/>
    <x v="381"/>
  </r>
  <r>
    <x v="16"/>
    <x v="16"/>
    <x v="16"/>
    <x v="370"/>
    <s v="1851"/>
    <x v="370"/>
    <x v="0"/>
    <x v="6"/>
    <x v="352"/>
  </r>
  <r>
    <x v="16"/>
    <x v="16"/>
    <x v="16"/>
    <x v="370"/>
    <s v="1851"/>
    <x v="370"/>
    <x v="0"/>
    <x v="7"/>
    <x v="1029"/>
  </r>
  <r>
    <x v="16"/>
    <x v="16"/>
    <x v="16"/>
    <x v="370"/>
    <s v="1851"/>
    <x v="370"/>
    <x v="1"/>
    <x v="0"/>
    <x v="1128"/>
  </r>
  <r>
    <x v="16"/>
    <x v="16"/>
    <x v="16"/>
    <x v="370"/>
    <s v="1851"/>
    <x v="370"/>
    <x v="1"/>
    <x v="1"/>
    <x v="324"/>
  </r>
  <r>
    <x v="16"/>
    <x v="16"/>
    <x v="16"/>
    <x v="370"/>
    <s v="1851"/>
    <x v="370"/>
    <x v="1"/>
    <x v="2"/>
    <x v="362"/>
  </r>
  <r>
    <x v="16"/>
    <x v="16"/>
    <x v="16"/>
    <x v="370"/>
    <s v="1851"/>
    <x v="370"/>
    <x v="1"/>
    <x v="3"/>
    <x v="40"/>
  </r>
  <r>
    <x v="16"/>
    <x v="16"/>
    <x v="16"/>
    <x v="370"/>
    <s v="1851"/>
    <x v="370"/>
    <x v="1"/>
    <x v="4"/>
    <x v="326"/>
  </r>
  <r>
    <x v="16"/>
    <x v="16"/>
    <x v="16"/>
    <x v="370"/>
    <s v="1851"/>
    <x v="370"/>
    <x v="1"/>
    <x v="5"/>
    <x v="967"/>
  </r>
  <r>
    <x v="16"/>
    <x v="16"/>
    <x v="16"/>
    <x v="370"/>
    <s v="1851"/>
    <x v="370"/>
    <x v="1"/>
    <x v="6"/>
    <x v="362"/>
  </r>
  <r>
    <x v="16"/>
    <x v="16"/>
    <x v="16"/>
    <x v="370"/>
    <s v="1851"/>
    <x v="370"/>
    <x v="1"/>
    <x v="7"/>
    <x v="1924"/>
  </r>
  <r>
    <x v="16"/>
    <x v="16"/>
    <x v="16"/>
    <x v="370"/>
    <s v="1851"/>
    <x v="370"/>
    <x v="2"/>
    <x v="0"/>
    <x v="120"/>
  </r>
  <r>
    <x v="16"/>
    <x v="16"/>
    <x v="16"/>
    <x v="370"/>
    <s v="1851"/>
    <x v="370"/>
    <x v="2"/>
    <x v="1"/>
    <x v="120"/>
  </r>
  <r>
    <x v="16"/>
    <x v="16"/>
    <x v="16"/>
    <x v="370"/>
    <s v="1851"/>
    <x v="370"/>
    <x v="2"/>
    <x v="2"/>
    <x v="46"/>
  </r>
  <r>
    <x v="16"/>
    <x v="16"/>
    <x v="16"/>
    <x v="370"/>
    <s v="1851"/>
    <x v="370"/>
    <x v="2"/>
    <x v="3"/>
    <x v="47"/>
  </r>
  <r>
    <x v="16"/>
    <x v="16"/>
    <x v="16"/>
    <x v="370"/>
    <s v="1851"/>
    <x v="370"/>
    <x v="2"/>
    <x v="4"/>
    <x v="61"/>
  </r>
  <r>
    <x v="16"/>
    <x v="16"/>
    <x v="16"/>
    <x v="370"/>
    <s v="1851"/>
    <x v="370"/>
    <x v="2"/>
    <x v="5"/>
    <x v="504"/>
  </r>
  <r>
    <x v="16"/>
    <x v="16"/>
    <x v="16"/>
    <x v="370"/>
    <s v="1851"/>
    <x v="370"/>
    <x v="2"/>
    <x v="6"/>
    <x v="355"/>
  </r>
  <r>
    <x v="16"/>
    <x v="16"/>
    <x v="16"/>
    <x v="370"/>
    <s v="1851"/>
    <x v="370"/>
    <x v="2"/>
    <x v="7"/>
    <x v="49"/>
  </r>
  <r>
    <x v="16"/>
    <x v="16"/>
    <x v="16"/>
    <x v="370"/>
    <s v="1851"/>
    <x v="370"/>
    <x v="3"/>
    <x v="0"/>
    <x v="513"/>
  </r>
  <r>
    <x v="16"/>
    <x v="16"/>
    <x v="16"/>
    <x v="370"/>
    <s v="1851"/>
    <x v="370"/>
    <x v="3"/>
    <x v="1"/>
    <x v="341"/>
  </r>
  <r>
    <x v="16"/>
    <x v="16"/>
    <x v="16"/>
    <x v="370"/>
    <s v="1851"/>
    <x v="370"/>
    <x v="3"/>
    <x v="2"/>
    <x v="282"/>
  </r>
  <r>
    <x v="16"/>
    <x v="16"/>
    <x v="16"/>
    <x v="370"/>
    <s v="1851"/>
    <x v="370"/>
    <x v="3"/>
    <x v="3"/>
    <x v="62"/>
  </r>
  <r>
    <x v="16"/>
    <x v="16"/>
    <x v="16"/>
    <x v="370"/>
    <s v="1851"/>
    <x v="370"/>
    <x v="3"/>
    <x v="4"/>
    <x v="61"/>
  </r>
  <r>
    <x v="16"/>
    <x v="16"/>
    <x v="16"/>
    <x v="370"/>
    <s v="1851"/>
    <x v="370"/>
    <x v="3"/>
    <x v="5"/>
    <x v="50"/>
  </r>
  <r>
    <x v="16"/>
    <x v="16"/>
    <x v="16"/>
    <x v="370"/>
    <s v="1851"/>
    <x v="370"/>
    <x v="3"/>
    <x v="6"/>
    <x v="121"/>
  </r>
  <r>
    <x v="16"/>
    <x v="16"/>
    <x v="16"/>
    <x v="370"/>
    <s v="1851"/>
    <x v="370"/>
    <x v="3"/>
    <x v="7"/>
    <x v="51"/>
  </r>
  <r>
    <x v="16"/>
    <x v="16"/>
    <x v="16"/>
    <x v="370"/>
    <s v="1851"/>
    <x v="370"/>
    <x v="4"/>
    <x v="0"/>
    <x v="1210"/>
  </r>
  <r>
    <x v="16"/>
    <x v="16"/>
    <x v="16"/>
    <x v="370"/>
    <s v="1851"/>
    <x v="370"/>
    <x v="4"/>
    <x v="1"/>
    <x v="730"/>
  </r>
  <r>
    <x v="16"/>
    <x v="16"/>
    <x v="16"/>
    <x v="370"/>
    <s v="1851"/>
    <x v="370"/>
    <x v="4"/>
    <x v="2"/>
    <x v="494"/>
  </r>
  <r>
    <x v="16"/>
    <x v="16"/>
    <x v="16"/>
    <x v="370"/>
    <s v="1851"/>
    <x v="370"/>
    <x v="4"/>
    <x v="3"/>
    <x v="1417"/>
  </r>
  <r>
    <x v="16"/>
    <x v="16"/>
    <x v="16"/>
    <x v="370"/>
    <s v="1851"/>
    <x v="370"/>
    <x v="4"/>
    <x v="4"/>
    <x v="1246"/>
  </r>
  <r>
    <x v="16"/>
    <x v="16"/>
    <x v="16"/>
    <x v="370"/>
    <s v="1851"/>
    <x v="370"/>
    <x v="4"/>
    <x v="5"/>
    <x v="493"/>
  </r>
  <r>
    <x v="16"/>
    <x v="16"/>
    <x v="16"/>
    <x v="370"/>
    <s v="1851"/>
    <x v="370"/>
    <x v="4"/>
    <x v="6"/>
    <x v="493"/>
  </r>
  <r>
    <x v="16"/>
    <x v="16"/>
    <x v="16"/>
    <x v="370"/>
    <s v="1851"/>
    <x v="370"/>
    <x v="4"/>
    <x v="7"/>
    <x v="629"/>
  </r>
  <r>
    <x v="16"/>
    <x v="16"/>
    <x v="16"/>
    <x v="370"/>
    <s v="1851"/>
    <x v="370"/>
    <x v="5"/>
    <x v="0"/>
    <x v="302"/>
  </r>
  <r>
    <x v="16"/>
    <x v="16"/>
    <x v="16"/>
    <x v="370"/>
    <s v="1851"/>
    <x v="370"/>
    <x v="5"/>
    <x v="1"/>
    <x v="321"/>
  </r>
  <r>
    <x v="16"/>
    <x v="16"/>
    <x v="16"/>
    <x v="370"/>
    <s v="1851"/>
    <x v="370"/>
    <x v="5"/>
    <x v="2"/>
    <x v="263"/>
  </r>
  <r>
    <x v="16"/>
    <x v="16"/>
    <x v="16"/>
    <x v="370"/>
    <s v="1851"/>
    <x v="370"/>
    <x v="5"/>
    <x v="3"/>
    <x v="302"/>
  </r>
  <r>
    <x v="16"/>
    <x v="16"/>
    <x v="16"/>
    <x v="370"/>
    <s v="1851"/>
    <x v="370"/>
    <x v="5"/>
    <x v="4"/>
    <x v="302"/>
  </r>
  <r>
    <x v="16"/>
    <x v="16"/>
    <x v="16"/>
    <x v="370"/>
    <s v="1851"/>
    <x v="370"/>
    <x v="5"/>
    <x v="5"/>
    <x v="262"/>
  </r>
  <r>
    <x v="16"/>
    <x v="16"/>
    <x v="16"/>
    <x v="370"/>
    <s v="1851"/>
    <x v="370"/>
    <x v="5"/>
    <x v="6"/>
    <x v="262"/>
  </r>
  <r>
    <x v="16"/>
    <x v="16"/>
    <x v="16"/>
    <x v="370"/>
    <s v="1851"/>
    <x v="370"/>
    <x v="5"/>
    <x v="7"/>
    <x v="264"/>
  </r>
  <r>
    <x v="16"/>
    <x v="16"/>
    <x v="16"/>
    <x v="370"/>
    <s v="1851"/>
    <x v="370"/>
    <x v="6"/>
    <x v="0"/>
    <x v="67"/>
  </r>
  <r>
    <x v="16"/>
    <x v="16"/>
    <x v="16"/>
    <x v="370"/>
    <s v="1851"/>
    <x v="370"/>
    <x v="6"/>
    <x v="1"/>
    <x v="67"/>
  </r>
  <r>
    <x v="16"/>
    <x v="16"/>
    <x v="16"/>
    <x v="370"/>
    <s v="1851"/>
    <x v="370"/>
    <x v="6"/>
    <x v="2"/>
    <x v="67"/>
  </r>
  <r>
    <x v="16"/>
    <x v="16"/>
    <x v="16"/>
    <x v="370"/>
    <s v="1851"/>
    <x v="370"/>
    <x v="6"/>
    <x v="3"/>
    <x v="66"/>
  </r>
  <r>
    <x v="16"/>
    <x v="16"/>
    <x v="16"/>
    <x v="370"/>
    <s v="1851"/>
    <x v="370"/>
    <x v="6"/>
    <x v="4"/>
    <x v="133"/>
  </r>
  <r>
    <x v="16"/>
    <x v="16"/>
    <x v="16"/>
    <x v="370"/>
    <s v="1851"/>
    <x v="370"/>
    <x v="6"/>
    <x v="5"/>
    <x v="65"/>
  </r>
  <r>
    <x v="16"/>
    <x v="16"/>
    <x v="16"/>
    <x v="370"/>
    <s v="1851"/>
    <x v="370"/>
    <x v="6"/>
    <x v="6"/>
    <x v="67"/>
  </r>
  <r>
    <x v="16"/>
    <x v="16"/>
    <x v="16"/>
    <x v="370"/>
    <s v="1851"/>
    <x v="370"/>
    <x v="6"/>
    <x v="7"/>
    <x v="66"/>
  </r>
  <r>
    <x v="16"/>
    <x v="16"/>
    <x v="16"/>
    <x v="370"/>
    <s v="1851"/>
    <x v="370"/>
    <x v="7"/>
    <x v="0"/>
    <x v="124"/>
  </r>
  <r>
    <x v="16"/>
    <x v="16"/>
    <x v="16"/>
    <x v="370"/>
    <s v="1851"/>
    <x v="370"/>
    <x v="7"/>
    <x v="1"/>
    <x v="202"/>
  </r>
  <r>
    <x v="16"/>
    <x v="16"/>
    <x v="16"/>
    <x v="370"/>
    <s v="1851"/>
    <x v="370"/>
    <x v="7"/>
    <x v="2"/>
    <x v="196"/>
  </r>
  <r>
    <x v="16"/>
    <x v="16"/>
    <x v="16"/>
    <x v="370"/>
    <s v="1851"/>
    <x v="370"/>
    <x v="7"/>
    <x v="3"/>
    <x v="316"/>
  </r>
  <r>
    <x v="16"/>
    <x v="16"/>
    <x v="16"/>
    <x v="370"/>
    <s v="1851"/>
    <x v="370"/>
    <x v="7"/>
    <x v="4"/>
    <x v="195"/>
  </r>
  <r>
    <x v="16"/>
    <x v="16"/>
    <x v="16"/>
    <x v="370"/>
    <s v="1851"/>
    <x v="370"/>
    <x v="7"/>
    <x v="5"/>
    <x v="302"/>
  </r>
  <r>
    <x v="16"/>
    <x v="16"/>
    <x v="16"/>
    <x v="370"/>
    <s v="1851"/>
    <x v="370"/>
    <x v="7"/>
    <x v="6"/>
    <x v="201"/>
  </r>
  <r>
    <x v="16"/>
    <x v="16"/>
    <x v="16"/>
    <x v="370"/>
    <s v="1851"/>
    <x v="370"/>
    <x v="7"/>
    <x v="7"/>
    <x v="350"/>
  </r>
  <r>
    <x v="16"/>
    <x v="16"/>
    <x v="16"/>
    <x v="370"/>
    <s v="1851"/>
    <x v="370"/>
    <x v="8"/>
    <x v="0"/>
    <x v="304"/>
  </r>
  <r>
    <x v="16"/>
    <x v="16"/>
    <x v="16"/>
    <x v="370"/>
    <s v="1851"/>
    <x v="370"/>
    <x v="8"/>
    <x v="1"/>
    <x v="304"/>
  </r>
  <r>
    <x v="16"/>
    <x v="16"/>
    <x v="16"/>
    <x v="370"/>
    <s v="1851"/>
    <x v="370"/>
    <x v="8"/>
    <x v="2"/>
    <x v="305"/>
  </r>
  <r>
    <x v="16"/>
    <x v="16"/>
    <x v="16"/>
    <x v="370"/>
    <s v="1851"/>
    <x v="370"/>
    <x v="8"/>
    <x v="3"/>
    <x v="304"/>
  </r>
  <r>
    <x v="16"/>
    <x v="16"/>
    <x v="16"/>
    <x v="370"/>
    <s v="1851"/>
    <x v="370"/>
    <x v="8"/>
    <x v="4"/>
    <x v="304"/>
  </r>
  <r>
    <x v="16"/>
    <x v="16"/>
    <x v="16"/>
    <x v="370"/>
    <s v="1851"/>
    <x v="370"/>
    <x v="8"/>
    <x v="5"/>
    <x v="304"/>
  </r>
  <r>
    <x v="16"/>
    <x v="16"/>
    <x v="16"/>
    <x v="370"/>
    <s v="1851"/>
    <x v="370"/>
    <x v="8"/>
    <x v="6"/>
    <x v="304"/>
  </r>
  <r>
    <x v="16"/>
    <x v="16"/>
    <x v="16"/>
    <x v="370"/>
    <s v="1851"/>
    <x v="370"/>
    <x v="8"/>
    <x v="7"/>
    <x v="304"/>
  </r>
  <r>
    <x v="16"/>
    <x v="16"/>
    <x v="16"/>
    <x v="370"/>
    <s v="1851"/>
    <x v="370"/>
    <x v="9"/>
    <x v="0"/>
    <x v="62"/>
  </r>
  <r>
    <x v="16"/>
    <x v="16"/>
    <x v="16"/>
    <x v="370"/>
    <s v="1851"/>
    <x v="370"/>
    <x v="9"/>
    <x v="1"/>
    <x v="355"/>
  </r>
  <r>
    <x v="16"/>
    <x v="16"/>
    <x v="16"/>
    <x v="370"/>
    <s v="1851"/>
    <x v="370"/>
    <x v="9"/>
    <x v="2"/>
    <x v="123"/>
  </r>
  <r>
    <x v="16"/>
    <x v="16"/>
    <x v="16"/>
    <x v="370"/>
    <s v="1851"/>
    <x v="370"/>
    <x v="9"/>
    <x v="3"/>
    <x v="449"/>
  </r>
  <r>
    <x v="16"/>
    <x v="16"/>
    <x v="16"/>
    <x v="370"/>
    <s v="1851"/>
    <x v="370"/>
    <x v="9"/>
    <x v="4"/>
    <x v="308"/>
  </r>
  <r>
    <x v="16"/>
    <x v="16"/>
    <x v="16"/>
    <x v="370"/>
    <s v="1851"/>
    <x v="370"/>
    <x v="9"/>
    <x v="5"/>
    <x v="575"/>
  </r>
  <r>
    <x v="16"/>
    <x v="16"/>
    <x v="16"/>
    <x v="370"/>
    <s v="1851"/>
    <x v="370"/>
    <x v="9"/>
    <x v="6"/>
    <x v="61"/>
  </r>
  <r>
    <x v="16"/>
    <x v="16"/>
    <x v="16"/>
    <x v="370"/>
    <s v="1851"/>
    <x v="370"/>
    <x v="9"/>
    <x v="7"/>
    <x v="47"/>
  </r>
  <r>
    <x v="16"/>
    <x v="16"/>
    <x v="16"/>
    <x v="371"/>
    <s v="1852"/>
    <x v="371"/>
    <x v="0"/>
    <x v="0"/>
    <x v="49"/>
  </r>
  <r>
    <x v="16"/>
    <x v="16"/>
    <x v="16"/>
    <x v="371"/>
    <s v="1852"/>
    <x v="371"/>
    <x v="0"/>
    <x v="1"/>
    <x v="49"/>
  </r>
  <r>
    <x v="16"/>
    <x v="16"/>
    <x v="16"/>
    <x v="371"/>
    <s v="1852"/>
    <x v="371"/>
    <x v="0"/>
    <x v="2"/>
    <x v="126"/>
  </r>
  <r>
    <x v="16"/>
    <x v="16"/>
    <x v="16"/>
    <x v="371"/>
    <s v="1852"/>
    <x v="371"/>
    <x v="0"/>
    <x v="3"/>
    <x v="49"/>
  </r>
  <r>
    <x v="16"/>
    <x v="16"/>
    <x v="16"/>
    <x v="371"/>
    <s v="1852"/>
    <x v="371"/>
    <x v="0"/>
    <x v="4"/>
    <x v="46"/>
  </r>
  <r>
    <x v="16"/>
    <x v="16"/>
    <x v="16"/>
    <x v="371"/>
    <s v="1852"/>
    <x v="371"/>
    <x v="0"/>
    <x v="5"/>
    <x v="49"/>
  </r>
  <r>
    <x v="16"/>
    <x v="16"/>
    <x v="16"/>
    <x v="371"/>
    <s v="1852"/>
    <x v="371"/>
    <x v="0"/>
    <x v="6"/>
    <x v="310"/>
  </r>
  <r>
    <x v="16"/>
    <x v="16"/>
    <x v="16"/>
    <x v="371"/>
    <s v="1852"/>
    <x v="371"/>
    <x v="0"/>
    <x v="7"/>
    <x v="308"/>
  </r>
  <r>
    <x v="16"/>
    <x v="16"/>
    <x v="16"/>
    <x v="371"/>
    <s v="1852"/>
    <x v="371"/>
    <x v="1"/>
    <x v="0"/>
    <x v="48"/>
  </r>
  <r>
    <x v="16"/>
    <x v="16"/>
    <x v="16"/>
    <x v="371"/>
    <s v="1852"/>
    <x v="371"/>
    <x v="1"/>
    <x v="1"/>
    <x v="836"/>
  </r>
  <r>
    <x v="16"/>
    <x v="16"/>
    <x v="16"/>
    <x v="371"/>
    <s v="1852"/>
    <x v="371"/>
    <x v="1"/>
    <x v="2"/>
    <x v="612"/>
  </r>
  <r>
    <x v="16"/>
    <x v="16"/>
    <x v="16"/>
    <x v="371"/>
    <s v="1852"/>
    <x v="371"/>
    <x v="1"/>
    <x v="3"/>
    <x v="48"/>
  </r>
  <r>
    <x v="16"/>
    <x v="16"/>
    <x v="16"/>
    <x v="371"/>
    <s v="1852"/>
    <x v="371"/>
    <x v="1"/>
    <x v="4"/>
    <x v="283"/>
  </r>
  <r>
    <x v="16"/>
    <x v="16"/>
    <x v="16"/>
    <x v="371"/>
    <s v="1852"/>
    <x v="371"/>
    <x v="1"/>
    <x v="5"/>
    <x v="281"/>
  </r>
  <r>
    <x v="16"/>
    <x v="16"/>
    <x v="16"/>
    <x v="371"/>
    <s v="1852"/>
    <x v="371"/>
    <x v="1"/>
    <x v="6"/>
    <x v="184"/>
  </r>
  <r>
    <x v="16"/>
    <x v="16"/>
    <x v="16"/>
    <x v="371"/>
    <s v="1852"/>
    <x v="371"/>
    <x v="1"/>
    <x v="7"/>
    <x v="341"/>
  </r>
  <r>
    <x v="16"/>
    <x v="16"/>
    <x v="16"/>
    <x v="371"/>
    <s v="1852"/>
    <x v="371"/>
    <x v="2"/>
    <x v="0"/>
    <x v="401"/>
  </r>
  <r>
    <x v="16"/>
    <x v="16"/>
    <x v="16"/>
    <x v="371"/>
    <s v="1852"/>
    <x v="371"/>
    <x v="2"/>
    <x v="1"/>
    <x v="403"/>
  </r>
  <r>
    <x v="16"/>
    <x v="16"/>
    <x v="16"/>
    <x v="371"/>
    <s v="1852"/>
    <x v="371"/>
    <x v="2"/>
    <x v="2"/>
    <x v="182"/>
  </r>
  <r>
    <x v="16"/>
    <x v="16"/>
    <x v="16"/>
    <x v="371"/>
    <s v="1852"/>
    <x v="371"/>
    <x v="2"/>
    <x v="3"/>
    <x v="404"/>
  </r>
  <r>
    <x v="16"/>
    <x v="16"/>
    <x v="16"/>
    <x v="371"/>
    <s v="1852"/>
    <x v="371"/>
    <x v="2"/>
    <x v="4"/>
    <x v="950"/>
  </r>
  <r>
    <x v="16"/>
    <x v="16"/>
    <x v="16"/>
    <x v="371"/>
    <s v="1852"/>
    <x v="371"/>
    <x v="2"/>
    <x v="5"/>
    <x v="633"/>
  </r>
  <r>
    <x v="16"/>
    <x v="16"/>
    <x v="16"/>
    <x v="371"/>
    <s v="1852"/>
    <x v="371"/>
    <x v="2"/>
    <x v="6"/>
    <x v="615"/>
  </r>
  <r>
    <x v="16"/>
    <x v="16"/>
    <x v="16"/>
    <x v="371"/>
    <s v="1852"/>
    <x v="371"/>
    <x v="2"/>
    <x v="7"/>
    <x v="529"/>
  </r>
  <r>
    <x v="16"/>
    <x v="16"/>
    <x v="16"/>
    <x v="371"/>
    <s v="1852"/>
    <x v="371"/>
    <x v="3"/>
    <x v="0"/>
    <x v="287"/>
  </r>
  <r>
    <x v="16"/>
    <x v="16"/>
    <x v="16"/>
    <x v="371"/>
    <s v="1852"/>
    <x v="371"/>
    <x v="3"/>
    <x v="1"/>
    <x v="342"/>
  </r>
  <r>
    <x v="16"/>
    <x v="16"/>
    <x v="16"/>
    <x v="371"/>
    <s v="1852"/>
    <x v="371"/>
    <x v="3"/>
    <x v="2"/>
    <x v="611"/>
  </r>
  <r>
    <x v="16"/>
    <x v="16"/>
    <x v="16"/>
    <x v="371"/>
    <s v="1852"/>
    <x v="371"/>
    <x v="3"/>
    <x v="3"/>
    <x v="410"/>
  </r>
  <r>
    <x v="16"/>
    <x v="16"/>
    <x v="16"/>
    <x v="371"/>
    <s v="1852"/>
    <x v="371"/>
    <x v="3"/>
    <x v="4"/>
    <x v="505"/>
  </r>
  <r>
    <x v="16"/>
    <x v="16"/>
    <x v="16"/>
    <x v="371"/>
    <s v="1852"/>
    <x v="371"/>
    <x v="3"/>
    <x v="5"/>
    <x v="342"/>
  </r>
  <r>
    <x v="16"/>
    <x v="16"/>
    <x v="16"/>
    <x v="371"/>
    <s v="1852"/>
    <x v="371"/>
    <x v="3"/>
    <x v="6"/>
    <x v="116"/>
  </r>
  <r>
    <x v="16"/>
    <x v="16"/>
    <x v="16"/>
    <x v="371"/>
    <s v="1852"/>
    <x v="371"/>
    <x v="3"/>
    <x v="7"/>
    <x v="411"/>
  </r>
  <r>
    <x v="16"/>
    <x v="16"/>
    <x v="16"/>
    <x v="371"/>
    <s v="1852"/>
    <x v="371"/>
    <x v="4"/>
    <x v="0"/>
    <x v="450"/>
  </r>
  <r>
    <x v="16"/>
    <x v="16"/>
    <x v="16"/>
    <x v="371"/>
    <s v="1852"/>
    <x v="371"/>
    <x v="4"/>
    <x v="1"/>
    <x v="313"/>
  </r>
  <r>
    <x v="16"/>
    <x v="16"/>
    <x v="16"/>
    <x v="371"/>
    <s v="1852"/>
    <x v="371"/>
    <x v="4"/>
    <x v="2"/>
    <x v="715"/>
  </r>
  <r>
    <x v="16"/>
    <x v="16"/>
    <x v="16"/>
    <x v="371"/>
    <s v="1852"/>
    <x v="371"/>
    <x v="4"/>
    <x v="3"/>
    <x v="487"/>
  </r>
  <r>
    <x v="16"/>
    <x v="16"/>
    <x v="16"/>
    <x v="371"/>
    <s v="1852"/>
    <x v="371"/>
    <x v="4"/>
    <x v="4"/>
    <x v="1310"/>
  </r>
  <r>
    <x v="16"/>
    <x v="16"/>
    <x v="16"/>
    <x v="371"/>
    <s v="1852"/>
    <x v="371"/>
    <x v="4"/>
    <x v="5"/>
    <x v="1309"/>
  </r>
  <r>
    <x v="16"/>
    <x v="16"/>
    <x v="16"/>
    <x v="371"/>
    <s v="1852"/>
    <x v="371"/>
    <x v="4"/>
    <x v="6"/>
    <x v="576"/>
  </r>
  <r>
    <x v="16"/>
    <x v="16"/>
    <x v="16"/>
    <x v="371"/>
    <s v="1852"/>
    <x v="371"/>
    <x v="4"/>
    <x v="7"/>
    <x v="672"/>
  </r>
  <r>
    <x v="16"/>
    <x v="16"/>
    <x v="16"/>
    <x v="371"/>
    <s v="1852"/>
    <x v="371"/>
    <x v="5"/>
    <x v="0"/>
    <x v="127"/>
  </r>
  <r>
    <x v="16"/>
    <x v="16"/>
    <x v="16"/>
    <x v="371"/>
    <s v="1852"/>
    <x v="371"/>
    <x v="5"/>
    <x v="1"/>
    <x v="303"/>
  </r>
  <r>
    <x v="16"/>
    <x v="16"/>
    <x v="16"/>
    <x v="371"/>
    <s v="1852"/>
    <x v="371"/>
    <x v="5"/>
    <x v="2"/>
    <x v="128"/>
  </r>
  <r>
    <x v="16"/>
    <x v="16"/>
    <x v="16"/>
    <x v="371"/>
    <s v="1852"/>
    <x v="371"/>
    <x v="5"/>
    <x v="3"/>
    <x v="127"/>
  </r>
  <r>
    <x v="16"/>
    <x v="16"/>
    <x v="16"/>
    <x v="371"/>
    <s v="1852"/>
    <x v="371"/>
    <x v="5"/>
    <x v="4"/>
    <x v="128"/>
  </r>
  <r>
    <x v="16"/>
    <x v="16"/>
    <x v="16"/>
    <x v="371"/>
    <s v="1852"/>
    <x v="371"/>
    <x v="5"/>
    <x v="5"/>
    <x v="64"/>
  </r>
  <r>
    <x v="16"/>
    <x v="16"/>
    <x v="16"/>
    <x v="371"/>
    <s v="1852"/>
    <x v="371"/>
    <x v="5"/>
    <x v="6"/>
    <x v="131"/>
  </r>
  <r>
    <x v="16"/>
    <x v="16"/>
    <x v="16"/>
    <x v="371"/>
    <s v="1852"/>
    <x v="371"/>
    <x v="5"/>
    <x v="7"/>
    <x v="127"/>
  </r>
  <r>
    <x v="16"/>
    <x v="16"/>
    <x v="16"/>
    <x v="371"/>
    <s v="1852"/>
    <x v="371"/>
    <x v="6"/>
    <x v="0"/>
    <x v="66"/>
  </r>
  <r>
    <x v="16"/>
    <x v="16"/>
    <x v="16"/>
    <x v="371"/>
    <s v="1852"/>
    <x v="371"/>
    <x v="6"/>
    <x v="1"/>
    <x v="305"/>
  </r>
  <r>
    <x v="16"/>
    <x v="16"/>
    <x v="16"/>
    <x v="371"/>
    <s v="1852"/>
    <x v="371"/>
    <x v="6"/>
    <x v="2"/>
    <x v="67"/>
  </r>
  <r>
    <x v="16"/>
    <x v="16"/>
    <x v="16"/>
    <x v="371"/>
    <s v="1852"/>
    <x v="371"/>
    <x v="6"/>
    <x v="3"/>
    <x v="67"/>
  </r>
  <r>
    <x v="16"/>
    <x v="16"/>
    <x v="16"/>
    <x v="371"/>
    <s v="1852"/>
    <x v="371"/>
    <x v="6"/>
    <x v="4"/>
    <x v="67"/>
  </r>
  <r>
    <x v="16"/>
    <x v="16"/>
    <x v="16"/>
    <x v="371"/>
    <s v="1852"/>
    <x v="371"/>
    <x v="6"/>
    <x v="5"/>
    <x v="133"/>
  </r>
  <r>
    <x v="16"/>
    <x v="16"/>
    <x v="16"/>
    <x v="371"/>
    <s v="1852"/>
    <x v="371"/>
    <x v="6"/>
    <x v="6"/>
    <x v="133"/>
  </r>
  <r>
    <x v="16"/>
    <x v="16"/>
    <x v="16"/>
    <x v="371"/>
    <s v="1852"/>
    <x v="371"/>
    <x v="6"/>
    <x v="7"/>
    <x v="133"/>
  </r>
  <r>
    <x v="16"/>
    <x v="16"/>
    <x v="16"/>
    <x v="371"/>
    <s v="1852"/>
    <x v="371"/>
    <x v="7"/>
    <x v="0"/>
    <x v="264"/>
  </r>
  <r>
    <x v="16"/>
    <x v="16"/>
    <x v="16"/>
    <x v="371"/>
    <s v="1852"/>
    <x v="371"/>
    <x v="7"/>
    <x v="1"/>
    <x v="262"/>
  </r>
  <r>
    <x v="16"/>
    <x v="16"/>
    <x v="16"/>
    <x v="371"/>
    <s v="1852"/>
    <x v="371"/>
    <x v="7"/>
    <x v="2"/>
    <x v="198"/>
  </r>
  <r>
    <x v="16"/>
    <x v="16"/>
    <x v="16"/>
    <x v="371"/>
    <s v="1852"/>
    <x v="371"/>
    <x v="7"/>
    <x v="3"/>
    <x v="266"/>
  </r>
  <r>
    <x v="16"/>
    <x v="16"/>
    <x v="16"/>
    <x v="371"/>
    <s v="1852"/>
    <x v="371"/>
    <x v="7"/>
    <x v="4"/>
    <x v="321"/>
  </r>
  <r>
    <x v="16"/>
    <x v="16"/>
    <x v="16"/>
    <x v="371"/>
    <s v="1852"/>
    <x v="371"/>
    <x v="7"/>
    <x v="5"/>
    <x v="264"/>
  </r>
  <r>
    <x v="16"/>
    <x v="16"/>
    <x v="16"/>
    <x v="371"/>
    <s v="1852"/>
    <x v="371"/>
    <x v="7"/>
    <x v="6"/>
    <x v="266"/>
  </r>
  <r>
    <x v="16"/>
    <x v="16"/>
    <x v="16"/>
    <x v="371"/>
    <s v="1852"/>
    <x v="371"/>
    <x v="7"/>
    <x v="7"/>
    <x v="320"/>
  </r>
  <r>
    <x v="16"/>
    <x v="16"/>
    <x v="16"/>
    <x v="371"/>
    <s v="1852"/>
    <x v="371"/>
    <x v="8"/>
    <x v="0"/>
    <x v="304"/>
  </r>
  <r>
    <x v="16"/>
    <x v="16"/>
    <x v="16"/>
    <x v="371"/>
    <s v="1852"/>
    <x v="371"/>
    <x v="8"/>
    <x v="1"/>
    <x v="305"/>
  </r>
  <r>
    <x v="16"/>
    <x v="16"/>
    <x v="16"/>
    <x v="371"/>
    <s v="1852"/>
    <x v="371"/>
    <x v="8"/>
    <x v="2"/>
    <x v="305"/>
  </r>
  <r>
    <x v="16"/>
    <x v="16"/>
    <x v="16"/>
    <x v="371"/>
    <s v="1852"/>
    <x v="371"/>
    <x v="8"/>
    <x v="3"/>
    <x v="305"/>
  </r>
  <r>
    <x v="16"/>
    <x v="16"/>
    <x v="16"/>
    <x v="371"/>
    <s v="1852"/>
    <x v="371"/>
    <x v="8"/>
    <x v="4"/>
    <x v="133"/>
  </r>
  <r>
    <x v="16"/>
    <x v="16"/>
    <x v="16"/>
    <x v="371"/>
    <s v="1852"/>
    <x v="371"/>
    <x v="8"/>
    <x v="5"/>
    <x v="133"/>
  </r>
  <r>
    <x v="16"/>
    <x v="16"/>
    <x v="16"/>
    <x v="371"/>
    <s v="1852"/>
    <x v="371"/>
    <x v="8"/>
    <x v="6"/>
    <x v="305"/>
  </r>
  <r>
    <x v="16"/>
    <x v="16"/>
    <x v="16"/>
    <x v="371"/>
    <s v="1852"/>
    <x v="371"/>
    <x v="8"/>
    <x v="7"/>
    <x v="305"/>
  </r>
  <r>
    <x v="16"/>
    <x v="16"/>
    <x v="16"/>
    <x v="371"/>
    <s v="1852"/>
    <x v="371"/>
    <x v="9"/>
    <x v="0"/>
    <x v="130"/>
  </r>
  <r>
    <x v="16"/>
    <x v="16"/>
    <x v="16"/>
    <x v="371"/>
    <s v="1852"/>
    <x v="371"/>
    <x v="9"/>
    <x v="1"/>
    <x v="131"/>
  </r>
  <r>
    <x v="16"/>
    <x v="16"/>
    <x v="16"/>
    <x v="371"/>
    <s v="1852"/>
    <x v="371"/>
    <x v="9"/>
    <x v="2"/>
    <x v="67"/>
  </r>
  <r>
    <x v="16"/>
    <x v="16"/>
    <x v="16"/>
    <x v="371"/>
    <s v="1852"/>
    <x v="371"/>
    <x v="9"/>
    <x v="3"/>
    <x v="66"/>
  </r>
  <r>
    <x v="16"/>
    <x v="16"/>
    <x v="16"/>
    <x v="371"/>
    <s v="1852"/>
    <x v="371"/>
    <x v="9"/>
    <x v="4"/>
    <x v="64"/>
  </r>
  <r>
    <x v="16"/>
    <x v="16"/>
    <x v="16"/>
    <x v="371"/>
    <s v="1852"/>
    <x v="371"/>
    <x v="9"/>
    <x v="5"/>
    <x v="65"/>
  </r>
  <r>
    <x v="16"/>
    <x v="16"/>
    <x v="16"/>
    <x v="371"/>
    <s v="1852"/>
    <x v="371"/>
    <x v="9"/>
    <x v="6"/>
    <x v="132"/>
  </r>
  <r>
    <x v="16"/>
    <x v="16"/>
    <x v="16"/>
    <x v="371"/>
    <s v="1852"/>
    <x v="371"/>
    <x v="9"/>
    <x v="7"/>
    <x v="66"/>
  </r>
  <r>
    <x v="16"/>
    <x v="16"/>
    <x v="16"/>
    <x v="372"/>
    <s v="1853"/>
    <x v="372"/>
    <x v="0"/>
    <x v="0"/>
    <x v="120"/>
  </r>
  <r>
    <x v="16"/>
    <x v="16"/>
    <x v="16"/>
    <x v="372"/>
    <s v="1853"/>
    <x v="372"/>
    <x v="0"/>
    <x v="1"/>
    <x v="354"/>
  </r>
  <r>
    <x v="16"/>
    <x v="16"/>
    <x v="16"/>
    <x v="372"/>
    <s v="1853"/>
    <x v="372"/>
    <x v="0"/>
    <x v="2"/>
    <x v="50"/>
  </r>
  <r>
    <x v="16"/>
    <x v="16"/>
    <x v="16"/>
    <x v="372"/>
    <s v="1853"/>
    <x v="372"/>
    <x v="0"/>
    <x v="3"/>
    <x v="612"/>
  </r>
  <r>
    <x v="16"/>
    <x v="16"/>
    <x v="16"/>
    <x v="372"/>
    <s v="1853"/>
    <x v="372"/>
    <x v="0"/>
    <x v="4"/>
    <x v="281"/>
  </r>
  <r>
    <x v="16"/>
    <x v="16"/>
    <x v="16"/>
    <x v="372"/>
    <s v="1853"/>
    <x v="372"/>
    <x v="0"/>
    <x v="5"/>
    <x v="115"/>
  </r>
  <r>
    <x v="16"/>
    <x v="16"/>
    <x v="16"/>
    <x v="372"/>
    <s v="1853"/>
    <x v="372"/>
    <x v="0"/>
    <x v="6"/>
    <x v="120"/>
  </r>
  <r>
    <x v="16"/>
    <x v="16"/>
    <x v="16"/>
    <x v="372"/>
    <s v="1853"/>
    <x v="372"/>
    <x v="0"/>
    <x v="7"/>
    <x v="46"/>
  </r>
  <r>
    <x v="16"/>
    <x v="16"/>
    <x v="16"/>
    <x v="372"/>
    <s v="1853"/>
    <x v="372"/>
    <x v="1"/>
    <x v="0"/>
    <x v="430"/>
  </r>
  <r>
    <x v="16"/>
    <x v="16"/>
    <x v="16"/>
    <x v="372"/>
    <s v="1853"/>
    <x v="372"/>
    <x v="1"/>
    <x v="1"/>
    <x v="1924"/>
  </r>
  <r>
    <x v="16"/>
    <x v="16"/>
    <x v="16"/>
    <x v="372"/>
    <s v="1853"/>
    <x v="372"/>
    <x v="1"/>
    <x v="2"/>
    <x v="290"/>
  </r>
  <r>
    <x v="16"/>
    <x v="16"/>
    <x v="16"/>
    <x v="372"/>
    <s v="1853"/>
    <x v="372"/>
    <x v="1"/>
    <x v="3"/>
    <x v="258"/>
  </r>
  <r>
    <x v="16"/>
    <x v="16"/>
    <x v="16"/>
    <x v="372"/>
    <s v="1853"/>
    <x v="372"/>
    <x v="1"/>
    <x v="4"/>
    <x v="1210"/>
  </r>
  <r>
    <x v="16"/>
    <x v="16"/>
    <x v="16"/>
    <x v="372"/>
    <s v="1853"/>
    <x v="372"/>
    <x v="1"/>
    <x v="5"/>
    <x v="489"/>
  </r>
  <r>
    <x v="16"/>
    <x v="16"/>
    <x v="16"/>
    <x v="372"/>
    <s v="1853"/>
    <x v="372"/>
    <x v="1"/>
    <x v="6"/>
    <x v="358"/>
  </r>
  <r>
    <x v="16"/>
    <x v="16"/>
    <x v="16"/>
    <x v="372"/>
    <s v="1853"/>
    <x v="372"/>
    <x v="1"/>
    <x v="7"/>
    <x v="1604"/>
  </r>
  <r>
    <x v="16"/>
    <x v="16"/>
    <x v="16"/>
    <x v="372"/>
    <s v="1853"/>
    <x v="372"/>
    <x v="2"/>
    <x v="0"/>
    <x v="308"/>
  </r>
  <r>
    <x v="16"/>
    <x v="16"/>
    <x v="16"/>
    <x v="372"/>
    <s v="1853"/>
    <x v="372"/>
    <x v="2"/>
    <x v="1"/>
    <x v="123"/>
  </r>
  <r>
    <x v="16"/>
    <x v="16"/>
    <x v="16"/>
    <x v="372"/>
    <s v="1853"/>
    <x v="372"/>
    <x v="2"/>
    <x v="2"/>
    <x v="575"/>
  </r>
  <r>
    <x v="16"/>
    <x v="16"/>
    <x v="16"/>
    <x v="372"/>
    <s v="1853"/>
    <x v="372"/>
    <x v="2"/>
    <x v="3"/>
    <x v="449"/>
  </r>
  <r>
    <x v="16"/>
    <x v="16"/>
    <x v="16"/>
    <x v="372"/>
    <s v="1853"/>
    <x v="372"/>
    <x v="2"/>
    <x v="4"/>
    <x v="354"/>
  </r>
  <r>
    <x v="16"/>
    <x v="16"/>
    <x v="16"/>
    <x v="372"/>
    <s v="1853"/>
    <x v="372"/>
    <x v="2"/>
    <x v="5"/>
    <x v="575"/>
  </r>
  <r>
    <x v="16"/>
    <x v="16"/>
    <x v="16"/>
    <x v="372"/>
    <s v="1853"/>
    <x v="372"/>
    <x v="2"/>
    <x v="6"/>
    <x v="47"/>
  </r>
  <r>
    <x v="16"/>
    <x v="16"/>
    <x v="16"/>
    <x v="372"/>
    <s v="1853"/>
    <x v="372"/>
    <x v="2"/>
    <x v="7"/>
    <x v="125"/>
  </r>
  <r>
    <x v="16"/>
    <x v="16"/>
    <x v="16"/>
    <x v="372"/>
    <s v="1853"/>
    <x v="372"/>
    <x v="3"/>
    <x v="0"/>
    <x v="356"/>
  </r>
  <r>
    <x v="16"/>
    <x v="16"/>
    <x v="16"/>
    <x v="372"/>
    <s v="1853"/>
    <x v="372"/>
    <x v="3"/>
    <x v="1"/>
    <x v="308"/>
  </r>
  <r>
    <x v="16"/>
    <x v="16"/>
    <x v="16"/>
    <x v="372"/>
    <s v="1853"/>
    <x v="372"/>
    <x v="3"/>
    <x v="2"/>
    <x v="299"/>
  </r>
  <r>
    <x v="16"/>
    <x v="16"/>
    <x v="16"/>
    <x v="372"/>
    <s v="1853"/>
    <x v="372"/>
    <x v="3"/>
    <x v="3"/>
    <x v="311"/>
  </r>
  <r>
    <x v="16"/>
    <x v="16"/>
    <x v="16"/>
    <x v="372"/>
    <s v="1853"/>
    <x v="372"/>
    <x v="3"/>
    <x v="4"/>
    <x v="122"/>
  </r>
  <r>
    <x v="16"/>
    <x v="16"/>
    <x v="16"/>
    <x v="372"/>
    <s v="1853"/>
    <x v="372"/>
    <x v="3"/>
    <x v="5"/>
    <x v="201"/>
  </r>
  <r>
    <x v="16"/>
    <x v="16"/>
    <x v="16"/>
    <x v="372"/>
    <s v="1853"/>
    <x v="372"/>
    <x v="3"/>
    <x v="6"/>
    <x v="310"/>
  </r>
  <r>
    <x v="16"/>
    <x v="16"/>
    <x v="16"/>
    <x v="372"/>
    <s v="1853"/>
    <x v="372"/>
    <x v="3"/>
    <x v="7"/>
    <x v="124"/>
  </r>
  <r>
    <x v="16"/>
    <x v="16"/>
    <x v="16"/>
    <x v="372"/>
    <s v="1853"/>
    <x v="372"/>
    <x v="4"/>
    <x v="0"/>
    <x v="59"/>
  </r>
  <r>
    <x v="16"/>
    <x v="16"/>
    <x v="16"/>
    <x v="372"/>
    <s v="1853"/>
    <x v="372"/>
    <x v="4"/>
    <x v="1"/>
    <x v="369"/>
  </r>
  <r>
    <x v="16"/>
    <x v="16"/>
    <x v="16"/>
    <x v="372"/>
    <s v="1853"/>
    <x v="372"/>
    <x v="4"/>
    <x v="2"/>
    <x v="368"/>
  </r>
  <r>
    <x v="16"/>
    <x v="16"/>
    <x v="16"/>
    <x v="372"/>
    <s v="1853"/>
    <x v="372"/>
    <x v="4"/>
    <x v="3"/>
    <x v="952"/>
  </r>
  <r>
    <x v="16"/>
    <x v="16"/>
    <x v="16"/>
    <x v="372"/>
    <s v="1853"/>
    <x v="372"/>
    <x v="4"/>
    <x v="4"/>
    <x v="952"/>
  </r>
  <r>
    <x v="16"/>
    <x v="16"/>
    <x v="16"/>
    <x v="372"/>
    <s v="1853"/>
    <x v="372"/>
    <x v="4"/>
    <x v="5"/>
    <x v="486"/>
  </r>
  <r>
    <x v="16"/>
    <x v="16"/>
    <x v="16"/>
    <x v="372"/>
    <s v="1853"/>
    <x v="372"/>
    <x v="4"/>
    <x v="6"/>
    <x v="55"/>
  </r>
  <r>
    <x v="16"/>
    <x v="16"/>
    <x v="16"/>
    <x v="372"/>
    <s v="1853"/>
    <x v="372"/>
    <x v="4"/>
    <x v="7"/>
    <x v="372"/>
  </r>
  <r>
    <x v="16"/>
    <x v="16"/>
    <x v="16"/>
    <x v="372"/>
    <s v="1853"/>
    <x v="372"/>
    <x v="5"/>
    <x v="0"/>
    <x v="263"/>
  </r>
  <r>
    <x v="16"/>
    <x v="16"/>
    <x v="16"/>
    <x v="372"/>
    <s v="1853"/>
    <x v="372"/>
    <x v="5"/>
    <x v="1"/>
    <x v="321"/>
  </r>
  <r>
    <x v="16"/>
    <x v="16"/>
    <x v="16"/>
    <x v="372"/>
    <s v="1853"/>
    <x v="372"/>
    <x v="5"/>
    <x v="2"/>
    <x v="266"/>
  </r>
  <r>
    <x v="16"/>
    <x v="16"/>
    <x v="16"/>
    <x v="372"/>
    <s v="1853"/>
    <x v="372"/>
    <x v="5"/>
    <x v="3"/>
    <x v="302"/>
  </r>
  <r>
    <x v="16"/>
    <x v="16"/>
    <x v="16"/>
    <x v="372"/>
    <s v="1853"/>
    <x v="372"/>
    <x v="5"/>
    <x v="4"/>
    <x v="266"/>
  </r>
  <r>
    <x v="16"/>
    <x v="16"/>
    <x v="16"/>
    <x v="372"/>
    <s v="1853"/>
    <x v="372"/>
    <x v="5"/>
    <x v="5"/>
    <x v="198"/>
  </r>
  <r>
    <x v="16"/>
    <x v="16"/>
    <x v="16"/>
    <x v="372"/>
    <s v="1853"/>
    <x v="372"/>
    <x v="5"/>
    <x v="6"/>
    <x v="262"/>
  </r>
  <r>
    <x v="16"/>
    <x v="16"/>
    <x v="16"/>
    <x v="372"/>
    <s v="1853"/>
    <x v="372"/>
    <x v="5"/>
    <x v="7"/>
    <x v="302"/>
  </r>
  <r>
    <x v="16"/>
    <x v="16"/>
    <x v="16"/>
    <x v="372"/>
    <s v="1853"/>
    <x v="372"/>
    <x v="6"/>
    <x v="0"/>
    <x v="67"/>
  </r>
  <r>
    <x v="16"/>
    <x v="16"/>
    <x v="16"/>
    <x v="372"/>
    <s v="1853"/>
    <x v="372"/>
    <x v="6"/>
    <x v="1"/>
    <x v="67"/>
  </r>
  <r>
    <x v="16"/>
    <x v="16"/>
    <x v="16"/>
    <x v="372"/>
    <s v="1853"/>
    <x v="372"/>
    <x v="6"/>
    <x v="2"/>
    <x v="132"/>
  </r>
  <r>
    <x v="16"/>
    <x v="16"/>
    <x v="16"/>
    <x v="372"/>
    <s v="1853"/>
    <x v="372"/>
    <x v="6"/>
    <x v="3"/>
    <x v="67"/>
  </r>
  <r>
    <x v="16"/>
    <x v="16"/>
    <x v="16"/>
    <x v="372"/>
    <s v="1853"/>
    <x v="372"/>
    <x v="6"/>
    <x v="4"/>
    <x v="66"/>
  </r>
  <r>
    <x v="16"/>
    <x v="16"/>
    <x v="16"/>
    <x v="372"/>
    <s v="1853"/>
    <x v="372"/>
    <x v="6"/>
    <x v="5"/>
    <x v="65"/>
  </r>
  <r>
    <x v="16"/>
    <x v="16"/>
    <x v="16"/>
    <x v="372"/>
    <s v="1853"/>
    <x v="372"/>
    <x v="6"/>
    <x v="6"/>
    <x v="132"/>
  </r>
  <r>
    <x v="16"/>
    <x v="16"/>
    <x v="16"/>
    <x v="372"/>
    <s v="1853"/>
    <x v="372"/>
    <x v="6"/>
    <x v="7"/>
    <x v="67"/>
  </r>
  <r>
    <x v="16"/>
    <x v="16"/>
    <x v="16"/>
    <x v="372"/>
    <s v="1853"/>
    <x v="372"/>
    <x v="7"/>
    <x v="0"/>
    <x v="266"/>
  </r>
  <r>
    <x v="16"/>
    <x v="16"/>
    <x v="16"/>
    <x v="372"/>
    <s v="1853"/>
    <x v="372"/>
    <x v="7"/>
    <x v="1"/>
    <x v="262"/>
  </r>
  <r>
    <x v="16"/>
    <x v="16"/>
    <x v="16"/>
    <x v="372"/>
    <s v="1853"/>
    <x v="372"/>
    <x v="7"/>
    <x v="2"/>
    <x v="266"/>
  </r>
  <r>
    <x v="16"/>
    <x v="16"/>
    <x v="16"/>
    <x v="372"/>
    <s v="1853"/>
    <x v="372"/>
    <x v="7"/>
    <x v="3"/>
    <x v="298"/>
  </r>
  <r>
    <x v="16"/>
    <x v="16"/>
    <x v="16"/>
    <x v="372"/>
    <s v="1853"/>
    <x v="372"/>
    <x v="7"/>
    <x v="4"/>
    <x v="265"/>
  </r>
  <r>
    <x v="16"/>
    <x v="16"/>
    <x v="16"/>
    <x v="372"/>
    <s v="1853"/>
    <x v="372"/>
    <x v="7"/>
    <x v="5"/>
    <x v="263"/>
  </r>
  <r>
    <x v="16"/>
    <x v="16"/>
    <x v="16"/>
    <x v="372"/>
    <s v="1853"/>
    <x v="372"/>
    <x v="7"/>
    <x v="6"/>
    <x v="262"/>
  </r>
  <r>
    <x v="16"/>
    <x v="16"/>
    <x v="16"/>
    <x v="372"/>
    <s v="1853"/>
    <x v="372"/>
    <x v="7"/>
    <x v="7"/>
    <x v="301"/>
  </r>
  <r>
    <x v="16"/>
    <x v="16"/>
    <x v="16"/>
    <x v="372"/>
    <s v="1853"/>
    <x v="372"/>
    <x v="8"/>
    <x v="0"/>
    <x v="304"/>
  </r>
  <r>
    <x v="16"/>
    <x v="16"/>
    <x v="16"/>
    <x v="372"/>
    <s v="1853"/>
    <x v="372"/>
    <x v="8"/>
    <x v="1"/>
    <x v="304"/>
  </r>
  <r>
    <x v="16"/>
    <x v="16"/>
    <x v="16"/>
    <x v="372"/>
    <s v="1853"/>
    <x v="372"/>
    <x v="8"/>
    <x v="2"/>
    <x v="304"/>
  </r>
  <r>
    <x v="16"/>
    <x v="16"/>
    <x v="16"/>
    <x v="372"/>
    <s v="1853"/>
    <x v="372"/>
    <x v="8"/>
    <x v="3"/>
    <x v="304"/>
  </r>
  <r>
    <x v="16"/>
    <x v="16"/>
    <x v="16"/>
    <x v="372"/>
    <s v="1853"/>
    <x v="372"/>
    <x v="8"/>
    <x v="4"/>
    <x v="304"/>
  </r>
  <r>
    <x v="16"/>
    <x v="16"/>
    <x v="16"/>
    <x v="372"/>
    <s v="1853"/>
    <x v="372"/>
    <x v="8"/>
    <x v="5"/>
    <x v="304"/>
  </r>
  <r>
    <x v="16"/>
    <x v="16"/>
    <x v="16"/>
    <x v="372"/>
    <s v="1853"/>
    <x v="372"/>
    <x v="8"/>
    <x v="6"/>
    <x v="304"/>
  </r>
  <r>
    <x v="16"/>
    <x v="16"/>
    <x v="16"/>
    <x v="372"/>
    <s v="1853"/>
    <x v="372"/>
    <x v="8"/>
    <x v="7"/>
    <x v="304"/>
  </r>
  <r>
    <x v="16"/>
    <x v="16"/>
    <x v="16"/>
    <x v="372"/>
    <s v="1853"/>
    <x v="372"/>
    <x v="9"/>
    <x v="0"/>
    <x v="133"/>
  </r>
  <r>
    <x v="16"/>
    <x v="16"/>
    <x v="16"/>
    <x v="372"/>
    <s v="1853"/>
    <x v="372"/>
    <x v="9"/>
    <x v="1"/>
    <x v="305"/>
  </r>
  <r>
    <x v="16"/>
    <x v="16"/>
    <x v="16"/>
    <x v="372"/>
    <s v="1853"/>
    <x v="372"/>
    <x v="9"/>
    <x v="2"/>
    <x v="305"/>
  </r>
  <r>
    <x v="16"/>
    <x v="16"/>
    <x v="16"/>
    <x v="372"/>
    <s v="1853"/>
    <x v="372"/>
    <x v="9"/>
    <x v="3"/>
    <x v="305"/>
  </r>
  <r>
    <x v="16"/>
    <x v="16"/>
    <x v="16"/>
    <x v="372"/>
    <s v="1853"/>
    <x v="372"/>
    <x v="9"/>
    <x v="4"/>
    <x v="305"/>
  </r>
  <r>
    <x v="16"/>
    <x v="16"/>
    <x v="16"/>
    <x v="372"/>
    <s v="1853"/>
    <x v="372"/>
    <x v="9"/>
    <x v="5"/>
    <x v="304"/>
  </r>
  <r>
    <x v="16"/>
    <x v="16"/>
    <x v="16"/>
    <x v="372"/>
    <s v="1853"/>
    <x v="372"/>
    <x v="9"/>
    <x v="6"/>
    <x v="305"/>
  </r>
  <r>
    <x v="16"/>
    <x v="16"/>
    <x v="16"/>
    <x v="372"/>
    <s v="1853"/>
    <x v="372"/>
    <x v="9"/>
    <x v="7"/>
    <x v="305"/>
  </r>
  <r>
    <x v="16"/>
    <x v="16"/>
    <x v="16"/>
    <x v="373"/>
    <s v="1854"/>
    <x v="373"/>
    <x v="0"/>
    <x v="0"/>
    <x v="259"/>
  </r>
  <r>
    <x v="16"/>
    <x v="16"/>
    <x v="16"/>
    <x v="373"/>
    <s v="1854"/>
    <x v="373"/>
    <x v="0"/>
    <x v="1"/>
    <x v="190"/>
  </r>
  <r>
    <x v="16"/>
    <x v="16"/>
    <x v="16"/>
    <x v="373"/>
    <s v="1854"/>
    <x v="373"/>
    <x v="0"/>
    <x v="2"/>
    <x v="193"/>
  </r>
  <r>
    <x v="16"/>
    <x v="16"/>
    <x v="16"/>
    <x v="373"/>
    <s v="1854"/>
    <x v="373"/>
    <x v="0"/>
    <x v="3"/>
    <x v="467"/>
  </r>
  <r>
    <x v="16"/>
    <x v="16"/>
    <x v="16"/>
    <x v="373"/>
    <s v="1854"/>
    <x v="373"/>
    <x v="0"/>
    <x v="4"/>
    <x v="563"/>
  </r>
  <r>
    <x v="16"/>
    <x v="16"/>
    <x v="16"/>
    <x v="373"/>
    <s v="1854"/>
    <x v="373"/>
    <x v="0"/>
    <x v="5"/>
    <x v="539"/>
  </r>
  <r>
    <x v="16"/>
    <x v="16"/>
    <x v="16"/>
    <x v="373"/>
    <s v="1854"/>
    <x v="373"/>
    <x v="0"/>
    <x v="6"/>
    <x v="402"/>
  </r>
  <r>
    <x v="16"/>
    <x v="16"/>
    <x v="16"/>
    <x v="373"/>
    <s v="1854"/>
    <x v="373"/>
    <x v="0"/>
    <x v="7"/>
    <x v="529"/>
  </r>
  <r>
    <x v="16"/>
    <x v="16"/>
    <x v="16"/>
    <x v="373"/>
    <s v="1854"/>
    <x v="373"/>
    <x v="1"/>
    <x v="0"/>
    <x v="990"/>
  </r>
  <r>
    <x v="16"/>
    <x v="16"/>
    <x v="16"/>
    <x v="373"/>
    <s v="1854"/>
    <x v="373"/>
    <x v="1"/>
    <x v="1"/>
    <x v="1028"/>
  </r>
  <r>
    <x v="16"/>
    <x v="16"/>
    <x v="16"/>
    <x v="373"/>
    <s v="1854"/>
    <x v="373"/>
    <x v="1"/>
    <x v="2"/>
    <x v="54"/>
  </r>
  <r>
    <x v="16"/>
    <x v="16"/>
    <x v="16"/>
    <x v="373"/>
    <s v="1854"/>
    <x v="373"/>
    <x v="1"/>
    <x v="3"/>
    <x v="187"/>
  </r>
  <r>
    <x v="16"/>
    <x v="16"/>
    <x v="16"/>
    <x v="373"/>
    <s v="1854"/>
    <x v="373"/>
    <x v="1"/>
    <x v="4"/>
    <x v="501"/>
  </r>
  <r>
    <x v="16"/>
    <x v="16"/>
    <x v="16"/>
    <x v="373"/>
    <s v="1854"/>
    <x v="373"/>
    <x v="1"/>
    <x v="5"/>
    <x v="990"/>
  </r>
  <r>
    <x v="16"/>
    <x v="16"/>
    <x v="16"/>
    <x v="373"/>
    <s v="1854"/>
    <x v="373"/>
    <x v="1"/>
    <x v="6"/>
    <x v="990"/>
  </r>
  <r>
    <x v="16"/>
    <x v="16"/>
    <x v="16"/>
    <x v="373"/>
    <s v="1854"/>
    <x v="373"/>
    <x v="1"/>
    <x v="7"/>
    <x v="55"/>
  </r>
  <r>
    <x v="16"/>
    <x v="16"/>
    <x v="16"/>
    <x v="373"/>
    <s v="1854"/>
    <x v="373"/>
    <x v="2"/>
    <x v="0"/>
    <x v="300"/>
  </r>
  <r>
    <x v="16"/>
    <x v="16"/>
    <x v="16"/>
    <x v="373"/>
    <s v="1854"/>
    <x v="373"/>
    <x v="2"/>
    <x v="1"/>
    <x v="300"/>
  </r>
  <r>
    <x v="16"/>
    <x v="16"/>
    <x v="16"/>
    <x v="373"/>
    <s v="1854"/>
    <x v="373"/>
    <x v="2"/>
    <x v="2"/>
    <x v="300"/>
  </r>
  <r>
    <x v="16"/>
    <x v="16"/>
    <x v="16"/>
    <x v="373"/>
    <s v="1854"/>
    <x v="373"/>
    <x v="2"/>
    <x v="3"/>
    <x v="126"/>
  </r>
  <r>
    <x v="16"/>
    <x v="16"/>
    <x v="16"/>
    <x v="373"/>
    <s v="1854"/>
    <x v="373"/>
    <x v="2"/>
    <x v="4"/>
    <x v="123"/>
  </r>
  <r>
    <x v="16"/>
    <x v="16"/>
    <x v="16"/>
    <x v="373"/>
    <s v="1854"/>
    <x v="373"/>
    <x v="2"/>
    <x v="5"/>
    <x v="575"/>
  </r>
  <r>
    <x v="16"/>
    <x v="16"/>
    <x v="16"/>
    <x v="373"/>
    <s v="1854"/>
    <x v="373"/>
    <x v="2"/>
    <x v="6"/>
    <x v="449"/>
  </r>
  <r>
    <x v="16"/>
    <x v="16"/>
    <x v="16"/>
    <x v="373"/>
    <s v="1854"/>
    <x v="373"/>
    <x v="2"/>
    <x v="7"/>
    <x v="575"/>
  </r>
  <r>
    <x v="16"/>
    <x v="16"/>
    <x v="16"/>
    <x v="373"/>
    <s v="1854"/>
    <x v="373"/>
    <x v="3"/>
    <x v="0"/>
    <x v="513"/>
  </r>
  <r>
    <x v="16"/>
    <x v="16"/>
    <x v="16"/>
    <x v="373"/>
    <s v="1854"/>
    <x v="373"/>
    <x v="3"/>
    <x v="1"/>
    <x v="341"/>
  </r>
  <r>
    <x v="16"/>
    <x v="16"/>
    <x v="16"/>
    <x v="373"/>
    <s v="1854"/>
    <x v="373"/>
    <x v="3"/>
    <x v="2"/>
    <x v="342"/>
  </r>
  <r>
    <x v="16"/>
    <x v="16"/>
    <x v="16"/>
    <x v="373"/>
    <s v="1854"/>
    <x v="373"/>
    <x v="3"/>
    <x v="3"/>
    <x v="286"/>
  </r>
  <r>
    <x v="16"/>
    <x v="16"/>
    <x v="16"/>
    <x v="373"/>
    <s v="1854"/>
    <x v="373"/>
    <x v="3"/>
    <x v="4"/>
    <x v="118"/>
  </r>
  <r>
    <x v="16"/>
    <x v="16"/>
    <x v="16"/>
    <x v="373"/>
    <s v="1854"/>
    <x v="373"/>
    <x v="3"/>
    <x v="5"/>
    <x v="836"/>
  </r>
  <r>
    <x v="16"/>
    <x v="16"/>
    <x v="16"/>
    <x v="373"/>
    <s v="1854"/>
    <x v="373"/>
    <x v="3"/>
    <x v="6"/>
    <x v="50"/>
  </r>
  <r>
    <x v="16"/>
    <x v="16"/>
    <x v="16"/>
    <x v="373"/>
    <s v="1854"/>
    <x v="373"/>
    <x v="3"/>
    <x v="7"/>
    <x v="115"/>
  </r>
  <r>
    <x v="16"/>
    <x v="16"/>
    <x v="16"/>
    <x v="373"/>
    <s v="1854"/>
    <x v="373"/>
    <x v="4"/>
    <x v="0"/>
    <x v="1253"/>
  </r>
  <r>
    <x v="16"/>
    <x v="16"/>
    <x v="16"/>
    <x v="373"/>
    <s v="1854"/>
    <x v="373"/>
    <x v="4"/>
    <x v="1"/>
    <x v="1030"/>
  </r>
  <r>
    <x v="16"/>
    <x v="16"/>
    <x v="16"/>
    <x v="373"/>
    <s v="1854"/>
    <x v="373"/>
    <x v="4"/>
    <x v="2"/>
    <x v="630"/>
  </r>
  <r>
    <x v="16"/>
    <x v="16"/>
    <x v="16"/>
    <x v="373"/>
    <s v="1854"/>
    <x v="373"/>
    <x v="4"/>
    <x v="3"/>
    <x v="1711"/>
  </r>
  <r>
    <x v="16"/>
    <x v="16"/>
    <x v="16"/>
    <x v="373"/>
    <s v="1854"/>
    <x v="373"/>
    <x v="4"/>
    <x v="4"/>
    <x v="497"/>
  </r>
  <r>
    <x v="16"/>
    <x v="16"/>
    <x v="16"/>
    <x v="373"/>
    <s v="1854"/>
    <x v="373"/>
    <x v="4"/>
    <x v="5"/>
    <x v="497"/>
  </r>
  <r>
    <x v="16"/>
    <x v="16"/>
    <x v="16"/>
    <x v="373"/>
    <s v="1854"/>
    <x v="373"/>
    <x v="4"/>
    <x v="6"/>
    <x v="448"/>
  </r>
  <r>
    <x v="16"/>
    <x v="16"/>
    <x v="16"/>
    <x v="373"/>
    <s v="1854"/>
    <x v="373"/>
    <x v="4"/>
    <x v="7"/>
    <x v="497"/>
  </r>
  <r>
    <x v="16"/>
    <x v="16"/>
    <x v="16"/>
    <x v="373"/>
    <s v="1854"/>
    <x v="373"/>
    <x v="5"/>
    <x v="0"/>
    <x v="198"/>
  </r>
  <r>
    <x v="16"/>
    <x v="16"/>
    <x v="16"/>
    <x v="373"/>
    <s v="1854"/>
    <x v="373"/>
    <x v="5"/>
    <x v="1"/>
    <x v="264"/>
  </r>
  <r>
    <x v="16"/>
    <x v="16"/>
    <x v="16"/>
    <x v="373"/>
    <s v="1854"/>
    <x v="373"/>
    <x v="5"/>
    <x v="2"/>
    <x v="264"/>
  </r>
  <r>
    <x v="16"/>
    <x v="16"/>
    <x v="16"/>
    <x v="373"/>
    <s v="1854"/>
    <x v="373"/>
    <x v="5"/>
    <x v="3"/>
    <x v="263"/>
  </r>
  <r>
    <x v="16"/>
    <x v="16"/>
    <x v="16"/>
    <x v="373"/>
    <s v="1854"/>
    <x v="373"/>
    <x v="5"/>
    <x v="4"/>
    <x v="321"/>
  </r>
  <r>
    <x v="16"/>
    <x v="16"/>
    <x v="16"/>
    <x v="373"/>
    <s v="1854"/>
    <x v="373"/>
    <x v="5"/>
    <x v="5"/>
    <x v="129"/>
  </r>
  <r>
    <x v="16"/>
    <x v="16"/>
    <x v="16"/>
    <x v="373"/>
    <s v="1854"/>
    <x v="373"/>
    <x v="5"/>
    <x v="6"/>
    <x v="303"/>
  </r>
  <r>
    <x v="16"/>
    <x v="16"/>
    <x v="16"/>
    <x v="373"/>
    <s v="1854"/>
    <x v="373"/>
    <x v="5"/>
    <x v="7"/>
    <x v="266"/>
  </r>
  <r>
    <x v="16"/>
    <x v="16"/>
    <x v="16"/>
    <x v="373"/>
    <s v="1854"/>
    <x v="373"/>
    <x v="6"/>
    <x v="0"/>
    <x v="304"/>
  </r>
  <r>
    <x v="16"/>
    <x v="16"/>
    <x v="16"/>
    <x v="373"/>
    <s v="1854"/>
    <x v="373"/>
    <x v="6"/>
    <x v="1"/>
    <x v="66"/>
  </r>
  <r>
    <x v="16"/>
    <x v="16"/>
    <x v="16"/>
    <x v="373"/>
    <s v="1854"/>
    <x v="373"/>
    <x v="6"/>
    <x v="2"/>
    <x v="67"/>
  </r>
  <r>
    <x v="16"/>
    <x v="16"/>
    <x v="16"/>
    <x v="373"/>
    <s v="1854"/>
    <x v="373"/>
    <x v="6"/>
    <x v="3"/>
    <x v="66"/>
  </r>
  <r>
    <x v="16"/>
    <x v="16"/>
    <x v="16"/>
    <x v="373"/>
    <s v="1854"/>
    <x v="373"/>
    <x v="6"/>
    <x v="4"/>
    <x v="67"/>
  </r>
  <r>
    <x v="16"/>
    <x v="16"/>
    <x v="16"/>
    <x v="373"/>
    <s v="1854"/>
    <x v="373"/>
    <x v="6"/>
    <x v="5"/>
    <x v="66"/>
  </r>
  <r>
    <x v="16"/>
    <x v="16"/>
    <x v="16"/>
    <x v="373"/>
    <s v="1854"/>
    <x v="373"/>
    <x v="6"/>
    <x v="6"/>
    <x v="67"/>
  </r>
  <r>
    <x v="16"/>
    <x v="16"/>
    <x v="16"/>
    <x v="373"/>
    <s v="1854"/>
    <x v="373"/>
    <x v="6"/>
    <x v="7"/>
    <x v="132"/>
  </r>
  <r>
    <x v="16"/>
    <x v="16"/>
    <x v="16"/>
    <x v="373"/>
    <s v="1854"/>
    <x v="373"/>
    <x v="7"/>
    <x v="0"/>
    <x v="125"/>
  </r>
  <r>
    <x v="16"/>
    <x v="16"/>
    <x v="16"/>
    <x v="373"/>
    <s v="1854"/>
    <x v="373"/>
    <x v="7"/>
    <x v="1"/>
    <x v="575"/>
  </r>
  <r>
    <x v="16"/>
    <x v="16"/>
    <x v="16"/>
    <x v="373"/>
    <s v="1854"/>
    <x v="373"/>
    <x v="7"/>
    <x v="2"/>
    <x v="61"/>
  </r>
  <r>
    <x v="16"/>
    <x v="16"/>
    <x v="16"/>
    <x v="373"/>
    <s v="1854"/>
    <x v="373"/>
    <x v="7"/>
    <x v="3"/>
    <x v="309"/>
  </r>
  <r>
    <x v="16"/>
    <x v="16"/>
    <x v="16"/>
    <x v="373"/>
    <s v="1854"/>
    <x v="373"/>
    <x v="7"/>
    <x v="4"/>
    <x v="124"/>
  </r>
  <r>
    <x v="16"/>
    <x v="16"/>
    <x v="16"/>
    <x v="373"/>
    <s v="1854"/>
    <x v="373"/>
    <x v="7"/>
    <x v="5"/>
    <x v="124"/>
  </r>
  <r>
    <x v="16"/>
    <x v="16"/>
    <x v="16"/>
    <x v="373"/>
    <s v="1854"/>
    <x v="373"/>
    <x v="7"/>
    <x v="6"/>
    <x v="311"/>
  </r>
  <r>
    <x v="16"/>
    <x v="16"/>
    <x v="16"/>
    <x v="373"/>
    <s v="1854"/>
    <x v="373"/>
    <x v="7"/>
    <x v="7"/>
    <x v="197"/>
  </r>
  <r>
    <x v="16"/>
    <x v="16"/>
    <x v="16"/>
    <x v="373"/>
    <s v="1854"/>
    <x v="373"/>
    <x v="8"/>
    <x v="0"/>
    <x v="305"/>
  </r>
  <r>
    <x v="16"/>
    <x v="16"/>
    <x v="16"/>
    <x v="373"/>
    <s v="1854"/>
    <x v="373"/>
    <x v="8"/>
    <x v="1"/>
    <x v="305"/>
  </r>
  <r>
    <x v="16"/>
    <x v="16"/>
    <x v="16"/>
    <x v="373"/>
    <s v="1854"/>
    <x v="373"/>
    <x v="8"/>
    <x v="2"/>
    <x v="305"/>
  </r>
  <r>
    <x v="16"/>
    <x v="16"/>
    <x v="16"/>
    <x v="373"/>
    <s v="1854"/>
    <x v="373"/>
    <x v="8"/>
    <x v="3"/>
    <x v="305"/>
  </r>
  <r>
    <x v="16"/>
    <x v="16"/>
    <x v="16"/>
    <x v="373"/>
    <s v="1854"/>
    <x v="373"/>
    <x v="8"/>
    <x v="4"/>
    <x v="67"/>
  </r>
  <r>
    <x v="16"/>
    <x v="16"/>
    <x v="16"/>
    <x v="373"/>
    <s v="1854"/>
    <x v="373"/>
    <x v="8"/>
    <x v="5"/>
    <x v="133"/>
  </r>
  <r>
    <x v="16"/>
    <x v="16"/>
    <x v="16"/>
    <x v="373"/>
    <s v="1854"/>
    <x v="373"/>
    <x v="8"/>
    <x v="6"/>
    <x v="133"/>
  </r>
  <r>
    <x v="16"/>
    <x v="16"/>
    <x v="16"/>
    <x v="373"/>
    <s v="1854"/>
    <x v="373"/>
    <x v="8"/>
    <x v="7"/>
    <x v="133"/>
  </r>
  <r>
    <x v="16"/>
    <x v="16"/>
    <x v="16"/>
    <x v="373"/>
    <s v="1854"/>
    <x v="373"/>
    <x v="9"/>
    <x v="0"/>
    <x v="303"/>
  </r>
  <r>
    <x v="16"/>
    <x v="16"/>
    <x v="16"/>
    <x v="373"/>
    <s v="1854"/>
    <x v="373"/>
    <x v="9"/>
    <x v="1"/>
    <x v="128"/>
  </r>
  <r>
    <x v="16"/>
    <x v="16"/>
    <x v="16"/>
    <x v="373"/>
    <s v="1854"/>
    <x v="373"/>
    <x v="9"/>
    <x v="2"/>
    <x v="303"/>
  </r>
  <r>
    <x v="16"/>
    <x v="16"/>
    <x v="16"/>
    <x v="373"/>
    <s v="1854"/>
    <x v="373"/>
    <x v="9"/>
    <x v="3"/>
    <x v="303"/>
  </r>
  <r>
    <x v="16"/>
    <x v="16"/>
    <x v="16"/>
    <x v="373"/>
    <s v="1854"/>
    <x v="373"/>
    <x v="9"/>
    <x v="4"/>
    <x v="198"/>
  </r>
  <r>
    <x v="16"/>
    <x v="16"/>
    <x v="16"/>
    <x v="373"/>
    <s v="1854"/>
    <x v="373"/>
    <x v="9"/>
    <x v="5"/>
    <x v="264"/>
  </r>
  <r>
    <x v="16"/>
    <x v="16"/>
    <x v="16"/>
    <x v="373"/>
    <s v="1854"/>
    <x v="373"/>
    <x v="9"/>
    <x v="6"/>
    <x v="200"/>
  </r>
  <r>
    <x v="16"/>
    <x v="16"/>
    <x v="16"/>
    <x v="373"/>
    <s v="1854"/>
    <x v="373"/>
    <x v="9"/>
    <x v="7"/>
    <x v="197"/>
  </r>
  <r>
    <x v="16"/>
    <x v="16"/>
    <x v="16"/>
    <x v="374"/>
    <s v="1856"/>
    <x v="374"/>
    <x v="0"/>
    <x v="0"/>
    <x v="186"/>
  </r>
  <r>
    <x v="16"/>
    <x v="16"/>
    <x v="16"/>
    <x v="374"/>
    <s v="1856"/>
    <x v="374"/>
    <x v="0"/>
    <x v="1"/>
    <x v="284"/>
  </r>
  <r>
    <x v="16"/>
    <x v="16"/>
    <x v="16"/>
    <x v="374"/>
    <s v="1856"/>
    <x v="374"/>
    <x v="0"/>
    <x v="2"/>
    <x v="317"/>
  </r>
  <r>
    <x v="16"/>
    <x v="16"/>
    <x v="16"/>
    <x v="374"/>
    <s v="1856"/>
    <x v="374"/>
    <x v="0"/>
    <x v="3"/>
    <x v="312"/>
  </r>
  <r>
    <x v="16"/>
    <x v="16"/>
    <x v="16"/>
    <x v="374"/>
    <s v="1856"/>
    <x v="374"/>
    <x v="0"/>
    <x v="4"/>
    <x v="611"/>
  </r>
  <r>
    <x v="16"/>
    <x v="16"/>
    <x v="16"/>
    <x v="374"/>
    <s v="1856"/>
    <x v="374"/>
    <x v="0"/>
    <x v="5"/>
    <x v="411"/>
  </r>
  <r>
    <x v="16"/>
    <x v="16"/>
    <x v="16"/>
    <x v="374"/>
    <s v="1856"/>
    <x v="374"/>
    <x v="0"/>
    <x v="6"/>
    <x v="341"/>
  </r>
  <r>
    <x v="16"/>
    <x v="16"/>
    <x v="16"/>
    <x v="374"/>
    <s v="1856"/>
    <x v="374"/>
    <x v="0"/>
    <x v="7"/>
    <x v="50"/>
  </r>
  <r>
    <x v="16"/>
    <x v="16"/>
    <x v="16"/>
    <x v="374"/>
    <s v="1856"/>
    <x v="374"/>
    <x v="1"/>
    <x v="0"/>
    <x v="399"/>
  </r>
  <r>
    <x v="16"/>
    <x v="16"/>
    <x v="16"/>
    <x v="374"/>
    <s v="1856"/>
    <x v="374"/>
    <x v="1"/>
    <x v="1"/>
    <x v="612"/>
  </r>
  <r>
    <x v="16"/>
    <x v="16"/>
    <x v="16"/>
    <x v="374"/>
    <s v="1856"/>
    <x v="374"/>
    <x v="1"/>
    <x v="2"/>
    <x v="115"/>
  </r>
  <r>
    <x v="16"/>
    <x v="16"/>
    <x v="16"/>
    <x v="374"/>
    <s v="1856"/>
    <x v="374"/>
    <x v="1"/>
    <x v="3"/>
    <x v="63"/>
  </r>
  <r>
    <x v="16"/>
    <x v="16"/>
    <x v="16"/>
    <x v="374"/>
    <s v="1856"/>
    <x v="374"/>
    <x v="1"/>
    <x v="4"/>
    <x v="120"/>
  </r>
  <r>
    <x v="16"/>
    <x v="16"/>
    <x v="16"/>
    <x v="374"/>
    <s v="1856"/>
    <x v="374"/>
    <x v="1"/>
    <x v="5"/>
    <x v="63"/>
  </r>
  <r>
    <x v="16"/>
    <x v="16"/>
    <x v="16"/>
    <x v="374"/>
    <s v="1856"/>
    <x v="374"/>
    <x v="1"/>
    <x v="6"/>
    <x v="339"/>
  </r>
  <r>
    <x v="16"/>
    <x v="16"/>
    <x v="16"/>
    <x v="374"/>
    <s v="1856"/>
    <x v="374"/>
    <x v="1"/>
    <x v="7"/>
    <x v="63"/>
  </r>
  <r>
    <x v="16"/>
    <x v="16"/>
    <x v="16"/>
    <x v="374"/>
    <s v="1856"/>
    <x v="374"/>
    <x v="2"/>
    <x v="0"/>
    <x v="130"/>
  </r>
  <r>
    <x v="16"/>
    <x v="16"/>
    <x v="16"/>
    <x v="374"/>
    <s v="1856"/>
    <x v="374"/>
    <x v="2"/>
    <x v="1"/>
    <x v="203"/>
  </r>
  <r>
    <x v="16"/>
    <x v="16"/>
    <x v="16"/>
    <x v="374"/>
    <s v="1856"/>
    <x v="374"/>
    <x v="2"/>
    <x v="2"/>
    <x v="129"/>
  </r>
  <r>
    <x v="16"/>
    <x v="16"/>
    <x v="16"/>
    <x v="374"/>
    <s v="1856"/>
    <x v="374"/>
    <x v="2"/>
    <x v="3"/>
    <x v="266"/>
  </r>
  <r>
    <x v="16"/>
    <x v="16"/>
    <x v="16"/>
    <x v="374"/>
    <s v="1856"/>
    <x v="374"/>
    <x v="2"/>
    <x v="4"/>
    <x v="321"/>
  </r>
  <r>
    <x v="16"/>
    <x v="16"/>
    <x v="16"/>
    <x v="374"/>
    <s v="1856"/>
    <x v="374"/>
    <x v="2"/>
    <x v="5"/>
    <x v="303"/>
  </r>
  <r>
    <x v="16"/>
    <x v="16"/>
    <x v="16"/>
    <x v="374"/>
    <s v="1856"/>
    <x v="374"/>
    <x v="2"/>
    <x v="6"/>
    <x v="203"/>
  </r>
  <r>
    <x v="16"/>
    <x v="16"/>
    <x v="16"/>
    <x v="374"/>
    <s v="1856"/>
    <x v="374"/>
    <x v="2"/>
    <x v="7"/>
    <x v="321"/>
  </r>
  <r>
    <x v="16"/>
    <x v="16"/>
    <x v="16"/>
    <x v="374"/>
    <s v="1856"/>
    <x v="374"/>
    <x v="3"/>
    <x v="0"/>
    <x v="321"/>
  </r>
  <r>
    <x v="16"/>
    <x v="16"/>
    <x v="16"/>
    <x v="374"/>
    <s v="1856"/>
    <x v="374"/>
    <x v="3"/>
    <x v="1"/>
    <x v="198"/>
  </r>
  <r>
    <x v="16"/>
    <x v="16"/>
    <x v="16"/>
    <x v="374"/>
    <s v="1856"/>
    <x v="374"/>
    <x v="3"/>
    <x v="2"/>
    <x v="129"/>
  </r>
  <r>
    <x v="16"/>
    <x v="16"/>
    <x v="16"/>
    <x v="374"/>
    <s v="1856"/>
    <x v="374"/>
    <x v="3"/>
    <x v="3"/>
    <x v="303"/>
  </r>
  <r>
    <x v="16"/>
    <x v="16"/>
    <x v="16"/>
    <x v="374"/>
    <s v="1856"/>
    <x v="374"/>
    <x v="3"/>
    <x v="4"/>
    <x v="303"/>
  </r>
  <r>
    <x v="16"/>
    <x v="16"/>
    <x v="16"/>
    <x v="374"/>
    <s v="1856"/>
    <x v="374"/>
    <x v="3"/>
    <x v="5"/>
    <x v="203"/>
  </r>
  <r>
    <x v="16"/>
    <x v="16"/>
    <x v="16"/>
    <x v="374"/>
    <s v="1856"/>
    <x v="374"/>
    <x v="3"/>
    <x v="6"/>
    <x v="320"/>
  </r>
  <r>
    <x v="16"/>
    <x v="16"/>
    <x v="16"/>
    <x v="374"/>
    <s v="1856"/>
    <x v="374"/>
    <x v="3"/>
    <x v="7"/>
    <x v="320"/>
  </r>
  <r>
    <x v="16"/>
    <x v="16"/>
    <x v="16"/>
    <x v="374"/>
    <s v="1856"/>
    <x v="374"/>
    <x v="4"/>
    <x v="0"/>
    <x v="300"/>
  </r>
  <r>
    <x v="16"/>
    <x v="16"/>
    <x v="16"/>
    <x v="374"/>
    <s v="1856"/>
    <x v="374"/>
    <x v="4"/>
    <x v="1"/>
    <x v="125"/>
  </r>
  <r>
    <x v="16"/>
    <x v="16"/>
    <x v="16"/>
    <x v="374"/>
    <s v="1856"/>
    <x v="374"/>
    <x v="4"/>
    <x v="2"/>
    <x v="125"/>
  </r>
  <r>
    <x v="16"/>
    <x v="16"/>
    <x v="16"/>
    <x v="374"/>
    <s v="1856"/>
    <x v="374"/>
    <x v="4"/>
    <x v="3"/>
    <x v="310"/>
  </r>
  <r>
    <x v="16"/>
    <x v="16"/>
    <x v="16"/>
    <x v="374"/>
    <s v="1856"/>
    <x v="374"/>
    <x v="4"/>
    <x v="4"/>
    <x v="125"/>
  </r>
  <r>
    <x v="16"/>
    <x v="16"/>
    <x v="16"/>
    <x v="374"/>
    <s v="1856"/>
    <x v="374"/>
    <x v="4"/>
    <x v="5"/>
    <x v="356"/>
  </r>
  <r>
    <x v="16"/>
    <x v="16"/>
    <x v="16"/>
    <x v="374"/>
    <s v="1856"/>
    <x v="374"/>
    <x v="4"/>
    <x v="6"/>
    <x v="124"/>
  </r>
  <r>
    <x v="16"/>
    <x v="16"/>
    <x v="16"/>
    <x v="374"/>
    <s v="1856"/>
    <x v="374"/>
    <x v="4"/>
    <x v="7"/>
    <x v="300"/>
  </r>
  <r>
    <x v="16"/>
    <x v="16"/>
    <x v="16"/>
    <x v="374"/>
    <s v="1856"/>
    <x v="374"/>
    <x v="5"/>
    <x v="0"/>
    <x v="132"/>
  </r>
  <r>
    <x v="16"/>
    <x v="16"/>
    <x v="16"/>
    <x v="374"/>
    <s v="1856"/>
    <x v="374"/>
    <x v="5"/>
    <x v="1"/>
    <x v="67"/>
  </r>
  <r>
    <x v="16"/>
    <x v="16"/>
    <x v="16"/>
    <x v="374"/>
    <s v="1856"/>
    <x v="374"/>
    <x v="5"/>
    <x v="2"/>
    <x v="304"/>
  </r>
  <r>
    <x v="16"/>
    <x v="16"/>
    <x v="16"/>
    <x v="374"/>
    <s v="1856"/>
    <x v="374"/>
    <x v="5"/>
    <x v="3"/>
    <x v="133"/>
  </r>
  <r>
    <x v="16"/>
    <x v="16"/>
    <x v="16"/>
    <x v="374"/>
    <s v="1856"/>
    <x v="374"/>
    <x v="5"/>
    <x v="4"/>
    <x v="133"/>
  </r>
  <r>
    <x v="16"/>
    <x v="16"/>
    <x v="16"/>
    <x v="374"/>
    <s v="1856"/>
    <x v="374"/>
    <x v="5"/>
    <x v="5"/>
    <x v="304"/>
  </r>
  <r>
    <x v="16"/>
    <x v="16"/>
    <x v="16"/>
    <x v="374"/>
    <s v="1856"/>
    <x v="374"/>
    <x v="5"/>
    <x v="6"/>
    <x v="305"/>
  </r>
  <r>
    <x v="16"/>
    <x v="16"/>
    <x v="16"/>
    <x v="374"/>
    <s v="1856"/>
    <x v="374"/>
    <x v="5"/>
    <x v="7"/>
    <x v="305"/>
  </r>
  <r>
    <x v="16"/>
    <x v="16"/>
    <x v="16"/>
    <x v="374"/>
    <s v="1856"/>
    <x v="374"/>
    <x v="6"/>
    <x v="0"/>
    <x v="305"/>
  </r>
  <r>
    <x v="16"/>
    <x v="16"/>
    <x v="16"/>
    <x v="374"/>
    <s v="1856"/>
    <x v="374"/>
    <x v="6"/>
    <x v="1"/>
    <x v="304"/>
  </r>
  <r>
    <x v="16"/>
    <x v="16"/>
    <x v="16"/>
    <x v="374"/>
    <s v="1856"/>
    <x v="374"/>
    <x v="6"/>
    <x v="2"/>
    <x v="305"/>
  </r>
  <r>
    <x v="16"/>
    <x v="16"/>
    <x v="16"/>
    <x v="374"/>
    <s v="1856"/>
    <x v="374"/>
    <x v="6"/>
    <x v="3"/>
    <x v="304"/>
  </r>
  <r>
    <x v="16"/>
    <x v="16"/>
    <x v="16"/>
    <x v="374"/>
    <s v="1856"/>
    <x v="374"/>
    <x v="6"/>
    <x v="4"/>
    <x v="133"/>
  </r>
  <r>
    <x v="16"/>
    <x v="16"/>
    <x v="16"/>
    <x v="374"/>
    <s v="1856"/>
    <x v="374"/>
    <x v="6"/>
    <x v="5"/>
    <x v="133"/>
  </r>
  <r>
    <x v="16"/>
    <x v="16"/>
    <x v="16"/>
    <x v="374"/>
    <s v="1856"/>
    <x v="374"/>
    <x v="6"/>
    <x v="6"/>
    <x v="304"/>
  </r>
  <r>
    <x v="16"/>
    <x v="16"/>
    <x v="16"/>
    <x v="374"/>
    <s v="1856"/>
    <x v="374"/>
    <x v="6"/>
    <x v="7"/>
    <x v="305"/>
  </r>
  <r>
    <x v="16"/>
    <x v="16"/>
    <x v="16"/>
    <x v="374"/>
    <s v="1856"/>
    <x v="374"/>
    <x v="7"/>
    <x v="0"/>
    <x v="133"/>
  </r>
  <r>
    <x v="16"/>
    <x v="16"/>
    <x v="16"/>
    <x v="374"/>
    <s v="1856"/>
    <x v="374"/>
    <x v="7"/>
    <x v="1"/>
    <x v="133"/>
  </r>
  <r>
    <x v="16"/>
    <x v="16"/>
    <x v="16"/>
    <x v="374"/>
    <s v="1856"/>
    <x v="374"/>
    <x v="7"/>
    <x v="2"/>
    <x v="67"/>
  </r>
  <r>
    <x v="16"/>
    <x v="16"/>
    <x v="16"/>
    <x v="374"/>
    <s v="1856"/>
    <x v="374"/>
    <x v="7"/>
    <x v="3"/>
    <x v="66"/>
  </r>
  <r>
    <x v="16"/>
    <x v="16"/>
    <x v="16"/>
    <x v="374"/>
    <s v="1856"/>
    <x v="374"/>
    <x v="7"/>
    <x v="4"/>
    <x v="133"/>
  </r>
  <r>
    <x v="16"/>
    <x v="16"/>
    <x v="16"/>
    <x v="374"/>
    <s v="1856"/>
    <x v="374"/>
    <x v="7"/>
    <x v="5"/>
    <x v="133"/>
  </r>
  <r>
    <x v="16"/>
    <x v="16"/>
    <x v="16"/>
    <x v="374"/>
    <s v="1856"/>
    <x v="374"/>
    <x v="7"/>
    <x v="6"/>
    <x v="67"/>
  </r>
  <r>
    <x v="16"/>
    <x v="16"/>
    <x v="16"/>
    <x v="374"/>
    <s v="1856"/>
    <x v="374"/>
    <x v="7"/>
    <x v="7"/>
    <x v="67"/>
  </r>
  <r>
    <x v="16"/>
    <x v="16"/>
    <x v="16"/>
    <x v="374"/>
    <s v="1856"/>
    <x v="374"/>
    <x v="8"/>
    <x v="0"/>
    <x v="304"/>
  </r>
  <r>
    <x v="16"/>
    <x v="16"/>
    <x v="16"/>
    <x v="374"/>
    <s v="1856"/>
    <x v="374"/>
    <x v="8"/>
    <x v="1"/>
    <x v="304"/>
  </r>
  <r>
    <x v="16"/>
    <x v="16"/>
    <x v="16"/>
    <x v="374"/>
    <s v="1856"/>
    <x v="374"/>
    <x v="8"/>
    <x v="2"/>
    <x v="304"/>
  </r>
  <r>
    <x v="16"/>
    <x v="16"/>
    <x v="16"/>
    <x v="374"/>
    <s v="1856"/>
    <x v="374"/>
    <x v="8"/>
    <x v="3"/>
    <x v="304"/>
  </r>
  <r>
    <x v="16"/>
    <x v="16"/>
    <x v="16"/>
    <x v="374"/>
    <s v="1856"/>
    <x v="374"/>
    <x v="8"/>
    <x v="4"/>
    <x v="304"/>
  </r>
  <r>
    <x v="16"/>
    <x v="16"/>
    <x v="16"/>
    <x v="374"/>
    <s v="1856"/>
    <x v="374"/>
    <x v="8"/>
    <x v="5"/>
    <x v="304"/>
  </r>
  <r>
    <x v="16"/>
    <x v="16"/>
    <x v="16"/>
    <x v="374"/>
    <s v="1856"/>
    <x v="374"/>
    <x v="8"/>
    <x v="6"/>
    <x v="304"/>
  </r>
  <r>
    <x v="16"/>
    <x v="16"/>
    <x v="16"/>
    <x v="374"/>
    <s v="1856"/>
    <x v="374"/>
    <x v="8"/>
    <x v="7"/>
    <x v="304"/>
  </r>
  <r>
    <x v="16"/>
    <x v="16"/>
    <x v="16"/>
    <x v="374"/>
    <s v="1856"/>
    <x v="374"/>
    <x v="9"/>
    <x v="0"/>
    <x v="50"/>
  </r>
  <r>
    <x v="16"/>
    <x v="16"/>
    <x v="16"/>
    <x v="374"/>
    <s v="1856"/>
    <x v="374"/>
    <x v="9"/>
    <x v="1"/>
    <x v="281"/>
  </r>
  <r>
    <x v="16"/>
    <x v="16"/>
    <x v="16"/>
    <x v="374"/>
    <s v="1856"/>
    <x v="374"/>
    <x v="9"/>
    <x v="2"/>
    <x v="339"/>
  </r>
  <r>
    <x v="16"/>
    <x v="16"/>
    <x v="16"/>
    <x v="374"/>
    <s v="1856"/>
    <x v="374"/>
    <x v="9"/>
    <x v="3"/>
    <x v="63"/>
  </r>
  <r>
    <x v="16"/>
    <x v="16"/>
    <x v="16"/>
    <x v="374"/>
    <s v="1856"/>
    <x v="374"/>
    <x v="9"/>
    <x v="4"/>
    <x v="121"/>
  </r>
  <r>
    <x v="16"/>
    <x v="16"/>
    <x v="16"/>
    <x v="374"/>
    <s v="1856"/>
    <x v="374"/>
    <x v="9"/>
    <x v="5"/>
    <x v="49"/>
  </r>
  <r>
    <x v="16"/>
    <x v="16"/>
    <x v="16"/>
    <x v="374"/>
    <s v="1856"/>
    <x v="374"/>
    <x v="9"/>
    <x v="6"/>
    <x v="62"/>
  </r>
  <r>
    <x v="16"/>
    <x v="16"/>
    <x v="16"/>
    <x v="374"/>
    <s v="1856"/>
    <x v="374"/>
    <x v="9"/>
    <x v="7"/>
    <x v="126"/>
  </r>
  <r>
    <x v="16"/>
    <x v="16"/>
    <x v="16"/>
    <x v="375"/>
    <s v="1857"/>
    <x v="375"/>
    <x v="0"/>
    <x v="0"/>
    <x v="1112"/>
  </r>
  <r>
    <x v="16"/>
    <x v="16"/>
    <x v="16"/>
    <x v="375"/>
    <s v="1857"/>
    <x v="375"/>
    <x v="0"/>
    <x v="1"/>
    <x v="59"/>
  </r>
  <r>
    <x v="16"/>
    <x v="16"/>
    <x v="16"/>
    <x v="375"/>
    <s v="1857"/>
    <x v="375"/>
    <x v="0"/>
    <x v="2"/>
    <x v="633"/>
  </r>
  <r>
    <x v="16"/>
    <x v="16"/>
    <x v="16"/>
    <x v="375"/>
    <s v="1857"/>
    <x v="375"/>
    <x v="0"/>
    <x v="3"/>
    <x v="527"/>
  </r>
  <r>
    <x v="16"/>
    <x v="16"/>
    <x v="16"/>
    <x v="375"/>
    <s v="1857"/>
    <x v="375"/>
    <x v="0"/>
    <x v="4"/>
    <x v="576"/>
  </r>
  <r>
    <x v="16"/>
    <x v="16"/>
    <x v="16"/>
    <x v="375"/>
    <s v="1857"/>
    <x v="375"/>
    <x v="0"/>
    <x v="5"/>
    <x v="369"/>
  </r>
  <r>
    <x v="16"/>
    <x v="16"/>
    <x v="16"/>
    <x v="375"/>
    <s v="1857"/>
    <x v="375"/>
    <x v="0"/>
    <x v="6"/>
    <x v="372"/>
  </r>
  <r>
    <x v="16"/>
    <x v="16"/>
    <x v="16"/>
    <x v="375"/>
    <s v="1857"/>
    <x v="375"/>
    <x v="0"/>
    <x v="7"/>
    <x v="530"/>
  </r>
  <r>
    <x v="16"/>
    <x v="16"/>
    <x v="16"/>
    <x v="375"/>
    <s v="1857"/>
    <x v="375"/>
    <x v="1"/>
    <x v="0"/>
    <x v="120"/>
  </r>
  <r>
    <x v="16"/>
    <x v="16"/>
    <x v="16"/>
    <x v="375"/>
    <s v="1857"/>
    <x v="375"/>
    <x v="1"/>
    <x v="1"/>
    <x v="48"/>
  </r>
  <r>
    <x v="16"/>
    <x v="16"/>
    <x v="16"/>
    <x v="375"/>
    <s v="1857"/>
    <x v="375"/>
    <x v="1"/>
    <x v="2"/>
    <x v="50"/>
  </r>
  <r>
    <x v="16"/>
    <x v="16"/>
    <x v="16"/>
    <x v="375"/>
    <s v="1857"/>
    <x v="375"/>
    <x v="1"/>
    <x v="3"/>
    <x v="120"/>
  </r>
  <r>
    <x v="16"/>
    <x v="16"/>
    <x v="16"/>
    <x v="375"/>
    <s v="1857"/>
    <x v="375"/>
    <x v="1"/>
    <x v="4"/>
    <x v="281"/>
  </r>
  <r>
    <x v="16"/>
    <x v="16"/>
    <x v="16"/>
    <x v="375"/>
    <s v="1857"/>
    <x v="375"/>
    <x v="1"/>
    <x v="5"/>
    <x v="46"/>
  </r>
  <r>
    <x v="16"/>
    <x v="16"/>
    <x v="16"/>
    <x v="375"/>
    <s v="1857"/>
    <x v="375"/>
    <x v="1"/>
    <x v="6"/>
    <x v="339"/>
  </r>
  <r>
    <x v="16"/>
    <x v="16"/>
    <x v="16"/>
    <x v="375"/>
    <s v="1857"/>
    <x v="375"/>
    <x v="1"/>
    <x v="7"/>
    <x v="47"/>
  </r>
  <r>
    <x v="16"/>
    <x v="16"/>
    <x v="16"/>
    <x v="375"/>
    <s v="1857"/>
    <x v="375"/>
    <x v="2"/>
    <x v="0"/>
    <x v="264"/>
  </r>
  <r>
    <x v="16"/>
    <x v="16"/>
    <x v="16"/>
    <x v="375"/>
    <s v="1857"/>
    <x v="375"/>
    <x v="2"/>
    <x v="1"/>
    <x v="263"/>
  </r>
  <r>
    <x v="16"/>
    <x v="16"/>
    <x v="16"/>
    <x v="375"/>
    <s v="1857"/>
    <x v="375"/>
    <x v="2"/>
    <x v="2"/>
    <x v="301"/>
  </r>
  <r>
    <x v="16"/>
    <x v="16"/>
    <x v="16"/>
    <x v="375"/>
    <s v="1857"/>
    <x v="375"/>
    <x v="2"/>
    <x v="3"/>
    <x v="321"/>
  </r>
  <r>
    <x v="16"/>
    <x v="16"/>
    <x v="16"/>
    <x v="375"/>
    <s v="1857"/>
    <x v="375"/>
    <x v="2"/>
    <x v="4"/>
    <x v="301"/>
  </r>
  <r>
    <x v="16"/>
    <x v="16"/>
    <x v="16"/>
    <x v="375"/>
    <s v="1857"/>
    <x v="375"/>
    <x v="2"/>
    <x v="5"/>
    <x v="198"/>
  </r>
  <r>
    <x v="16"/>
    <x v="16"/>
    <x v="16"/>
    <x v="375"/>
    <s v="1857"/>
    <x v="375"/>
    <x v="2"/>
    <x v="6"/>
    <x v="301"/>
  </r>
  <r>
    <x v="16"/>
    <x v="16"/>
    <x v="16"/>
    <x v="375"/>
    <s v="1857"/>
    <x v="375"/>
    <x v="2"/>
    <x v="7"/>
    <x v="264"/>
  </r>
  <r>
    <x v="16"/>
    <x v="16"/>
    <x v="16"/>
    <x v="375"/>
    <s v="1857"/>
    <x v="375"/>
    <x v="3"/>
    <x v="0"/>
    <x v="263"/>
  </r>
  <r>
    <x v="16"/>
    <x v="16"/>
    <x v="16"/>
    <x v="375"/>
    <s v="1857"/>
    <x v="375"/>
    <x v="3"/>
    <x v="1"/>
    <x v="302"/>
  </r>
  <r>
    <x v="16"/>
    <x v="16"/>
    <x v="16"/>
    <x v="375"/>
    <s v="1857"/>
    <x v="375"/>
    <x v="3"/>
    <x v="2"/>
    <x v="302"/>
  </r>
  <r>
    <x v="16"/>
    <x v="16"/>
    <x v="16"/>
    <x v="375"/>
    <s v="1857"/>
    <x v="375"/>
    <x v="3"/>
    <x v="3"/>
    <x v="263"/>
  </r>
  <r>
    <x v="16"/>
    <x v="16"/>
    <x v="16"/>
    <x v="375"/>
    <s v="1857"/>
    <x v="375"/>
    <x v="3"/>
    <x v="4"/>
    <x v="266"/>
  </r>
  <r>
    <x v="16"/>
    <x v="16"/>
    <x v="16"/>
    <x v="375"/>
    <s v="1857"/>
    <x v="375"/>
    <x v="3"/>
    <x v="5"/>
    <x v="302"/>
  </r>
  <r>
    <x v="16"/>
    <x v="16"/>
    <x v="16"/>
    <x v="375"/>
    <s v="1857"/>
    <x v="375"/>
    <x v="3"/>
    <x v="6"/>
    <x v="302"/>
  </r>
  <r>
    <x v="16"/>
    <x v="16"/>
    <x v="16"/>
    <x v="375"/>
    <s v="1857"/>
    <x v="375"/>
    <x v="3"/>
    <x v="7"/>
    <x v="197"/>
  </r>
  <r>
    <x v="16"/>
    <x v="16"/>
    <x v="16"/>
    <x v="375"/>
    <s v="1857"/>
    <x v="375"/>
    <x v="4"/>
    <x v="0"/>
    <x v="399"/>
  </r>
  <r>
    <x v="16"/>
    <x v="16"/>
    <x v="16"/>
    <x v="375"/>
    <s v="1857"/>
    <x v="375"/>
    <x v="4"/>
    <x v="1"/>
    <x v="62"/>
  </r>
  <r>
    <x v="16"/>
    <x v="16"/>
    <x v="16"/>
    <x v="375"/>
    <s v="1857"/>
    <x v="375"/>
    <x v="4"/>
    <x v="2"/>
    <x v="51"/>
  </r>
  <r>
    <x v="16"/>
    <x v="16"/>
    <x v="16"/>
    <x v="375"/>
    <s v="1857"/>
    <x v="375"/>
    <x v="4"/>
    <x v="3"/>
    <x v="50"/>
  </r>
  <r>
    <x v="16"/>
    <x v="16"/>
    <x v="16"/>
    <x v="375"/>
    <s v="1857"/>
    <x v="375"/>
    <x v="4"/>
    <x v="4"/>
    <x v="50"/>
  </r>
  <r>
    <x v="16"/>
    <x v="16"/>
    <x v="16"/>
    <x v="375"/>
    <s v="1857"/>
    <x v="375"/>
    <x v="4"/>
    <x v="5"/>
    <x v="836"/>
  </r>
  <r>
    <x v="16"/>
    <x v="16"/>
    <x v="16"/>
    <x v="375"/>
    <s v="1857"/>
    <x v="375"/>
    <x v="4"/>
    <x v="6"/>
    <x v="513"/>
  </r>
  <r>
    <x v="16"/>
    <x v="16"/>
    <x v="16"/>
    <x v="375"/>
    <s v="1857"/>
    <x v="375"/>
    <x v="4"/>
    <x v="7"/>
    <x v="117"/>
  </r>
  <r>
    <x v="16"/>
    <x v="16"/>
    <x v="16"/>
    <x v="375"/>
    <s v="1857"/>
    <x v="375"/>
    <x v="5"/>
    <x v="0"/>
    <x v="67"/>
  </r>
  <r>
    <x v="16"/>
    <x v="16"/>
    <x v="16"/>
    <x v="375"/>
    <s v="1857"/>
    <x v="375"/>
    <x v="5"/>
    <x v="1"/>
    <x v="67"/>
  </r>
  <r>
    <x v="16"/>
    <x v="16"/>
    <x v="16"/>
    <x v="375"/>
    <s v="1857"/>
    <x v="375"/>
    <x v="5"/>
    <x v="2"/>
    <x v="67"/>
  </r>
  <r>
    <x v="16"/>
    <x v="16"/>
    <x v="16"/>
    <x v="375"/>
    <s v="1857"/>
    <x v="375"/>
    <x v="5"/>
    <x v="3"/>
    <x v="65"/>
  </r>
  <r>
    <x v="16"/>
    <x v="16"/>
    <x v="16"/>
    <x v="375"/>
    <s v="1857"/>
    <x v="375"/>
    <x v="5"/>
    <x v="4"/>
    <x v="65"/>
  </r>
  <r>
    <x v="16"/>
    <x v="16"/>
    <x v="16"/>
    <x v="375"/>
    <s v="1857"/>
    <x v="375"/>
    <x v="5"/>
    <x v="5"/>
    <x v="132"/>
  </r>
  <r>
    <x v="16"/>
    <x v="16"/>
    <x v="16"/>
    <x v="375"/>
    <s v="1857"/>
    <x v="375"/>
    <x v="5"/>
    <x v="6"/>
    <x v="127"/>
  </r>
  <r>
    <x v="16"/>
    <x v="16"/>
    <x v="16"/>
    <x v="375"/>
    <s v="1857"/>
    <x v="375"/>
    <x v="5"/>
    <x v="7"/>
    <x v="131"/>
  </r>
  <r>
    <x v="16"/>
    <x v="16"/>
    <x v="16"/>
    <x v="375"/>
    <s v="1857"/>
    <x v="375"/>
    <x v="6"/>
    <x v="0"/>
    <x v="66"/>
  </r>
  <r>
    <x v="16"/>
    <x v="16"/>
    <x v="16"/>
    <x v="375"/>
    <s v="1857"/>
    <x v="375"/>
    <x v="6"/>
    <x v="1"/>
    <x v="304"/>
  </r>
  <r>
    <x v="16"/>
    <x v="16"/>
    <x v="16"/>
    <x v="375"/>
    <s v="1857"/>
    <x v="375"/>
    <x v="6"/>
    <x v="2"/>
    <x v="304"/>
  </r>
  <r>
    <x v="16"/>
    <x v="16"/>
    <x v="16"/>
    <x v="375"/>
    <s v="1857"/>
    <x v="375"/>
    <x v="6"/>
    <x v="3"/>
    <x v="132"/>
  </r>
  <r>
    <x v="16"/>
    <x v="16"/>
    <x v="16"/>
    <x v="375"/>
    <s v="1857"/>
    <x v="375"/>
    <x v="6"/>
    <x v="4"/>
    <x v="67"/>
  </r>
  <r>
    <x v="16"/>
    <x v="16"/>
    <x v="16"/>
    <x v="375"/>
    <s v="1857"/>
    <x v="375"/>
    <x v="6"/>
    <x v="5"/>
    <x v="203"/>
  </r>
  <r>
    <x v="16"/>
    <x v="16"/>
    <x v="16"/>
    <x v="375"/>
    <s v="1857"/>
    <x v="375"/>
    <x v="6"/>
    <x v="6"/>
    <x v="132"/>
  </r>
  <r>
    <x v="16"/>
    <x v="16"/>
    <x v="16"/>
    <x v="375"/>
    <s v="1857"/>
    <x v="375"/>
    <x v="6"/>
    <x v="7"/>
    <x v="132"/>
  </r>
  <r>
    <x v="16"/>
    <x v="16"/>
    <x v="16"/>
    <x v="375"/>
    <s v="1857"/>
    <x v="375"/>
    <x v="7"/>
    <x v="0"/>
    <x v="304"/>
  </r>
  <r>
    <x v="16"/>
    <x v="16"/>
    <x v="16"/>
    <x v="375"/>
    <s v="1857"/>
    <x v="375"/>
    <x v="7"/>
    <x v="1"/>
    <x v="304"/>
  </r>
  <r>
    <x v="16"/>
    <x v="16"/>
    <x v="16"/>
    <x v="375"/>
    <s v="1857"/>
    <x v="375"/>
    <x v="7"/>
    <x v="2"/>
    <x v="304"/>
  </r>
  <r>
    <x v="16"/>
    <x v="16"/>
    <x v="16"/>
    <x v="375"/>
    <s v="1857"/>
    <x v="375"/>
    <x v="7"/>
    <x v="3"/>
    <x v="304"/>
  </r>
  <r>
    <x v="16"/>
    <x v="16"/>
    <x v="16"/>
    <x v="375"/>
    <s v="1857"/>
    <x v="375"/>
    <x v="7"/>
    <x v="4"/>
    <x v="304"/>
  </r>
  <r>
    <x v="16"/>
    <x v="16"/>
    <x v="16"/>
    <x v="375"/>
    <s v="1857"/>
    <x v="375"/>
    <x v="7"/>
    <x v="5"/>
    <x v="304"/>
  </r>
  <r>
    <x v="16"/>
    <x v="16"/>
    <x v="16"/>
    <x v="375"/>
    <s v="1857"/>
    <x v="375"/>
    <x v="7"/>
    <x v="6"/>
    <x v="304"/>
  </r>
  <r>
    <x v="16"/>
    <x v="16"/>
    <x v="16"/>
    <x v="375"/>
    <s v="1857"/>
    <x v="375"/>
    <x v="7"/>
    <x v="7"/>
    <x v="304"/>
  </r>
  <r>
    <x v="16"/>
    <x v="16"/>
    <x v="16"/>
    <x v="375"/>
    <s v="1857"/>
    <x v="375"/>
    <x v="8"/>
    <x v="0"/>
    <x v="304"/>
  </r>
  <r>
    <x v="16"/>
    <x v="16"/>
    <x v="16"/>
    <x v="375"/>
    <s v="1857"/>
    <x v="375"/>
    <x v="8"/>
    <x v="1"/>
    <x v="304"/>
  </r>
  <r>
    <x v="16"/>
    <x v="16"/>
    <x v="16"/>
    <x v="375"/>
    <s v="1857"/>
    <x v="375"/>
    <x v="8"/>
    <x v="2"/>
    <x v="304"/>
  </r>
  <r>
    <x v="16"/>
    <x v="16"/>
    <x v="16"/>
    <x v="375"/>
    <s v="1857"/>
    <x v="375"/>
    <x v="8"/>
    <x v="3"/>
    <x v="304"/>
  </r>
  <r>
    <x v="16"/>
    <x v="16"/>
    <x v="16"/>
    <x v="375"/>
    <s v="1857"/>
    <x v="375"/>
    <x v="8"/>
    <x v="4"/>
    <x v="304"/>
  </r>
  <r>
    <x v="16"/>
    <x v="16"/>
    <x v="16"/>
    <x v="375"/>
    <s v="1857"/>
    <x v="375"/>
    <x v="8"/>
    <x v="5"/>
    <x v="304"/>
  </r>
  <r>
    <x v="16"/>
    <x v="16"/>
    <x v="16"/>
    <x v="375"/>
    <s v="1857"/>
    <x v="375"/>
    <x v="8"/>
    <x v="6"/>
    <x v="304"/>
  </r>
  <r>
    <x v="16"/>
    <x v="16"/>
    <x v="16"/>
    <x v="375"/>
    <s v="1857"/>
    <x v="375"/>
    <x v="8"/>
    <x v="7"/>
    <x v="304"/>
  </r>
  <r>
    <x v="16"/>
    <x v="16"/>
    <x v="16"/>
    <x v="375"/>
    <s v="1857"/>
    <x v="375"/>
    <x v="9"/>
    <x v="0"/>
    <x v="48"/>
  </r>
  <r>
    <x v="16"/>
    <x v="16"/>
    <x v="16"/>
    <x v="375"/>
    <s v="1857"/>
    <x v="375"/>
    <x v="9"/>
    <x v="1"/>
    <x v="612"/>
  </r>
  <r>
    <x v="16"/>
    <x v="16"/>
    <x v="16"/>
    <x v="375"/>
    <s v="1857"/>
    <x v="375"/>
    <x v="9"/>
    <x v="2"/>
    <x v="836"/>
  </r>
  <r>
    <x v="16"/>
    <x v="16"/>
    <x v="16"/>
    <x v="375"/>
    <s v="1857"/>
    <x v="375"/>
    <x v="9"/>
    <x v="3"/>
    <x v="63"/>
  </r>
  <r>
    <x v="16"/>
    <x v="16"/>
    <x v="16"/>
    <x v="375"/>
    <s v="1857"/>
    <x v="375"/>
    <x v="9"/>
    <x v="4"/>
    <x v="504"/>
  </r>
  <r>
    <x v="16"/>
    <x v="16"/>
    <x v="16"/>
    <x v="375"/>
    <s v="1857"/>
    <x v="375"/>
    <x v="9"/>
    <x v="5"/>
    <x v="355"/>
  </r>
  <r>
    <x v="16"/>
    <x v="16"/>
    <x v="16"/>
    <x v="375"/>
    <s v="1857"/>
    <x v="375"/>
    <x v="9"/>
    <x v="6"/>
    <x v="449"/>
  </r>
  <r>
    <x v="16"/>
    <x v="16"/>
    <x v="16"/>
    <x v="375"/>
    <s v="1857"/>
    <x v="375"/>
    <x v="9"/>
    <x v="7"/>
    <x v="126"/>
  </r>
  <r>
    <x v="16"/>
    <x v="16"/>
    <x v="16"/>
    <x v="376"/>
    <s v="1859"/>
    <x v="376"/>
    <x v="0"/>
    <x v="0"/>
    <x v="410"/>
  </r>
  <r>
    <x v="16"/>
    <x v="16"/>
    <x v="16"/>
    <x v="376"/>
    <s v="1859"/>
    <x v="376"/>
    <x v="0"/>
    <x v="1"/>
    <x v="283"/>
  </r>
  <r>
    <x v="16"/>
    <x v="16"/>
    <x v="16"/>
    <x v="376"/>
    <s v="1859"/>
    <x v="376"/>
    <x v="0"/>
    <x v="2"/>
    <x v="513"/>
  </r>
  <r>
    <x v="16"/>
    <x v="16"/>
    <x v="16"/>
    <x v="376"/>
    <s v="1859"/>
    <x v="376"/>
    <x v="0"/>
    <x v="3"/>
    <x v="285"/>
  </r>
  <r>
    <x v="16"/>
    <x v="16"/>
    <x v="16"/>
    <x v="376"/>
    <s v="1859"/>
    <x v="376"/>
    <x v="0"/>
    <x v="4"/>
    <x v="317"/>
  </r>
  <r>
    <x v="16"/>
    <x v="16"/>
    <x v="16"/>
    <x v="376"/>
    <s v="1859"/>
    <x v="376"/>
    <x v="0"/>
    <x v="5"/>
    <x v="334"/>
  </r>
  <r>
    <x v="16"/>
    <x v="16"/>
    <x v="16"/>
    <x v="376"/>
    <s v="1859"/>
    <x v="376"/>
    <x v="0"/>
    <x v="6"/>
    <x v="411"/>
  </r>
  <r>
    <x v="16"/>
    <x v="16"/>
    <x v="16"/>
    <x v="376"/>
    <s v="1859"/>
    <x v="376"/>
    <x v="0"/>
    <x v="7"/>
    <x v="411"/>
  </r>
  <r>
    <x v="16"/>
    <x v="16"/>
    <x v="16"/>
    <x v="376"/>
    <s v="1859"/>
    <x v="376"/>
    <x v="1"/>
    <x v="0"/>
    <x v="1112"/>
  </r>
  <r>
    <x v="16"/>
    <x v="16"/>
    <x v="16"/>
    <x v="376"/>
    <s v="1859"/>
    <x v="376"/>
    <x v="1"/>
    <x v="1"/>
    <x v="186"/>
  </r>
  <r>
    <x v="16"/>
    <x v="16"/>
    <x v="16"/>
    <x v="376"/>
    <s v="1859"/>
    <x v="376"/>
    <x v="1"/>
    <x v="2"/>
    <x v="613"/>
  </r>
  <r>
    <x v="16"/>
    <x v="16"/>
    <x v="16"/>
    <x v="376"/>
    <s v="1859"/>
    <x v="376"/>
    <x v="1"/>
    <x v="3"/>
    <x v="404"/>
  </r>
  <r>
    <x v="16"/>
    <x v="16"/>
    <x v="16"/>
    <x v="376"/>
    <s v="1859"/>
    <x v="376"/>
    <x v="1"/>
    <x v="4"/>
    <x v="404"/>
  </r>
  <r>
    <x v="16"/>
    <x v="16"/>
    <x v="16"/>
    <x v="376"/>
    <s v="1859"/>
    <x v="376"/>
    <x v="1"/>
    <x v="5"/>
    <x v="315"/>
  </r>
  <r>
    <x v="16"/>
    <x v="16"/>
    <x v="16"/>
    <x v="376"/>
    <s v="1859"/>
    <x v="376"/>
    <x v="1"/>
    <x v="6"/>
    <x v="404"/>
  </r>
  <r>
    <x v="16"/>
    <x v="16"/>
    <x v="16"/>
    <x v="376"/>
    <s v="1859"/>
    <x v="376"/>
    <x v="1"/>
    <x v="7"/>
    <x v="186"/>
  </r>
  <r>
    <x v="16"/>
    <x v="16"/>
    <x v="16"/>
    <x v="376"/>
    <s v="1859"/>
    <x v="376"/>
    <x v="2"/>
    <x v="0"/>
    <x v="316"/>
  </r>
  <r>
    <x v="16"/>
    <x v="16"/>
    <x v="16"/>
    <x v="376"/>
    <s v="1859"/>
    <x v="376"/>
    <x v="2"/>
    <x v="1"/>
    <x v="307"/>
  </r>
  <r>
    <x v="16"/>
    <x v="16"/>
    <x v="16"/>
    <x v="376"/>
    <s v="1859"/>
    <x v="376"/>
    <x v="2"/>
    <x v="2"/>
    <x v="122"/>
  </r>
  <r>
    <x v="16"/>
    <x v="16"/>
    <x v="16"/>
    <x v="376"/>
    <s v="1859"/>
    <x v="376"/>
    <x v="2"/>
    <x v="3"/>
    <x v="300"/>
  </r>
  <r>
    <x v="16"/>
    <x v="16"/>
    <x v="16"/>
    <x v="376"/>
    <s v="1859"/>
    <x v="376"/>
    <x v="2"/>
    <x v="4"/>
    <x v="308"/>
  </r>
  <r>
    <x v="16"/>
    <x v="16"/>
    <x v="16"/>
    <x v="376"/>
    <s v="1859"/>
    <x v="376"/>
    <x v="2"/>
    <x v="5"/>
    <x v="309"/>
  </r>
  <r>
    <x v="16"/>
    <x v="16"/>
    <x v="16"/>
    <x v="376"/>
    <s v="1859"/>
    <x v="376"/>
    <x v="2"/>
    <x v="6"/>
    <x v="308"/>
  </r>
  <r>
    <x v="16"/>
    <x v="16"/>
    <x v="16"/>
    <x v="376"/>
    <s v="1859"/>
    <x v="376"/>
    <x v="2"/>
    <x v="7"/>
    <x v="300"/>
  </r>
  <r>
    <x v="16"/>
    <x v="16"/>
    <x v="16"/>
    <x v="376"/>
    <s v="1859"/>
    <x v="376"/>
    <x v="3"/>
    <x v="0"/>
    <x v="60"/>
  </r>
  <r>
    <x v="16"/>
    <x v="16"/>
    <x v="16"/>
    <x v="376"/>
    <s v="1859"/>
    <x v="376"/>
    <x v="3"/>
    <x v="1"/>
    <x v="46"/>
  </r>
  <r>
    <x v="16"/>
    <x v="16"/>
    <x v="16"/>
    <x v="376"/>
    <s v="1859"/>
    <x v="376"/>
    <x v="3"/>
    <x v="2"/>
    <x v="62"/>
  </r>
  <r>
    <x v="16"/>
    <x v="16"/>
    <x v="16"/>
    <x v="376"/>
    <s v="1859"/>
    <x v="376"/>
    <x v="3"/>
    <x v="3"/>
    <x v="61"/>
  </r>
  <r>
    <x v="16"/>
    <x v="16"/>
    <x v="16"/>
    <x v="376"/>
    <s v="1859"/>
    <x v="376"/>
    <x v="3"/>
    <x v="4"/>
    <x v="62"/>
  </r>
  <r>
    <x v="16"/>
    <x v="16"/>
    <x v="16"/>
    <x v="376"/>
    <s v="1859"/>
    <x v="376"/>
    <x v="3"/>
    <x v="5"/>
    <x v="61"/>
  </r>
  <r>
    <x v="16"/>
    <x v="16"/>
    <x v="16"/>
    <x v="376"/>
    <s v="1859"/>
    <x v="376"/>
    <x v="3"/>
    <x v="6"/>
    <x v="575"/>
  </r>
  <r>
    <x v="16"/>
    <x v="16"/>
    <x v="16"/>
    <x v="376"/>
    <s v="1859"/>
    <x v="376"/>
    <x v="3"/>
    <x v="7"/>
    <x v="306"/>
  </r>
  <r>
    <x v="16"/>
    <x v="16"/>
    <x v="16"/>
    <x v="376"/>
    <s v="1859"/>
    <x v="376"/>
    <x v="4"/>
    <x v="0"/>
    <x v="52"/>
  </r>
  <r>
    <x v="16"/>
    <x v="16"/>
    <x v="16"/>
    <x v="376"/>
    <s v="1859"/>
    <x v="376"/>
    <x v="4"/>
    <x v="1"/>
    <x v="335"/>
  </r>
  <r>
    <x v="16"/>
    <x v="16"/>
    <x v="16"/>
    <x v="376"/>
    <s v="1859"/>
    <x v="376"/>
    <x v="4"/>
    <x v="2"/>
    <x v="182"/>
  </r>
  <r>
    <x v="16"/>
    <x v="16"/>
    <x v="16"/>
    <x v="376"/>
    <s v="1859"/>
    <x v="376"/>
    <x v="4"/>
    <x v="3"/>
    <x v="182"/>
  </r>
  <r>
    <x v="16"/>
    <x v="16"/>
    <x v="16"/>
    <x v="376"/>
    <s v="1859"/>
    <x v="376"/>
    <x v="4"/>
    <x v="4"/>
    <x v="401"/>
  </r>
  <r>
    <x v="16"/>
    <x v="16"/>
    <x v="16"/>
    <x v="376"/>
    <s v="1859"/>
    <x v="376"/>
    <x v="4"/>
    <x v="5"/>
    <x v="314"/>
  </r>
  <r>
    <x v="16"/>
    <x v="16"/>
    <x v="16"/>
    <x v="376"/>
    <s v="1859"/>
    <x v="376"/>
    <x v="4"/>
    <x v="6"/>
    <x v="317"/>
  </r>
  <r>
    <x v="16"/>
    <x v="16"/>
    <x v="16"/>
    <x v="376"/>
    <s v="1859"/>
    <x v="376"/>
    <x v="4"/>
    <x v="7"/>
    <x v="402"/>
  </r>
  <r>
    <x v="16"/>
    <x v="16"/>
    <x v="16"/>
    <x v="376"/>
    <s v="1859"/>
    <x v="376"/>
    <x v="5"/>
    <x v="0"/>
    <x v="130"/>
  </r>
  <r>
    <x v="16"/>
    <x v="16"/>
    <x v="16"/>
    <x v="376"/>
    <s v="1859"/>
    <x v="376"/>
    <x v="5"/>
    <x v="1"/>
    <x v="65"/>
  </r>
  <r>
    <x v="16"/>
    <x v="16"/>
    <x v="16"/>
    <x v="376"/>
    <s v="1859"/>
    <x v="376"/>
    <x v="5"/>
    <x v="2"/>
    <x v="127"/>
  </r>
  <r>
    <x v="16"/>
    <x v="16"/>
    <x v="16"/>
    <x v="376"/>
    <s v="1859"/>
    <x v="376"/>
    <x v="5"/>
    <x v="3"/>
    <x v="130"/>
  </r>
  <r>
    <x v="16"/>
    <x v="16"/>
    <x v="16"/>
    <x v="376"/>
    <s v="1859"/>
    <x v="376"/>
    <x v="5"/>
    <x v="4"/>
    <x v="203"/>
  </r>
  <r>
    <x v="16"/>
    <x v="16"/>
    <x v="16"/>
    <x v="376"/>
    <s v="1859"/>
    <x v="376"/>
    <x v="5"/>
    <x v="5"/>
    <x v="203"/>
  </r>
  <r>
    <x v="16"/>
    <x v="16"/>
    <x v="16"/>
    <x v="376"/>
    <s v="1859"/>
    <x v="376"/>
    <x v="5"/>
    <x v="6"/>
    <x v="128"/>
  </r>
  <r>
    <x v="16"/>
    <x v="16"/>
    <x v="16"/>
    <x v="376"/>
    <s v="1859"/>
    <x v="376"/>
    <x v="5"/>
    <x v="7"/>
    <x v="64"/>
  </r>
  <r>
    <x v="16"/>
    <x v="16"/>
    <x v="16"/>
    <x v="376"/>
    <s v="1859"/>
    <x v="376"/>
    <x v="6"/>
    <x v="0"/>
    <x v="301"/>
  </r>
  <r>
    <x v="16"/>
    <x v="16"/>
    <x v="16"/>
    <x v="376"/>
    <s v="1859"/>
    <x v="376"/>
    <x v="6"/>
    <x v="1"/>
    <x v="66"/>
  </r>
  <r>
    <x v="16"/>
    <x v="16"/>
    <x v="16"/>
    <x v="376"/>
    <s v="1859"/>
    <x v="376"/>
    <x v="6"/>
    <x v="2"/>
    <x v="66"/>
  </r>
  <r>
    <x v="16"/>
    <x v="16"/>
    <x v="16"/>
    <x v="376"/>
    <s v="1859"/>
    <x v="376"/>
    <x v="6"/>
    <x v="3"/>
    <x v="132"/>
  </r>
  <r>
    <x v="16"/>
    <x v="16"/>
    <x v="16"/>
    <x v="376"/>
    <s v="1859"/>
    <x v="376"/>
    <x v="6"/>
    <x v="4"/>
    <x v="132"/>
  </r>
  <r>
    <x v="16"/>
    <x v="16"/>
    <x v="16"/>
    <x v="376"/>
    <s v="1859"/>
    <x v="376"/>
    <x v="6"/>
    <x v="5"/>
    <x v="66"/>
  </r>
  <r>
    <x v="16"/>
    <x v="16"/>
    <x v="16"/>
    <x v="376"/>
    <s v="1859"/>
    <x v="376"/>
    <x v="6"/>
    <x v="6"/>
    <x v="65"/>
  </r>
  <r>
    <x v="16"/>
    <x v="16"/>
    <x v="16"/>
    <x v="376"/>
    <s v="1859"/>
    <x v="376"/>
    <x v="6"/>
    <x v="7"/>
    <x v="128"/>
  </r>
  <r>
    <x v="16"/>
    <x v="16"/>
    <x v="16"/>
    <x v="376"/>
    <s v="1859"/>
    <x v="376"/>
    <x v="7"/>
    <x v="0"/>
    <x v="203"/>
  </r>
  <r>
    <x v="16"/>
    <x v="16"/>
    <x v="16"/>
    <x v="376"/>
    <s v="1859"/>
    <x v="376"/>
    <x v="7"/>
    <x v="1"/>
    <x v="321"/>
  </r>
  <r>
    <x v="16"/>
    <x v="16"/>
    <x v="16"/>
    <x v="376"/>
    <s v="1859"/>
    <x v="376"/>
    <x v="7"/>
    <x v="2"/>
    <x v="303"/>
  </r>
  <r>
    <x v="16"/>
    <x v="16"/>
    <x v="16"/>
    <x v="376"/>
    <s v="1859"/>
    <x v="376"/>
    <x v="7"/>
    <x v="3"/>
    <x v="321"/>
  </r>
  <r>
    <x v="16"/>
    <x v="16"/>
    <x v="16"/>
    <x v="376"/>
    <s v="1859"/>
    <x v="376"/>
    <x v="7"/>
    <x v="4"/>
    <x v="130"/>
  </r>
  <r>
    <x v="16"/>
    <x v="16"/>
    <x v="16"/>
    <x v="376"/>
    <s v="1859"/>
    <x v="376"/>
    <x v="7"/>
    <x v="5"/>
    <x v="131"/>
  </r>
  <r>
    <x v="16"/>
    <x v="16"/>
    <x v="16"/>
    <x v="376"/>
    <s v="1859"/>
    <x v="376"/>
    <x v="7"/>
    <x v="6"/>
    <x v="127"/>
  </r>
  <r>
    <x v="16"/>
    <x v="16"/>
    <x v="16"/>
    <x v="376"/>
    <s v="1859"/>
    <x v="376"/>
    <x v="7"/>
    <x v="7"/>
    <x v="131"/>
  </r>
  <r>
    <x v="16"/>
    <x v="16"/>
    <x v="16"/>
    <x v="376"/>
    <s v="1859"/>
    <x v="376"/>
    <x v="8"/>
    <x v="0"/>
    <x v="304"/>
  </r>
  <r>
    <x v="16"/>
    <x v="16"/>
    <x v="16"/>
    <x v="376"/>
    <s v="1859"/>
    <x v="376"/>
    <x v="8"/>
    <x v="1"/>
    <x v="304"/>
  </r>
  <r>
    <x v="16"/>
    <x v="16"/>
    <x v="16"/>
    <x v="376"/>
    <s v="1859"/>
    <x v="376"/>
    <x v="8"/>
    <x v="2"/>
    <x v="304"/>
  </r>
  <r>
    <x v="16"/>
    <x v="16"/>
    <x v="16"/>
    <x v="376"/>
    <s v="1859"/>
    <x v="376"/>
    <x v="8"/>
    <x v="3"/>
    <x v="304"/>
  </r>
  <r>
    <x v="16"/>
    <x v="16"/>
    <x v="16"/>
    <x v="376"/>
    <s v="1859"/>
    <x v="376"/>
    <x v="8"/>
    <x v="4"/>
    <x v="304"/>
  </r>
  <r>
    <x v="16"/>
    <x v="16"/>
    <x v="16"/>
    <x v="376"/>
    <s v="1859"/>
    <x v="376"/>
    <x v="8"/>
    <x v="5"/>
    <x v="304"/>
  </r>
  <r>
    <x v="16"/>
    <x v="16"/>
    <x v="16"/>
    <x v="376"/>
    <s v="1859"/>
    <x v="376"/>
    <x v="8"/>
    <x v="6"/>
    <x v="304"/>
  </r>
  <r>
    <x v="16"/>
    <x v="16"/>
    <x v="16"/>
    <x v="376"/>
    <s v="1859"/>
    <x v="376"/>
    <x v="8"/>
    <x v="7"/>
    <x v="304"/>
  </r>
  <r>
    <x v="16"/>
    <x v="16"/>
    <x v="16"/>
    <x v="376"/>
    <s v="1859"/>
    <x v="376"/>
    <x v="9"/>
    <x v="0"/>
    <x v="448"/>
  </r>
  <r>
    <x v="16"/>
    <x v="16"/>
    <x v="16"/>
    <x v="376"/>
    <s v="1859"/>
    <x v="376"/>
    <x v="9"/>
    <x v="1"/>
    <x v="501"/>
  </r>
  <r>
    <x v="16"/>
    <x v="16"/>
    <x v="16"/>
    <x v="376"/>
    <s v="1859"/>
    <x v="376"/>
    <x v="9"/>
    <x v="2"/>
    <x v="468"/>
  </r>
  <r>
    <x v="16"/>
    <x v="16"/>
    <x v="16"/>
    <x v="376"/>
    <s v="1859"/>
    <x v="376"/>
    <x v="9"/>
    <x v="3"/>
    <x v="1028"/>
  </r>
  <r>
    <x v="16"/>
    <x v="16"/>
    <x v="16"/>
    <x v="376"/>
    <s v="1859"/>
    <x v="376"/>
    <x v="9"/>
    <x v="4"/>
    <x v="625"/>
  </r>
  <r>
    <x v="16"/>
    <x v="16"/>
    <x v="16"/>
    <x v="376"/>
    <s v="1859"/>
    <x v="376"/>
    <x v="9"/>
    <x v="5"/>
    <x v="372"/>
  </r>
  <r>
    <x v="16"/>
    <x v="16"/>
    <x v="16"/>
    <x v="376"/>
    <s v="1859"/>
    <x v="376"/>
    <x v="9"/>
    <x v="6"/>
    <x v="254"/>
  </r>
  <r>
    <x v="16"/>
    <x v="16"/>
    <x v="16"/>
    <x v="376"/>
    <s v="1859"/>
    <x v="376"/>
    <x v="9"/>
    <x v="7"/>
    <x v="181"/>
  </r>
  <r>
    <x v="16"/>
    <x v="16"/>
    <x v="16"/>
    <x v="377"/>
    <s v="1860"/>
    <x v="377"/>
    <x v="0"/>
    <x v="0"/>
    <x v="2935"/>
  </r>
  <r>
    <x v="16"/>
    <x v="16"/>
    <x v="16"/>
    <x v="377"/>
    <s v="1860"/>
    <x v="377"/>
    <x v="0"/>
    <x v="1"/>
    <x v="1244"/>
  </r>
  <r>
    <x v="16"/>
    <x v="16"/>
    <x v="16"/>
    <x v="377"/>
    <s v="1860"/>
    <x v="377"/>
    <x v="0"/>
    <x v="2"/>
    <x v="482"/>
  </r>
  <r>
    <x v="16"/>
    <x v="16"/>
    <x v="16"/>
    <x v="377"/>
    <s v="1860"/>
    <x v="377"/>
    <x v="0"/>
    <x v="3"/>
    <x v="1518"/>
  </r>
  <r>
    <x v="16"/>
    <x v="16"/>
    <x v="16"/>
    <x v="377"/>
    <s v="1860"/>
    <x v="377"/>
    <x v="0"/>
    <x v="4"/>
    <x v="2941"/>
  </r>
  <r>
    <x v="16"/>
    <x v="16"/>
    <x v="16"/>
    <x v="377"/>
    <s v="1860"/>
    <x v="377"/>
    <x v="0"/>
    <x v="5"/>
    <x v="580"/>
  </r>
  <r>
    <x v="16"/>
    <x v="16"/>
    <x v="16"/>
    <x v="377"/>
    <s v="1860"/>
    <x v="377"/>
    <x v="0"/>
    <x v="6"/>
    <x v="2526"/>
  </r>
  <r>
    <x v="16"/>
    <x v="16"/>
    <x v="16"/>
    <x v="377"/>
    <s v="1860"/>
    <x v="377"/>
    <x v="0"/>
    <x v="7"/>
    <x v="1026"/>
  </r>
  <r>
    <x v="16"/>
    <x v="16"/>
    <x v="16"/>
    <x v="377"/>
    <s v="1860"/>
    <x v="377"/>
    <x v="1"/>
    <x v="0"/>
    <x v="1874"/>
  </r>
  <r>
    <x v="16"/>
    <x v="16"/>
    <x v="16"/>
    <x v="377"/>
    <s v="1860"/>
    <x v="377"/>
    <x v="1"/>
    <x v="1"/>
    <x v="1872"/>
  </r>
  <r>
    <x v="16"/>
    <x v="16"/>
    <x v="16"/>
    <x v="377"/>
    <s v="1860"/>
    <x v="377"/>
    <x v="1"/>
    <x v="2"/>
    <x v="2981"/>
  </r>
  <r>
    <x v="16"/>
    <x v="16"/>
    <x v="16"/>
    <x v="377"/>
    <s v="1860"/>
    <x v="377"/>
    <x v="1"/>
    <x v="3"/>
    <x v="3081"/>
  </r>
  <r>
    <x v="16"/>
    <x v="16"/>
    <x v="16"/>
    <x v="377"/>
    <s v="1860"/>
    <x v="377"/>
    <x v="1"/>
    <x v="4"/>
    <x v="465"/>
  </r>
  <r>
    <x v="16"/>
    <x v="16"/>
    <x v="16"/>
    <x v="377"/>
    <s v="1860"/>
    <x v="377"/>
    <x v="1"/>
    <x v="5"/>
    <x v="3082"/>
  </r>
  <r>
    <x v="16"/>
    <x v="16"/>
    <x v="16"/>
    <x v="377"/>
    <s v="1860"/>
    <x v="377"/>
    <x v="1"/>
    <x v="6"/>
    <x v="2877"/>
  </r>
  <r>
    <x v="16"/>
    <x v="16"/>
    <x v="16"/>
    <x v="377"/>
    <s v="1860"/>
    <x v="377"/>
    <x v="1"/>
    <x v="7"/>
    <x v="806"/>
  </r>
  <r>
    <x v="16"/>
    <x v="16"/>
    <x v="16"/>
    <x v="377"/>
    <s v="1860"/>
    <x v="377"/>
    <x v="2"/>
    <x v="0"/>
    <x v="349"/>
  </r>
  <r>
    <x v="16"/>
    <x v="16"/>
    <x v="16"/>
    <x v="377"/>
    <s v="1860"/>
    <x v="377"/>
    <x v="2"/>
    <x v="1"/>
    <x v="448"/>
  </r>
  <r>
    <x v="16"/>
    <x v="16"/>
    <x v="16"/>
    <x v="377"/>
    <s v="1860"/>
    <x v="377"/>
    <x v="2"/>
    <x v="2"/>
    <x v="467"/>
  </r>
  <r>
    <x v="16"/>
    <x v="16"/>
    <x v="16"/>
    <x v="377"/>
    <s v="1860"/>
    <x v="377"/>
    <x v="2"/>
    <x v="3"/>
    <x v="991"/>
  </r>
  <r>
    <x v="16"/>
    <x v="16"/>
    <x v="16"/>
    <x v="377"/>
    <s v="1860"/>
    <x v="377"/>
    <x v="2"/>
    <x v="4"/>
    <x v="991"/>
  </r>
  <r>
    <x v="16"/>
    <x v="16"/>
    <x v="16"/>
    <x v="377"/>
    <s v="1860"/>
    <x v="377"/>
    <x v="2"/>
    <x v="5"/>
    <x v="1239"/>
  </r>
  <r>
    <x v="16"/>
    <x v="16"/>
    <x v="16"/>
    <x v="377"/>
    <s v="1860"/>
    <x v="377"/>
    <x v="2"/>
    <x v="6"/>
    <x v="192"/>
  </r>
  <r>
    <x v="16"/>
    <x v="16"/>
    <x v="16"/>
    <x v="377"/>
    <s v="1860"/>
    <x v="377"/>
    <x v="2"/>
    <x v="7"/>
    <x v="1239"/>
  </r>
  <r>
    <x v="16"/>
    <x v="16"/>
    <x v="16"/>
    <x v="377"/>
    <s v="1860"/>
    <x v="377"/>
    <x v="3"/>
    <x v="0"/>
    <x v="571"/>
  </r>
  <r>
    <x v="16"/>
    <x v="16"/>
    <x v="16"/>
    <x v="377"/>
    <s v="1860"/>
    <x v="377"/>
    <x v="3"/>
    <x v="1"/>
    <x v="774"/>
  </r>
  <r>
    <x v="16"/>
    <x v="16"/>
    <x v="16"/>
    <x v="377"/>
    <s v="1860"/>
    <x v="377"/>
    <x v="3"/>
    <x v="2"/>
    <x v="438"/>
  </r>
  <r>
    <x v="16"/>
    <x v="16"/>
    <x v="16"/>
    <x v="377"/>
    <s v="1860"/>
    <x v="377"/>
    <x v="3"/>
    <x v="3"/>
    <x v="640"/>
  </r>
  <r>
    <x v="16"/>
    <x v="16"/>
    <x v="16"/>
    <x v="377"/>
    <s v="1860"/>
    <x v="377"/>
    <x v="3"/>
    <x v="4"/>
    <x v="569"/>
  </r>
  <r>
    <x v="16"/>
    <x v="16"/>
    <x v="16"/>
    <x v="377"/>
    <s v="1860"/>
    <x v="377"/>
    <x v="3"/>
    <x v="5"/>
    <x v="774"/>
  </r>
  <r>
    <x v="16"/>
    <x v="16"/>
    <x v="16"/>
    <x v="377"/>
    <s v="1860"/>
    <x v="377"/>
    <x v="3"/>
    <x v="6"/>
    <x v="640"/>
  </r>
  <r>
    <x v="16"/>
    <x v="16"/>
    <x v="16"/>
    <x v="377"/>
    <s v="1860"/>
    <x v="377"/>
    <x v="3"/>
    <x v="7"/>
    <x v="1641"/>
  </r>
  <r>
    <x v="16"/>
    <x v="16"/>
    <x v="16"/>
    <x v="377"/>
    <s v="1860"/>
    <x v="377"/>
    <x v="4"/>
    <x v="0"/>
    <x v="3079"/>
  </r>
  <r>
    <x v="16"/>
    <x v="16"/>
    <x v="16"/>
    <x v="377"/>
    <s v="1860"/>
    <x v="377"/>
    <x v="4"/>
    <x v="1"/>
    <x v="2681"/>
  </r>
  <r>
    <x v="16"/>
    <x v="16"/>
    <x v="16"/>
    <x v="377"/>
    <s v="1860"/>
    <x v="377"/>
    <x v="4"/>
    <x v="2"/>
    <x v="1915"/>
  </r>
  <r>
    <x v="16"/>
    <x v="16"/>
    <x v="16"/>
    <x v="377"/>
    <s v="1860"/>
    <x v="377"/>
    <x v="4"/>
    <x v="3"/>
    <x v="2073"/>
  </r>
  <r>
    <x v="16"/>
    <x v="16"/>
    <x v="16"/>
    <x v="377"/>
    <s v="1860"/>
    <x v="377"/>
    <x v="4"/>
    <x v="4"/>
    <x v="1915"/>
  </r>
  <r>
    <x v="16"/>
    <x v="16"/>
    <x v="16"/>
    <x v="377"/>
    <s v="1860"/>
    <x v="377"/>
    <x v="4"/>
    <x v="5"/>
    <x v="2178"/>
  </r>
  <r>
    <x v="16"/>
    <x v="16"/>
    <x v="16"/>
    <x v="377"/>
    <s v="1860"/>
    <x v="377"/>
    <x v="4"/>
    <x v="6"/>
    <x v="2939"/>
  </r>
  <r>
    <x v="16"/>
    <x v="16"/>
    <x v="16"/>
    <x v="377"/>
    <s v="1860"/>
    <x v="377"/>
    <x v="4"/>
    <x v="7"/>
    <x v="3083"/>
  </r>
  <r>
    <x v="16"/>
    <x v="16"/>
    <x v="16"/>
    <x v="377"/>
    <s v="1860"/>
    <x v="377"/>
    <x v="5"/>
    <x v="0"/>
    <x v="977"/>
  </r>
  <r>
    <x v="16"/>
    <x v="16"/>
    <x v="16"/>
    <x v="377"/>
    <s v="1860"/>
    <x v="377"/>
    <x v="5"/>
    <x v="1"/>
    <x v="746"/>
  </r>
  <r>
    <x v="16"/>
    <x v="16"/>
    <x v="16"/>
    <x v="377"/>
    <s v="1860"/>
    <x v="377"/>
    <x v="5"/>
    <x v="2"/>
    <x v="530"/>
  </r>
  <r>
    <x v="16"/>
    <x v="16"/>
    <x v="16"/>
    <x v="377"/>
    <s v="1860"/>
    <x v="377"/>
    <x v="5"/>
    <x v="3"/>
    <x v="401"/>
  </r>
  <r>
    <x v="16"/>
    <x v="16"/>
    <x v="16"/>
    <x v="377"/>
    <s v="1860"/>
    <x v="377"/>
    <x v="5"/>
    <x v="4"/>
    <x v="337"/>
  </r>
  <r>
    <x v="16"/>
    <x v="16"/>
    <x v="16"/>
    <x v="377"/>
    <s v="1860"/>
    <x v="377"/>
    <x v="5"/>
    <x v="5"/>
    <x v="52"/>
  </r>
  <r>
    <x v="16"/>
    <x v="16"/>
    <x v="16"/>
    <x v="377"/>
    <s v="1860"/>
    <x v="377"/>
    <x v="5"/>
    <x v="6"/>
    <x v="530"/>
  </r>
  <r>
    <x v="16"/>
    <x v="16"/>
    <x v="16"/>
    <x v="377"/>
    <s v="1860"/>
    <x v="377"/>
    <x v="5"/>
    <x v="7"/>
    <x v="254"/>
  </r>
  <r>
    <x v="16"/>
    <x v="16"/>
    <x v="16"/>
    <x v="377"/>
    <s v="1860"/>
    <x v="377"/>
    <x v="6"/>
    <x v="0"/>
    <x v="202"/>
  </r>
  <r>
    <x v="16"/>
    <x v="16"/>
    <x v="16"/>
    <x v="377"/>
    <s v="1860"/>
    <x v="377"/>
    <x v="6"/>
    <x v="1"/>
    <x v="265"/>
  </r>
  <r>
    <x v="16"/>
    <x v="16"/>
    <x v="16"/>
    <x v="377"/>
    <s v="1860"/>
    <x v="377"/>
    <x v="6"/>
    <x v="2"/>
    <x v="309"/>
  </r>
  <r>
    <x v="16"/>
    <x v="16"/>
    <x v="16"/>
    <x v="377"/>
    <s v="1860"/>
    <x v="377"/>
    <x v="6"/>
    <x v="3"/>
    <x v="201"/>
  </r>
  <r>
    <x v="16"/>
    <x v="16"/>
    <x v="16"/>
    <x v="377"/>
    <s v="1860"/>
    <x v="377"/>
    <x v="6"/>
    <x v="4"/>
    <x v="298"/>
  </r>
  <r>
    <x v="16"/>
    <x v="16"/>
    <x v="16"/>
    <x v="377"/>
    <s v="1860"/>
    <x v="377"/>
    <x v="6"/>
    <x v="5"/>
    <x v="302"/>
  </r>
  <r>
    <x v="16"/>
    <x v="16"/>
    <x v="16"/>
    <x v="377"/>
    <s v="1860"/>
    <x v="377"/>
    <x v="6"/>
    <x v="6"/>
    <x v="200"/>
  </r>
  <r>
    <x v="16"/>
    <x v="16"/>
    <x v="16"/>
    <x v="377"/>
    <s v="1860"/>
    <x v="377"/>
    <x v="6"/>
    <x v="7"/>
    <x v="306"/>
  </r>
  <r>
    <x v="16"/>
    <x v="16"/>
    <x v="16"/>
    <x v="377"/>
    <s v="1860"/>
    <x v="377"/>
    <x v="7"/>
    <x v="0"/>
    <x v="797"/>
  </r>
  <r>
    <x v="16"/>
    <x v="16"/>
    <x v="16"/>
    <x v="377"/>
    <s v="1860"/>
    <x v="377"/>
    <x v="7"/>
    <x v="1"/>
    <x v="560"/>
  </r>
  <r>
    <x v="16"/>
    <x v="16"/>
    <x v="16"/>
    <x v="377"/>
    <s v="1860"/>
    <x v="377"/>
    <x v="7"/>
    <x v="2"/>
    <x v="467"/>
  </r>
  <r>
    <x v="16"/>
    <x v="16"/>
    <x v="16"/>
    <x v="377"/>
    <s v="1860"/>
    <x v="377"/>
    <x v="7"/>
    <x v="3"/>
    <x v="1478"/>
  </r>
  <r>
    <x v="16"/>
    <x v="16"/>
    <x v="16"/>
    <x v="377"/>
    <s v="1860"/>
    <x v="377"/>
    <x v="7"/>
    <x v="4"/>
    <x v="528"/>
  </r>
  <r>
    <x v="16"/>
    <x v="16"/>
    <x v="16"/>
    <x v="377"/>
    <s v="1860"/>
    <x v="377"/>
    <x v="7"/>
    <x v="5"/>
    <x v="369"/>
  </r>
  <r>
    <x v="16"/>
    <x v="16"/>
    <x v="16"/>
    <x v="377"/>
    <s v="1860"/>
    <x v="377"/>
    <x v="7"/>
    <x v="6"/>
    <x v="369"/>
  </r>
  <r>
    <x v="16"/>
    <x v="16"/>
    <x v="16"/>
    <x v="377"/>
    <s v="1860"/>
    <x v="377"/>
    <x v="7"/>
    <x v="7"/>
    <x v="530"/>
  </r>
  <r>
    <x v="16"/>
    <x v="16"/>
    <x v="16"/>
    <x v="377"/>
    <s v="1860"/>
    <x v="377"/>
    <x v="8"/>
    <x v="0"/>
    <x v="304"/>
  </r>
  <r>
    <x v="16"/>
    <x v="16"/>
    <x v="16"/>
    <x v="377"/>
    <s v="1860"/>
    <x v="377"/>
    <x v="8"/>
    <x v="1"/>
    <x v="305"/>
  </r>
  <r>
    <x v="16"/>
    <x v="16"/>
    <x v="16"/>
    <x v="377"/>
    <s v="1860"/>
    <x v="377"/>
    <x v="8"/>
    <x v="2"/>
    <x v="304"/>
  </r>
  <r>
    <x v="16"/>
    <x v="16"/>
    <x v="16"/>
    <x v="377"/>
    <s v="1860"/>
    <x v="377"/>
    <x v="8"/>
    <x v="3"/>
    <x v="133"/>
  </r>
  <r>
    <x v="16"/>
    <x v="16"/>
    <x v="16"/>
    <x v="377"/>
    <s v="1860"/>
    <x v="377"/>
    <x v="8"/>
    <x v="4"/>
    <x v="305"/>
  </r>
  <r>
    <x v="16"/>
    <x v="16"/>
    <x v="16"/>
    <x v="377"/>
    <s v="1860"/>
    <x v="377"/>
    <x v="8"/>
    <x v="5"/>
    <x v="305"/>
  </r>
  <r>
    <x v="16"/>
    <x v="16"/>
    <x v="16"/>
    <x v="377"/>
    <s v="1860"/>
    <x v="377"/>
    <x v="8"/>
    <x v="6"/>
    <x v="305"/>
  </r>
  <r>
    <x v="16"/>
    <x v="16"/>
    <x v="16"/>
    <x v="377"/>
    <s v="1860"/>
    <x v="377"/>
    <x v="8"/>
    <x v="7"/>
    <x v="305"/>
  </r>
  <r>
    <x v="16"/>
    <x v="16"/>
    <x v="16"/>
    <x v="377"/>
    <s v="1860"/>
    <x v="377"/>
    <x v="9"/>
    <x v="0"/>
    <x v="108"/>
  </r>
  <r>
    <x v="16"/>
    <x v="16"/>
    <x v="16"/>
    <x v="377"/>
    <s v="1860"/>
    <x v="377"/>
    <x v="9"/>
    <x v="1"/>
    <x v="816"/>
  </r>
  <r>
    <x v="16"/>
    <x v="16"/>
    <x v="16"/>
    <x v="377"/>
    <s v="1860"/>
    <x v="377"/>
    <x v="9"/>
    <x v="2"/>
    <x v="595"/>
  </r>
  <r>
    <x v="16"/>
    <x v="16"/>
    <x v="16"/>
    <x v="377"/>
    <s v="1860"/>
    <x v="377"/>
    <x v="9"/>
    <x v="3"/>
    <x v="1248"/>
  </r>
  <r>
    <x v="16"/>
    <x v="16"/>
    <x v="16"/>
    <x v="377"/>
    <s v="1860"/>
    <x v="377"/>
    <x v="9"/>
    <x v="4"/>
    <x v="1435"/>
  </r>
  <r>
    <x v="16"/>
    <x v="16"/>
    <x v="16"/>
    <x v="377"/>
    <s v="1860"/>
    <x v="377"/>
    <x v="9"/>
    <x v="5"/>
    <x v="1924"/>
  </r>
  <r>
    <x v="16"/>
    <x v="16"/>
    <x v="16"/>
    <x v="377"/>
    <s v="1860"/>
    <x v="377"/>
    <x v="9"/>
    <x v="6"/>
    <x v="2259"/>
  </r>
  <r>
    <x v="16"/>
    <x v="16"/>
    <x v="16"/>
    <x v="377"/>
    <s v="1860"/>
    <x v="377"/>
    <x v="9"/>
    <x v="7"/>
    <x v="609"/>
  </r>
  <r>
    <x v="16"/>
    <x v="16"/>
    <x v="16"/>
    <x v="378"/>
    <s v="1865"/>
    <x v="378"/>
    <x v="0"/>
    <x v="0"/>
    <x v="1824"/>
  </r>
  <r>
    <x v="16"/>
    <x v="16"/>
    <x v="16"/>
    <x v="378"/>
    <s v="1865"/>
    <x v="378"/>
    <x v="0"/>
    <x v="1"/>
    <x v="718"/>
  </r>
  <r>
    <x v="16"/>
    <x v="16"/>
    <x v="16"/>
    <x v="378"/>
    <s v="1865"/>
    <x v="378"/>
    <x v="0"/>
    <x v="2"/>
    <x v="974"/>
  </r>
  <r>
    <x v="16"/>
    <x v="16"/>
    <x v="16"/>
    <x v="378"/>
    <s v="1865"/>
    <x v="378"/>
    <x v="0"/>
    <x v="3"/>
    <x v="3084"/>
  </r>
  <r>
    <x v="16"/>
    <x v="16"/>
    <x v="16"/>
    <x v="378"/>
    <s v="1865"/>
    <x v="378"/>
    <x v="0"/>
    <x v="4"/>
    <x v="2874"/>
  </r>
  <r>
    <x v="16"/>
    <x v="16"/>
    <x v="16"/>
    <x v="378"/>
    <s v="1865"/>
    <x v="378"/>
    <x v="0"/>
    <x v="5"/>
    <x v="84"/>
  </r>
  <r>
    <x v="16"/>
    <x v="16"/>
    <x v="16"/>
    <x v="378"/>
    <s v="1865"/>
    <x v="378"/>
    <x v="0"/>
    <x v="6"/>
    <x v="1021"/>
  </r>
  <r>
    <x v="16"/>
    <x v="16"/>
    <x v="16"/>
    <x v="378"/>
    <s v="1865"/>
    <x v="378"/>
    <x v="0"/>
    <x v="7"/>
    <x v="2165"/>
  </r>
  <r>
    <x v="16"/>
    <x v="16"/>
    <x v="16"/>
    <x v="378"/>
    <s v="1865"/>
    <x v="378"/>
    <x v="1"/>
    <x v="0"/>
    <x v="1647"/>
  </r>
  <r>
    <x v="16"/>
    <x v="16"/>
    <x v="16"/>
    <x v="378"/>
    <s v="1865"/>
    <x v="378"/>
    <x v="1"/>
    <x v="1"/>
    <x v="1838"/>
  </r>
  <r>
    <x v="16"/>
    <x v="16"/>
    <x v="16"/>
    <x v="378"/>
    <s v="1865"/>
    <x v="378"/>
    <x v="1"/>
    <x v="2"/>
    <x v="1649"/>
  </r>
  <r>
    <x v="16"/>
    <x v="16"/>
    <x v="16"/>
    <x v="378"/>
    <s v="1865"/>
    <x v="378"/>
    <x v="1"/>
    <x v="3"/>
    <x v="3085"/>
  </r>
  <r>
    <x v="16"/>
    <x v="16"/>
    <x v="16"/>
    <x v="378"/>
    <s v="1865"/>
    <x v="378"/>
    <x v="1"/>
    <x v="4"/>
    <x v="2095"/>
  </r>
  <r>
    <x v="16"/>
    <x v="16"/>
    <x v="16"/>
    <x v="378"/>
    <s v="1865"/>
    <x v="378"/>
    <x v="1"/>
    <x v="5"/>
    <x v="3086"/>
  </r>
  <r>
    <x v="16"/>
    <x v="16"/>
    <x v="16"/>
    <x v="378"/>
    <s v="1865"/>
    <x v="378"/>
    <x v="1"/>
    <x v="6"/>
    <x v="3087"/>
  </r>
  <r>
    <x v="16"/>
    <x v="16"/>
    <x v="16"/>
    <x v="378"/>
    <s v="1865"/>
    <x v="378"/>
    <x v="1"/>
    <x v="7"/>
    <x v="677"/>
  </r>
  <r>
    <x v="16"/>
    <x v="16"/>
    <x v="16"/>
    <x v="378"/>
    <s v="1865"/>
    <x v="378"/>
    <x v="2"/>
    <x v="0"/>
    <x v="499"/>
  </r>
  <r>
    <x v="16"/>
    <x v="16"/>
    <x v="16"/>
    <x v="378"/>
    <s v="1865"/>
    <x v="378"/>
    <x v="2"/>
    <x v="1"/>
    <x v="1537"/>
  </r>
  <r>
    <x v="16"/>
    <x v="16"/>
    <x v="16"/>
    <x v="378"/>
    <s v="1865"/>
    <x v="378"/>
    <x v="2"/>
    <x v="2"/>
    <x v="1520"/>
  </r>
  <r>
    <x v="16"/>
    <x v="16"/>
    <x v="16"/>
    <x v="378"/>
    <s v="1865"/>
    <x v="378"/>
    <x v="2"/>
    <x v="3"/>
    <x v="347"/>
  </r>
  <r>
    <x v="16"/>
    <x v="16"/>
    <x v="16"/>
    <x v="378"/>
    <s v="1865"/>
    <x v="378"/>
    <x v="2"/>
    <x v="4"/>
    <x v="499"/>
  </r>
  <r>
    <x v="16"/>
    <x v="16"/>
    <x v="16"/>
    <x v="378"/>
    <s v="1865"/>
    <x v="378"/>
    <x v="2"/>
    <x v="5"/>
    <x v="1628"/>
  </r>
  <r>
    <x v="16"/>
    <x v="16"/>
    <x v="16"/>
    <x v="378"/>
    <s v="1865"/>
    <x v="378"/>
    <x v="2"/>
    <x v="6"/>
    <x v="783"/>
  </r>
  <r>
    <x v="16"/>
    <x v="16"/>
    <x v="16"/>
    <x v="378"/>
    <s v="1865"/>
    <x v="378"/>
    <x v="2"/>
    <x v="7"/>
    <x v="343"/>
  </r>
  <r>
    <x v="16"/>
    <x v="16"/>
    <x v="16"/>
    <x v="378"/>
    <s v="1865"/>
    <x v="378"/>
    <x v="3"/>
    <x v="0"/>
    <x v="1013"/>
  </r>
  <r>
    <x v="16"/>
    <x v="16"/>
    <x v="16"/>
    <x v="378"/>
    <s v="1865"/>
    <x v="378"/>
    <x v="3"/>
    <x v="1"/>
    <x v="431"/>
  </r>
  <r>
    <x v="16"/>
    <x v="16"/>
    <x v="16"/>
    <x v="378"/>
    <s v="1865"/>
    <x v="378"/>
    <x v="3"/>
    <x v="2"/>
    <x v="41"/>
  </r>
  <r>
    <x v="16"/>
    <x v="16"/>
    <x v="16"/>
    <x v="378"/>
    <s v="1865"/>
    <x v="378"/>
    <x v="3"/>
    <x v="3"/>
    <x v="367"/>
  </r>
  <r>
    <x v="16"/>
    <x v="16"/>
    <x v="16"/>
    <x v="378"/>
    <s v="1865"/>
    <x v="378"/>
    <x v="3"/>
    <x v="4"/>
    <x v="1247"/>
  </r>
  <r>
    <x v="16"/>
    <x v="16"/>
    <x v="16"/>
    <x v="378"/>
    <s v="1865"/>
    <x v="378"/>
    <x v="3"/>
    <x v="5"/>
    <x v="108"/>
  </r>
  <r>
    <x v="16"/>
    <x v="16"/>
    <x v="16"/>
    <x v="378"/>
    <s v="1865"/>
    <x v="378"/>
    <x v="3"/>
    <x v="6"/>
    <x v="375"/>
  </r>
  <r>
    <x v="16"/>
    <x v="16"/>
    <x v="16"/>
    <x v="378"/>
    <s v="1865"/>
    <x v="378"/>
    <x v="3"/>
    <x v="7"/>
    <x v="375"/>
  </r>
  <r>
    <x v="16"/>
    <x v="16"/>
    <x v="16"/>
    <x v="378"/>
    <s v="1865"/>
    <x v="378"/>
    <x v="4"/>
    <x v="0"/>
    <x v="644"/>
  </r>
  <r>
    <x v="16"/>
    <x v="16"/>
    <x v="16"/>
    <x v="378"/>
    <s v="1865"/>
    <x v="378"/>
    <x v="4"/>
    <x v="1"/>
    <x v="3088"/>
  </r>
  <r>
    <x v="16"/>
    <x v="16"/>
    <x v="16"/>
    <x v="378"/>
    <s v="1865"/>
    <x v="378"/>
    <x v="4"/>
    <x v="2"/>
    <x v="176"/>
  </r>
  <r>
    <x v="16"/>
    <x v="16"/>
    <x v="16"/>
    <x v="378"/>
    <s v="1865"/>
    <x v="378"/>
    <x v="4"/>
    <x v="3"/>
    <x v="1898"/>
  </r>
  <r>
    <x v="16"/>
    <x v="16"/>
    <x v="16"/>
    <x v="378"/>
    <s v="1865"/>
    <x v="378"/>
    <x v="4"/>
    <x v="4"/>
    <x v="1611"/>
  </r>
  <r>
    <x v="16"/>
    <x v="16"/>
    <x v="16"/>
    <x v="378"/>
    <s v="1865"/>
    <x v="378"/>
    <x v="4"/>
    <x v="5"/>
    <x v="1901"/>
  </r>
  <r>
    <x v="16"/>
    <x v="16"/>
    <x v="16"/>
    <x v="378"/>
    <s v="1865"/>
    <x v="378"/>
    <x v="4"/>
    <x v="6"/>
    <x v="1187"/>
  </r>
  <r>
    <x v="16"/>
    <x v="16"/>
    <x v="16"/>
    <x v="378"/>
    <s v="1865"/>
    <x v="378"/>
    <x v="4"/>
    <x v="7"/>
    <x v="922"/>
  </r>
  <r>
    <x v="16"/>
    <x v="16"/>
    <x v="16"/>
    <x v="378"/>
    <s v="1865"/>
    <x v="378"/>
    <x v="5"/>
    <x v="0"/>
    <x v="59"/>
  </r>
  <r>
    <x v="16"/>
    <x v="16"/>
    <x v="16"/>
    <x v="378"/>
    <s v="1865"/>
    <x v="378"/>
    <x v="5"/>
    <x v="1"/>
    <x v="531"/>
  </r>
  <r>
    <x v="16"/>
    <x v="16"/>
    <x v="16"/>
    <x v="378"/>
    <s v="1865"/>
    <x v="378"/>
    <x v="5"/>
    <x v="2"/>
    <x v="485"/>
  </r>
  <r>
    <x v="16"/>
    <x v="16"/>
    <x v="16"/>
    <x v="378"/>
    <s v="1865"/>
    <x v="378"/>
    <x v="5"/>
    <x v="3"/>
    <x v="952"/>
  </r>
  <r>
    <x v="16"/>
    <x v="16"/>
    <x v="16"/>
    <x v="378"/>
    <s v="1865"/>
    <x v="378"/>
    <x v="5"/>
    <x v="4"/>
    <x v="58"/>
  </r>
  <r>
    <x v="16"/>
    <x v="16"/>
    <x v="16"/>
    <x v="378"/>
    <s v="1865"/>
    <x v="378"/>
    <x v="5"/>
    <x v="5"/>
    <x v="1510"/>
  </r>
  <r>
    <x v="16"/>
    <x v="16"/>
    <x v="16"/>
    <x v="378"/>
    <s v="1865"/>
    <x v="378"/>
    <x v="5"/>
    <x v="6"/>
    <x v="371"/>
  </r>
  <r>
    <x v="16"/>
    <x v="16"/>
    <x v="16"/>
    <x v="378"/>
    <s v="1865"/>
    <x v="378"/>
    <x v="5"/>
    <x v="7"/>
    <x v="194"/>
  </r>
  <r>
    <x v="16"/>
    <x v="16"/>
    <x v="16"/>
    <x v="378"/>
    <s v="1865"/>
    <x v="378"/>
    <x v="6"/>
    <x v="0"/>
    <x v="197"/>
  </r>
  <r>
    <x v="16"/>
    <x v="16"/>
    <x v="16"/>
    <x v="378"/>
    <s v="1865"/>
    <x v="378"/>
    <x v="6"/>
    <x v="1"/>
    <x v="124"/>
  </r>
  <r>
    <x v="16"/>
    <x v="16"/>
    <x v="16"/>
    <x v="378"/>
    <s v="1865"/>
    <x v="378"/>
    <x v="6"/>
    <x v="2"/>
    <x v="125"/>
  </r>
  <r>
    <x v="16"/>
    <x v="16"/>
    <x v="16"/>
    <x v="378"/>
    <s v="1865"/>
    <x v="378"/>
    <x v="6"/>
    <x v="3"/>
    <x v="298"/>
  </r>
  <r>
    <x v="16"/>
    <x v="16"/>
    <x v="16"/>
    <x v="378"/>
    <s v="1865"/>
    <x v="378"/>
    <x v="6"/>
    <x v="4"/>
    <x v="200"/>
  </r>
  <r>
    <x v="16"/>
    <x v="16"/>
    <x v="16"/>
    <x v="378"/>
    <s v="1865"/>
    <x v="378"/>
    <x v="6"/>
    <x v="5"/>
    <x v="202"/>
  </r>
  <r>
    <x v="16"/>
    <x v="16"/>
    <x v="16"/>
    <x v="378"/>
    <s v="1865"/>
    <x v="378"/>
    <x v="6"/>
    <x v="6"/>
    <x v="316"/>
  </r>
  <r>
    <x v="16"/>
    <x v="16"/>
    <x v="16"/>
    <x v="378"/>
    <s v="1865"/>
    <x v="378"/>
    <x v="6"/>
    <x v="7"/>
    <x v="299"/>
  </r>
  <r>
    <x v="16"/>
    <x v="16"/>
    <x v="16"/>
    <x v="378"/>
    <s v="1865"/>
    <x v="378"/>
    <x v="7"/>
    <x v="0"/>
    <x v="399"/>
  </r>
  <r>
    <x v="16"/>
    <x v="16"/>
    <x v="16"/>
    <x v="378"/>
    <s v="1865"/>
    <x v="378"/>
    <x v="7"/>
    <x v="1"/>
    <x v="339"/>
  </r>
  <r>
    <x v="16"/>
    <x v="16"/>
    <x v="16"/>
    <x v="378"/>
    <s v="1865"/>
    <x v="378"/>
    <x v="7"/>
    <x v="2"/>
    <x v="355"/>
  </r>
  <r>
    <x v="16"/>
    <x v="16"/>
    <x v="16"/>
    <x v="378"/>
    <s v="1865"/>
    <x v="378"/>
    <x v="7"/>
    <x v="3"/>
    <x v="46"/>
  </r>
  <r>
    <x v="16"/>
    <x v="16"/>
    <x v="16"/>
    <x v="378"/>
    <s v="1865"/>
    <x v="378"/>
    <x v="7"/>
    <x v="4"/>
    <x v="126"/>
  </r>
  <r>
    <x v="16"/>
    <x v="16"/>
    <x v="16"/>
    <x v="378"/>
    <s v="1865"/>
    <x v="378"/>
    <x v="7"/>
    <x v="5"/>
    <x v="300"/>
  </r>
  <r>
    <x v="16"/>
    <x v="16"/>
    <x v="16"/>
    <x v="378"/>
    <s v="1865"/>
    <x v="378"/>
    <x v="7"/>
    <x v="6"/>
    <x v="122"/>
  </r>
  <r>
    <x v="16"/>
    <x v="16"/>
    <x v="16"/>
    <x v="378"/>
    <s v="1865"/>
    <x v="378"/>
    <x v="7"/>
    <x v="7"/>
    <x v="202"/>
  </r>
  <r>
    <x v="16"/>
    <x v="16"/>
    <x v="16"/>
    <x v="378"/>
    <s v="1865"/>
    <x v="378"/>
    <x v="8"/>
    <x v="0"/>
    <x v="304"/>
  </r>
  <r>
    <x v="16"/>
    <x v="16"/>
    <x v="16"/>
    <x v="378"/>
    <s v="1865"/>
    <x v="378"/>
    <x v="8"/>
    <x v="1"/>
    <x v="305"/>
  </r>
  <r>
    <x v="16"/>
    <x v="16"/>
    <x v="16"/>
    <x v="378"/>
    <s v="1865"/>
    <x v="378"/>
    <x v="8"/>
    <x v="2"/>
    <x v="304"/>
  </r>
  <r>
    <x v="16"/>
    <x v="16"/>
    <x v="16"/>
    <x v="378"/>
    <s v="1865"/>
    <x v="378"/>
    <x v="8"/>
    <x v="3"/>
    <x v="305"/>
  </r>
  <r>
    <x v="16"/>
    <x v="16"/>
    <x v="16"/>
    <x v="378"/>
    <s v="1865"/>
    <x v="378"/>
    <x v="8"/>
    <x v="4"/>
    <x v="305"/>
  </r>
  <r>
    <x v="16"/>
    <x v="16"/>
    <x v="16"/>
    <x v="378"/>
    <s v="1865"/>
    <x v="378"/>
    <x v="8"/>
    <x v="5"/>
    <x v="305"/>
  </r>
  <r>
    <x v="16"/>
    <x v="16"/>
    <x v="16"/>
    <x v="378"/>
    <s v="1865"/>
    <x v="378"/>
    <x v="8"/>
    <x v="6"/>
    <x v="133"/>
  </r>
  <r>
    <x v="16"/>
    <x v="16"/>
    <x v="16"/>
    <x v="378"/>
    <s v="1865"/>
    <x v="378"/>
    <x v="8"/>
    <x v="7"/>
    <x v="304"/>
  </r>
  <r>
    <x v="16"/>
    <x v="16"/>
    <x v="16"/>
    <x v="378"/>
    <s v="1865"/>
    <x v="378"/>
    <x v="9"/>
    <x v="0"/>
    <x v="784"/>
  </r>
  <r>
    <x v="16"/>
    <x v="16"/>
    <x v="16"/>
    <x v="378"/>
    <s v="1865"/>
    <x v="378"/>
    <x v="9"/>
    <x v="1"/>
    <x v="512"/>
  </r>
  <r>
    <x v="16"/>
    <x v="16"/>
    <x v="16"/>
    <x v="378"/>
    <s v="1865"/>
    <x v="378"/>
    <x v="9"/>
    <x v="2"/>
    <x v="493"/>
  </r>
  <r>
    <x v="16"/>
    <x v="16"/>
    <x v="16"/>
    <x v="378"/>
    <s v="1865"/>
    <x v="378"/>
    <x v="9"/>
    <x v="3"/>
    <x v="607"/>
  </r>
  <r>
    <x v="16"/>
    <x v="16"/>
    <x v="16"/>
    <x v="378"/>
    <s v="1865"/>
    <x v="378"/>
    <x v="9"/>
    <x v="4"/>
    <x v="251"/>
  </r>
  <r>
    <x v="16"/>
    <x v="16"/>
    <x v="16"/>
    <x v="378"/>
    <s v="1865"/>
    <x v="378"/>
    <x v="9"/>
    <x v="5"/>
    <x v="349"/>
  </r>
  <r>
    <x v="16"/>
    <x v="16"/>
    <x v="16"/>
    <x v="378"/>
    <s v="1865"/>
    <x v="378"/>
    <x v="9"/>
    <x v="6"/>
    <x v="1038"/>
  </r>
  <r>
    <x v="16"/>
    <x v="16"/>
    <x v="16"/>
    <x v="378"/>
    <s v="1865"/>
    <x v="378"/>
    <x v="9"/>
    <x v="7"/>
    <x v="1038"/>
  </r>
  <r>
    <x v="16"/>
    <x v="16"/>
    <x v="16"/>
    <x v="379"/>
    <s v="1866"/>
    <x v="379"/>
    <x v="0"/>
    <x v="0"/>
    <x v="1015"/>
  </r>
  <r>
    <x v="16"/>
    <x v="16"/>
    <x v="16"/>
    <x v="379"/>
    <s v="1866"/>
    <x v="379"/>
    <x v="0"/>
    <x v="1"/>
    <x v="2873"/>
  </r>
  <r>
    <x v="16"/>
    <x v="16"/>
    <x v="16"/>
    <x v="379"/>
    <s v="1866"/>
    <x v="379"/>
    <x v="0"/>
    <x v="2"/>
    <x v="1463"/>
  </r>
  <r>
    <x v="16"/>
    <x v="16"/>
    <x v="16"/>
    <x v="379"/>
    <s v="1866"/>
    <x v="379"/>
    <x v="0"/>
    <x v="3"/>
    <x v="974"/>
  </r>
  <r>
    <x v="16"/>
    <x v="16"/>
    <x v="16"/>
    <x v="379"/>
    <s v="1866"/>
    <x v="379"/>
    <x v="0"/>
    <x v="4"/>
    <x v="1401"/>
  </r>
  <r>
    <x v="16"/>
    <x v="16"/>
    <x v="16"/>
    <x v="379"/>
    <s v="1866"/>
    <x v="379"/>
    <x v="0"/>
    <x v="5"/>
    <x v="179"/>
  </r>
  <r>
    <x v="16"/>
    <x v="16"/>
    <x v="16"/>
    <x v="379"/>
    <s v="1866"/>
    <x v="379"/>
    <x v="0"/>
    <x v="6"/>
    <x v="2201"/>
  </r>
  <r>
    <x v="16"/>
    <x v="16"/>
    <x v="16"/>
    <x v="379"/>
    <s v="1866"/>
    <x v="379"/>
    <x v="0"/>
    <x v="7"/>
    <x v="550"/>
  </r>
  <r>
    <x v="16"/>
    <x v="16"/>
    <x v="16"/>
    <x v="379"/>
    <s v="1866"/>
    <x v="379"/>
    <x v="1"/>
    <x v="0"/>
    <x v="1695"/>
  </r>
  <r>
    <x v="16"/>
    <x v="16"/>
    <x v="16"/>
    <x v="379"/>
    <s v="1866"/>
    <x v="379"/>
    <x v="1"/>
    <x v="1"/>
    <x v="1900"/>
  </r>
  <r>
    <x v="16"/>
    <x v="16"/>
    <x v="16"/>
    <x v="379"/>
    <s v="1866"/>
    <x v="379"/>
    <x v="1"/>
    <x v="2"/>
    <x v="1173"/>
  </r>
  <r>
    <x v="16"/>
    <x v="16"/>
    <x v="16"/>
    <x v="379"/>
    <s v="1866"/>
    <x v="379"/>
    <x v="1"/>
    <x v="3"/>
    <x v="1901"/>
  </r>
  <r>
    <x v="16"/>
    <x v="16"/>
    <x v="16"/>
    <x v="379"/>
    <s v="1866"/>
    <x v="379"/>
    <x v="1"/>
    <x v="4"/>
    <x v="2744"/>
  </r>
  <r>
    <x v="16"/>
    <x v="16"/>
    <x v="16"/>
    <x v="379"/>
    <s v="1866"/>
    <x v="379"/>
    <x v="1"/>
    <x v="5"/>
    <x v="1244"/>
  </r>
  <r>
    <x v="16"/>
    <x v="16"/>
    <x v="16"/>
    <x v="379"/>
    <s v="1866"/>
    <x v="379"/>
    <x v="1"/>
    <x v="6"/>
    <x v="2065"/>
  </r>
  <r>
    <x v="16"/>
    <x v="16"/>
    <x v="16"/>
    <x v="379"/>
    <s v="1866"/>
    <x v="379"/>
    <x v="1"/>
    <x v="7"/>
    <x v="173"/>
  </r>
  <r>
    <x v="16"/>
    <x v="16"/>
    <x v="16"/>
    <x v="379"/>
    <s v="1866"/>
    <x v="379"/>
    <x v="2"/>
    <x v="0"/>
    <x v="185"/>
  </r>
  <r>
    <x v="16"/>
    <x v="16"/>
    <x v="16"/>
    <x v="379"/>
    <s v="1866"/>
    <x v="379"/>
    <x v="2"/>
    <x v="1"/>
    <x v="715"/>
  </r>
  <r>
    <x v="16"/>
    <x v="16"/>
    <x v="16"/>
    <x v="379"/>
    <s v="1866"/>
    <x v="379"/>
    <x v="2"/>
    <x v="2"/>
    <x v="715"/>
  </r>
  <r>
    <x v="16"/>
    <x v="16"/>
    <x v="16"/>
    <x v="379"/>
    <s v="1866"/>
    <x v="379"/>
    <x v="2"/>
    <x v="3"/>
    <x v="746"/>
  </r>
  <r>
    <x v="16"/>
    <x v="16"/>
    <x v="16"/>
    <x v="379"/>
    <s v="1866"/>
    <x v="379"/>
    <x v="2"/>
    <x v="4"/>
    <x v="182"/>
  </r>
  <r>
    <x v="16"/>
    <x v="16"/>
    <x v="16"/>
    <x v="379"/>
    <s v="1866"/>
    <x v="379"/>
    <x v="2"/>
    <x v="5"/>
    <x v="402"/>
  </r>
  <r>
    <x v="16"/>
    <x v="16"/>
    <x v="16"/>
    <x v="379"/>
    <s v="1866"/>
    <x v="379"/>
    <x v="2"/>
    <x v="6"/>
    <x v="633"/>
  </r>
  <r>
    <x v="16"/>
    <x v="16"/>
    <x v="16"/>
    <x v="379"/>
    <s v="1866"/>
    <x v="379"/>
    <x v="2"/>
    <x v="7"/>
    <x v="352"/>
  </r>
  <r>
    <x v="16"/>
    <x v="16"/>
    <x v="16"/>
    <x v="379"/>
    <s v="1866"/>
    <x v="379"/>
    <x v="3"/>
    <x v="0"/>
    <x v="1014"/>
  </r>
  <r>
    <x v="16"/>
    <x v="16"/>
    <x v="16"/>
    <x v="379"/>
    <s v="1866"/>
    <x v="379"/>
    <x v="3"/>
    <x v="1"/>
    <x v="1003"/>
  </r>
  <r>
    <x v="16"/>
    <x v="16"/>
    <x v="16"/>
    <x v="379"/>
    <s v="1866"/>
    <x v="379"/>
    <x v="3"/>
    <x v="2"/>
    <x v="1526"/>
  </r>
  <r>
    <x v="16"/>
    <x v="16"/>
    <x v="16"/>
    <x v="379"/>
    <s v="1866"/>
    <x v="379"/>
    <x v="3"/>
    <x v="3"/>
    <x v="470"/>
  </r>
  <r>
    <x v="16"/>
    <x v="16"/>
    <x v="16"/>
    <x v="379"/>
    <s v="1866"/>
    <x v="379"/>
    <x v="3"/>
    <x v="4"/>
    <x v="1014"/>
  </r>
  <r>
    <x v="16"/>
    <x v="16"/>
    <x v="16"/>
    <x v="379"/>
    <s v="1866"/>
    <x v="379"/>
    <x v="3"/>
    <x v="5"/>
    <x v="112"/>
  </r>
  <r>
    <x v="16"/>
    <x v="16"/>
    <x v="16"/>
    <x v="379"/>
    <s v="1866"/>
    <x v="379"/>
    <x v="3"/>
    <x v="6"/>
    <x v="635"/>
  </r>
  <r>
    <x v="16"/>
    <x v="16"/>
    <x v="16"/>
    <x v="379"/>
    <s v="1866"/>
    <x v="379"/>
    <x v="3"/>
    <x v="7"/>
    <x v="595"/>
  </r>
  <r>
    <x v="16"/>
    <x v="16"/>
    <x v="16"/>
    <x v="379"/>
    <s v="1866"/>
    <x v="379"/>
    <x v="4"/>
    <x v="0"/>
    <x v="87"/>
  </r>
  <r>
    <x v="16"/>
    <x v="16"/>
    <x v="16"/>
    <x v="379"/>
    <s v="1866"/>
    <x v="379"/>
    <x v="4"/>
    <x v="1"/>
    <x v="666"/>
  </r>
  <r>
    <x v="16"/>
    <x v="16"/>
    <x v="16"/>
    <x v="379"/>
    <s v="1866"/>
    <x v="379"/>
    <x v="4"/>
    <x v="2"/>
    <x v="3089"/>
  </r>
  <r>
    <x v="16"/>
    <x v="16"/>
    <x v="16"/>
    <x v="379"/>
    <s v="1866"/>
    <x v="379"/>
    <x v="4"/>
    <x v="3"/>
    <x v="3089"/>
  </r>
  <r>
    <x v="16"/>
    <x v="16"/>
    <x v="16"/>
    <x v="379"/>
    <s v="1866"/>
    <x v="379"/>
    <x v="4"/>
    <x v="4"/>
    <x v="928"/>
  </r>
  <r>
    <x v="16"/>
    <x v="16"/>
    <x v="16"/>
    <x v="379"/>
    <s v="1866"/>
    <x v="379"/>
    <x v="4"/>
    <x v="5"/>
    <x v="2191"/>
  </r>
  <r>
    <x v="16"/>
    <x v="16"/>
    <x v="16"/>
    <x v="379"/>
    <s v="1866"/>
    <x v="379"/>
    <x v="4"/>
    <x v="6"/>
    <x v="666"/>
  </r>
  <r>
    <x v="16"/>
    <x v="16"/>
    <x v="16"/>
    <x v="379"/>
    <s v="1866"/>
    <x v="379"/>
    <x v="4"/>
    <x v="7"/>
    <x v="929"/>
  </r>
  <r>
    <x v="16"/>
    <x v="16"/>
    <x v="16"/>
    <x v="379"/>
    <s v="1866"/>
    <x v="379"/>
    <x v="5"/>
    <x v="0"/>
    <x v="450"/>
  </r>
  <r>
    <x v="16"/>
    <x v="16"/>
    <x v="16"/>
    <x v="379"/>
    <s v="1866"/>
    <x v="379"/>
    <x v="5"/>
    <x v="1"/>
    <x v="284"/>
  </r>
  <r>
    <x v="16"/>
    <x v="16"/>
    <x v="16"/>
    <x v="379"/>
    <s v="1866"/>
    <x v="379"/>
    <x v="5"/>
    <x v="2"/>
    <x v="319"/>
  </r>
  <r>
    <x v="16"/>
    <x v="16"/>
    <x v="16"/>
    <x v="379"/>
    <s v="1866"/>
    <x v="379"/>
    <x v="5"/>
    <x v="3"/>
    <x v="402"/>
  </r>
  <r>
    <x v="16"/>
    <x v="16"/>
    <x v="16"/>
    <x v="379"/>
    <s v="1866"/>
    <x v="379"/>
    <x v="5"/>
    <x v="4"/>
    <x v="450"/>
  </r>
  <r>
    <x v="16"/>
    <x v="16"/>
    <x v="16"/>
    <x v="379"/>
    <s v="1866"/>
    <x v="379"/>
    <x v="5"/>
    <x v="5"/>
    <x v="616"/>
  </r>
  <r>
    <x v="16"/>
    <x v="16"/>
    <x v="16"/>
    <x v="379"/>
    <s v="1866"/>
    <x v="379"/>
    <x v="5"/>
    <x v="6"/>
    <x v="530"/>
  </r>
  <r>
    <x v="16"/>
    <x v="16"/>
    <x v="16"/>
    <x v="379"/>
    <s v="1866"/>
    <x v="379"/>
    <x v="5"/>
    <x v="7"/>
    <x v="287"/>
  </r>
  <r>
    <x v="16"/>
    <x v="16"/>
    <x v="16"/>
    <x v="379"/>
    <s v="1866"/>
    <x v="379"/>
    <x v="6"/>
    <x v="0"/>
    <x v="128"/>
  </r>
  <r>
    <x v="16"/>
    <x v="16"/>
    <x v="16"/>
    <x v="379"/>
    <s v="1866"/>
    <x v="379"/>
    <x v="6"/>
    <x v="1"/>
    <x v="198"/>
  </r>
  <r>
    <x v="16"/>
    <x v="16"/>
    <x v="16"/>
    <x v="379"/>
    <s v="1866"/>
    <x v="379"/>
    <x v="6"/>
    <x v="2"/>
    <x v="321"/>
  </r>
  <r>
    <x v="16"/>
    <x v="16"/>
    <x v="16"/>
    <x v="379"/>
    <s v="1866"/>
    <x v="379"/>
    <x v="6"/>
    <x v="3"/>
    <x v="320"/>
  </r>
  <r>
    <x v="16"/>
    <x v="16"/>
    <x v="16"/>
    <x v="379"/>
    <s v="1866"/>
    <x v="379"/>
    <x v="6"/>
    <x v="4"/>
    <x v="130"/>
  </r>
  <r>
    <x v="16"/>
    <x v="16"/>
    <x v="16"/>
    <x v="379"/>
    <s v="1866"/>
    <x v="379"/>
    <x v="6"/>
    <x v="5"/>
    <x v="203"/>
  </r>
  <r>
    <x v="16"/>
    <x v="16"/>
    <x v="16"/>
    <x v="379"/>
    <s v="1866"/>
    <x v="379"/>
    <x v="6"/>
    <x v="6"/>
    <x v="129"/>
  </r>
  <r>
    <x v="16"/>
    <x v="16"/>
    <x v="16"/>
    <x v="379"/>
    <s v="1866"/>
    <x v="379"/>
    <x v="6"/>
    <x v="7"/>
    <x v="262"/>
  </r>
  <r>
    <x v="16"/>
    <x v="16"/>
    <x v="16"/>
    <x v="379"/>
    <s v="1866"/>
    <x v="379"/>
    <x v="7"/>
    <x v="0"/>
    <x v="317"/>
  </r>
  <r>
    <x v="16"/>
    <x v="16"/>
    <x v="16"/>
    <x v="379"/>
    <s v="1866"/>
    <x v="379"/>
    <x v="7"/>
    <x v="1"/>
    <x v="288"/>
  </r>
  <r>
    <x v="16"/>
    <x v="16"/>
    <x v="16"/>
    <x v="379"/>
    <s v="1866"/>
    <x v="379"/>
    <x v="7"/>
    <x v="2"/>
    <x v="312"/>
  </r>
  <r>
    <x v="16"/>
    <x v="16"/>
    <x v="16"/>
    <x v="379"/>
    <s v="1866"/>
    <x v="379"/>
    <x v="7"/>
    <x v="3"/>
    <x v="284"/>
  </r>
  <r>
    <x v="16"/>
    <x v="16"/>
    <x v="16"/>
    <x v="379"/>
    <s v="1866"/>
    <x v="379"/>
    <x v="7"/>
    <x v="4"/>
    <x v="611"/>
  </r>
  <r>
    <x v="16"/>
    <x v="16"/>
    <x v="16"/>
    <x v="379"/>
    <s v="1866"/>
    <x v="379"/>
    <x v="7"/>
    <x v="5"/>
    <x v="116"/>
  </r>
  <r>
    <x v="16"/>
    <x v="16"/>
    <x v="16"/>
    <x v="379"/>
    <s v="1866"/>
    <x v="379"/>
    <x v="7"/>
    <x v="6"/>
    <x v="286"/>
  </r>
  <r>
    <x v="16"/>
    <x v="16"/>
    <x v="16"/>
    <x v="379"/>
    <s v="1866"/>
    <x v="379"/>
    <x v="7"/>
    <x v="7"/>
    <x v="504"/>
  </r>
  <r>
    <x v="16"/>
    <x v="16"/>
    <x v="16"/>
    <x v="379"/>
    <s v="1866"/>
    <x v="379"/>
    <x v="8"/>
    <x v="0"/>
    <x v="65"/>
  </r>
  <r>
    <x v="16"/>
    <x v="16"/>
    <x v="16"/>
    <x v="379"/>
    <s v="1866"/>
    <x v="379"/>
    <x v="8"/>
    <x v="1"/>
    <x v="66"/>
  </r>
  <r>
    <x v="16"/>
    <x v="16"/>
    <x v="16"/>
    <x v="379"/>
    <s v="1866"/>
    <x v="379"/>
    <x v="8"/>
    <x v="2"/>
    <x v="67"/>
  </r>
  <r>
    <x v="16"/>
    <x v="16"/>
    <x v="16"/>
    <x v="379"/>
    <s v="1866"/>
    <x v="379"/>
    <x v="8"/>
    <x v="3"/>
    <x v="127"/>
  </r>
  <r>
    <x v="16"/>
    <x v="16"/>
    <x v="16"/>
    <x v="379"/>
    <s v="1866"/>
    <x v="379"/>
    <x v="8"/>
    <x v="4"/>
    <x v="66"/>
  </r>
  <r>
    <x v="16"/>
    <x v="16"/>
    <x v="16"/>
    <x v="379"/>
    <s v="1866"/>
    <x v="379"/>
    <x v="8"/>
    <x v="5"/>
    <x v="66"/>
  </r>
  <r>
    <x v="16"/>
    <x v="16"/>
    <x v="16"/>
    <x v="379"/>
    <s v="1866"/>
    <x v="379"/>
    <x v="8"/>
    <x v="6"/>
    <x v="65"/>
  </r>
  <r>
    <x v="16"/>
    <x v="16"/>
    <x v="16"/>
    <x v="379"/>
    <s v="1866"/>
    <x v="379"/>
    <x v="8"/>
    <x v="7"/>
    <x v="133"/>
  </r>
  <r>
    <x v="16"/>
    <x v="16"/>
    <x v="16"/>
    <x v="379"/>
    <s v="1866"/>
    <x v="379"/>
    <x v="9"/>
    <x v="0"/>
    <x v="368"/>
  </r>
  <r>
    <x v="16"/>
    <x v="16"/>
    <x v="16"/>
    <x v="379"/>
    <s v="1866"/>
    <x v="379"/>
    <x v="9"/>
    <x v="1"/>
    <x v="368"/>
  </r>
  <r>
    <x v="16"/>
    <x v="16"/>
    <x v="16"/>
    <x v="379"/>
    <s v="1866"/>
    <x v="379"/>
    <x v="9"/>
    <x v="2"/>
    <x v="950"/>
  </r>
  <r>
    <x v="16"/>
    <x v="16"/>
    <x v="16"/>
    <x v="379"/>
    <s v="1866"/>
    <x v="379"/>
    <x v="9"/>
    <x v="3"/>
    <x v="1029"/>
  </r>
  <r>
    <x v="16"/>
    <x v="16"/>
    <x v="16"/>
    <x v="379"/>
    <s v="1866"/>
    <x v="379"/>
    <x v="9"/>
    <x v="4"/>
    <x v="1310"/>
  </r>
  <r>
    <x v="16"/>
    <x v="16"/>
    <x v="16"/>
    <x v="379"/>
    <s v="1866"/>
    <x v="379"/>
    <x v="9"/>
    <x v="5"/>
    <x v="952"/>
  </r>
  <r>
    <x v="16"/>
    <x v="16"/>
    <x v="16"/>
    <x v="379"/>
    <s v="1866"/>
    <x v="379"/>
    <x v="9"/>
    <x v="6"/>
    <x v="56"/>
  </r>
  <r>
    <x v="16"/>
    <x v="16"/>
    <x v="16"/>
    <x v="379"/>
    <s v="1866"/>
    <x v="379"/>
    <x v="9"/>
    <x v="7"/>
    <x v="53"/>
  </r>
  <r>
    <x v="16"/>
    <x v="16"/>
    <x v="16"/>
    <x v="380"/>
    <s v="1867"/>
    <x v="380"/>
    <x v="0"/>
    <x v="0"/>
    <x v="448"/>
  </r>
  <r>
    <x v="16"/>
    <x v="16"/>
    <x v="16"/>
    <x v="380"/>
    <s v="1867"/>
    <x v="380"/>
    <x v="0"/>
    <x v="1"/>
    <x v="269"/>
  </r>
  <r>
    <x v="16"/>
    <x v="16"/>
    <x v="16"/>
    <x v="380"/>
    <s v="1867"/>
    <x v="380"/>
    <x v="0"/>
    <x v="2"/>
    <x v="53"/>
  </r>
  <r>
    <x v="16"/>
    <x v="16"/>
    <x v="16"/>
    <x v="380"/>
    <s v="1867"/>
    <x v="380"/>
    <x v="0"/>
    <x v="3"/>
    <x v="528"/>
  </r>
  <r>
    <x v="16"/>
    <x v="16"/>
    <x v="16"/>
    <x v="380"/>
    <s v="1867"/>
    <x v="380"/>
    <x v="0"/>
    <x v="4"/>
    <x v="990"/>
  </r>
  <r>
    <x v="16"/>
    <x v="16"/>
    <x v="16"/>
    <x v="380"/>
    <s v="1867"/>
    <x v="380"/>
    <x v="0"/>
    <x v="5"/>
    <x v="380"/>
  </r>
  <r>
    <x v="16"/>
    <x v="16"/>
    <x v="16"/>
    <x v="380"/>
    <s v="1867"/>
    <x v="380"/>
    <x v="0"/>
    <x v="6"/>
    <x v="485"/>
  </r>
  <r>
    <x v="16"/>
    <x v="16"/>
    <x v="16"/>
    <x v="380"/>
    <s v="1867"/>
    <x v="380"/>
    <x v="0"/>
    <x v="7"/>
    <x v="528"/>
  </r>
  <r>
    <x v="16"/>
    <x v="16"/>
    <x v="16"/>
    <x v="380"/>
    <s v="1867"/>
    <x v="380"/>
    <x v="1"/>
    <x v="0"/>
    <x v="565"/>
  </r>
  <r>
    <x v="16"/>
    <x v="16"/>
    <x v="16"/>
    <x v="380"/>
    <s v="1867"/>
    <x v="380"/>
    <x v="1"/>
    <x v="1"/>
    <x v="259"/>
  </r>
  <r>
    <x v="16"/>
    <x v="16"/>
    <x v="16"/>
    <x v="380"/>
    <s v="1867"/>
    <x v="380"/>
    <x v="1"/>
    <x v="2"/>
    <x v="1239"/>
  </r>
  <r>
    <x v="16"/>
    <x v="16"/>
    <x v="16"/>
    <x v="380"/>
    <s v="1867"/>
    <x v="380"/>
    <x v="1"/>
    <x v="3"/>
    <x v="798"/>
  </r>
  <r>
    <x v="16"/>
    <x v="16"/>
    <x v="16"/>
    <x v="380"/>
    <s v="1867"/>
    <x v="380"/>
    <x v="1"/>
    <x v="4"/>
    <x v="562"/>
  </r>
  <r>
    <x v="16"/>
    <x v="16"/>
    <x v="16"/>
    <x v="380"/>
    <s v="1867"/>
    <x v="380"/>
    <x v="1"/>
    <x v="5"/>
    <x v="798"/>
  </r>
  <r>
    <x v="16"/>
    <x v="16"/>
    <x v="16"/>
    <x v="380"/>
    <s v="1867"/>
    <x v="380"/>
    <x v="1"/>
    <x v="6"/>
    <x v="253"/>
  </r>
  <r>
    <x v="16"/>
    <x v="16"/>
    <x v="16"/>
    <x v="380"/>
    <s v="1867"/>
    <x v="380"/>
    <x v="1"/>
    <x v="7"/>
    <x v="562"/>
  </r>
  <r>
    <x v="16"/>
    <x v="16"/>
    <x v="16"/>
    <x v="380"/>
    <s v="1867"/>
    <x v="380"/>
    <x v="2"/>
    <x v="0"/>
    <x v="282"/>
  </r>
  <r>
    <x v="16"/>
    <x v="16"/>
    <x v="16"/>
    <x v="380"/>
    <s v="1867"/>
    <x v="380"/>
    <x v="2"/>
    <x v="1"/>
    <x v="48"/>
  </r>
  <r>
    <x v="16"/>
    <x v="16"/>
    <x v="16"/>
    <x v="380"/>
    <s v="1867"/>
    <x v="380"/>
    <x v="2"/>
    <x v="2"/>
    <x v="61"/>
  </r>
  <r>
    <x v="16"/>
    <x v="16"/>
    <x v="16"/>
    <x v="380"/>
    <s v="1867"/>
    <x v="380"/>
    <x v="2"/>
    <x v="3"/>
    <x v="62"/>
  </r>
  <r>
    <x v="16"/>
    <x v="16"/>
    <x v="16"/>
    <x v="380"/>
    <s v="1867"/>
    <x v="380"/>
    <x v="2"/>
    <x v="4"/>
    <x v="49"/>
  </r>
  <r>
    <x v="16"/>
    <x v="16"/>
    <x v="16"/>
    <x v="380"/>
    <s v="1867"/>
    <x v="380"/>
    <x v="2"/>
    <x v="5"/>
    <x v="47"/>
  </r>
  <r>
    <x v="16"/>
    <x v="16"/>
    <x v="16"/>
    <x v="380"/>
    <s v="1867"/>
    <x v="380"/>
    <x v="2"/>
    <x v="6"/>
    <x v="504"/>
  </r>
  <r>
    <x v="16"/>
    <x v="16"/>
    <x v="16"/>
    <x v="380"/>
    <s v="1867"/>
    <x v="380"/>
    <x v="2"/>
    <x v="7"/>
    <x v="354"/>
  </r>
  <r>
    <x v="16"/>
    <x v="16"/>
    <x v="16"/>
    <x v="380"/>
    <s v="1867"/>
    <x v="380"/>
    <x v="3"/>
    <x v="0"/>
    <x v="46"/>
  </r>
  <r>
    <x v="16"/>
    <x v="16"/>
    <x v="16"/>
    <x v="380"/>
    <s v="1867"/>
    <x v="380"/>
    <x v="3"/>
    <x v="1"/>
    <x v="120"/>
  </r>
  <r>
    <x v="16"/>
    <x v="16"/>
    <x v="16"/>
    <x v="380"/>
    <s v="1867"/>
    <x v="380"/>
    <x v="3"/>
    <x v="2"/>
    <x v="46"/>
  </r>
  <r>
    <x v="16"/>
    <x v="16"/>
    <x v="16"/>
    <x v="380"/>
    <s v="1867"/>
    <x v="380"/>
    <x v="3"/>
    <x v="3"/>
    <x v="46"/>
  </r>
  <r>
    <x v="16"/>
    <x v="16"/>
    <x v="16"/>
    <x v="380"/>
    <s v="1867"/>
    <x v="380"/>
    <x v="3"/>
    <x v="4"/>
    <x v="63"/>
  </r>
  <r>
    <x v="16"/>
    <x v="16"/>
    <x v="16"/>
    <x v="380"/>
    <s v="1867"/>
    <x v="380"/>
    <x v="3"/>
    <x v="5"/>
    <x v="63"/>
  </r>
  <r>
    <x v="16"/>
    <x v="16"/>
    <x v="16"/>
    <x v="380"/>
    <s v="1867"/>
    <x v="380"/>
    <x v="3"/>
    <x v="6"/>
    <x v="63"/>
  </r>
  <r>
    <x v="16"/>
    <x v="16"/>
    <x v="16"/>
    <x v="380"/>
    <s v="1867"/>
    <x v="380"/>
    <x v="3"/>
    <x v="7"/>
    <x v="63"/>
  </r>
  <r>
    <x v="16"/>
    <x v="16"/>
    <x v="16"/>
    <x v="380"/>
    <s v="1867"/>
    <x v="380"/>
    <x v="4"/>
    <x v="0"/>
    <x v="745"/>
  </r>
  <r>
    <x v="16"/>
    <x v="16"/>
    <x v="16"/>
    <x v="380"/>
    <s v="1867"/>
    <x v="380"/>
    <x v="4"/>
    <x v="1"/>
    <x v="1626"/>
  </r>
  <r>
    <x v="16"/>
    <x v="16"/>
    <x v="16"/>
    <x v="380"/>
    <s v="1867"/>
    <x v="380"/>
    <x v="4"/>
    <x v="2"/>
    <x v="361"/>
  </r>
  <r>
    <x v="16"/>
    <x v="16"/>
    <x v="16"/>
    <x v="380"/>
    <s v="1867"/>
    <x v="380"/>
    <x v="4"/>
    <x v="3"/>
    <x v="1709"/>
  </r>
  <r>
    <x v="16"/>
    <x v="16"/>
    <x v="16"/>
    <x v="380"/>
    <s v="1867"/>
    <x v="380"/>
    <x v="4"/>
    <x v="4"/>
    <x v="542"/>
  </r>
  <r>
    <x v="16"/>
    <x v="16"/>
    <x v="16"/>
    <x v="380"/>
    <s v="1867"/>
    <x v="380"/>
    <x v="4"/>
    <x v="5"/>
    <x v="835"/>
  </r>
  <r>
    <x v="16"/>
    <x v="16"/>
    <x v="16"/>
    <x v="380"/>
    <s v="1867"/>
    <x v="380"/>
    <x v="4"/>
    <x v="6"/>
    <x v="39"/>
  </r>
  <r>
    <x v="16"/>
    <x v="16"/>
    <x v="16"/>
    <x v="380"/>
    <s v="1867"/>
    <x v="380"/>
    <x v="4"/>
    <x v="7"/>
    <x v="784"/>
  </r>
  <r>
    <x v="16"/>
    <x v="16"/>
    <x v="16"/>
    <x v="380"/>
    <s v="1867"/>
    <x v="380"/>
    <x v="5"/>
    <x v="0"/>
    <x v="301"/>
  </r>
  <r>
    <x v="16"/>
    <x v="16"/>
    <x v="16"/>
    <x v="380"/>
    <s v="1867"/>
    <x v="380"/>
    <x v="5"/>
    <x v="1"/>
    <x v="198"/>
  </r>
  <r>
    <x v="16"/>
    <x v="16"/>
    <x v="16"/>
    <x v="380"/>
    <s v="1867"/>
    <x v="380"/>
    <x v="5"/>
    <x v="2"/>
    <x v="197"/>
  </r>
  <r>
    <x v="16"/>
    <x v="16"/>
    <x v="16"/>
    <x v="380"/>
    <s v="1867"/>
    <x v="380"/>
    <x v="5"/>
    <x v="3"/>
    <x v="266"/>
  </r>
  <r>
    <x v="16"/>
    <x v="16"/>
    <x v="16"/>
    <x v="380"/>
    <s v="1867"/>
    <x v="380"/>
    <x v="5"/>
    <x v="4"/>
    <x v="264"/>
  </r>
  <r>
    <x v="16"/>
    <x v="16"/>
    <x v="16"/>
    <x v="380"/>
    <s v="1867"/>
    <x v="380"/>
    <x v="5"/>
    <x v="5"/>
    <x v="264"/>
  </r>
  <r>
    <x v="16"/>
    <x v="16"/>
    <x v="16"/>
    <x v="380"/>
    <s v="1867"/>
    <x v="380"/>
    <x v="5"/>
    <x v="6"/>
    <x v="265"/>
  </r>
  <r>
    <x v="16"/>
    <x v="16"/>
    <x v="16"/>
    <x v="380"/>
    <s v="1867"/>
    <x v="380"/>
    <x v="5"/>
    <x v="7"/>
    <x v="302"/>
  </r>
  <r>
    <x v="16"/>
    <x v="16"/>
    <x v="16"/>
    <x v="380"/>
    <s v="1867"/>
    <x v="380"/>
    <x v="6"/>
    <x v="0"/>
    <x v="130"/>
  </r>
  <r>
    <x v="16"/>
    <x v="16"/>
    <x v="16"/>
    <x v="380"/>
    <s v="1867"/>
    <x v="380"/>
    <x v="6"/>
    <x v="1"/>
    <x v="130"/>
  </r>
  <r>
    <x v="16"/>
    <x v="16"/>
    <x v="16"/>
    <x v="380"/>
    <s v="1867"/>
    <x v="380"/>
    <x v="6"/>
    <x v="2"/>
    <x v="128"/>
  </r>
  <r>
    <x v="16"/>
    <x v="16"/>
    <x v="16"/>
    <x v="380"/>
    <s v="1867"/>
    <x v="380"/>
    <x v="6"/>
    <x v="3"/>
    <x v="128"/>
  </r>
  <r>
    <x v="16"/>
    <x v="16"/>
    <x v="16"/>
    <x v="380"/>
    <s v="1867"/>
    <x v="380"/>
    <x v="6"/>
    <x v="4"/>
    <x v="320"/>
  </r>
  <r>
    <x v="16"/>
    <x v="16"/>
    <x v="16"/>
    <x v="380"/>
    <s v="1867"/>
    <x v="380"/>
    <x v="6"/>
    <x v="5"/>
    <x v="320"/>
  </r>
  <r>
    <x v="16"/>
    <x v="16"/>
    <x v="16"/>
    <x v="380"/>
    <s v="1867"/>
    <x v="380"/>
    <x v="6"/>
    <x v="6"/>
    <x v="127"/>
  </r>
  <r>
    <x v="16"/>
    <x v="16"/>
    <x v="16"/>
    <x v="380"/>
    <s v="1867"/>
    <x v="380"/>
    <x v="6"/>
    <x v="7"/>
    <x v="129"/>
  </r>
  <r>
    <x v="16"/>
    <x v="16"/>
    <x v="16"/>
    <x v="380"/>
    <s v="1867"/>
    <x v="380"/>
    <x v="7"/>
    <x v="0"/>
    <x v="46"/>
  </r>
  <r>
    <x v="16"/>
    <x v="16"/>
    <x v="16"/>
    <x v="380"/>
    <s v="1867"/>
    <x v="380"/>
    <x v="7"/>
    <x v="1"/>
    <x v="355"/>
  </r>
  <r>
    <x v="16"/>
    <x v="16"/>
    <x v="16"/>
    <x v="380"/>
    <s v="1867"/>
    <x v="380"/>
    <x v="7"/>
    <x v="2"/>
    <x v="123"/>
  </r>
  <r>
    <x v="16"/>
    <x v="16"/>
    <x v="16"/>
    <x v="380"/>
    <s v="1867"/>
    <x v="380"/>
    <x v="7"/>
    <x v="3"/>
    <x v="308"/>
  </r>
  <r>
    <x v="16"/>
    <x v="16"/>
    <x v="16"/>
    <x v="380"/>
    <s v="1867"/>
    <x v="380"/>
    <x v="7"/>
    <x v="4"/>
    <x v="125"/>
  </r>
  <r>
    <x v="16"/>
    <x v="16"/>
    <x v="16"/>
    <x v="380"/>
    <s v="1867"/>
    <x v="380"/>
    <x v="7"/>
    <x v="5"/>
    <x v="299"/>
  </r>
  <r>
    <x v="16"/>
    <x v="16"/>
    <x v="16"/>
    <x v="380"/>
    <s v="1867"/>
    <x v="380"/>
    <x v="7"/>
    <x v="6"/>
    <x v="308"/>
  </r>
  <r>
    <x v="16"/>
    <x v="16"/>
    <x v="16"/>
    <x v="380"/>
    <s v="1867"/>
    <x v="380"/>
    <x v="7"/>
    <x v="7"/>
    <x v="202"/>
  </r>
  <r>
    <x v="16"/>
    <x v="16"/>
    <x v="16"/>
    <x v="380"/>
    <s v="1867"/>
    <x v="380"/>
    <x v="8"/>
    <x v="0"/>
    <x v="304"/>
  </r>
  <r>
    <x v="16"/>
    <x v="16"/>
    <x v="16"/>
    <x v="380"/>
    <s v="1867"/>
    <x v="380"/>
    <x v="8"/>
    <x v="1"/>
    <x v="304"/>
  </r>
  <r>
    <x v="16"/>
    <x v="16"/>
    <x v="16"/>
    <x v="380"/>
    <s v="1867"/>
    <x v="380"/>
    <x v="8"/>
    <x v="2"/>
    <x v="304"/>
  </r>
  <r>
    <x v="16"/>
    <x v="16"/>
    <x v="16"/>
    <x v="380"/>
    <s v="1867"/>
    <x v="380"/>
    <x v="8"/>
    <x v="3"/>
    <x v="304"/>
  </r>
  <r>
    <x v="16"/>
    <x v="16"/>
    <x v="16"/>
    <x v="380"/>
    <s v="1867"/>
    <x v="380"/>
    <x v="8"/>
    <x v="4"/>
    <x v="304"/>
  </r>
  <r>
    <x v="16"/>
    <x v="16"/>
    <x v="16"/>
    <x v="380"/>
    <s v="1867"/>
    <x v="380"/>
    <x v="8"/>
    <x v="5"/>
    <x v="304"/>
  </r>
  <r>
    <x v="16"/>
    <x v="16"/>
    <x v="16"/>
    <x v="380"/>
    <s v="1867"/>
    <x v="380"/>
    <x v="8"/>
    <x v="6"/>
    <x v="304"/>
  </r>
  <r>
    <x v="16"/>
    <x v="16"/>
    <x v="16"/>
    <x v="380"/>
    <s v="1867"/>
    <x v="380"/>
    <x v="8"/>
    <x v="7"/>
    <x v="304"/>
  </r>
  <r>
    <x v="16"/>
    <x v="16"/>
    <x v="16"/>
    <x v="380"/>
    <s v="1867"/>
    <x v="380"/>
    <x v="9"/>
    <x v="0"/>
    <x v="746"/>
  </r>
  <r>
    <x v="16"/>
    <x v="16"/>
    <x v="16"/>
    <x v="380"/>
    <s v="1867"/>
    <x v="380"/>
    <x v="9"/>
    <x v="1"/>
    <x v="613"/>
  </r>
  <r>
    <x v="16"/>
    <x v="16"/>
    <x v="16"/>
    <x v="380"/>
    <s v="1867"/>
    <x v="380"/>
    <x v="9"/>
    <x v="2"/>
    <x v="614"/>
  </r>
  <r>
    <x v="16"/>
    <x v="16"/>
    <x v="16"/>
    <x v="380"/>
    <s v="1867"/>
    <x v="380"/>
    <x v="9"/>
    <x v="3"/>
    <x v="315"/>
  </r>
  <r>
    <x v="16"/>
    <x v="16"/>
    <x v="16"/>
    <x v="380"/>
    <s v="1867"/>
    <x v="380"/>
    <x v="9"/>
    <x v="4"/>
    <x v="341"/>
  </r>
  <r>
    <x v="16"/>
    <x v="16"/>
    <x v="16"/>
    <x v="380"/>
    <s v="1867"/>
    <x v="380"/>
    <x v="9"/>
    <x v="5"/>
    <x v="286"/>
  </r>
  <r>
    <x v="16"/>
    <x v="16"/>
    <x v="16"/>
    <x v="380"/>
    <s v="1867"/>
    <x v="380"/>
    <x v="9"/>
    <x v="6"/>
    <x v="116"/>
  </r>
  <r>
    <x v="16"/>
    <x v="16"/>
    <x v="16"/>
    <x v="380"/>
    <s v="1867"/>
    <x v="380"/>
    <x v="9"/>
    <x v="7"/>
    <x v="513"/>
  </r>
  <r>
    <x v="16"/>
    <x v="16"/>
    <x v="16"/>
    <x v="381"/>
    <s v="1868"/>
    <x v="381"/>
    <x v="0"/>
    <x v="0"/>
    <x v="926"/>
  </r>
  <r>
    <x v="16"/>
    <x v="16"/>
    <x v="16"/>
    <x v="381"/>
    <s v="1868"/>
    <x v="381"/>
    <x v="0"/>
    <x v="1"/>
    <x v="40"/>
  </r>
  <r>
    <x v="16"/>
    <x v="16"/>
    <x v="16"/>
    <x v="381"/>
    <s v="1868"/>
    <x v="381"/>
    <x v="0"/>
    <x v="2"/>
    <x v="1666"/>
  </r>
  <r>
    <x v="16"/>
    <x v="16"/>
    <x v="16"/>
    <x v="381"/>
    <s v="1868"/>
    <x v="381"/>
    <x v="0"/>
    <x v="3"/>
    <x v="763"/>
  </r>
  <r>
    <x v="16"/>
    <x v="16"/>
    <x v="16"/>
    <x v="381"/>
    <s v="1868"/>
    <x v="381"/>
    <x v="0"/>
    <x v="4"/>
    <x v="1514"/>
  </r>
  <r>
    <x v="16"/>
    <x v="16"/>
    <x v="16"/>
    <x v="381"/>
    <s v="1868"/>
    <x v="381"/>
    <x v="0"/>
    <x v="5"/>
    <x v="772"/>
  </r>
  <r>
    <x v="16"/>
    <x v="16"/>
    <x v="16"/>
    <x v="381"/>
    <s v="1868"/>
    <x v="381"/>
    <x v="0"/>
    <x v="6"/>
    <x v="618"/>
  </r>
  <r>
    <x v="16"/>
    <x v="16"/>
    <x v="16"/>
    <x v="381"/>
    <s v="1868"/>
    <x v="381"/>
    <x v="0"/>
    <x v="7"/>
    <x v="1526"/>
  </r>
  <r>
    <x v="16"/>
    <x v="16"/>
    <x v="16"/>
    <x v="381"/>
    <s v="1868"/>
    <x v="381"/>
    <x v="1"/>
    <x v="0"/>
    <x v="16"/>
  </r>
  <r>
    <x v="16"/>
    <x v="16"/>
    <x v="16"/>
    <x v="381"/>
    <s v="1868"/>
    <x v="381"/>
    <x v="1"/>
    <x v="1"/>
    <x v="1059"/>
  </r>
  <r>
    <x v="16"/>
    <x v="16"/>
    <x v="16"/>
    <x v="381"/>
    <s v="1868"/>
    <x v="381"/>
    <x v="1"/>
    <x v="2"/>
    <x v="1911"/>
  </r>
  <r>
    <x v="16"/>
    <x v="16"/>
    <x v="16"/>
    <x v="381"/>
    <s v="1868"/>
    <x v="381"/>
    <x v="1"/>
    <x v="3"/>
    <x v="1636"/>
  </r>
  <r>
    <x v="16"/>
    <x v="16"/>
    <x v="16"/>
    <x v="381"/>
    <s v="1868"/>
    <x v="381"/>
    <x v="1"/>
    <x v="4"/>
    <x v="785"/>
  </r>
  <r>
    <x v="16"/>
    <x v="16"/>
    <x v="16"/>
    <x v="381"/>
    <s v="1868"/>
    <x v="381"/>
    <x v="1"/>
    <x v="5"/>
    <x v="622"/>
  </r>
  <r>
    <x v="16"/>
    <x v="16"/>
    <x v="16"/>
    <x v="381"/>
    <s v="1868"/>
    <x v="381"/>
    <x v="1"/>
    <x v="6"/>
    <x v="2199"/>
  </r>
  <r>
    <x v="16"/>
    <x v="16"/>
    <x v="16"/>
    <x v="381"/>
    <s v="1868"/>
    <x v="381"/>
    <x v="1"/>
    <x v="7"/>
    <x v="1144"/>
  </r>
  <r>
    <x v="16"/>
    <x v="16"/>
    <x v="16"/>
    <x v="381"/>
    <s v="1868"/>
    <x v="381"/>
    <x v="2"/>
    <x v="0"/>
    <x v="505"/>
  </r>
  <r>
    <x v="16"/>
    <x v="16"/>
    <x v="16"/>
    <x v="381"/>
    <s v="1868"/>
    <x v="381"/>
    <x v="2"/>
    <x v="1"/>
    <x v="282"/>
  </r>
  <r>
    <x v="16"/>
    <x v="16"/>
    <x v="16"/>
    <x v="381"/>
    <s v="1868"/>
    <x v="381"/>
    <x v="2"/>
    <x v="2"/>
    <x v="611"/>
  </r>
  <r>
    <x v="16"/>
    <x v="16"/>
    <x v="16"/>
    <x v="381"/>
    <s v="1868"/>
    <x v="381"/>
    <x v="2"/>
    <x v="3"/>
    <x v="505"/>
  </r>
  <r>
    <x v="16"/>
    <x v="16"/>
    <x v="16"/>
    <x v="381"/>
    <s v="1868"/>
    <x v="381"/>
    <x v="2"/>
    <x v="4"/>
    <x v="513"/>
  </r>
  <r>
    <x v="16"/>
    <x v="16"/>
    <x v="16"/>
    <x v="381"/>
    <s v="1868"/>
    <x v="381"/>
    <x v="2"/>
    <x v="5"/>
    <x v="341"/>
  </r>
  <r>
    <x v="16"/>
    <x v="16"/>
    <x v="16"/>
    <x v="381"/>
    <s v="1868"/>
    <x v="381"/>
    <x v="2"/>
    <x v="6"/>
    <x v="341"/>
  </r>
  <r>
    <x v="16"/>
    <x v="16"/>
    <x v="16"/>
    <x v="381"/>
    <s v="1868"/>
    <x v="381"/>
    <x v="2"/>
    <x v="7"/>
    <x v="611"/>
  </r>
  <r>
    <x v="16"/>
    <x v="16"/>
    <x v="16"/>
    <x v="381"/>
    <s v="1868"/>
    <x v="381"/>
    <x v="3"/>
    <x v="0"/>
    <x v="977"/>
  </r>
  <r>
    <x v="16"/>
    <x v="16"/>
    <x v="16"/>
    <x v="381"/>
    <s v="1868"/>
    <x v="381"/>
    <x v="3"/>
    <x v="1"/>
    <x v="382"/>
  </r>
  <r>
    <x v="16"/>
    <x v="16"/>
    <x v="16"/>
    <x v="381"/>
    <s v="1868"/>
    <x v="381"/>
    <x v="3"/>
    <x v="2"/>
    <x v="672"/>
  </r>
  <r>
    <x v="16"/>
    <x v="16"/>
    <x v="16"/>
    <x v="381"/>
    <s v="1868"/>
    <x v="381"/>
    <x v="3"/>
    <x v="3"/>
    <x v="382"/>
  </r>
  <r>
    <x v="16"/>
    <x v="16"/>
    <x v="16"/>
    <x v="381"/>
    <s v="1868"/>
    <x v="381"/>
    <x v="3"/>
    <x v="4"/>
    <x v="382"/>
  </r>
  <r>
    <x v="16"/>
    <x v="16"/>
    <x v="16"/>
    <x v="381"/>
    <s v="1868"/>
    <x v="381"/>
    <x v="3"/>
    <x v="5"/>
    <x v="1309"/>
  </r>
  <r>
    <x v="16"/>
    <x v="16"/>
    <x v="16"/>
    <x v="381"/>
    <s v="1868"/>
    <x v="381"/>
    <x v="3"/>
    <x v="6"/>
    <x v="402"/>
  </r>
  <r>
    <x v="16"/>
    <x v="16"/>
    <x v="16"/>
    <x v="381"/>
    <s v="1868"/>
    <x v="381"/>
    <x v="3"/>
    <x v="7"/>
    <x v="950"/>
  </r>
  <r>
    <x v="16"/>
    <x v="16"/>
    <x v="16"/>
    <x v="381"/>
    <s v="1868"/>
    <x v="381"/>
    <x v="4"/>
    <x v="0"/>
    <x v="275"/>
  </r>
  <r>
    <x v="16"/>
    <x v="16"/>
    <x v="16"/>
    <x v="381"/>
    <s v="1868"/>
    <x v="381"/>
    <x v="4"/>
    <x v="1"/>
    <x v="772"/>
  </r>
  <r>
    <x v="16"/>
    <x v="16"/>
    <x v="16"/>
    <x v="381"/>
    <s v="1868"/>
    <x v="381"/>
    <x v="4"/>
    <x v="2"/>
    <x v="1240"/>
  </r>
  <r>
    <x v="16"/>
    <x v="16"/>
    <x v="16"/>
    <x v="381"/>
    <s v="1868"/>
    <x v="381"/>
    <x v="4"/>
    <x v="3"/>
    <x v="273"/>
  </r>
  <r>
    <x v="16"/>
    <x v="16"/>
    <x v="16"/>
    <x v="381"/>
    <s v="1868"/>
    <x v="381"/>
    <x v="4"/>
    <x v="4"/>
    <x v="470"/>
  </r>
  <r>
    <x v="16"/>
    <x v="16"/>
    <x v="16"/>
    <x v="381"/>
    <s v="1868"/>
    <x v="381"/>
    <x v="4"/>
    <x v="5"/>
    <x v="275"/>
  </r>
  <r>
    <x v="16"/>
    <x v="16"/>
    <x v="16"/>
    <x v="381"/>
    <s v="1868"/>
    <x v="381"/>
    <x v="4"/>
    <x v="6"/>
    <x v="773"/>
  </r>
  <r>
    <x v="16"/>
    <x v="16"/>
    <x v="16"/>
    <x v="381"/>
    <s v="1868"/>
    <x v="381"/>
    <x v="4"/>
    <x v="7"/>
    <x v="406"/>
  </r>
  <r>
    <x v="16"/>
    <x v="16"/>
    <x v="16"/>
    <x v="381"/>
    <s v="1868"/>
    <x v="381"/>
    <x v="5"/>
    <x v="0"/>
    <x v="308"/>
  </r>
  <r>
    <x v="16"/>
    <x v="16"/>
    <x v="16"/>
    <x v="381"/>
    <s v="1868"/>
    <x v="381"/>
    <x v="5"/>
    <x v="1"/>
    <x v="299"/>
  </r>
  <r>
    <x v="16"/>
    <x v="16"/>
    <x v="16"/>
    <x v="381"/>
    <s v="1868"/>
    <x v="381"/>
    <x v="5"/>
    <x v="2"/>
    <x v="122"/>
  </r>
  <r>
    <x v="16"/>
    <x v="16"/>
    <x v="16"/>
    <x v="381"/>
    <s v="1868"/>
    <x v="381"/>
    <x v="5"/>
    <x v="3"/>
    <x v="356"/>
  </r>
  <r>
    <x v="16"/>
    <x v="16"/>
    <x v="16"/>
    <x v="381"/>
    <s v="1868"/>
    <x v="381"/>
    <x v="5"/>
    <x v="4"/>
    <x v="196"/>
  </r>
  <r>
    <x v="16"/>
    <x v="16"/>
    <x v="16"/>
    <x v="381"/>
    <s v="1868"/>
    <x v="381"/>
    <x v="5"/>
    <x v="5"/>
    <x v="196"/>
  </r>
  <r>
    <x v="16"/>
    <x v="16"/>
    <x v="16"/>
    <x v="381"/>
    <s v="1868"/>
    <x v="381"/>
    <x v="5"/>
    <x v="6"/>
    <x v="298"/>
  </r>
  <r>
    <x v="16"/>
    <x v="16"/>
    <x v="16"/>
    <x v="381"/>
    <s v="1868"/>
    <x v="381"/>
    <x v="5"/>
    <x v="7"/>
    <x v="307"/>
  </r>
  <r>
    <x v="16"/>
    <x v="16"/>
    <x v="16"/>
    <x v="381"/>
    <s v="1868"/>
    <x v="381"/>
    <x v="6"/>
    <x v="0"/>
    <x v="301"/>
  </r>
  <r>
    <x v="16"/>
    <x v="16"/>
    <x v="16"/>
    <x v="381"/>
    <s v="1868"/>
    <x v="381"/>
    <x v="6"/>
    <x v="1"/>
    <x v="198"/>
  </r>
  <r>
    <x v="16"/>
    <x v="16"/>
    <x v="16"/>
    <x v="381"/>
    <s v="1868"/>
    <x v="381"/>
    <x v="6"/>
    <x v="2"/>
    <x v="321"/>
  </r>
  <r>
    <x v="16"/>
    <x v="16"/>
    <x v="16"/>
    <x v="381"/>
    <s v="1868"/>
    <x v="381"/>
    <x v="6"/>
    <x v="3"/>
    <x v="263"/>
  </r>
  <r>
    <x v="16"/>
    <x v="16"/>
    <x v="16"/>
    <x v="381"/>
    <s v="1868"/>
    <x v="381"/>
    <x v="6"/>
    <x v="4"/>
    <x v="262"/>
  </r>
  <r>
    <x v="16"/>
    <x v="16"/>
    <x v="16"/>
    <x v="381"/>
    <s v="1868"/>
    <x v="381"/>
    <x v="6"/>
    <x v="5"/>
    <x v="321"/>
  </r>
  <r>
    <x v="16"/>
    <x v="16"/>
    <x v="16"/>
    <x v="381"/>
    <s v="1868"/>
    <x v="381"/>
    <x v="6"/>
    <x v="6"/>
    <x v="262"/>
  </r>
  <r>
    <x v="16"/>
    <x v="16"/>
    <x v="16"/>
    <x v="381"/>
    <s v="1868"/>
    <x v="381"/>
    <x v="6"/>
    <x v="7"/>
    <x v="198"/>
  </r>
  <r>
    <x v="16"/>
    <x v="16"/>
    <x v="16"/>
    <x v="381"/>
    <s v="1868"/>
    <x v="381"/>
    <x v="7"/>
    <x v="0"/>
    <x v="321"/>
  </r>
  <r>
    <x v="16"/>
    <x v="16"/>
    <x v="16"/>
    <x v="381"/>
    <s v="1868"/>
    <x v="381"/>
    <x v="7"/>
    <x v="1"/>
    <x v="264"/>
  </r>
  <r>
    <x v="16"/>
    <x v="16"/>
    <x v="16"/>
    <x v="381"/>
    <s v="1868"/>
    <x v="381"/>
    <x v="7"/>
    <x v="2"/>
    <x v="263"/>
  </r>
  <r>
    <x v="16"/>
    <x v="16"/>
    <x v="16"/>
    <x v="381"/>
    <s v="1868"/>
    <x v="381"/>
    <x v="7"/>
    <x v="3"/>
    <x v="198"/>
  </r>
  <r>
    <x v="16"/>
    <x v="16"/>
    <x v="16"/>
    <x v="381"/>
    <s v="1868"/>
    <x v="381"/>
    <x v="7"/>
    <x v="4"/>
    <x v="316"/>
  </r>
  <r>
    <x v="16"/>
    <x v="16"/>
    <x v="16"/>
    <x v="381"/>
    <s v="1868"/>
    <x v="381"/>
    <x v="7"/>
    <x v="5"/>
    <x v="298"/>
  </r>
  <r>
    <x v="16"/>
    <x v="16"/>
    <x v="16"/>
    <x v="381"/>
    <s v="1868"/>
    <x v="381"/>
    <x v="7"/>
    <x v="6"/>
    <x v="300"/>
  </r>
  <r>
    <x v="16"/>
    <x v="16"/>
    <x v="16"/>
    <x v="381"/>
    <s v="1868"/>
    <x v="381"/>
    <x v="7"/>
    <x v="7"/>
    <x v="128"/>
  </r>
  <r>
    <x v="16"/>
    <x v="16"/>
    <x v="16"/>
    <x v="381"/>
    <s v="1868"/>
    <x v="381"/>
    <x v="8"/>
    <x v="0"/>
    <x v="305"/>
  </r>
  <r>
    <x v="16"/>
    <x v="16"/>
    <x v="16"/>
    <x v="381"/>
    <s v="1868"/>
    <x v="381"/>
    <x v="8"/>
    <x v="1"/>
    <x v="133"/>
  </r>
  <r>
    <x v="16"/>
    <x v="16"/>
    <x v="16"/>
    <x v="381"/>
    <s v="1868"/>
    <x v="381"/>
    <x v="8"/>
    <x v="2"/>
    <x v="305"/>
  </r>
  <r>
    <x v="16"/>
    <x v="16"/>
    <x v="16"/>
    <x v="381"/>
    <s v="1868"/>
    <x v="381"/>
    <x v="8"/>
    <x v="3"/>
    <x v="133"/>
  </r>
  <r>
    <x v="16"/>
    <x v="16"/>
    <x v="16"/>
    <x v="381"/>
    <s v="1868"/>
    <x v="381"/>
    <x v="8"/>
    <x v="4"/>
    <x v="133"/>
  </r>
  <r>
    <x v="16"/>
    <x v="16"/>
    <x v="16"/>
    <x v="381"/>
    <s v="1868"/>
    <x v="381"/>
    <x v="8"/>
    <x v="5"/>
    <x v="305"/>
  </r>
  <r>
    <x v="16"/>
    <x v="16"/>
    <x v="16"/>
    <x v="381"/>
    <s v="1868"/>
    <x v="381"/>
    <x v="8"/>
    <x v="6"/>
    <x v="304"/>
  </r>
  <r>
    <x v="16"/>
    <x v="16"/>
    <x v="16"/>
    <x v="381"/>
    <s v="1868"/>
    <x v="381"/>
    <x v="8"/>
    <x v="7"/>
    <x v="133"/>
  </r>
  <r>
    <x v="16"/>
    <x v="16"/>
    <x v="16"/>
    <x v="381"/>
    <s v="1868"/>
    <x v="381"/>
    <x v="9"/>
    <x v="0"/>
    <x v="432"/>
  </r>
  <r>
    <x v="16"/>
    <x v="16"/>
    <x v="16"/>
    <x v="381"/>
    <s v="1868"/>
    <x v="381"/>
    <x v="9"/>
    <x v="1"/>
    <x v="508"/>
  </r>
  <r>
    <x v="16"/>
    <x v="16"/>
    <x v="16"/>
    <x v="381"/>
    <s v="1868"/>
    <x v="381"/>
    <x v="9"/>
    <x v="2"/>
    <x v="488"/>
  </r>
  <r>
    <x v="16"/>
    <x v="16"/>
    <x v="16"/>
    <x v="381"/>
    <s v="1868"/>
    <x v="381"/>
    <x v="9"/>
    <x v="3"/>
    <x v="1604"/>
  </r>
  <r>
    <x v="16"/>
    <x v="16"/>
    <x v="16"/>
    <x v="381"/>
    <s v="1868"/>
    <x v="381"/>
    <x v="9"/>
    <x v="4"/>
    <x v="292"/>
  </r>
  <r>
    <x v="16"/>
    <x v="16"/>
    <x v="16"/>
    <x v="381"/>
    <s v="1868"/>
    <x v="381"/>
    <x v="9"/>
    <x v="5"/>
    <x v="488"/>
  </r>
  <r>
    <x v="16"/>
    <x v="16"/>
    <x v="16"/>
    <x v="381"/>
    <s v="1868"/>
    <x v="381"/>
    <x v="9"/>
    <x v="6"/>
    <x v="495"/>
  </r>
  <r>
    <x v="16"/>
    <x v="16"/>
    <x v="16"/>
    <x v="381"/>
    <s v="1868"/>
    <x v="381"/>
    <x v="9"/>
    <x v="7"/>
    <x v="491"/>
  </r>
  <r>
    <x v="16"/>
    <x v="16"/>
    <x v="16"/>
    <x v="382"/>
    <s v="1870"/>
    <x v="382"/>
    <x v="0"/>
    <x v="0"/>
    <x v="1465"/>
  </r>
  <r>
    <x v="16"/>
    <x v="16"/>
    <x v="16"/>
    <x v="382"/>
    <s v="1870"/>
    <x v="382"/>
    <x v="0"/>
    <x v="1"/>
    <x v="2556"/>
  </r>
  <r>
    <x v="16"/>
    <x v="16"/>
    <x v="16"/>
    <x v="382"/>
    <s v="1870"/>
    <x v="382"/>
    <x v="0"/>
    <x v="2"/>
    <x v="1791"/>
  </r>
  <r>
    <x v="16"/>
    <x v="16"/>
    <x v="16"/>
    <x v="382"/>
    <s v="1870"/>
    <x v="382"/>
    <x v="0"/>
    <x v="3"/>
    <x v="716"/>
  </r>
  <r>
    <x v="16"/>
    <x v="16"/>
    <x v="16"/>
    <x v="382"/>
    <s v="1870"/>
    <x v="382"/>
    <x v="0"/>
    <x v="4"/>
    <x v="551"/>
  </r>
  <r>
    <x v="16"/>
    <x v="16"/>
    <x v="16"/>
    <x v="382"/>
    <s v="1870"/>
    <x v="382"/>
    <x v="0"/>
    <x v="5"/>
    <x v="1611"/>
  </r>
  <r>
    <x v="16"/>
    <x v="16"/>
    <x v="16"/>
    <x v="382"/>
    <s v="1870"/>
    <x v="382"/>
    <x v="0"/>
    <x v="6"/>
    <x v="1190"/>
  </r>
  <r>
    <x v="16"/>
    <x v="16"/>
    <x v="16"/>
    <x v="382"/>
    <s v="1870"/>
    <x v="382"/>
    <x v="0"/>
    <x v="7"/>
    <x v="1469"/>
  </r>
  <r>
    <x v="16"/>
    <x v="16"/>
    <x v="16"/>
    <x v="382"/>
    <s v="1870"/>
    <x v="382"/>
    <x v="1"/>
    <x v="0"/>
    <x v="3090"/>
  </r>
  <r>
    <x v="16"/>
    <x v="16"/>
    <x v="16"/>
    <x v="382"/>
    <s v="1870"/>
    <x v="382"/>
    <x v="1"/>
    <x v="1"/>
    <x v="3091"/>
  </r>
  <r>
    <x v="16"/>
    <x v="16"/>
    <x v="16"/>
    <x v="382"/>
    <s v="1870"/>
    <x v="382"/>
    <x v="1"/>
    <x v="2"/>
    <x v="1683"/>
  </r>
  <r>
    <x v="16"/>
    <x v="16"/>
    <x v="16"/>
    <x v="382"/>
    <s v="1870"/>
    <x v="382"/>
    <x v="1"/>
    <x v="3"/>
    <x v="1356"/>
  </r>
  <r>
    <x v="16"/>
    <x v="16"/>
    <x v="16"/>
    <x v="382"/>
    <s v="1870"/>
    <x v="382"/>
    <x v="1"/>
    <x v="4"/>
    <x v="3092"/>
  </r>
  <r>
    <x v="16"/>
    <x v="16"/>
    <x v="16"/>
    <x v="382"/>
    <s v="1870"/>
    <x v="382"/>
    <x v="1"/>
    <x v="5"/>
    <x v="1686"/>
  </r>
  <r>
    <x v="16"/>
    <x v="16"/>
    <x v="16"/>
    <x v="382"/>
    <s v="1870"/>
    <x v="382"/>
    <x v="1"/>
    <x v="6"/>
    <x v="3093"/>
  </r>
  <r>
    <x v="16"/>
    <x v="16"/>
    <x v="16"/>
    <x v="382"/>
    <s v="1870"/>
    <x v="382"/>
    <x v="1"/>
    <x v="7"/>
    <x v="3094"/>
  </r>
  <r>
    <x v="16"/>
    <x v="16"/>
    <x v="16"/>
    <x v="382"/>
    <s v="1870"/>
    <x v="382"/>
    <x v="2"/>
    <x v="0"/>
    <x v="1709"/>
  </r>
  <r>
    <x v="16"/>
    <x v="16"/>
    <x v="16"/>
    <x v="382"/>
    <s v="1870"/>
    <x v="382"/>
    <x v="2"/>
    <x v="1"/>
    <x v="1127"/>
  </r>
  <r>
    <x v="16"/>
    <x v="16"/>
    <x v="16"/>
    <x v="382"/>
    <s v="1870"/>
    <x v="382"/>
    <x v="2"/>
    <x v="2"/>
    <x v="188"/>
  </r>
  <r>
    <x v="16"/>
    <x v="16"/>
    <x v="16"/>
    <x v="382"/>
    <s v="1870"/>
    <x v="382"/>
    <x v="2"/>
    <x v="3"/>
    <x v="1308"/>
  </r>
  <r>
    <x v="16"/>
    <x v="16"/>
    <x v="16"/>
    <x v="382"/>
    <s v="1870"/>
    <x v="382"/>
    <x v="2"/>
    <x v="4"/>
    <x v="815"/>
  </r>
  <r>
    <x v="16"/>
    <x v="16"/>
    <x v="16"/>
    <x v="382"/>
    <s v="1870"/>
    <x v="382"/>
    <x v="2"/>
    <x v="5"/>
    <x v="1308"/>
  </r>
  <r>
    <x v="16"/>
    <x v="16"/>
    <x v="16"/>
    <x v="382"/>
    <s v="1870"/>
    <x v="382"/>
    <x v="2"/>
    <x v="6"/>
    <x v="1480"/>
  </r>
  <r>
    <x v="16"/>
    <x v="16"/>
    <x v="16"/>
    <x v="382"/>
    <s v="1870"/>
    <x v="382"/>
    <x v="2"/>
    <x v="7"/>
    <x v="42"/>
  </r>
  <r>
    <x v="16"/>
    <x v="16"/>
    <x v="16"/>
    <x v="382"/>
    <s v="1870"/>
    <x v="382"/>
    <x v="3"/>
    <x v="0"/>
    <x v="1657"/>
  </r>
  <r>
    <x v="16"/>
    <x v="16"/>
    <x v="16"/>
    <x v="382"/>
    <s v="1870"/>
    <x v="382"/>
    <x v="3"/>
    <x v="1"/>
    <x v="408"/>
  </r>
  <r>
    <x v="16"/>
    <x v="16"/>
    <x v="16"/>
    <x v="382"/>
    <s v="1870"/>
    <x v="382"/>
    <x v="3"/>
    <x v="2"/>
    <x v="469"/>
  </r>
  <r>
    <x v="16"/>
    <x v="16"/>
    <x v="16"/>
    <x v="382"/>
    <s v="1870"/>
    <x v="382"/>
    <x v="3"/>
    <x v="3"/>
    <x v="569"/>
  </r>
  <r>
    <x v="16"/>
    <x v="16"/>
    <x v="16"/>
    <x v="382"/>
    <s v="1870"/>
    <x v="382"/>
    <x v="3"/>
    <x v="4"/>
    <x v="774"/>
  </r>
  <r>
    <x v="16"/>
    <x v="16"/>
    <x v="16"/>
    <x v="382"/>
    <s v="1870"/>
    <x v="382"/>
    <x v="3"/>
    <x v="5"/>
    <x v="942"/>
  </r>
  <r>
    <x v="16"/>
    <x v="16"/>
    <x v="16"/>
    <x v="382"/>
    <s v="1870"/>
    <x v="382"/>
    <x v="3"/>
    <x v="6"/>
    <x v="1640"/>
  </r>
  <r>
    <x v="16"/>
    <x v="16"/>
    <x v="16"/>
    <x v="382"/>
    <s v="1870"/>
    <x v="382"/>
    <x v="3"/>
    <x v="7"/>
    <x v="763"/>
  </r>
  <r>
    <x v="16"/>
    <x v="16"/>
    <x v="16"/>
    <x v="382"/>
    <s v="1870"/>
    <x v="382"/>
    <x v="4"/>
    <x v="0"/>
    <x v="3084"/>
  </r>
  <r>
    <x v="16"/>
    <x v="16"/>
    <x v="16"/>
    <x v="382"/>
    <s v="1870"/>
    <x v="382"/>
    <x v="4"/>
    <x v="1"/>
    <x v="1061"/>
  </r>
  <r>
    <x v="16"/>
    <x v="16"/>
    <x v="16"/>
    <x v="382"/>
    <s v="1870"/>
    <x v="382"/>
    <x v="4"/>
    <x v="2"/>
    <x v="3095"/>
  </r>
  <r>
    <x v="16"/>
    <x v="16"/>
    <x v="16"/>
    <x v="382"/>
    <s v="1870"/>
    <x v="382"/>
    <x v="4"/>
    <x v="3"/>
    <x v="765"/>
  </r>
  <r>
    <x v="16"/>
    <x v="16"/>
    <x v="16"/>
    <x v="382"/>
    <s v="1870"/>
    <x v="382"/>
    <x v="4"/>
    <x v="4"/>
    <x v="2198"/>
  </r>
  <r>
    <x v="16"/>
    <x v="16"/>
    <x v="16"/>
    <x v="382"/>
    <s v="1870"/>
    <x v="382"/>
    <x v="4"/>
    <x v="5"/>
    <x v="1062"/>
  </r>
  <r>
    <x v="16"/>
    <x v="16"/>
    <x v="16"/>
    <x v="382"/>
    <s v="1870"/>
    <x v="382"/>
    <x v="4"/>
    <x v="6"/>
    <x v="1402"/>
  </r>
  <r>
    <x v="16"/>
    <x v="16"/>
    <x v="16"/>
    <x v="382"/>
    <s v="1870"/>
    <x v="382"/>
    <x v="4"/>
    <x v="7"/>
    <x v="600"/>
  </r>
  <r>
    <x v="16"/>
    <x v="16"/>
    <x v="16"/>
    <x v="382"/>
    <s v="1870"/>
    <x v="382"/>
    <x v="5"/>
    <x v="0"/>
    <x v="529"/>
  </r>
  <r>
    <x v="16"/>
    <x v="16"/>
    <x v="16"/>
    <x v="382"/>
    <s v="1870"/>
    <x v="382"/>
    <x v="5"/>
    <x v="1"/>
    <x v="403"/>
  </r>
  <r>
    <x v="16"/>
    <x v="16"/>
    <x v="16"/>
    <x v="382"/>
    <s v="1870"/>
    <x v="382"/>
    <x v="5"/>
    <x v="2"/>
    <x v="977"/>
  </r>
  <r>
    <x v="16"/>
    <x v="16"/>
    <x v="16"/>
    <x v="382"/>
    <s v="1870"/>
    <x v="382"/>
    <x v="5"/>
    <x v="3"/>
    <x v="369"/>
  </r>
  <r>
    <x v="16"/>
    <x v="16"/>
    <x v="16"/>
    <x v="382"/>
    <s v="1870"/>
    <x v="382"/>
    <x v="5"/>
    <x v="4"/>
    <x v="614"/>
  </r>
  <r>
    <x v="16"/>
    <x v="16"/>
    <x v="16"/>
    <x v="382"/>
    <s v="1870"/>
    <x v="382"/>
    <x v="5"/>
    <x v="5"/>
    <x v="613"/>
  </r>
  <r>
    <x v="16"/>
    <x v="16"/>
    <x v="16"/>
    <x v="382"/>
    <s v="1870"/>
    <x v="382"/>
    <x v="5"/>
    <x v="6"/>
    <x v="977"/>
  </r>
  <r>
    <x v="16"/>
    <x v="16"/>
    <x v="16"/>
    <x v="382"/>
    <s v="1870"/>
    <x v="382"/>
    <x v="5"/>
    <x v="7"/>
    <x v="368"/>
  </r>
  <r>
    <x v="16"/>
    <x v="16"/>
    <x v="16"/>
    <x v="382"/>
    <s v="1870"/>
    <x v="382"/>
    <x v="6"/>
    <x v="0"/>
    <x v="127"/>
  </r>
  <r>
    <x v="16"/>
    <x v="16"/>
    <x v="16"/>
    <x v="382"/>
    <s v="1870"/>
    <x v="382"/>
    <x v="6"/>
    <x v="1"/>
    <x v="320"/>
  </r>
  <r>
    <x v="16"/>
    <x v="16"/>
    <x v="16"/>
    <x v="382"/>
    <s v="1870"/>
    <x v="382"/>
    <x v="6"/>
    <x v="2"/>
    <x v="263"/>
  </r>
  <r>
    <x v="16"/>
    <x v="16"/>
    <x v="16"/>
    <x v="382"/>
    <s v="1870"/>
    <x v="382"/>
    <x v="6"/>
    <x v="3"/>
    <x v="262"/>
  </r>
  <r>
    <x v="16"/>
    <x v="16"/>
    <x v="16"/>
    <x v="382"/>
    <s v="1870"/>
    <x v="382"/>
    <x v="6"/>
    <x v="4"/>
    <x v="266"/>
  </r>
  <r>
    <x v="16"/>
    <x v="16"/>
    <x v="16"/>
    <x v="382"/>
    <s v="1870"/>
    <x v="382"/>
    <x v="6"/>
    <x v="5"/>
    <x v="262"/>
  </r>
  <r>
    <x v="16"/>
    <x v="16"/>
    <x v="16"/>
    <x v="382"/>
    <s v="1870"/>
    <x v="382"/>
    <x v="6"/>
    <x v="6"/>
    <x v="303"/>
  </r>
  <r>
    <x v="16"/>
    <x v="16"/>
    <x v="16"/>
    <x v="382"/>
    <s v="1870"/>
    <x v="382"/>
    <x v="6"/>
    <x v="7"/>
    <x v="298"/>
  </r>
  <r>
    <x v="16"/>
    <x v="16"/>
    <x v="16"/>
    <x v="382"/>
    <s v="1870"/>
    <x v="382"/>
    <x v="7"/>
    <x v="0"/>
    <x v="182"/>
  </r>
  <r>
    <x v="16"/>
    <x v="16"/>
    <x v="16"/>
    <x v="382"/>
    <s v="1870"/>
    <x v="382"/>
    <x v="7"/>
    <x v="1"/>
    <x v="318"/>
  </r>
  <r>
    <x v="16"/>
    <x v="16"/>
    <x v="16"/>
    <x v="382"/>
    <s v="1870"/>
    <x v="382"/>
    <x v="7"/>
    <x v="2"/>
    <x v="318"/>
  </r>
  <r>
    <x v="16"/>
    <x v="16"/>
    <x v="16"/>
    <x v="382"/>
    <s v="1870"/>
    <x v="382"/>
    <x v="7"/>
    <x v="3"/>
    <x v="746"/>
  </r>
  <r>
    <x v="16"/>
    <x v="16"/>
    <x v="16"/>
    <x v="382"/>
    <s v="1870"/>
    <x v="382"/>
    <x v="7"/>
    <x v="4"/>
    <x v="335"/>
  </r>
  <r>
    <x v="16"/>
    <x v="16"/>
    <x v="16"/>
    <x v="382"/>
    <s v="1870"/>
    <x v="382"/>
    <x v="7"/>
    <x v="5"/>
    <x v="400"/>
  </r>
  <r>
    <x v="16"/>
    <x v="16"/>
    <x v="16"/>
    <x v="382"/>
    <s v="1870"/>
    <x v="382"/>
    <x v="7"/>
    <x v="6"/>
    <x v="527"/>
  </r>
  <r>
    <x v="16"/>
    <x v="16"/>
    <x v="16"/>
    <x v="382"/>
    <s v="1870"/>
    <x v="382"/>
    <x v="7"/>
    <x v="7"/>
    <x v="186"/>
  </r>
  <r>
    <x v="16"/>
    <x v="16"/>
    <x v="16"/>
    <x v="382"/>
    <s v="1870"/>
    <x v="382"/>
    <x v="8"/>
    <x v="0"/>
    <x v="304"/>
  </r>
  <r>
    <x v="16"/>
    <x v="16"/>
    <x v="16"/>
    <x v="382"/>
    <s v="1870"/>
    <x v="382"/>
    <x v="8"/>
    <x v="1"/>
    <x v="304"/>
  </r>
  <r>
    <x v="16"/>
    <x v="16"/>
    <x v="16"/>
    <x v="382"/>
    <s v="1870"/>
    <x v="382"/>
    <x v="8"/>
    <x v="2"/>
    <x v="304"/>
  </r>
  <r>
    <x v="16"/>
    <x v="16"/>
    <x v="16"/>
    <x v="382"/>
    <s v="1870"/>
    <x v="382"/>
    <x v="8"/>
    <x v="3"/>
    <x v="304"/>
  </r>
  <r>
    <x v="16"/>
    <x v="16"/>
    <x v="16"/>
    <x v="382"/>
    <s v="1870"/>
    <x v="382"/>
    <x v="8"/>
    <x v="4"/>
    <x v="304"/>
  </r>
  <r>
    <x v="16"/>
    <x v="16"/>
    <x v="16"/>
    <x v="382"/>
    <s v="1870"/>
    <x v="382"/>
    <x v="8"/>
    <x v="5"/>
    <x v="304"/>
  </r>
  <r>
    <x v="16"/>
    <x v="16"/>
    <x v="16"/>
    <x v="382"/>
    <s v="1870"/>
    <x v="382"/>
    <x v="8"/>
    <x v="6"/>
    <x v="133"/>
  </r>
  <r>
    <x v="16"/>
    <x v="16"/>
    <x v="16"/>
    <x v="382"/>
    <s v="1870"/>
    <x v="382"/>
    <x v="8"/>
    <x v="7"/>
    <x v="133"/>
  </r>
  <r>
    <x v="16"/>
    <x v="16"/>
    <x v="16"/>
    <x v="382"/>
    <s v="1870"/>
    <x v="382"/>
    <x v="9"/>
    <x v="0"/>
    <x v="715"/>
  </r>
  <r>
    <x v="16"/>
    <x v="16"/>
    <x v="16"/>
    <x v="382"/>
    <s v="1870"/>
    <x v="382"/>
    <x v="9"/>
    <x v="1"/>
    <x v="977"/>
  </r>
  <r>
    <x v="16"/>
    <x v="16"/>
    <x v="16"/>
    <x v="382"/>
    <s v="1870"/>
    <x v="382"/>
    <x v="9"/>
    <x v="2"/>
    <x v="318"/>
  </r>
  <r>
    <x v="16"/>
    <x v="16"/>
    <x v="16"/>
    <x v="382"/>
    <s v="1870"/>
    <x v="382"/>
    <x v="9"/>
    <x v="3"/>
    <x v="318"/>
  </r>
  <r>
    <x v="16"/>
    <x v="16"/>
    <x v="16"/>
    <x v="382"/>
    <s v="1870"/>
    <x v="382"/>
    <x v="9"/>
    <x v="4"/>
    <x v="353"/>
  </r>
  <r>
    <x v="16"/>
    <x v="16"/>
    <x v="16"/>
    <x v="382"/>
    <s v="1870"/>
    <x v="382"/>
    <x v="9"/>
    <x v="5"/>
    <x v="353"/>
  </r>
  <r>
    <x v="16"/>
    <x v="16"/>
    <x v="16"/>
    <x v="382"/>
    <s v="1870"/>
    <x v="382"/>
    <x v="9"/>
    <x v="6"/>
    <x v="337"/>
  </r>
  <r>
    <x v="16"/>
    <x v="16"/>
    <x v="16"/>
    <x v="382"/>
    <s v="1870"/>
    <x v="382"/>
    <x v="9"/>
    <x v="7"/>
    <x v="1112"/>
  </r>
  <r>
    <x v="16"/>
    <x v="16"/>
    <x v="16"/>
    <x v="383"/>
    <s v="1871"/>
    <x v="383"/>
    <x v="0"/>
    <x v="0"/>
    <x v="549"/>
  </r>
  <r>
    <x v="16"/>
    <x v="16"/>
    <x v="16"/>
    <x v="383"/>
    <s v="1871"/>
    <x v="383"/>
    <x v="0"/>
    <x v="1"/>
    <x v="2017"/>
  </r>
  <r>
    <x v="16"/>
    <x v="16"/>
    <x v="16"/>
    <x v="383"/>
    <s v="1871"/>
    <x v="383"/>
    <x v="0"/>
    <x v="2"/>
    <x v="1960"/>
  </r>
  <r>
    <x v="16"/>
    <x v="16"/>
    <x v="16"/>
    <x v="383"/>
    <s v="1871"/>
    <x v="383"/>
    <x v="0"/>
    <x v="3"/>
    <x v="2257"/>
  </r>
  <r>
    <x v="16"/>
    <x v="16"/>
    <x v="16"/>
    <x v="383"/>
    <s v="1871"/>
    <x v="383"/>
    <x v="0"/>
    <x v="4"/>
    <x v="1820"/>
  </r>
  <r>
    <x v="16"/>
    <x v="16"/>
    <x v="16"/>
    <x v="383"/>
    <s v="1871"/>
    <x v="383"/>
    <x v="0"/>
    <x v="5"/>
    <x v="716"/>
  </r>
  <r>
    <x v="16"/>
    <x v="16"/>
    <x v="16"/>
    <x v="383"/>
    <s v="1871"/>
    <x v="383"/>
    <x v="0"/>
    <x v="6"/>
    <x v="1697"/>
  </r>
  <r>
    <x v="16"/>
    <x v="16"/>
    <x v="16"/>
    <x v="383"/>
    <s v="1871"/>
    <x v="383"/>
    <x v="0"/>
    <x v="7"/>
    <x v="745"/>
  </r>
  <r>
    <x v="16"/>
    <x v="16"/>
    <x v="16"/>
    <x v="383"/>
    <s v="1871"/>
    <x v="383"/>
    <x v="1"/>
    <x v="0"/>
    <x v="574"/>
  </r>
  <r>
    <x v="16"/>
    <x v="16"/>
    <x v="16"/>
    <x v="383"/>
    <s v="1871"/>
    <x v="383"/>
    <x v="1"/>
    <x v="1"/>
    <x v="656"/>
  </r>
  <r>
    <x v="16"/>
    <x v="16"/>
    <x v="16"/>
    <x v="383"/>
    <s v="1871"/>
    <x v="383"/>
    <x v="1"/>
    <x v="2"/>
    <x v="1678"/>
  </r>
  <r>
    <x v="16"/>
    <x v="16"/>
    <x v="16"/>
    <x v="383"/>
    <s v="1871"/>
    <x v="383"/>
    <x v="1"/>
    <x v="3"/>
    <x v="2199"/>
  </r>
  <r>
    <x v="16"/>
    <x v="16"/>
    <x v="16"/>
    <x v="383"/>
    <s v="1871"/>
    <x v="383"/>
    <x v="1"/>
    <x v="4"/>
    <x v="775"/>
  </r>
  <r>
    <x v="16"/>
    <x v="16"/>
    <x v="16"/>
    <x v="383"/>
    <s v="1871"/>
    <x v="383"/>
    <x v="1"/>
    <x v="5"/>
    <x v="1512"/>
  </r>
  <r>
    <x v="16"/>
    <x v="16"/>
    <x v="16"/>
    <x v="383"/>
    <s v="1871"/>
    <x v="383"/>
    <x v="1"/>
    <x v="6"/>
    <x v="1511"/>
  </r>
  <r>
    <x v="16"/>
    <x v="16"/>
    <x v="16"/>
    <x v="383"/>
    <s v="1871"/>
    <x v="383"/>
    <x v="1"/>
    <x v="7"/>
    <x v="771"/>
  </r>
  <r>
    <x v="16"/>
    <x v="16"/>
    <x v="16"/>
    <x v="383"/>
    <s v="1871"/>
    <x v="383"/>
    <x v="2"/>
    <x v="0"/>
    <x v="379"/>
  </r>
  <r>
    <x v="16"/>
    <x v="16"/>
    <x v="16"/>
    <x v="383"/>
    <s v="1871"/>
    <x v="383"/>
    <x v="2"/>
    <x v="1"/>
    <x v="275"/>
  </r>
  <r>
    <x v="16"/>
    <x v="16"/>
    <x v="16"/>
    <x v="383"/>
    <s v="1871"/>
    <x v="383"/>
    <x v="2"/>
    <x v="2"/>
    <x v="1524"/>
  </r>
  <r>
    <x v="16"/>
    <x v="16"/>
    <x v="16"/>
    <x v="383"/>
    <s v="1871"/>
    <x v="383"/>
    <x v="2"/>
    <x v="3"/>
    <x v="759"/>
  </r>
  <r>
    <x v="16"/>
    <x v="16"/>
    <x v="16"/>
    <x v="383"/>
    <s v="1871"/>
    <x v="383"/>
    <x v="2"/>
    <x v="4"/>
    <x v="594"/>
  </r>
  <r>
    <x v="16"/>
    <x v="16"/>
    <x v="16"/>
    <x v="383"/>
    <s v="1871"/>
    <x v="383"/>
    <x v="2"/>
    <x v="5"/>
    <x v="637"/>
  </r>
  <r>
    <x v="16"/>
    <x v="16"/>
    <x v="16"/>
    <x v="383"/>
    <s v="1871"/>
    <x v="383"/>
    <x v="2"/>
    <x v="6"/>
    <x v="1526"/>
  </r>
  <r>
    <x v="16"/>
    <x v="16"/>
    <x v="16"/>
    <x v="383"/>
    <s v="1871"/>
    <x v="383"/>
    <x v="2"/>
    <x v="7"/>
    <x v="1419"/>
  </r>
  <r>
    <x v="16"/>
    <x v="16"/>
    <x v="16"/>
    <x v="383"/>
    <s v="1871"/>
    <x v="383"/>
    <x v="3"/>
    <x v="0"/>
    <x v="501"/>
  </r>
  <r>
    <x v="16"/>
    <x v="16"/>
    <x v="16"/>
    <x v="383"/>
    <s v="1871"/>
    <x v="383"/>
    <x v="3"/>
    <x v="1"/>
    <x v="502"/>
  </r>
  <r>
    <x v="16"/>
    <x v="16"/>
    <x v="16"/>
    <x v="383"/>
    <s v="1871"/>
    <x v="383"/>
    <x v="3"/>
    <x v="2"/>
    <x v="468"/>
  </r>
  <r>
    <x v="16"/>
    <x v="16"/>
    <x v="16"/>
    <x v="383"/>
    <s v="1871"/>
    <x v="383"/>
    <x v="3"/>
    <x v="3"/>
    <x v="670"/>
  </r>
  <r>
    <x v="16"/>
    <x v="16"/>
    <x v="16"/>
    <x v="383"/>
    <s v="1871"/>
    <x v="383"/>
    <x v="3"/>
    <x v="4"/>
    <x v="448"/>
  </r>
  <r>
    <x v="16"/>
    <x v="16"/>
    <x v="16"/>
    <x v="383"/>
    <s v="1871"/>
    <x v="383"/>
    <x v="3"/>
    <x v="5"/>
    <x v="346"/>
  </r>
  <r>
    <x v="16"/>
    <x v="16"/>
    <x v="16"/>
    <x v="383"/>
    <s v="1871"/>
    <x v="383"/>
    <x v="3"/>
    <x v="6"/>
    <x v="566"/>
  </r>
  <r>
    <x v="16"/>
    <x v="16"/>
    <x v="16"/>
    <x v="383"/>
    <s v="1871"/>
    <x v="383"/>
    <x v="3"/>
    <x v="7"/>
    <x v="798"/>
  </r>
  <r>
    <x v="16"/>
    <x v="16"/>
    <x v="16"/>
    <x v="383"/>
    <s v="1871"/>
    <x v="383"/>
    <x v="4"/>
    <x v="0"/>
    <x v="1458"/>
  </r>
  <r>
    <x v="16"/>
    <x v="16"/>
    <x v="16"/>
    <x v="383"/>
    <s v="1871"/>
    <x v="383"/>
    <x v="4"/>
    <x v="1"/>
    <x v="711"/>
  </r>
  <r>
    <x v="16"/>
    <x v="16"/>
    <x v="16"/>
    <x v="383"/>
    <s v="1871"/>
    <x v="383"/>
    <x v="4"/>
    <x v="2"/>
    <x v="762"/>
  </r>
  <r>
    <x v="16"/>
    <x v="16"/>
    <x v="16"/>
    <x v="383"/>
    <s v="1871"/>
    <x v="383"/>
    <x v="4"/>
    <x v="3"/>
    <x v="594"/>
  </r>
  <r>
    <x v="16"/>
    <x v="16"/>
    <x v="16"/>
    <x v="383"/>
    <s v="1871"/>
    <x v="383"/>
    <x v="4"/>
    <x v="4"/>
    <x v="1419"/>
  </r>
  <r>
    <x v="16"/>
    <x v="16"/>
    <x v="16"/>
    <x v="383"/>
    <s v="1871"/>
    <x v="383"/>
    <x v="4"/>
    <x v="5"/>
    <x v="637"/>
  </r>
  <r>
    <x v="16"/>
    <x v="16"/>
    <x v="16"/>
    <x v="383"/>
    <s v="1871"/>
    <x v="383"/>
    <x v="4"/>
    <x v="6"/>
    <x v="773"/>
  </r>
  <r>
    <x v="16"/>
    <x v="16"/>
    <x v="16"/>
    <x v="383"/>
    <s v="1871"/>
    <x v="383"/>
    <x v="4"/>
    <x v="7"/>
    <x v="593"/>
  </r>
  <r>
    <x v="16"/>
    <x v="16"/>
    <x v="16"/>
    <x v="383"/>
    <s v="1871"/>
    <x v="383"/>
    <x v="5"/>
    <x v="0"/>
    <x v="449"/>
  </r>
  <r>
    <x v="16"/>
    <x v="16"/>
    <x v="16"/>
    <x v="383"/>
    <s v="1871"/>
    <x v="383"/>
    <x v="5"/>
    <x v="1"/>
    <x v="575"/>
  </r>
  <r>
    <x v="16"/>
    <x v="16"/>
    <x v="16"/>
    <x v="383"/>
    <s v="1871"/>
    <x v="383"/>
    <x v="5"/>
    <x v="2"/>
    <x v="309"/>
  </r>
  <r>
    <x v="16"/>
    <x v="16"/>
    <x v="16"/>
    <x v="383"/>
    <s v="1871"/>
    <x v="383"/>
    <x v="5"/>
    <x v="3"/>
    <x v="311"/>
  </r>
  <r>
    <x v="16"/>
    <x v="16"/>
    <x v="16"/>
    <x v="383"/>
    <s v="1871"/>
    <x v="383"/>
    <x v="5"/>
    <x v="4"/>
    <x v="123"/>
  </r>
  <r>
    <x v="16"/>
    <x v="16"/>
    <x v="16"/>
    <x v="383"/>
    <s v="1871"/>
    <x v="383"/>
    <x v="5"/>
    <x v="5"/>
    <x v="124"/>
  </r>
  <r>
    <x v="16"/>
    <x v="16"/>
    <x v="16"/>
    <x v="383"/>
    <s v="1871"/>
    <x v="383"/>
    <x v="5"/>
    <x v="6"/>
    <x v="300"/>
  </r>
  <r>
    <x v="16"/>
    <x v="16"/>
    <x v="16"/>
    <x v="383"/>
    <s v="1871"/>
    <x v="383"/>
    <x v="5"/>
    <x v="7"/>
    <x v="449"/>
  </r>
  <r>
    <x v="16"/>
    <x v="16"/>
    <x v="16"/>
    <x v="383"/>
    <s v="1871"/>
    <x v="383"/>
    <x v="6"/>
    <x v="0"/>
    <x v="127"/>
  </r>
  <r>
    <x v="16"/>
    <x v="16"/>
    <x v="16"/>
    <x v="383"/>
    <s v="1871"/>
    <x v="383"/>
    <x v="6"/>
    <x v="1"/>
    <x v="129"/>
  </r>
  <r>
    <x v="16"/>
    <x v="16"/>
    <x v="16"/>
    <x v="383"/>
    <s v="1871"/>
    <x v="383"/>
    <x v="6"/>
    <x v="2"/>
    <x v="203"/>
  </r>
  <r>
    <x v="16"/>
    <x v="16"/>
    <x v="16"/>
    <x v="383"/>
    <s v="1871"/>
    <x v="383"/>
    <x v="6"/>
    <x v="3"/>
    <x v="303"/>
  </r>
  <r>
    <x v="16"/>
    <x v="16"/>
    <x v="16"/>
    <x v="383"/>
    <s v="1871"/>
    <x v="383"/>
    <x v="6"/>
    <x v="4"/>
    <x v="264"/>
  </r>
  <r>
    <x v="16"/>
    <x v="16"/>
    <x v="16"/>
    <x v="383"/>
    <s v="1871"/>
    <x v="383"/>
    <x v="6"/>
    <x v="5"/>
    <x v="128"/>
  </r>
  <r>
    <x v="16"/>
    <x v="16"/>
    <x v="16"/>
    <x v="383"/>
    <s v="1871"/>
    <x v="383"/>
    <x v="6"/>
    <x v="6"/>
    <x v="203"/>
  </r>
  <r>
    <x v="16"/>
    <x v="16"/>
    <x v="16"/>
    <x v="383"/>
    <s v="1871"/>
    <x v="383"/>
    <x v="6"/>
    <x v="7"/>
    <x v="266"/>
  </r>
  <r>
    <x v="16"/>
    <x v="16"/>
    <x v="16"/>
    <x v="383"/>
    <s v="1871"/>
    <x v="383"/>
    <x v="7"/>
    <x v="0"/>
    <x v="49"/>
  </r>
  <r>
    <x v="16"/>
    <x v="16"/>
    <x v="16"/>
    <x v="383"/>
    <s v="1871"/>
    <x v="383"/>
    <x v="7"/>
    <x v="1"/>
    <x v="120"/>
  </r>
  <r>
    <x v="16"/>
    <x v="16"/>
    <x v="16"/>
    <x v="383"/>
    <s v="1871"/>
    <x v="383"/>
    <x v="7"/>
    <x v="2"/>
    <x v="120"/>
  </r>
  <r>
    <x v="16"/>
    <x v="16"/>
    <x v="16"/>
    <x v="383"/>
    <s v="1871"/>
    <x v="383"/>
    <x v="7"/>
    <x v="3"/>
    <x v="121"/>
  </r>
  <r>
    <x v="16"/>
    <x v="16"/>
    <x v="16"/>
    <x v="383"/>
    <s v="1871"/>
    <x v="383"/>
    <x v="7"/>
    <x v="4"/>
    <x v="61"/>
  </r>
  <r>
    <x v="16"/>
    <x v="16"/>
    <x v="16"/>
    <x v="383"/>
    <s v="1871"/>
    <x v="383"/>
    <x v="7"/>
    <x v="5"/>
    <x v="47"/>
  </r>
  <r>
    <x v="16"/>
    <x v="16"/>
    <x v="16"/>
    <x v="383"/>
    <s v="1871"/>
    <x v="383"/>
    <x v="7"/>
    <x v="6"/>
    <x v="126"/>
  </r>
  <r>
    <x v="16"/>
    <x v="16"/>
    <x v="16"/>
    <x v="383"/>
    <s v="1871"/>
    <x v="383"/>
    <x v="7"/>
    <x v="7"/>
    <x v="122"/>
  </r>
  <r>
    <x v="16"/>
    <x v="16"/>
    <x v="16"/>
    <x v="383"/>
    <s v="1871"/>
    <x v="383"/>
    <x v="8"/>
    <x v="0"/>
    <x v="133"/>
  </r>
  <r>
    <x v="16"/>
    <x v="16"/>
    <x v="16"/>
    <x v="383"/>
    <s v="1871"/>
    <x v="383"/>
    <x v="8"/>
    <x v="1"/>
    <x v="304"/>
  </r>
  <r>
    <x v="16"/>
    <x v="16"/>
    <x v="16"/>
    <x v="383"/>
    <s v="1871"/>
    <x v="383"/>
    <x v="8"/>
    <x v="2"/>
    <x v="305"/>
  </r>
  <r>
    <x v="16"/>
    <x v="16"/>
    <x v="16"/>
    <x v="383"/>
    <s v="1871"/>
    <x v="383"/>
    <x v="8"/>
    <x v="3"/>
    <x v="304"/>
  </r>
  <r>
    <x v="16"/>
    <x v="16"/>
    <x v="16"/>
    <x v="383"/>
    <s v="1871"/>
    <x v="383"/>
    <x v="8"/>
    <x v="4"/>
    <x v="305"/>
  </r>
  <r>
    <x v="16"/>
    <x v="16"/>
    <x v="16"/>
    <x v="383"/>
    <s v="1871"/>
    <x v="383"/>
    <x v="8"/>
    <x v="5"/>
    <x v="304"/>
  </r>
  <r>
    <x v="16"/>
    <x v="16"/>
    <x v="16"/>
    <x v="383"/>
    <s v="1871"/>
    <x v="383"/>
    <x v="8"/>
    <x v="6"/>
    <x v="304"/>
  </r>
  <r>
    <x v="16"/>
    <x v="16"/>
    <x v="16"/>
    <x v="383"/>
    <s v="1871"/>
    <x v="383"/>
    <x v="8"/>
    <x v="7"/>
    <x v="304"/>
  </r>
  <r>
    <x v="16"/>
    <x v="16"/>
    <x v="16"/>
    <x v="383"/>
    <s v="1871"/>
    <x v="383"/>
    <x v="9"/>
    <x v="0"/>
    <x v="372"/>
  </r>
  <r>
    <x v="16"/>
    <x v="16"/>
    <x v="16"/>
    <x v="383"/>
    <s v="1871"/>
    <x v="383"/>
    <x v="9"/>
    <x v="1"/>
    <x v="670"/>
  </r>
  <r>
    <x v="16"/>
    <x v="16"/>
    <x v="16"/>
    <x v="383"/>
    <s v="1871"/>
    <x v="383"/>
    <x v="9"/>
    <x v="2"/>
    <x v="252"/>
  </r>
  <r>
    <x v="16"/>
    <x v="16"/>
    <x v="16"/>
    <x v="383"/>
    <s v="1871"/>
    <x v="383"/>
    <x v="9"/>
    <x v="3"/>
    <x v="58"/>
  </r>
  <r>
    <x v="16"/>
    <x v="16"/>
    <x v="16"/>
    <x v="383"/>
    <s v="1871"/>
    <x v="383"/>
    <x v="9"/>
    <x v="4"/>
    <x v="370"/>
  </r>
  <r>
    <x v="16"/>
    <x v="16"/>
    <x v="16"/>
    <x v="383"/>
    <s v="1871"/>
    <x v="383"/>
    <x v="9"/>
    <x v="5"/>
    <x v="951"/>
  </r>
  <r>
    <x v="16"/>
    <x v="16"/>
    <x v="16"/>
    <x v="383"/>
    <s v="1871"/>
    <x v="383"/>
    <x v="9"/>
    <x v="6"/>
    <x v="669"/>
  </r>
  <r>
    <x v="16"/>
    <x v="16"/>
    <x v="16"/>
    <x v="383"/>
    <s v="1871"/>
    <x v="383"/>
    <x v="9"/>
    <x v="7"/>
    <x v="614"/>
  </r>
  <r>
    <x v="16"/>
    <x v="16"/>
    <x v="16"/>
    <x v="384"/>
    <s v="1874"/>
    <x v="384"/>
    <x v="0"/>
    <x v="0"/>
    <x v="313"/>
  </r>
  <r>
    <x v="16"/>
    <x v="16"/>
    <x v="16"/>
    <x v="384"/>
    <s v="1874"/>
    <x v="384"/>
    <x v="0"/>
    <x v="1"/>
    <x v="288"/>
  </r>
  <r>
    <x v="16"/>
    <x v="16"/>
    <x v="16"/>
    <x v="384"/>
    <s v="1874"/>
    <x v="384"/>
    <x v="0"/>
    <x v="2"/>
    <x v="336"/>
  </r>
  <r>
    <x v="16"/>
    <x v="16"/>
    <x v="16"/>
    <x v="384"/>
    <s v="1874"/>
    <x v="384"/>
    <x v="0"/>
    <x v="3"/>
    <x v="746"/>
  </r>
  <r>
    <x v="16"/>
    <x v="16"/>
    <x v="16"/>
    <x v="384"/>
    <s v="1874"/>
    <x v="384"/>
    <x v="0"/>
    <x v="4"/>
    <x v="715"/>
  </r>
  <r>
    <x v="16"/>
    <x v="16"/>
    <x v="16"/>
    <x v="384"/>
    <s v="1874"/>
    <x v="384"/>
    <x v="0"/>
    <x v="5"/>
    <x v="404"/>
  </r>
  <r>
    <x v="16"/>
    <x v="16"/>
    <x v="16"/>
    <x v="384"/>
    <s v="1874"/>
    <x v="384"/>
    <x v="0"/>
    <x v="6"/>
    <x v="402"/>
  </r>
  <r>
    <x v="16"/>
    <x v="16"/>
    <x v="16"/>
    <x v="384"/>
    <s v="1874"/>
    <x v="384"/>
    <x v="0"/>
    <x v="7"/>
    <x v="613"/>
  </r>
  <r>
    <x v="16"/>
    <x v="16"/>
    <x v="16"/>
    <x v="384"/>
    <s v="1874"/>
    <x v="384"/>
    <x v="1"/>
    <x v="0"/>
    <x v="334"/>
  </r>
  <r>
    <x v="16"/>
    <x v="16"/>
    <x v="16"/>
    <x v="384"/>
    <s v="1874"/>
    <x v="384"/>
    <x v="1"/>
    <x v="1"/>
    <x v="715"/>
  </r>
  <r>
    <x v="16"/>
    <x v="16"/>
    <x v="16"/>
    <x v="384"/>
    <s v="1874"/>
    <x v="384"/>
    <x v="1"/>
    <x v="2"/>
    <x v="184"/>
  </r>
  <r>
    <x v="16"/>
    <x v="16"/>
    <x v="16"/>
    <x v="384"/>
    <s v="1874"/>
    <x v="384"/>
    <x v="1"/>
    <x v="3"/>
    <x v="288"/>
  </r>
  <r>
    <x v="16"/>
    <x v="16"/>
    <x v="16"/>
    <x v="384"/>
    <s v="1874"/>
    <x v="384"/>
    <x v="1"/>
    <x v="4"/>
    <x v="400"/>
  </r>
  <r>
    <x v="16"/>
    <x v="16"/>
    <x v="16"/>
    <x v="384"/>
    <s v="1874"/>
    <x v="384"/>
    <x v="1"/>
    <x v="5"/>
    <x v="186"/>
  </r>
  <r>
    <x v="16"/>
    <x v="16"/>
    <x v="16"/>
    <x v="384"/>
    <s v="1874"/>
    <x v="384"/>
    <x v="1"/>
    <x v="6"/>
    <x v="319"/>
  </r>
  <r>
    <x v="16"/>
    <x v="16"/>
    <x v="16"/>
    <x v="384"/>
    <s v="1874"/>
    <x v="384"/>
    <x v="1"/>
    <x v="7"/>
    <x v="450"/>
  </r>
  <r>
    <x v="16"/>
    <x v="16"/>
    <x v="16"/>
    <x v="384"/>
    <s v="1874"/>
    <x v="384"/>
    <x v="2"/>
    <x v="0"/>
    <x v="298"/>
  </r>
  <r>
    <x v="16"/>
    <x v="16"/>
    <x v="16"/>
    <x v="384"/>
    <s v="1874"/>
    <x v="384"/>
    <x v="2"/>
    <x v="1"/>
    <x v="195"/>
  </r>
  <r>
    <x v="16"/>
    <x v="16"/>
    <x v="16"/>
    <x v="384"/>
    <s v="1874"/>
    <x v="384"/>
    <x v="2"/>
    <x v="2"/>
    <x v="262"/>
  </r>
  <r>
    <x v="16"/>
    <x v="16"/>
    <x v="16"/>
    <x v="384"/>
    <s v="1874"/>
    <x v="384"/>
    <x v="2"/>
    <x v="3"/>
    <x v="266"/>
  </r>
  <r>
    <x v="16"/>
    <x v="16"/>
    <x v="16"/>
    <x v="384"/>
    <s v="1874"/>
    <x v="384"/>
    <x v="2"/>
    <x v="4"/>
    <x v="262"/>
  </r>
  <r>
    <x v="16"/>
    <x v="16"/>
    <x v="16"/>
    <x v="384"/>
    <s v="1874"/>
    <x v="384"/>
    <x v="2"/>
    <x v="5"/>
    <x v="203"/>
  </r>
  <r>
    <x v="16"/>
    <x v="16"/>
    <x v="16"/>
    <x v="384"/>
    <s v="1874"/>
    <x v="384"/>
    <x v="2"/>
    <x v="6"/>
    <x v="303"/>
  </r>
  <r>
    <x v="16"/>
    <x v="16"/>
    <x v="16"/>
    <x v="384"/>
    <s v="1874"/>
    <x v="384"/>
    <x v="2"/>
    <x v="7"/>
    <x v="129"/>
  </r>
  <r>
    <x v="16"/>
    <x v="16"/>
    <x v="16"/>
    <x v="384"/>
    <s v="1874"/>
    <x v="384"/>
    <x v="3"/>
    <x v="0"/>
    <x v="202"/>
  </r>
  <r>
    <x v="16"/>
    <x v="16"/>
    <x v="16"/>
    <x v="384"/>
    <s v="1874"/>
    <x v="384"/>
    <x v="3"/>
    <x v="1"/>
    <x v="199"/>
  </r>
  <r>
    <x v="16"/>
    <x v="16"/>
    <x v="16"/>
    <x v="384"/>
    <s v="1874"/>
    <x v="384"/>
    <x v="3"/>
    <x v="2"/>
    <x v="201"/>
  </r>
  <r>
    <x v="16"/>
    <x v="16"/>
    <x v="16"/>
    <x v="384"/>
    <s v="1874"/>
    <x v="384"/>
    <x v="3"/>
    <x v="3"/>
    <x v="195"/>
  </r>
  <r>
    <x v="16"/>
    <x v="16"/>
    <x v="16"/>
    <x v="384"/>
    <s v="1874"/>
    <x v="384"/>
    <x v="3"/>
    <x v="4"/>
    <x v="200"/>
  </r>
  <r>
    <x v="16"/>
    <x v="16"/>
    <x v="16"/>
    <x v="384"/>
    <s v="1874"/>
    <x v="384"/>
    <x v="3"/>
    <x v="5"/>
    <x v="200"/>
  </r>
  <r>
    <x v="16"/>
    <x v="16"/>
    <x v="16"/>
    <x v="384"/>
    <s v="1874"/>
    <x v="384"/>
    <x v="3"/>
    <x v="6"/>
    <x v="350"/>
  </r>
  <r>
    <x v="16"/>
    <x v="16"/>
    <x v="16"/>
    <x v="384"/>
    <s v="1874"/>
    <x v="384"/>
    <x v="3"/>
    <x v="7"/>
    <x v="200"/>
  </r>
  <r>
    <x v="16"/>
    <x v="16"/>
    <x v="16"/>
    <x v="384"/>
    <s v="1874"/>
    <x v="384"/>
    <x v="4"/>
    <x v="0"/>
    <x v="118"/>
  </r>
  <r>
    <x v="16"/>
    <x v="16"/>
    <x v="16"/>
    <x v="384"/>
    <s v="1874"/>
    <x v="384"/>
    <x v="4"/>
    <x v="1"/>
    <x v="312"/>
  </r>
  <r>
    <x v="16"/>
    <x v="16"/>
    <x v="16"/>
    <x v="384"/>
    <s v="1874"/>
    <x v="384"/>
    <x v="4"/>
    <x v="2"/>
    <x v="513"/>
  </r>
  <r>
    <x v="16"/>
    <x v="16"/>
    <x v="16"/>
    <x v="384"/>
    <s v="1874"/>
    <x v="384"/>
    <x v="4"/>
    <x v="3"/>
    <x v="341"/>
  </r>
  <r>
    <x v="16"/>
    <x v="16"/>
    <x v="16"/>
    <x v="384"/>
    <s v="1874"/>
    <x v="384"/>
    <x v="4"/>
    <x v="4"/>
    <x v="334"/>
  </r>
  <r>
    <x v="16"/>
    <x v="16"/>
    <x v="16"/>
    <x v="384"/>
    <s v="1874"/>
    <x v="384"/>
    <x v="4"/>
    <x v="5"/>
    <x v="505"/>
  </r>
  <r>
    <x v="16"/>
    <x v="16"/>
    <x v="16"/>
    <x v="384"/>
    <s v="1874"/>
    <x v="384"/>
    <x v="4"/>
    <x v="6"/>
    <x v="282"/>
  </r>
  <r>
    <x v="16"/>
    <x v="16"/>
    <x v="16"/>
    <x v="384"/>
    <s v="1874"/>
    <x v="384"/>
    <x v="4"/>
    <x v="7"/>
    <x v="312"/>
  </r>
  <r>
    <x v="16"/>
    <x v="16"/>
    <x v="16"/>
    <x v="384"/>
    <s v="1874"/>
    <x v="384"/>
    <x v="5"/>
    <x v="0"/>
    <x v="321"/>
  </r>
  <r>
    <x v="16"/>
    <x v="16"/>
    <x v="16"/>
    <x v="384"/>
    <s v="1874"/>
    <x v="384"/>
    <x v="5"/>
    <x v="1"/>
    <x v="262"/>
  </r>
  <r>
    <x v="16"/>
    <x v="16"/>
    <x v="16"/>
    <x v="384"/>
    <s v="1874"/>
    <x v="384"/>
    <x v="5"/>
    <x v="2"/>
    <x v="265"/>
  </r>
  <r>
    <x v="16"/>
    <x v="16"/>
    <x v="16"/>
    <x v="384"/>
    <s v="1874"/>
    <x v="384"/>
    <x v="5"/>
    <x v="3"/>
    <x v="197"/>
  </r>
  <r>
    <x v="16"/>
    <x v="16"/>
    <x v="16"/>
    <x v="384"/>
    <s v="1874"/>
    <x v="384"/>
    <x v="5"/>
    <x v="4"/>
    <x v="203"/>
  </r>
  <r>
    <x v="16"/>
    <x v="16"/>
    <x v="16"/>
    <x v="384"/>
    <s v="1874"/>
    <x v="384"/>
    <x v="5"/>
    <x v="5"/>
    <x v="127"/>
  </r>
  <r>
    <x v="16"/>
    <x v="16"/>
    <x v="16"/>
    <x v="384"/>
    <s v="1874"/>
    <x v="384"/>
    <x v="5"/>
    <x v="6"/>
    <x v="128"/>
  </r>
  <r>
    <x v="16"/>
    <x v="16"/>
    <x v="16"/>
    <x v="384"/>
    <s v="1874"/>
    <x v="384"/>
    <x v="5"/>
    <x v="7"/>
    <x v="129"/>
  </r>
  <r>
    <x v="16"/>
    <x v="16"/>
    <x v="16"/>
    <x v="384"/>
    <s v="1874"/>
    <x v="384"/>
    <x v="6"/>
    <x v="0"/>
    <x v="65"/>
  </r>
  <r>
    <x v="16"/>
    <x v="16"/>
    <x v="16"/>
    <x v="384"/>
    <s v="1874"/>
    <x v="384"/>
    <x v="6"/>
    <x v="1"/>
    <x v="133"/>
  </r>
  <r>
    <x v="16"/>
    <x v="16"/>
    <x v="16"/>
    <x v="384"/>
    <s v="1874"/>
    <x v="384"/>
    <x v="6"/>
    <x v="2"/>
    <x v="131"/>
  </r>
  <r>
    <x v="16"/>
    <x v="16"/>
    <x v="16"/>
    <x v="384"/>
    <s v="1874"/>
    <x v="384"/>
    <x v="6"/>
    <x v="3"/>
    <x v="132"/>
  </r>
  <r>
    <x v="16"/>
    <x v="16"/>
    <x v="16"/>
    <x v="384"/>
    <s v="1874"/>
    <x v="384"/>
    <x v="6"/>
    <x v="4"/>
    <x v="132"/>
  </r>
  <r>
    <x v="16"/>
    <x v="16"/>
    <x v="16"/>
    <x v="384"/>
    <s v="1874"/>
    <x v="384"/>
    <x v="6"/>
    <x v="5"/>
    <x v="65"/>
  </r>
  <r>
    <x v="16"/>
    <x v="16"/>
    <x v="16"/>
    <x v="384"/>
    <s v="1874"/>
    <x v="384"/>
    <x v="6"/>
    <x v="6"/>
    <x v="65"/>
  </r>
  <r>
    <x v="16"/>
    <x v="16"/>
    <x v="16"/>
    <x v="384"/>
    <s v="1874"/>
    <x v="384"/>
    <x v="6"/>
    <x v="7"/>
    <x v="303"/>
  </r>
  <r>
    <x v="16"/>
    <x v="16"/>
    <x v="16"/>
    <x v="384"/>
    <s v="1874"/>
    <x v="384"/>
    <x v="7"/>
    <x v="0"/>
    <x v="133"/>
  </r>
  <r>
    <x v="16"/>
    <x v="16"/>
    <x v="16"/>
    <x v="384"/>
    <s v="1874"/>
    <x v="384"/>
    <x v="7"/>
    <x v="1"/>
    <x v="304"/>
  </r>
  <r>
    <x v="16"/>
    <x v="16"/>
    <x v="16"/>
    <x v="384"/>
    <s v="1874"/>
    <x v="384"/>
    <x v="7"/>
    <x v="2"/>
    <x v="304"/>
  </r>
  <r>
    <x v="16"/>
    <x v="16"/>
    <x v="16"/>
    <x v="384"/>
    <s v="1874"/>
    <x v="384"/>
    <x v="7"/>
    <x v="3"/>
    <x v="304"/>
  </r>
  <r>
    <x v="16"/>
    <x v="16"/>
    <x v="16"/>
    <x v="384"/>
    <s v="1874"/>
    <x v="384"/>
    <x v="7"/>
    <x v="4"/>
    <x v="304"/>
  </r>
  <r>
    <x v="16"/>
    <x v="16"/>
    <x v="16"/>
    <x v="384"/>
    <s v="1874"/>
    <x v="384"/>
    <x v="7"/>
    <x v="5"/>
    <x v="304"/>
  </r>
  <r>
    <x v="16"/>
    <x v="16"/>
    <x v="16"/>
    <x v="384"/>
    <s v="1874"/>
    <x v="384"/>
    <x v="7"/>
    <x v="6"/>
    <x v="304"/>
  </r>
  <r>
    <x v="16"/>
    <x v="16"/>
    <x v="16"/>
    <x v="384"/>
    <s v="1874"/>
    <x v="384"/>
    <x v="7"/>
    <x v="7"/>
    <x v="304"/>
  </r>
  <r>
    <x v="16"/>
    <x v="16"/>
    <x v="16"/>
    <x v="384"/>
    <s v="1874"/>
    <x v="384"/>
    <x v="8"/>
    <x v="0"/>
    <x v="304"/>
  </r>
  <r>
    <x v="16"/>
    <x v="16"/>
    <x v="16"/>
    <x v="384"/>
    <s v="1874"/>
    <x v="384"/>
    <x v="8"/>
    <x v="1"/>
    <x v="304"/>
  </r>
  <r>
    <x v="16"/>
    <x v="16"/>
    <x v="16"/>
    <x v="384"/>
    <s v="1874"/>
    <x v="384"/>
    <x v="8"/>
    <x v="2"/>
    <x v="304"/>
  </r>
  <r>
    <x v="16"/>
    <x v="16"/>
    <x v="16"/>
    <x v="384"/>
    <s v="1874"/>
    <x v="384"/>
    <x v="8"/>
    <x v="3"/>
    <x v="304"/>
  </r>
  <r>
    <x v="16"/>
    <x v="16"/>
    <x v="16"/>
    <x v="384"/>
    <s v="1874"/>
    <x v="384"/>
    <x v="8"/>
    <x v="4"/>
    <x v="304"/>
  </r>
  <r>
    <x v="16"/>
    <x v="16"/>
    <x v="16"/>
    <x v="384"/>
    <s v="1874"/>
    <x v="384"/>
    <x v="8"/>
    <x v="5"/>
    <x v="304"/>
  </r>
  <r>
    <x v="16"/>
    <x v="16"/>
    <x v="16"/>
    <x v="384"/>
    <s v="1874"/>
    <x v="384"/>
    <x v="8"/>
    <x v="6"/>
    <x v="304"/>
  </r>
  <r>
    <x v="16"/>
    <x v="16"/>
    <x v="16"/>
    <x v="384"/>
    <s v="1874"/>
    <x v="384"/>
    <x v="8"/>
    <x v="7"/>
    <x v="304"/>
  </r>
  <r>
    <x v="16"/>
    <x v="16"/>
    <x v="16"/>
    <x v="384"/>
    <s v="1874"/>
    <x v="384"/>
    <x v="9"/>
    <x v="0"/>
    <x v="368"/>
  </r>
  <r>
    <x v="16"/>
    <x v="16"/>
    <x v="16"/>
    <x v="384"/>
    <s v="1874"/>
    <x v="384"/>
    <x v="9"/>
    <x v="1"/>
    <x v="382"/>
  </r>
  <r>
    <x v="16"/>
    <x v="16"/>
    <x v="16"/>
    <x v="384"/>
    <s v="1874"/>
    <x v="384"/>
    <x v="9"/>
    <x v="2"/>
    <x v="404"/>
  </r>
  <r>
    <x v="16"/>
    <x v="16"/>
    <x v="16"/>
    <x v="384"/>
    <s v="1874"/>
    <x v="384"/>
    <x v="9"/>
    <x v="3"/>
    <x v="746"/>
  </r>
  <r>
    <x v="16"/>
    <x v="16"/>
    <x v="16"/>
    <x v="384"/>
    <s v="1874"/>
    <x v="384"/>
    <x v="9"/>
    <x v="4"/>
    <x v="1029"/>
  </r>
  <r>
    <x v="16"/>
    <x v="16"/>
    <x v="16"/>
    <x v="384"/>
    <s v="1874"/>
    <x v="384"/>
    <x v="9"/>
    <x v="5"/>
    <x v="403"/>
  </r>
  <r>
    <x v="16"/>
    <x v="16"/>
    <x v="16"/>
    <x v="384"/>
    <s v="1874"/>
    <x v="384"/>
    <x v="9"/>
    <x v="6"/>
    <x v="401"/>
  </r>
  <r>
    <x v="16"/>
    <x v="16"/>
    <x v="16"/>
    <x v="384"/>
    <s v="1874"/>
    <x v="384"/>
    <x v="9"/>
    <x v="7"/>
    <x v="336"/>
  </r>
  <r>
    <x v="17"/>
    <x v="17"/>
    <x v="17"/>
    <x v="385"/>
    <s v="1902"/>
    <x v="385"/>
    <x v="0"/>
    <x v="0"/>
    <x v="3096"/>
  </r>
  <r>
    <x v="17"/>
    <x v="17"/>
    <x v="17"/>
    <x v="385"/>
    <s v="1902"/>
    <x v="385"/>
    <x v="0"/>
    <x v="1"/>
    <x v="3097"/>
  </r>
  <r>
    <x v="17"/>
    <x v="17"/>
    <x v="17"/>
    <x v="385"/>
    <s v="1902"/>
    <x v="385"/>
    <x v="0"/>
    <x v="2"/>
    <x v="2004"/>
  </r>
  <r>
    <x v="17"/>
    <x v="17"/>
    <x v="17"/>
    <x v="385"/>
    <s v="1902"/>
    <x v="385"/>
    <x v="0"/>
    <x v="3"/>
    <x v="3098"/>
  </r>
  <r>
    <x v="17"/>
    <x v="17"/>
    <x v="17"/>
    <x v="385"/>
    <s v="1902"/>
    <x v="385"/>
    <x v="0"/>
    <x v="4"/>
    <x v="888"/>
  </r>
  <r>
    <x v="17"/>
    <x v="17"/>
    <x v="17"/>
    <x v="385"/>
    <s v="1902"/>
    <x v="385"/>
    <x v="0"/>
    <x v="5"/>
    <x v="3099"/>
  </r>
  <r>
    <x v="17"/>
    <x v="17"/>
    <x v="17"/>
    <x v="385"/>
    <s v="1902"/>
    <x v="385"/>
    <x v="0"/>
    <x v="6"/>
    <x v="3100"/>
  </r>
  <r>
    <x v="17"/>
    <x v="17"/>
    <x v="17"/>
    <x v="385"/>
    <s v="1902"/>
    <x v="385"/>
    <x v="0"/>
    <x v="7"/>
    <x v="3101"/>
  </r>
  <r>
    <x v="17"/>
    <x v="17"/>
    <x v="17"/>
    <x v="385"/>
    <s v="1902"/>
    <x v="385"/>
    <x v="1"/>
    <x v="0"/>
    <x v="3102"/>
  </r>
  <r>
    <x v="17"/>
    <x v="17"/>
    <x v="17"/>
    <x v="385"/>
    <s v="1902"/>
    <x v="385"/>
    <x v="1"/>
    <x v="1"/>
    <x v="3103"/>
  </r>
  <r>
    <x v="17"/>
    <x v="17"/>
    <x v="17"/>
    <x v="385"/>
    <s v="1902"/>
    <x v="385"/>
    <x v="1"/>
    <x v="2"/>
    <x v="3104"/>
  </r>
  <r>
    <x v="17"/>
    <x v="17"/>
    <x v="17"/>
    <x v="385"/>
    <s v="1902"/>
    <x v="385"/>
    <x v="1"/>
    <x v="3"/>
    <x v="3105"/>
  </r>
  <r>
    <x v="17"/>
    <x v="17"/>
    <x v="17"/>
    <x v="385"/>
    <s v="1902"/>
    <x v="385"/>
    <x v="1"/>
    <x v="4"/>
    <x v="3106"/>
  </r>
  <r>
    <x v="17"/>
    <x v="17"/>
    <x v="17"/>
    <x v="385"/>
    <s v="1902"/>
    <x v="385"/>
    <x v="1"/>
    <x v="5"/>
    <x v="3107"/>
  </r>
  <r>
    <x v="17"/>
    <x v="17"/>
    <x v="17"/>
    <x v="385"/>
    <s v="1902"/>
    <x v="385"/>
    <x v="1"/>
    <x v="6"/>
    <x v="3108"/>
  </r>
  <r>
    <x v="17"/>
    <x v="17"/>
    <x v="17"/>
    <x v="385"/>
    <s v="1902"/>
    <x v="385"/>
    <x v="1"/>
    <x v="7"/>
    <x v="3109"/>
  </r>
  <r>
    <x v="17"/>
    <x v="17"/>
    <x v="17"/>
    <x v="385"/>
    <s v="1902"/>
    <x v="385"/>
    <x v="2"/>
    <x v="0"/>
    <x v="2305"/>
  </r>
  <r>
    <x v="17"/>
    <x v="17"/>
    <x v="17"/>
    <x v="385"/>
    <s v="1902"/>
    <x v="385"/>
    <x v="2"/>
    <x v="1"/>
    <x v="1116"/>
  </r>
  <r>
    <x v="17"/>
    <x v="17"/>
    <x v="17"/>
    <x v="385"/>
    <s v="1902"/>
    <x v="385"/>
    <x v="2"/>
    <x v="2"/>
    <x v="3110"/>
  </r>
  <r>
    <x v="17"/>
    <x v="17"/>
    <x v="17"/>
    <x v="385"/>
    <s v="1902"/>
    <x v="385"/>
    <x v="2"/>
    <x v="3"/>
    <x v="3111"/>
  </r>
  <r>
    <x v="17"/>
    <x v="17"/>
    <x v="17"/>
    <x v="385"/>
    <s v="1902"/>
    <x v="385"/>
    <x v="2"/>
    <x v="4"/>
    <x v="1154"/>
  </r>
  <r>
    <x v="17"/>
    <x v="17"/>
    <x v="17"/>
    <x v="385"/>
    <s v="1902"/>
    <x v="385"/>
    <x v="2"/>
    <x v="5"/>
    <x v="1341"/>
  </r>
  <r>
    <x v="17"/>
    <x v="17"/>
    <x v="17"/>
    <x v="385"/>
    <s v="1902"/>
    <x v="385"/>
    <x v="2"/>
    <x v="6"/>
    <x v="3112"/>
  </r>
  <r>
    <x v="17"/>
    <x v="17"/>
    <x v="17"/>
    <x v="385"/>
    <s v="1902"/>
    <x v="385"/>
    <x v="2"/>
    <x v="7"/>
    <x v="589"/>
  </r>
  <r>
    <x v="17"/>
    <x v="17"/>
    <x v="17"/>
    <x v="385"/>
    <s v="1902"/>
    <x v="385"/>
    <x v="3"/>
    <x v="0"/>
    <x v="3113"/>
  </r>
  <r>
    <x v="17"/>
    <x v="17"/>
    <x v="17"/>
    <x v="385"/>
    <s v="1902"/>
    <x v="385"/>
    <x v="3"/>
    <x v="1"/>
    <x v="3114"/>
  </r>
  <r>
    <x v="17"/>
    <x v="17"/>
    <x v="17"/>
    <x v="385"/>
    <s v="1902"/>
    <x v="385"/>
    <x v="3"/>
    <x v="2"/>
    <x v="3115"/>
  </r>
  <r>
    <x v="17"/>
    <x v="17"/>
    <x v="17"/>
    <x v="385"/>
    <s v="1902"/>
    <x v="385"/>
    <x v="3"/>
    <x v="3"/>
    <x v="3116"/>
  </r>
  <r>
    <x v="17"/>
    <x v="17"/>
    <x v="17"/>
    <x v="385"/>
    <s v="1902"/>
    <x v="385"/>
    <x v="3"/>
    <x v="4"/>
    <x v="1961"/>
  </r>
  <r>
    <x v="17"/>
    <x v="17"/>
    <x v="17"/>
    <x v="385"/>
    <s v="1902"/>
    <x v="385"/>
    <x v="3"/>
    <x v="5"/>
    <x v="3117"/>
  </r>
  <r>
    <x v="17"/>
    <x v="17"/>
    <x v="17"/>
    <x v="385"/>
    <s v="1902"/>
    <x v="385"/>
    <x v="3"/>
    <x v="6"/>
    <x v="3118"/>
  </r>
  <r>
    <x v="17"/>
    <x v="17"/>
    <x v="17"/>
    <x v="385"/>
    <s v="1902"/>
    <x v="385"/>
    <x v="3"/>
    <x v="7"/>
    <x v="3119"/>
  </r>
  <r>
    <x v="17"/>
    <x v="17"/>
    <x v="17"/>
    <x v="385"/>
    <s v="1902"/>
    <x v="385"/>
    <x v="4"/>
    <x v="0"/>
    <x v="3120"/>
  </r>
  <r>
    <x v="17"/>
    <x v="17"/>
    <x v="17"/>
    <x v="385"/>
    <s v="1902"/>
    <x v="385"/>
    <x v="4"/>
    <x v="1"/>
    <x v="3121"/>
  </r>
  <r>
    <x v="17"/>
    <x v="17"/>
    <x v="17"/>
    <x v="385"/>
    <s v="1902"/>
    <x v="385"/>
    <x v="4"/>
    <x v="2"/>
    <x v="3122"/>
  </r>
  <r>
    <x v="17"/>
    <x v="17"/>
    <x v="17"/>
    <x v="385"/>
    <s v="1902"/>
    <x v="385"/>
    <x v="4"/>
    <x v="3"/>
    <x v="3123"/>
  </r>
  <r>
    <x v="17"/>
    <x v="17"/>
    <x v="17"/>
    <x v="385"/>
    <s v="1902"/>
    <x v="385"/>
    <x v="4"/>
    <x v="4"/>
    <x v="3124"/>
  </r>
  <r>
    <x v="17"/>
    <x v="17"/>
    <x v="17"/>
    <x v="385"/>
    <s v="1902"/>
    <x v="385"/>
    <x v="4"/>
    <x v="5"/>
    <x v="3125"/>
  </r>
  <r>
    <x v="17"/>
    <x v="17"/>
    <x v="17"/>
    <x v="385"/>
    <s v="1902"/>
    <x v="385"/>
    <x v="4"/>
    <x v="6"/>
    <x v="3126"/>
  </r>
  <r>
    <x v="17"/>
    <x v="17"/>
    <x v="17"/>
    <x v="385"/>
    <s v="1902"/>
    <x v="385"/>
    <x v="4"/>
    <x v="7"/>
    <x v="3127"/>
  </r>
  <r>
    <x v="17"/>
    <x v="17"/>
    <x v="17"/>
    <x v="385"/>
    <s v="1902"/>
    <x v="385"/>
    <x v="5"/>
    <x v="0"/>
    <x v="2087"/>
  </r>
  <r>
    <x v="17"/>
    <x v="17"/>
    <x v="17"/>
    <x v="385"/>
    <s v="1902"/>
    <x v="385"/>
    <x v="5"/>
    <x v="1"/>
    <x v="1591"/>
  </r>
  <r>
    <x v="17"/>
    <x v="17"/>
    <x v="17"/>
    <x v="385"/>
    <s v="1902"/>
    <x v="385"/>
    <x v="5"/>
    <x v="2"/>
    <x v="2244"/>
  </r>
  <r>
    <x v="17"/>
    <x v="17"/>
    <x v="17"/>
    <x v="385"/>
    <s v="1902"/>
    <x v="385"/>
    <x v="5"/>
    <x v="3"/>
    <x v="458"/>
  </r>
  <r>
    <x v="17"/>
    <x v="17"/>
    <x v="17"/>
    <x v="385"/>
    <s v="1902"/>
    <x v="385"/>
    <x v="5"/>
    <x v="4"/>
    <x v="3128"/>
  </r>
  <r>
    <x v="17"/>
    <x v="17"/>
    <x v="17"/>
    <x v="385"/>
    <s v="1902"/>
    <x v="385"/>
    <x v="5"/>
    <x v="5"/>
    <x v="1752"/>
  </r>
  <r>
    <x v="17"/>
    <x v="17"/>
    <x v="17"/>
    <x v="385"/>
    <s v="1902"/>
    <x v="385"/>
    <x v="5"/>
    <x v="6"/>
    <x v="3129"/>
  </r>
  <r>
    <x v="17"/>
    <x v="17"/>
    <x v="17"/>
    <x v="385"/>
    <s v="1902"/>
    <x v="385"/>
    <x v="5"/>
    <x v="7"/>
    <x v="2343"/>
  </r>
  <r>
    <x v="17"/>
    <x v="17"/>
    <x v="17"/>
    <x v="385"/>
    <s v="1902"/>
    <x v="385"/>
    <x v="6"/>
    <x v="0"/>
    <x v="633"/>
  </r>
  <r>
    <x v="17"/>
    <x v="17"/>
    <x v="17"/>
    <x v="385"/>
    <s v="1902"/>
    <x v="385"/>
    <x v="6"/>
    <x v="1"/>
    <x v="530"/>
  </r>
  <r>
    <x v="17"/>
    <x v="17"/>
    <x v="17"/>
    <x v="385"/>
    <s v="1902"/>
    <x v="385"/>
    <x v="6"/>
    <x v="2"/>
    <x v="1038"/>
  </r>
  <r>
    <x v="17"/>
    <x v="17"/>
    <x v="17"/>
    <x v="385"/>
    <s v="1902"/>
    <x v="385"/>
    <x v="6"/>
    <x v="3"/>
    <x v="528"/>
  </r>
  <r>
    <x v="17"/>
    <x v="17"/>
    <x v="17"/>
    <x v="385"/>
    <s v="1902"/>
    <x v="385"/>
    <x v="6"/>
    <x v="4"/>
    <x v="194"/>
  </r>
  <r>
    <x v="17"/>
    <x v="17"/>
    <x v="17"/>
    <x v="385"/>
    <s v="1902"/>
    <x v="385"/>
    <x v="6"/>
    <x v="5"/>
    <x v="252"/>
  </r>
  <r>
    <x v="17"/>
    <x v="17"/>
    <x v="17"/>
    <x v="385"/>
    <s v="1902"/>
    <x v="385"/>
    <x v="6"/>
    <x v="6"/>
    <x v="368"/>
  </r>
  <r>
    <x v="17"/>
    <x v="17"/>
    <x v="17"/>
    <x v="385"/>
    <s v="1902"/>
    <x v="385"/>
    <x v="6"/>
    <x v="7"/>
    <x v="268"/>
  </r>
  <r>
    <x v="17"/>
    <x v="17"/>
    <x v="17"/>
    <x v="385"/>
    <s v="1902"/>
    <x v="385"/>
    <x v="7"/>
    <x v="0"/>
    <x v="58"/>
  </r>
  <r>
    <x v="17"/>
    <x v="17"/>
    <x v="17"/>
    <x v="385"/>
    <s v="1902"/>
    <x v="385"/>
    <x v="7"/>
    <x v="1"/>
    <x v="527"/>
  </r>
  <r>
    <x v="17"/>
    <x v="17"/>
    <x v="17"/>
    <x v="385"/>
    <s v="1902"/>
    <x v="385"/>
    <x v="7"/>
    <x v="2"/>
    <x v="1029"/>
  </r>
  <r>
    <x v="17"/>
    <x v="17"/>
    <x v="17"/>
    <x v="385"/>
    <s v="1902"/>
    <x v="385"/>
    <x v="7"/>
    <x v="3"/>
    <x v="336"/>
  </r>
  <r>
    <x v="17"/>
    <x v="17"/>
    <x v="17"/>
    <x v="385"/>
    <s v="1902"/>
    <x v="385"/>
    <x v="7"/>
    <x v="4"/>
    <x v="402"/>
  </r>
  <r>
    <x v="17"/>
    <x v="17"/>
    <x v="17"/>
    <x v="385"/>
    <s v="1902"/>
    <x v="385"/>
    <x v="7"/>
    <x v="5"/>
    <x v="52"/>
  </r>
  <r>
    <x v="17"/>
    <x v="17"/>
    <x v="17"/>
    <x v="385"/>
    <s v="1902"/>
    <x v="385"/>
    <x v="7"/>
    <x v="6"/>
    <x v="616"/>
  </r>
  <r>
    <x v="17"/>
    <x v="17"/>
    <x v="17"/>
    <x v="385"/>
    <s v="1902"/>
    <x v="385"/>
    <x v="7"/>
    <x v="7"/>
    <x v="1112"/>
  </r>
  <r>
    <x v="17"/>
    <x v="17"/>
    <x v="17"/>
    <x v="385"/>
    <s v="1902"/>
    <x v="385"/>
    <x v="8"/>
    <x v="0"/>
    <x v="67"/>
  </r>
  <r>
    <x v="17"/>
    <x v="17"/>
    <x v="17"/>
    <x v="385"/>
    <s v="1902"/>
    <x v="385"/>
    <x v="8"/>
    <x v="1"/>
    <x v="133"/>
  </r>
  <r>
    <x v="17"/>
    <x v="17"/>
    <x v="17"/>
    <x v="385"/>
    <s v="1902"/>
    <x v="385"/>
    <x v="8"/>
    <x v="2"/>
    <x v="133"/>
  </r>
  <r>
    <x v="17"/>
    <x v="17"/>
    <x v="17"/>
    <x v="385"/>
    <s v="1902"/>
    <x v="385"/>
    <x v="8"/>
    <x v="3"/>
    <x v="66"/>
  </r>
  <r>
    <x v="17"/>
    <x v="17"/>
    <x v="17"/>
    <x v="385"/>
    <s v="1902"/>
    <x v="385"/>
    <x v="8"/>
    <x v="4"/>
    <x v="65"/>
  </r>
  <r>
    <x v="17"/>
    <x v="17"/>
    <x v="17"/>
    <x v="385"/>
    <s v="1902"/>
    <x v="385"/>
    <x v="8"/>
    <x v="5"/>
    <x v="64"/>
  </r>
  <r>
    <x v="17"/>
    <x v="17"/>
    <x v="17"/>
    <x v="385"/>
    <s v="1902"/>
    <x v="385"/>
    <x v="8"/>
    <x v="6"/>
    <x v="64"/>
  </r>
  <r>
    <x v="17"/>
    <x v="17"/>
    <x v="17"/>
    <x v="385"/>
    <s v="1902"/>
    <x v="385"/>
    <x v="8"/>
    <x v="7"/>
    <x v="64"/>
  </r>
  <r>
    <x v="17"/>
    <x v="17"/>
    <x v="17"/>
    <x v="385"/>
    <s v="1902"/>
    <x v="385"/>
    <x v="9"/>
    <x v="0"/>
    <x v="2130"/>
  </r>
  <r>
    <x v="17"/>
    <x v="17"/>
    <x v="17"/>
    <x v="385"/>
    <s v="1902"/>
    <x v="385"/>
    <x v="9"/>
    <x v="1"/>
    <x v="475"/>
  </r>
  <r>
    <x v="17"/>
    <x v="17"/>
    <x v="17"/>
    <x v="385"/>
    <s v="1902"/>
    <x v="385"/>
    <x v="9"/>
    <x v="2"/>
    <x v="1526"/>
  </r>
  <r>
    <x v="17"/>
    <x v="17"/>
    <x v="17"/>
    <x v="385"/>
    <s v="1902"/>
    <x v="385"/>
    <x v="9"/>
    <x v="3"/>
    <x v="772"/>
  </r>
  <r>
    <x v="17"/>
    <x v="17"/>
    <x v="17"/>
    <x v="385"/>
    <s v="1902"/>
    <x v="385"/>
    <x v="9"/>
    <x v="4"/>
    <x v="112"/>
  </r>
  <r>
    <x v="17"/>
    <x v="17"/>
    <x v="17"/>
    <x v="385"/>
    <s v="1902"/>
    <x v="385"/>
    <x v="9"/>
    <x v="5"/>
    <x v="278"/>
  </r>
  <r>
    <x v="17"/>
    <x v="17"/>
    <x v="17"/>
    <x v="385"/>
    <s v="1902"/>
    <x v="385"/>
    <x v="9"/>
    <x v="6"/>
    <x v="1523"/>
  </r>
  <r>
    <x v="17"/>
    <x v="17"/>
    <x v="17"/>
    <x v="385"/>
    <s v="1902"/>
    <x v="385"/>
    <x v="9"/>
    <x v="7"/>
    <x v="1014"/>
  </r>
  <r>
    <x v="17"/>
    <x v="17"/>
    <x v="17"/>
    <x v="386"/>
    <s v="1903"/>
    <x v="386"/>
    <x v="0"/>
    <x v="0"/>
    <x v="1683"/>
  </r>
  <r>
    <x v="17"/>
    <x v="17"/>
    <x v="17"/>
    <x v="386"/>
    <s v="1903"/>
    <x v="386"/>
    <x v="0"/>
    <x v="1"/>
    <x v="2550"/>
  </r>
  <r>
    <x v="17"/>
    <x v="17"/>
    <x v="17"/>
    <x v="386"/>
    <s v="1903"/>
    <x v="386"/>
    <x v="0"/>
    <x v="2"/>
    <x v="1894"/>
  </r>
  <r>
    <x v="17"/>
    <x v="17"/>
    <x v="17"/>
    <x v="386"/>
    <s v="1903"/>
    <x v="386"/>
    <x v="0"/>
    <x v="3"/>
    <x v="3130"/>
  </r>
  <r>
    <x v="17"/>
    <x v="17"/>
    <x v="17"/>
    <x v="386"/>
    <s v="1903"/>
    <x v="386"/>
    <x v="0"/>
    <x v="4"/>
    <x v="3131"/>
  </r>
  <r>
    <x v="17"/>
    <x v="17"/>
    <x v="17"/>
    <x v="386"/>
    <s v="1903"/>
    <x v="386"/>
    <x v="0"/>
    <x v="5"/>
    <x v="1359"/>
  </r>
  <r>
    <x v="17"/>
    <x v="17"/>
    <x v="17"/>
    <x v="386"/>
    <s v="1903"/>
    <x v="386"/>
    <x v="0"/>
    <x v="6"/>
    <x v="3132"/>
  </r>
  <r>
    <x v="17"/>
    <x v="17"/>
    <x v="17"/>
    <x v="386"/>
    <s v="1903"/>
    <x v="386"/>
    <x v="0"/>
    <x v="7"/>
    <x v="3133"/>
  </r>
  <r>
    <x v="17"/>
    <x v="17"/>
    <x v="17"/>
    <x v="386"/>
    <s v="1903"/>
    <x v="386"/>
    <x v="1"/>
    <x v="0"/>
    <x v="3134"/>
  </r>
  <r>
    <x v="17"/>
    <x v="17"/>
    <x v="17"/>
    <x v="386"/>
    <s v="1903"/>
    <x v="386"/>
    <x v="1"/>
    <x v="1"/>
    <x v="3135"/>
  </r>
  <r>
    <x v="17"/>
    <x v="17"/>
    <x v="17"/>
    <x v="386"/>
    <s v="1903"/>
    <x v="386"/>
    <x v="1"/>
    <x v="2"/>
    <x v="3136"/>
  </r>
  <r>
    <x v="17"/>
    <x v="17"/>
    <x v="17"/>
    <x v="386"/>
    <s v="1903"/>
    <x v="386"/>
    <x v="1"/>
    <x v="3"/>
    <x v="3137"/>
  </r>
  <r>
    <x v="17"/>
    <x v="17"/>
    <x v="17"/>
    <x v="386"/>
    <s v="1903"/>
    <x v="386"/>
    <x v="1"/>
    <x v="4"/>
    <x v="3138"/>
  </r>
  <r>
    <x v="17"/>
    <x v="17"/>
    <x v="17"/>
    <x v="386"/>
    <s v="1903"/>
    <x v="386"/>
    <x v="1"/>
    <x v="5"/>
    <x v="3139"/>
  </r>
  <r>
    <x v="17"/>
    <x v="17"/>
    <x v="17"/>
    <x v="386"/>
    <s v="1903"/>
    <x v="386"/>
    <x v="1"/>
    <x v="6"/>
    <x v="3096"/>
  </r>
  <r>
    <x v="17"/>
    <x v="17"/>
    <x v="17"/>
    <x v="386"/>
    <s v="1903"/>
    <x v="386"/>
    <x v="1"/>
    <x v="7"/>
    <x v="3140"/>
  </r>
  <r>
    <x v="17"/>
    <x v="17"/>
    <x v="17"/>
    <x v="386"/>
    <s v="1903"/>
    <x v="386"/>
    <x v="2"/>
    <x v="0"/>
    <x v="1326"/>
  </r>
  <r>
    <x v="17"/>
    <x v="17"/>
    <x v="17"/>
    <x v="386"/>
    <s v="1903"/>
    <x v="386"/>
    <x v="2"/>
    <x v="1"/>
    <x v="2875"/>
  </r>
  <r>
    <x v="17"/>
    <x v="17"/>
    <x v="17"/>
    <x v="386"/>
    <s v="1903"/>
    <x v="386"/>
    <x v="2"/>
    <x v="2"/>
    <x v="957"/>
  </r>
  <r>
    <x v="17"/>
    <x v="17"/>
    <x v="17"/>
    <x v="386"/>
    <s v="1903"/>
    <x v="386"/>
    <x v="2"/>
    <x v="3"/>
    <x v="88"/>
  </r>
  <r>
    <x v="17"/>
    <x v="17"/>
    <x v="17"/>
    <x v="386"/>
    <s v="1903"/>
    <x v="386"/>
    <x v="2"/>
    <x v="4"/>
    <x v="720"/>
  </r>
  <r>
    <x v="17"/>
    <x v="17"/>
    <x v="17"/>
    <x v="386"/>
    <s v="1903"/>
    <x v="386"/>
    <x v="2"/>
    <x v="5"/>
    <x v="2491"/>
  </r>
  <r>
    <x v="17"/>
    <x v="17"/>
    <x v="17"/>
    <x v="386"/>
    <s v="1903"/>
    <x v="386"/>
    <x v="2"/>
    <x v="6"/>
    <x v="2651"/>
  </r>
  <r>
    <x v="17"/>
    <x v="17"/>
    <x v="17"/>
    <x v="386"/>
    <s v="1903"/>
    <x v="386"/>
    <x v="2"/>
    <x v="7"/>
    <x v="1620"/>
  </r>
  <r>
    <x v="17"/>
    <x v="17"/>
    <x v="17"/>
    <x v="386"/>
    <s v="1903"/>
    <x v="386"/>
    <x v="3"/>
    <x v="0"/>
    <x v="484"/>
  </r>
  <r>
    <x v="17"/>
    <x v="17"/>
    <x v="17"/>
    <x v="386"/>
    <s v="1903"/>
    <x v="386"/>
    <x v="3"/>
    <x v="1"/>
    <x v="484"/>
  </r>
  <r>
    <x v="17"/>
    <x v="17"/>
    <x v="17"/>
    <x v="386"/>
    <s v="1903"/>
    <x v="386"/>
    <x v="3"/>
    <x v="2"/>
    <x v="84"/>
  </r>
  <r>
    <x v="17"/>
    <x v="17"/>
    <x v="17"/>
    <x v="386"/>
    <s v="1903"/>
    <x v="386"/>
    <x v="3"/>
    <x v="3"/>
    <x v="85"/>
  </r>
  <r>
    <x v="17"/>
    <x v="17"/>
    <x v="17"/>
    <x v="386"/>
    <s v="1903"/>
    <x v="386"/>
    <x v="3"/>
    <x v="4"/>
    <x v="559"/>
  </r>
  <r>
    <x v="17"/>
    <x v="17"/>
    <x v="17"/>
    <x v="386"/>
    <s v="1903"/>
    <x v="386"/>
    <x v="3"/>
    <x v="5"/>
    <x v="1500"/>
  </r>
  <r>
    <x v="17"/>
    <x v="17"/>
    <x v="17"/>
    <x v="386"/>
    <s v="1903"/>
    <x v="386"/>
    <x v="3"/>
    <x v="6"/>
    <x v="1535"/>
  </r>
  <r>
    <x v="17"/>
    <x v="17"/>
    <x v="17"/>
    <x v="386"/>
    <s v="1903"/>
    <x v="386"/>
    <x v="3"/>
    <x v="7"/>
    <x v="695"/>
  </r>
  <r>
    <x v="17"/>
    <x v="17"/>
    <x v="17"/>
    <x v="386"/>
    <s v="1903"/>
    <x v="386"/>
    <x v="4"/>
    <x v="0"/>
    <x v="2494"/>
  </r>
  <r>
    <x v="17"/>
    <x v="17"/>
    <x v="17"/>
    <x v="386"/>
    <s v="1903"/>
    <x v="386"/>
    <x v="4"/>
    <x v="1"/>
    <x v="648"/>
  </r>
  <r>
    <x v="17"/>
    <x v="17"/>
    <x v="17"/>
    <x v="386"/>
    <s v="1903"/>
    <x v="386"/>
    <x v="4"/>
    <x v="2"/>
    <x v="3141"/>
  </r>
  <r>
    <x v="17"/>
    <x v="17"/>
    <x v="17"/>
    <x v="386"/>
    <s v="1903"/>
    <x v="386"/>
    <x v="4"/>
    <x v="3"/>
    <x v="3142"/>
  </r>
  <r>
    <x v="17"/>
    <x v="17"/>
    <x v="17"/>
    <x v="386"/>
    <s v="1903"/>
    <x v="386"/>
    <x v="4"/>
    <x v="4"/>
    <x v="1578"/>
  </r>
  <r>
    <x v="17"/>
    <x v="17"/>
    <x v="17"/>
    <x v="386"/>
    <s v="1903"/>
    <x v="386"/>
    <x v="4"/>
    <x v="5"/>
    <x v="69"/>
  </r>
  <r>
    <x v="17"/>
    <x v="17"/>
    <x v="17"/>
    <x v="386"/>
    <s v="1903"/>
    <x v="386"/>
    <x v="4"/>
    <x v="6"/>
    <x v="3143"/>
  </r>
  <r>
    <x v="17"/>
    <x v="17"/>
    <x v="17"/>
    <x v="386"/>
    <s v="1903"/>
    <x v="386"/>
    <x v="4"/>
    <x v="7"/>
    <x v="3144"/>
  </r>
  <r>
    <x v="17"/>
    <x v="17"/>
    <x v="17"/>
    <x v="386"/>
    <s v="1903"/>
    <x v="386"/>
    <x v="5"/>
    <x v="0"/>
    <x v="280"/>
  </r>
  <r>
    <x v="17"/>
    <x v="17"/>
    <x v="17"/>
    <x v="386"/>
    <s v="1903"/>
    <x v="386"/>
    <x v="5"/>
    <x v="1"/>
    <x v="773"/>
  </r>
  <r>
    <x v="17"/>
    <x v="17"/>
    <x v="17"/>
    <x v="386"/>
    <s v="1903"/>
    <x v="386"/>
    <x v="5"/>
    <x v="2"/>
    <x v="1526"/>
  </r>
  <r>
    <x v="17"/>
    <x v="17"/>
    <x v="17"/>
    <x v="386"/>
    <s v="1903"/>
    <x v="386"/>
    <x v="5"/>
    <x v="3"/>
    <x v="471"/>
  </r>
  <r>
    <x v="17"/>
    <x v="17"/>
    <x v="17"/>
    <x v="386"/>
    <s v="1903"/>
    <x v="386"/>
    <x v="5"/>
    <x v="4"/>
    <x v="407"/>
  </r>
  <r>
    <x v="17"/>
    <x v="17"/>
    <x v="17"/>
    <x v="386"/>
    <s v="1903"/>
    <x v="386"/>
    <x v="5"/>
    <x v="5"/>
    <x v="617"/>
  </r>
  <r>
    <x v="17"/>
    <x v="17"/>
    <x v="17"/>
    <x v="386"/>
    <s v="1903"/>
    <x v="386"/>
    <x v="5"/>
    <x v="6"/>
    <x v="774"/>
  </r>
  <r>
    <x v="17"/>
    <x v="17"/>
    <x v="17"/>
    <x v="386"/>
    <s v="1903"/>
    <x v="386"/>
    <x v="5"/>
    <x v="7"/>
    <x v="757"/>
  </r>
  <r>
    <x v="17"/>
    <x v="17"/>
    <x v="17"/>
    <x v="386"/>
    <s v="1903"/>
    <x v="386"/>
    <x v="6"/>
    <x v="0"/>
    <x v="310"/>
  </r>
  <r>
    <x v="17"/>
    <x v="17"/>
    <x v="17"/>
    <x v="386"/>
    <s v="1903"/>
    <x v="386"/>
    <x v="6"/>
    <x v="1"/>
    <x v="202"/>
  </r>
  <r>
    <x v="17"/>
    <x v="17"/>
    <x v="17"/>
    <x v="386"/>
    <s v="1903"/>
    <x v="386"/>
    <x v="6"/>
    <x v="2"/>
    <x v="117"/>
  </r>
  <r>
    <x v="17"/>
    <x v="17"/>
    <x v="17"/>
    <x v="386"/>
    <s v="1903"/>
    <x v="386"/>
    <x v="6"/>
    <x v="3"/>
    <x v="46"/>
  </r>
  <r>
    <x v="17"/>
    <x v="17"/>
    <x v="17"/>
    <x v="386"/>
    <s v="1903"/>
    <x v="386"/>
    <x v="6"/>
    <x v="4"/>
    <x v="60"/>
  </r>
  <r>
    <x v="17"/>
    <x v="17"/>
    <x v="17"/>
    <x v="386"/>
    <s v="1903"/>
    <x v="386"/>
    <x v="6"/>
    <x v="5"/>
    <x v="49"/>
  </r>
  <r>
    <x v="17"/>
    <x v="17"/>
    <x v="17"/>
    <x v="386"/>
    <s v="1903"/>
    <x v="386"/>
    <x v="6"/>
    <x v="6"/>
    <x v="300"/>
  </r>
  <r>
    <x v="17"/>
    <x v="17"/>
    <x v="17"/>
    <x v="386"/>
    <s v="1903"/>
    <x v="386"/>
    <x v="6"/>
    <x v="7"/>
    <x v="62"/>
  </r>
  <r>
    <x v="17"/>
    <x v="17"/>
    <x v="17"/>
    <x v="386"/>
    <s v="1903"/>
    <x v="386"/>
    <x v="7"/>
    <x v="0"/>
    <x v="57"/>
  </r>
  <r>
    <x v="17"/>
    <x v="17"/>
    <x v="17"/>
    <x v="386"/>
    <s v="1903"/>
    <x v="386"/>
    <x v="7"/>
    <x v="1"/>
    <x v="1310"/>
  </r>
  <r>
    <x v="17"/>
    <x v="17"/>
    <x v="17"/>
    <x v="386"/>
    <s v="1903"/>
    <x v="386"/>
    <x v="7"/>
    <x v="2"/>
    <x v="633"/>
  </r>
  <r>
    <x v="17"/>
    <x v="17"/>
    <x v="17"/>
    <x v="386"/>
    <s v="1903"/>
    <x v="386"/>
    <x v="7"/>
    <x v="3"/>
    <x v="403"/>
  </r>
  <r>
    <x v="17"/>
    <x v="17"/>
    <x v="17"/>
    <x v="386"/>
    <s v="1903"/>
    <x v="386"/>
    <x v="7"/>
    <x v="4"/>
    <x v="52"/>
  </r>
  <r>
    <x v="17"/>
    <x v="17"/>
    <x v="17"/>
    <x v="386"/>
    <s v="1903"/>
    <x v="386"/>
    <x v="7"/>
    <x v="5"/>
    <x v="746"/>
  </r>
  <r>
    <x v="17"/>
    <x v="17"/>
    <x v="17"/>
    <x v="386"/>
    <s v="1903"/>
    <x v="386"/>
    <x v="7"/>
    <x v="6"/>
    <x v="400"/>
  </r>
  <r>
    <x v="17"/>
    <x v="17"/>
    <x v="17"/>
    <x v="386"/>
    <s v="1903"/>
    <x v="386"/>
    <x v="7"/>
    <x v="7"/>
    <x v="283"/>
  </r>
  <r>
    <x v="17"/>
    <x v="17"/>
    <x v="17"/>
    <x v="386"/>
    <s v="1903"/>
    <x v="386"/>
    <x v="8"/>
    <x v="0"/>
    <x v="305"/>
  </r>
  <r>
    <x v="17"/>
    <x v="17"/>
    <x v="17"/>
    <x v="386"/>
    <s v="1903"/>
    <x v="386"/>
    <x v="8"/>
    <x v="1"/>
    <x v="67"/>
  </r>
  <r>
    <x v="17"/>
    <x v="17"/>
    <x v="17"/>
    <x v="386"/>
    <s v="1903"/>
    <x v="386"/>
    <x v="8"/>
    <x v="2"/>
    <x v="67"/>
  </r>
  <r>
    <x v="17"/>
    <x v="17"/>
    <x v="17"/>
    <x v="386"/>
    <s v="1903"/>
    <x v="386"/>
    <x v="8"/>
    <x v="3"/>
    <x v="133"/>
  </r>
  <r>
    <x v="17"/>
    <x v="17"/>
    <x v="17"/>
    <x v="386"/>
    <s v="1903"/>
    <x v="386"/>
    <x v="8"/>
    <x v="4"/>
    <x v="65"/>
  </r>
  <r>
    <x v="17"/>
    <x v="17"/>
    <x v="17"/>
    <x v="386"/>
    <s v="1903"/>
    <x v="386"/>
    <x v="8"/>
    <x v="5"/>
    <x v="67"/>
  </r>
  <r>
    <x v="17"/>
    <x v="17"/>
    <x v="17"/>
    <x v="386"/>
    <s v="1903"/>
    <x v="386"/>
    <x v="8"/>
    <x v="6"/>
    <x v="133"/>
  </r>
  <r>
    <x v="17"/>
    <x v="17"/>
    <x v="17"/>
    <x v="386"/>
    <s v="1903"/>
    <x v="386"/>
    <x v="8"/>
    <x v="7"/>
    <x v="305"/>
  </r>
  <r>
    <x v="17"/>
    <x v="17"/>
    <x v="17"/>
    <x v="386"/>
    <s v="1903"/>
    <x v="386"/>
    <x v="9"/>
    <x v="0"/>
    <x v="403"/>
  </r>
  <r>
    <x v="17"/>
    <x v="17"/>
    <x v="17"/>
    <x v="386"/>
    <s v="1903"/>
    <x v="386"/>
    <x v="9"/>
    <x v="1"/>
    <x v="183"/>
  </r>
  <r>
    <x v="17"/>
    <x v="17"/>
    <x v="17"/>
    <x v="386"/>
    <s v="1903"/>
    <x v="386"/>
    <x v="9"/>
    <x v="2"/>
    <x v="401"/>
  </r>
  <r>
    <x v="17"/>
    <x v="17"/>
    <x v="17"/>
    <x v="386"/>
    <s v="1903"/>
    <x v="386"/>
    <x v="9"/>
    <x v="3"/>
    <x v="186"/>
  </r>
  <r>
    <x v="17"/>
    <x v="17"/>
    <x v="17"/>
    <x v="386"/>
    <s v="1903"/>
    <x v="386"/>
    <x v="9"/>
    <x v="4"/>
    <x v="1112"/>
  </r>
  <r>
    <x v="17"/>
    <x v="17"/>
    <x v="17"/>
    <x v="386"/>
    <s v="1903"/>
    <x v="386"/>
    <x v="9"/>
    <x v="5"/>
    <x v="335"/>
  </r>
  <r>
    <x v="17"/>
    <x v="17"/>
    <x v="17"/>
    <x v="386"/>
    <s v="1903"/>
    <x v="386"/>
    <x v="9"/>
    <x v="6"/>
    <x v="410"/>
  </r>
  <r>
    <x v="17"/>
    <x v="17"/>
    <x v="17"/>
    <x v="386"/>
    <s v="1903"/>
    <x v="386"/>
    <x v="9"/>
    <x v="7"/>
    <x v="513"/>
  </r>
  <r>
    <x v="17"/>
    <x v="17"/>
    <x v="17"/>
    <x v="387"/>
    <s v="1911"/>
    <x v="387"/>
    <x v="0"/>
    <x v="0"/>
    <x v="355"/>
  </r>
  <r>
    <x v="17"/>
    <x v="17"/>
    <x v="17"/>
    <x v="387"/>
    <s v="1911"/>
    <x v="387"/>
    <x v="0"/>
    <x v="1"/>
    <x v="62"/>
  </r>
  <r>
    <x v="17"/>
    <x v="17"/>
    <x v="17"/>
    <x v="387"/>
    <s v="1911"/>
    <x v="387"/>
    <x v="0"/>
    <x v="2"/>
    <x v="126"/>
  </r>
  <r>
    <x v="17"/>
    <x v="17"/>
    <x v="17"/>
    <x v="387"/>
    <s v="1911"/>
    <x v="387"/>
    <x v="0"/>
    <x v="3"/>
    <x v="356"/>
  </r>
  <r>
    <x v="17"/>
    <x v="17"/>
    <x v="17"/>
    <x v="387"/>
    <s v="1911"/>
    <x v="387"/>
    <x v="0"/>
    <x v="4"/>
    <x v="283"/>
  </r>
  <r>
    <x v="17"/>
    <x v="17"/>
    <x v="17"/>
    <x v="387"/>
    <s v="1911"/>
    <x v="387"/>
    <x v="0"/>
    <x v="5"/>
    <x v="123"/>
  </r>
  <r>
    <x v="17"/>
    <x v="17"/>
    <x v="17"/>
    <x v="387"/>
    <s v="1911"/>
    <x v="387"/>
    <x v="0"/>
    <x v="6"/>
    <x v="123"/>
  </r>
  <r>
    <x v="17"/>
    <x v="17"/>
    <x v="17"/>
    <x v="387"/>
    <s v="1911"/>
    <x v="387"/>
    <x v="0"/>
    <x v="7"/>
    <x v="125"/>
  </r>
  <r>
    <x v="17"/>
    <x v="17"/>
    <x v="17"/>
    <x v="387"/>
    <s v="1911"/>
    <x v="387"/>
    <x v="1"/>
    <x v="0"/>
    <x v="1186"/>
  </r>
  <r>
    <x v="17"/>
    <x v="17"/>
    <x v="17"/>
    <x v="387"/>
    <s v="1911"/>
    <x v="387"/>
    <x v="1"/>
    <x v="1"/>
    <x v="347"/>
  </r>
  <r>
    <x v="17"/>
    <x v="17"/>
    <x v="17"/>
    <x v="387"/>
    <s v="1911"/>
    <x v="387"/>
    <x v="1"/>
    <x v="2"/>
    <x v="447"/>
  </r>
  <r>
    <x v="17"/>
    <x v="17"/>
    <x v="17"/>
    <x v="387"/>
    <s v="1911"/>
    <x v="387"/>
    <x v="1"/>
    <x v="3"/>
    <x v="560"/>
  </r>
  <r>
    <x v="17"/>
    <x v="17"/>
    <x v="17"/>
    <x v="387"/>
    <s v="1911"/>
    <x v="387"/>
    <x v="1"/>
    <x v="4"/>
    <x v="468"/>
  </r>
  <r>
    <x v="17"/>
    <x v="17"/>
    <x v="17"/>
    <x v="387"/>
    <s v="1911"/>
    <x v="387"/>
    <x v="1"/>
    <x v="5"/>
    <x v="253"/>
  </r>
  <r>
    <x v="17"/>
    <x v="17"/>
    <x v="17"/>
    <x v="387"/>
    <s v="1911"/>
    <x v="387"/>
    <x v="1"/>
    <x v="6"/>
    <x v="1693"/>
  </r>
  <r>
    <x v="17"/>
    <x v="17"/>
    <x v="17"/>
    <x v="387"/>
    <s v="1911"/>
    <x v="387"/>
    <x v="1"/>
    <x v="7"/>
    <x v="797"/>
  </r>
  <r>
    <x v="17"/>
    <x v="17"/>
    <x v="17"/>
    <x v="387"/>
    <s v="1911"/>
    <x v="387"/>
    <x v="2"/>
    <x v="0"/>
    <x v="63"/>
  </r>
  <r>
    <x v="17"/>
    <x v="17"/>
    <x v="17"/>
    <x v="387"/>
    <s v="1911"/>
    <x v="387"/>
    <x v="2"/>
    <x v="1"/>
    <x v="115"/>
  </r>
  <r>
    <x v="17"/>
    <x v="17"/>
    <x v="17"/>
    <x v="387"/>
    <s v="1911"/>
    <x v="387"/>
    <x v="2"/>
    <x v="2"/>
    <x v="285"/>
  </r>
  <r>
    <x v="17"/>
    <x v="17"/>
    <x v="17"/>
    <x v="387"/>
    <s v="1911"/>
    <x v="387"/>
    <x v="2"/>
    <x v="3"/>
    <x v="513"/>
  </r>
  <r>
    <x v="17"/>
    <x v="17"/>
    <x v="17"/>
    <x v="387"/>
    <s v="1911"/>
    <x v="387"/>
    <x v="2"/>
    <x v="4"/>
    <x v="286"/>
  </r>
  <r>
    <x v="17"/>
    <x v="17"/>
    <x v="17"/>
    <x v="387"/>
    <s v="1911"/>
    <x v="387"/>
    <x v="2"/>
    <x v="5"/>
    <x v="48"/>
  </r>
  <r>
    <x v="17"/>
    <x v="17"/>
    <x v="17"/>
    <x v="387"/>
    <s v="1911"/>
    <x v="387"/>
    <x v="2"/>
    <x v="6"/>
    <x v="118"/>
  </r>
  <r>
    <x v="17"/>
    <x v="17"/>
    <x v="17"/>
    <x v="387"/>
    <s v="1911"/>
    <x v="387"/>
    <x v="2"/>
    <x v="7"/>
    <x v="286"/>
  </r>
  <r>
    <x v="17"/>
    <x v="17"/>
    <x v="17"/>
    <x v="387"/>
    <s v="1911"/>
    <x v="387"/>
    <x v="3"/>
    <x v="0"/>
    <x v="446"/>
  </r>
  <r>
    <x v="17"/>
    <x v="17"/>
    <x v="17"/>
    <x v="387"/>
    <s v="1911"/>
    <x v="387"/>
    <x v="3"/>
    <x v="1"/>
    <x v="251"/>
  </r>
  <r>
    <x v="17"/>
    <x v="17"/>
    <x v="17"/>
    <x v="387"/>
    <s v="1911"/>
    <x v="387"/>
    <x v="3"/>
    <x v="2"/>
    <x v="272"/>
  </r>
  <r>
    <x v="17"/>
    <x v="17"/>
    <x v="17"/>
    <x v="387"/>
    <s v="1911"/>
    <x v="387"/>
    <x v="3"/>
    <x v="3"/>
    <x v="269"/>
  </r>
  <r>
    <x v="17"/>
    <x v="17"/>
    <x v="17"/>
    <x v="387"/>
    <s v="1911"/>
    <x v="387"/>
    <x v="3"/>
    <x v="4"/>
    <x v="448"/>
  </r>
  <r>
    <x v="17"/>
    <x v="17"/>
    <x v="17"/>
    <x v="387"/>
    <s v="1911"/>
    <x v="387"/>
    <x v="3"/>
    <x v="5"/>
    <x v="501"/>
  </r>
  <r>
    <x v="17"/>
    <x v="17"/>
    <x v="17"/>
    <x v="387"/>
    <s v="1911"/>
    <x v="387"/>
    <x v="3"/>
    <x v="6"/>
    <x v="1478"/>
  </r>
  <r>
    <x v="17"/>
    <x v="17"/>
    <x v="17"/>
    <x v="387"/>
    <s v="1911"/>
    <x v="387"/>
    <x v="3"/>
    <x v="7"/>
    <x v="1038"/>
  </r>
  <r>
    <x v="17"/>
    <x v="17"/>
    <x v="17"/>
    <x v="387"/>
    <s v="1911"/>
    <x v="387"/>
    <x v="4"/>
    <x v="0"/>
    <x v="1703"/>
  </r>
  <r>
    <x v="17"/>
    <x v="17"/>
    <x v="17"/>
    <x v="387"/>
    <s v="1911"/>
    <x v="387"/>
    <x v="4"/>
    <x v="1"/>
    <x v="1806"/>
  </r>
  <r>
    <x v="17"/>
    <x v="17"/>
    <x v="17"/>
    <x v="387"/>
    <s v="1911"/>
    <x v="387"/>
    <x v="4"/>
    <x v="2"/>
    <x v="535"/>
  </r>
  <r>
    <x v="17"/>
    <x v="17"/>
    <x v="17"/>
    <x v="387"/>
    <s v="1911"/>
    <x v="387"/>
    <x v="4"/>
    <x v="3"/>
    <x v="1033"/>
  </r>
  <r>
    <x v="17"/>
    <x v="17"/>
    <x v="17"/>
    <x v="387"/>
    <s v="1911"/>
    <x v="387"/>
    <x v="4"/>
    <x v="4"/>
    <x v="1232"/>
  </r>
  <r>
    <x v="17"/>
    <x v="17"/>
    <x v="17"/>
    <x v="387"/>
    <s v="1911"/>
    <x v="387"/>
    <x v="4"/>
    <x v="5"/>
    <x v="17"/>
  </r>
  <r>
    <x v="17"/>
    <x v="17"/>
    <x v="17"/>
    <x v="387"/>
    <s v="1911"/>
    <x v="387"/>
    <x v="4"/>
    <x v="6"/>
    <x v="786"/>
  </r>
  <r>
    <x v="17"/>
    <x v="17"/>
    <x v="17"/>
    <x v="387"/>
    <s v="1911"/>
    <x v="387"/>
    <x v="4"/>
    <x v="7"/>
    <x v="1459"/>
  </r>
  <r>
    <x v="17"/>
    <x v="17"/>
    <x v="17"/>
    <x v="387"/>
    <s v="1911"/>
    <x v="387"/>
    <x v="5"/>
    <x v="0"/>
    <x v="350"/>
  </r>
  <r>
    <x v="17"/>
    <x v="17"/>
    <x v="17"/>
    <x v="387"/>
    <s v="1911"/>
    <x v="387"/>
    <x v="5"/>
    <x v="1"/>
    <x v="302"/>
  </r>
  <r>
    <x v="17"/>
    <x v="17"/>
    <x v="17"/>
    <x v="387"/>
    <s v="1911"/>
    <x v="387"/>
    <x v="5"/>
    <x v="2"/>
    <x v="200"/>
  </r>
  <r>
    <x v="17"/>
    <x v="17"/>
    <x v="17"/>
    <x v="387"/>
    <s v="1911"/>
    <x v="387"/>
    <x v="5"/>
    <x v="3"/>
    <x v="262"/>
  </r>
  <r>
    <x v="17"/>
    <x v="17"/>
    <x v="17"/>
    <x v="387"/>
    <s v="1911"/>
    <x v="387"/>
    <x v="5"/>
    <x v="4"/>
    <x v="264"/>
  </r>
  <r>
    <x v="17"/>
    <x v="17"/>
    <x v="17"/>
    <x v="387"/>
    <s v="1911"/>
    <x v="387"/>
    <x v="5"/>
    <x v="5"/>
    <x v="262"/>
  </r>
  <r>
    <x v="17"/>
    <x v="17"/>
    <x v="17"/>
    <x v="387"/>
    <s v="1911"/>
    <x v="387"/>
    <x v="5"/>
    <x v="6"/>
    <x v="262"/>
  </r>
  <r>
    <x v="17"/>
    <x v="17"/>
    <x v="17"/>
    <x v="387"/>
    <s v="1911"/>
    <x v="387"/>
    <x v="5"/>
    <x v="7"/>
    <x v="200"/>
  </r>
  <r>
    <x v="17"/>
    <x v="17"/>
    <x v="17"/>
    <x v="387"/>
    <s v="1911"/>
    <x v="387"/>
    <x v="6"/>
    <x v="0"/>
    <x v="66"/>
  </r>
  <r>
    <x v="17"/>
    <x v="17"/>
    <x v="17"/>
    <x v="387"/>
    <s v="1911"/>
    <x v="387"/>
    <x v="6"/>
    <x v="1"/>
    <x v="67"/>
  </r>
  <r>
    <x v="17"/>
    <x v="17"/>
    <x v="17"/>
    <x v="387"/>
    <s v="1911"/>
    <x v="387"/>
    <x v="6"/>
    <x v="2"/>
    <x v="66"/>
  </r>
  <r>
    <x v="17"/>
    <x v="17"/>
    <x v="17"/>
    <x v="387"/>
    <s v="1911"/>
    <x v="387"/>
    <x v="6"/>
    <x v="3"/>
    <x v="66"/>
  </r>
  <r>
    <x v="17"/>
    <x v="17"/>
    <x v="17"/>
    <x v="387"/>
    <s v="1911"/>
    <x v="387"/>
    <x v="6"/>
    <x v="4"/>
    <x v="131"/>
  </r>
  <r>
    <x v="17"/>
    <x v="17"/>
    <x v="17"/>
    <x v="387"/>
    <s v="1911"/>
    <x v="387"/>
    <x v="6"/>
    <x v="5"/>
    <x v="127"/>
  </r>
  <r>
    <x v="17"/>
    <x v="17"/>
    <x v="17"/>
    <x v="387"/>
    <s v="1911"/>
    <x v="387"/>
    <x v="6"/>
    <x v="6"/>
    <x v="66"/>
  </r>
  <r>
    <x v="17"/>
    <x v="17"/>
    <x v="17"/>
    <x v="387"/>
    <s v="1911"/>
    <x v="387"/>
    <x v="6"/>
    <x v="7"/>
    <x v="64"/>
  </r>
  <r>
    <x v="17"/>
    <x v="17"/>
    <x v="17"/>
    <x v="387"/>
    <s v="1911"/>
    <x v="387"/>
    <x v="7"/>
    <x v="0"/>
    <x v="505"/>
  </r>
  <r>
    <x v="17"/>
    <x v="17"/>
    <x v="17"/>
    <x v="387"/>
    <s v="1911"/>
    <x v="387"/>
    <x v="7"/>
    <x v="1"/>
    <x v="611"/>
  </r>
  <r>
    <x v="17"/>
    <x v="17"/>
    <x v="17"/>
    <x v="387"/>
    <s v="1911"/>
    <x v="387"/>
    <x v="7"/>
    <x v="2"/>
    <x v="287"/>
  </r>
  <r>
    <x v="17"/>
    <x v="17"/>
    <x v="17"/>
    <x v="387"/>
    <s v="1911"/>
    <x v="387"/>
    <x v="7"/>
    <x v="3"/>
    <x v="118"/>
  </r>
  <r>
    <x v="17"/>
    <x v="17"/>
    <x v="17"/>
    <x v="387"/>
    <s v="1911"/>
    <x v="387"/>
    <x v="7"/>
    <x v="4"/>
    <x v="63"/>
  </r>
  <r>
    <x v="17"/>
    <x v="17"/>
    <x v="17"/>
    <x v="387"/>
    <s v="1911"/>
    <x v="387"/>
    <x v="7"/>
    <x v="5"/>
    <x v="339"/>
  </r>
  <r>
    <x v="17"/>
    <x v="17"/>
    <x v="17"/>
    <x v="387"/>
    <s v="1911"/>
    <x v="387"/>
    <x v="7"/>
    <x v="6"/>
    <x v="46"/>
  </r>
  <r>
    <x v="17"/>
    <x v="17"/>
    <x v="17"/>
    <x v="387"/>
    <s v="1911"/>
    <x v="387"/>
    <x v="7"/>
    <x v="7"/>
    <x v="47"/>
  </r>
  <r>
    <x v="17"/>
    <x v="17"/>
    <x v="17"/>
    <x v="387"/>
    <s v="1911"/>
    <x v="387"/>
    <x v="8"/>
    <x v="0"/>
    <x v="67"/>
  </r>
  <r>
    <x v="17"/>
    <x v="17"/>
    <x v="17"/>
    <x v="387"/>
    <s v="1911"/>
    <x v="387"/>
    <x v="8"/>
    <x v="1"/>
    <x v="133"/>
  </r>
  <r>
    <x v="17"/>
    <x v="17"/>
    <x v="17"/>
    <x v="387"/>
    <s v="1911"/>
    <x v="387"/>
    <x v="8"/>
    <x v="2"/>
    <x v="133"/>
  </r>
  <r>
    <x v="17"/>
    <x v="17"/>
    <x v="17"/>
    <x v="387"/>
    <s v="1911"/>
    <x v="387"/>
    <x v="8"/>
    <x v="3"/>
    <x v="305"/>
  </r>
  <r>
    <x v="17"/>
    <x v="17"/>
    <x v="17"/>
    <x v="387"/>
    <s v="1911"/>
    <x v="387"/>
    <x v="8"/>
    <x v="4"/>
    <x v="67"/>
  </r>
  <r>
    <x v="17"/>
    <x v="17"/>
    <x v="17"/>
    <x v="387"/>
    <s v="1911"/>
    <x v="387"/>
    <x v="8"/>
    <x v="5"/>
    <x v="67"/>
  </r>
  <r>
    <x v="17"/>
    <x v="17"/>
    <x v="17"/>
    <x v="387"/>
    <s v="1911"/>
    <x v="387"/>
    <x v="8"/>
    <x v="6"/>
    <x v="67"/>
  </r>
  <r>
    <x v="17"/>
    <x v="17"/>
    <x v="17"/>
    <x v="387"/>
    <s v="1911"/>
    <x v="387"/>
    <x v="8"/>
    <x v="7"/>
    <x v="305"/>
  </r>
  <r>
    <x v="17"/>
    <x v="17"/>
    <x v="17"/>
    <x v="387"/>
    <s v="1911"/>
    <x v="387"/>
    <x v="9"/>
    <x v="0"/>
    <x v="320"/>
  </r>
  <r>
    <x v="17"/>
    <x v="17"/>
    <x v="17"/>
    <x v="387"/>
    <s v="1911"/>
    <x v="387"/>
    <x v="9"/>
    <x v="1"/>
    <x v="130"/>
  </r>
  <r>
    <x v="17"/>
    <x v="17"/>
    <x v="17"/>
    <x v="387"/>
    <s v="1911"/>
    <x v="387"/>
    <x v="9"/>
    <x v="2"/>
    <x v="130"/>
  </r>
  <r>
    <x v="17"/>
    <x v="17"/>
    <x v="17"/>
    <x v="387"/>
    <s v="1911"/>
    <x v="387"/>
    <x v="9"/>
    <x v="3"/>
    <x v="64"/>
  </r>
  <r>
    <x v="17"/>
    <x v="17"/>
    <x v="17"/>
    <x v="387"/>
    <s v="1911"/>
    <x v="387"/>
    <x v="9"/>
    <x v="4"/>
    <x v="127"/>
  </r>
  <r>
    <x v="17"/>
    <x v="17"/>
    <x v="17"/>
    <x v="387"/>
    <s v="1911"/>
    <x v="387"/>
    <x v="9"/>
    <x v="5"/>
    <x v="64"/>
  </r>
  <r>
    <x v="17"/>
    <x v="17"/>
    <x v="17"/>
    <x v="387"/>
    <s v="1911"/>
    <x v="387"/>
    <x v="9"/>
    <x v="6"/>
    <x v="127"/>
  </r>
  <r>
    <x v="17"/>
    <x v="17"/>
    <x v="17"/>
    <x v="387"/>
    <s v="1911"/>
    <x v="387"/>
    <x v="9"/>
    <x v="7"/>
    <x v="65"/>
  </r>
  <r>
    <x v="17"/>
    <x v="17"/>
    <x v="17"/>
    <x v="388"/>
    <s v="1913"/>
    <x v="388"/>
    <x v="0"/>
    <x v="0"/>
    <x v="951"/>
  </r>
  <r>
    <x v="17"/>
    <x v="17"/>
    <x v="17"/>
    <x v="388"/>
    <s v="1913"/>
    <x v="388"/>
    <x v="0"/>
    <x v="1"/>
    <x v="181"/>
  </r>
  <r>
    <x v="17"/>
    <x v="17"/>
    <x v="17"/>
    <x v="388"/>
    <s v="1913"/>
    <x v="388"/>
    <x v="0"/>
    <x v="2"/>
    <x v="182"/>
  </r>
  <r>
    <x v="17"/>
    <x v="17"/>
    <x v="17"/>
    <x v="388"/>
    <s v="1913"/>
    <x v="388"/>
    <x v="0"/>
    <x v="3"/>
    <x v="56"/>
  </r>
  <r>
    <x v="17"/>
    <x v="17"/>
    <x v="17"/>
    <x v="388"/>
    <s v="1913"/>
    <x v="388"/>
    <x v="0"/>
    <x v="4"/>
    <x v="254"/>
  </r>
  <r>
    <x v="17"/>
    <x v="17"/>
    <x v="17"/>
    <x v="388"/>
    <s v="1913"/>
    <x v="388"/>
    <x v="0"/>
    <x v="5"/>
    <x v="626"/>
  </r>
  <r>
    <x v="17"/>
    <x v="17"/>
    <x v="17"/>
    <x v="388"/>
    <s v="1913"/>
    <x v="388"/>
    <x v="0"/>
    <x v="6"/>
    <x v="604"/>
  </r>
  <r>
    <x v="17"/>
    <x v="17"/>
    <x v="17"/>
    <x v="388"/>
    <s v="1913"/>
    <x v="388"/>
    <x v="0"/>
    <x v="7"/>
    <x v="187"/>
  </r>
  <r>
    <x v="17"/>
    <x v="17"/>
    <x v="17"/>
    <x v="388"/>
    <s v="1913"/>
    <x v="388"/>
    <x v="1"/>
    <x v="0"/>
    <x v="991"/>
  </r>
  <r>
    <x v="17"/>
    <x v="17"/>
    <x v="17"/>
    <x v="388"/>
    <s v="1913"/>
    <x v="388"/>
    <x v="1"/>
    <x v="1"/>
    <x v="448"/>
  </r>
  <r>
    <x v="17"/>
    <x v="17"/>
    <x v="17"/>
    <x v="388"/>
    <s v="1913"/>
    <x v="388"/>
    <x v="1"/>
    <x v="2"/>
    <x v="271"/>
  </r>
  <r>
    <x v="17"/>
    <x v="17"/>
    <x v="17"/>
    <x v="388"/>
    <s v="1913"/>
    <x v="388"/>
    <x v="1"/>
    <x v="3"/>
    <x v="501"/>
  </r>
  <r>
    <x v="17"/>
    <x v="17"/>
    <x v="17"/>
    <x v="388"/>
    <s v="1913"/>
    <x v="388"/>
    <x v="1"/>
    <x v="4"/>
    <x v="345"/>
  </r>
  <r>
    <x v="17"/>
    <x v="17"/>
    <x v="17"/>
    <x v="388"/>
    <s v="1913"/>
    <x v="388"/>
    <x v="1"/>
    <x v="5"/>
    <x v="346"/>
  </r>
  <r>
    <x v="17"/>
    <x v="17"/>
    <x v="17"/>
    <x v="388"/>
    <s v="1913"/>
    <x v="388"/>
    <x v="1"/>
    <x v="6"/>
    <x v="349"/>
  </r>
  <r>
    <x v="17"/>
    <x v="17"/>
    <x v="17"/>
    <x v="388"/>
    <s v="1913"/>
    <x v="388"/>
    <x v="1"/>
    <x v="7"/>
    <x v="560"/>
  </r>
  <r>
    <x v="17"/>
    <x v="17"/>
    <x v="17"/>
    <x v="388"/>
    <s v="1913"/>
    <x v="388"/>
    <x v="2"/>
    <x v="0"/>
    <x v="1112"/>
  </r>
  <r>
    <x v="17"/>
    <x v="17"/>
    <x v="17"/>
    <x v="388"/>
    <s v="1913"/>
    <x v="388"/>
    <x v="2"/>
    <x v="1"/>
    <x v="317"/>
  </r>
  <r>
    <x v="17"/>
    <x v="17"/>
    <x v="17"/>
    <x v="388"/>
    <s v="1913"/>
    <x v="388"/>
    <x v="2"/>
    <x v="2"/>
    <x v="334"/>
  </r>
  <r>
    <x v="17"/>
    <x v="17"/>
    <x v="17"/>
    <x v="388"/>
    <s v="1913"/>
    <x v="388"/>
    <x v="2"/>
    <x v="3"/>
    <x v="318"/>
  </r>
  <r>
    <x v="17"/>
    <x v="17"/>
    <x v="17"/>
    <x v="388"/>
    <s v="1913"/>
    <x v="388"/>
    <x v="2"/>
    <x v="4"/>
    <x v="313"/>
  </r>
  <r>
    <x v="17"/>
    <x v="17"/>
    <x v="17"/>
    <x v="388"/>
    <s v="1913"/>
    <x v="388"/>
    <x v="2"/>
    <x v="5"/>
    <x v="977"/>
  </r>
  <r>
    <x v="17"/>
    <x v="17"/>
    <x v="17"/>
    <x v="388"/>
    <s v="1913"/>
    <x v="388"/>
    <x v="2"/>
    <x v="6"/>
    <x v="402"/>
  </r>
  <r>
    <x v="17"/>
    <x v="17"/>
    <x v="17"/>
    <x v="388"/>
    <s v="1913"/>
    <x v="388"/>
    <x v="2"/>
    <x v="7"/>
    <x v="351"/>
  </r>
  <r>
    <x v="17"/>
    <x v="17"/>
    <x v="17"/>
    <x v="388"/>
    <s v="1913"/>
    <x v="388"/>
    <x v="3"/>
    <x v="0"/>
    <x v="672"/>
  </r>
  <r>
    <x v="17"/>
    <x v="17"/>
    <x v="17"/>
    <x v="388"/>
    <s v="1913"/>
    <x v="388"/>
    <x v="3"/>
    <x v="1"/>
    <x v="529"/>
  </r>
  <r>
    <x v="17"/>
    <x v="17"/>
    <x v="17"/>
    <x v="388"/>
    <s v="1913"/>
    <x v="388"/>
    <x v="3"/>
    <x v="2"/>
    <x v="353"/>
  </r>
  <r>
    <x v="17"/>
    <x v="17"/>
    <x v="17"/>
    <x v="388"/>
    <s v="1913"/>
    <x v="388"/>
    <x v="3"/>
    <x v="3"/>
    <x v="1112"/>
  </r>
  <r>
    <x v="17"/>
    <x v="17"/>
    <x v="17"/>
    <x v="388"/>
    <s v="1913"/>
    <x v="388"/>
    <x v="3"/>
    <x v="4"/>
    <x v="317"/>
  </r>
  <r>
    <x v="17"/>
    <x v="17"/>
    <x v="17"/>
    <x v="388"/>
    <s v="1913"/>
    <x v="388"/>
    <x v="3"/>
    <x v="5"/>
    <x v="184"/>
  </r>
  <r>
    <x v="17"/>
    <x v="17"/>
    <x v="17"/>
    <x v="388"/>
    <s v="1913"/>
    <x v="388"/>
    <x v="3"/>
    <x v="6"/>
    <x v="287"/>
  </r>
  <r>
    <x v="17"/>
    <x v="17"/>
    <x v="17"/>
    <x v="388"/>
    <s v="1913"/>
    <x v="388"/>
    <x v="3"/>
    <x v="7"/>
    <x v="450"/>
  </r>
  <r>
    <x v="17"/>
    <x v="17"/>
    <x v="17"/>
    <x v="388"/>
    <s v="1913"/>
    <x v="388"/>
    <x v="4"/>
    <x v="0"/>
    <x v="540"/>
  </r>
  <r>
    <x v="17"/>
    <x v="17"/>
    <x v="17"/>
    <x v="388"/>
    <s v="1913"/>
    <x v="388"/>
    <x v="4"/>
    <x v="1"/>
    <x v="329"/>
  </r>
  <r>
    <x v="17"/>
    <x v="17"/>
    <x v="17"/>
    <x v="388"/>
    <s v="1913"/>
    <x v="388"/>
    <x v="4"/>
    <x v="2"/>
    <x v="1127"/>
  </r>
  <r>
    <x v="17"/>
    <x v="17"/>
    <x v="17"/>
    <x v="388"/>
    <s v="1913"/>
    <x v="388"/>
    <x v="4"/>
    <x v="3"/>
    <x v="257"/>
  </r>
  <r>
    <x v="17"/>
    <x v="17"/>
    <x v="17"/>
    <x v="388"/>
    <s v="1913"/>
    <x v="388"/>
    <x v="4"/>
    <x v="4"/>
    <x v="292"/>
  </r>
  <r>
    <x v="17"/>
    <x v="17"/>
    <x v="17"/>
    <x v="388"/>
    <s v="1913"/>
    <x v="388"/>
    <x v="4"/>
    <x v="5"/>
    <x v="292"/>
  </r>
  <r>
    <x v="17"/>
    <x v="17"/>
    <x v="17"/>
    <x v="388"/>
    <s v="1913"/>
    <x v="388"/>
    <x v="4"/>
    <x v="6"/>
    <x v="730"/>
  </r>
  <r>
    <x v="17"/>
    <x v="17"/>
    <x v="17"/>
    <x v="388"/>
    <s v="1913"/>
    <x v="388"/>
    <x v="4"/>
    <x v="7"/>
    <x v="38"/>
  </r>
  <r>
    <x v="17"/>
    <x v="17"/>
    <x v="17"/>
    <x v="388"/>
    <s v="1913"/>
    <x v="388"/>
    <x v="5"/>
    <x v="0"/>
    <x v="198"/>
  </r>
  <r>
    <x v="17"/>
    <x v="17"/>
    <x v="17"/>
    <x v="388"/>
    <s v="1913"/>
    <x v="388"/>
    <x v="5"/>
    <x v="1"/>
    <x v="321"/>
  </r>
  <r>
    <x v="17"/>
    <x v="17"/>
    <x v="17"/>
    <x v="388"/>
    <s v="1913"/>
    <x v="388"/>
    <x v="5"/>
    <x v="2"/>
    <x v="203"/>
  </r>
  <r>
    <x v="17"/>
    <x v="17"/>
    <x v="17"/>
    <x v="388"/>
    <s v="1913"/>
    <x v="388"/>
    <x v="5"/>
    <x v="3"/>
    <x v="321"/>
  </r>
  <r>
    <x v="17"/>
    <x v="17"/>
    <x v="17"/>
    <x v="388"/>
    <s v="1913"/>
    <x v="388"/>
    <x v="5"/>
    <x v="4"/>
    <x v="303"/>
  </r>
  <r>
    <x v="17"/>
    <x v="17"/>
    <x v="17"/>
    <x v="388"/>
    <s v="1913"/>
    <x v="388"/>
    <x v="5"/>
    <x v="5"/>
    <x v="203"/>
  </r>
  <r>
    <x v="17"/>
    <x v="17"/>
    <x v="17"/>
    <x v="388"/>
    <s v="1913"/>
    <x v="388"/>
    <x v="5"/>
    <x v="6"/>
    <x v="129"/>
  </r>
  <r>
    <x v="17"/>
    <x v="17"/>
    <x v="17"/>
    <x v="388"/>
    <s v="1913"/>
    <x v="388"/>
    <x v="5"/>
    <x v="7"/>
    <x v="303"/>
  </r>
  <r>
    <x v="17"/>
    <x v="17"/>
    <x v="17"/>
    <x v="388"/>
    <s v="1913"/>
    <x v="388"/>
    <x v="6"/>
    <x v="0"/>
    <x v="66"/>
  </r>
  <r>
    <x v="17"/>
    <x v="17"/>
    <x v="17"/>
    <x v="388"/>
    <s v="1913"/>
    <x v="388"/>
    <x v="6"/>
    <x v="1"/>
    <x v="127"/>
  </r>
  <r>
    <x v="17"/>
    <x v="17"/>
    <x v="17"/>
    <x v="388"/>
    <s v="1913"/>
    <x v="388"/>
    <x v="6"/>
    <x v="2"/>
    <x v="308"/>
  </r>
  <r>
    <x v="17"/>
    <x v="17"/>
    <x v="17"/>
    <x v="388"/>
    <s v="1913"/>
    <x v="388"/>
    <x v="6"/>
    <x v="3"/>
    <x v="133"/>
  </r>
  <r>
    <x v="17"/>
    <x v="17"/>
    <x v="17"/>
    <x v="388"/>
    <s v="1913"/>
    <x v="388"/>
    <x v="6"/>
    <x v="4"/>
    <x v="133"/>
  </r>
  <r>
    <x v="17"/>
    <x v="17"/>
    <x v="17"/>
    <x v="388"/>
    <s v="1913"/>
    <x v="388"/>
    <x v="6"/>
    <x v="5"/>
    <x v="66"/>
  </r>
  <r>
    <x v="17"/>
    <x v="17"/>
    <x v="17"/>
    <x v="388"/>
    <s v="1913"/>
    <x v="388"/>
    <x v="6"/>
    <x v="6"/>
    <x v="133"/>
  </r>
  <r>
    <x v="17"/>
    <x v="17"/>
    <x v="17"/>
    <x v="388"/>
    <s v="1913"/>
    <x v="388"/>
    <x v="6"/>
    <x v="7"/>
    <x v="127"/>
  </r>
  <r>
    <x v="17"/>
    <x v="17"/>
    <x v="17"/>
    <x v="388"/>
    <s v="1913"/>
    <x v="388"/>
    <x v="7"/>
    <x v="0"/>
    <x v="307"/>
  </r>
  <r>
    <x v="17"/>
    <x v="17"/>
    <x v="17"/>
    <x v="388"/>
    <s v="1913"/>
    <x v="388"/>
    <x v="7"/>
    <x v="1"/>
    <x v="298"/>
  </r>
  <r>
    <x v="17"/>
    <x v="17"/>
    <x v="17"/>
    <x v="388"/>
    <s v="1913"/>
    <x v="388"/>
    <x v="7"/>
    <x v="2"/>
    <x v="311"/>
  </r>
  <r>
    <x v="17"/>
    <x v="17"/>
    <x v="17"/>
    <x v="388"/>
    <s v="1913"/>
    <x v="388"/>
    <x v="7"/>
    <x v="3"/>
    <x v="356"/>
  </r>
  <r>
    <x v="17"/>
    <x v="17"/>
    <x v="17"/>
    <x v="388"/>
    <s v="1913"/>
    <x v="388"/>
    <x v="7"/>
    <x v="4"/>
    <x v="196"/>
  </r>
  <r>
    <x v="17"/>
    <x v="17"/>
    <x v="17"/>
    <x v="388"/>
    <s v="1913"/>
    <x v="388"/>
    <x v="7"/>
    <x v="5"/>
    <x v="195"/>
  </r>
  <r>
    <x v="17"/>
    <x v="17"/>
    <x v="17"/>
    <x v="388"/>
    <s v="1913"/>
    <x v="388"/>
    <x v="7"/>
    <x v="6"/>
    <x v="316"/>
  </r>
  <r>
    <x v="17"/>
    <x v="17"/>
    <x v="17"/>
    <x v="388"/>
    <s v="1913"/>
    <x v="388"/>
    <x v="7"/>
    <x v="7"/>
    <x v="262"/>
  </r>
  <r>
    <x v="17"/>
    <x v="17"/>
    <x v="17"/>
    <x v="388"/>
    <s v="1913"/>
    <x v="388"/>
    <x v="8"/>
    <x v="0"/>
    <x v="66"/>
  </r>
  <r>
    <x v="17"/>
    <x v="17"/>
    <x v="17"/>
    <x v="388"/>
    <s v="1913"/>
    <x v="388"/>
    <x v="8"/>
    <x v="1"/>
    <x v="66"/>
  </r>
  <r>
    <x v="17"/>
    <x v="17"/>
    <x v="17"/>
    <x v="388"/>
    <s v="1913"/>
    <x v="388"/>
    <x v="8"/>
    <x v="2"/>
    <x v="66"/>
  </r>
  <r>
    <x v="17"/>
    <x v="17"/>
    <x v="17"/>
    <x v="388"/>
    <s v="1913"/>
    <x v="388"/>
    <x v="8"/>
    <x v="3"/>
    <x v="67"/>
  </r>
  <r>
    <x v="17"/>
    <x v="17"/>
    <x v="17"/>
    <x v="388"/>
    <s v="1913"/>
    <x v="388"/>
    <x v="8"/>
    <x v="4"/>
    <x v="64"/>
  </r>
  <r>
    <x v="17"/>
    <x v="17"/>
    <x v="17"/>
    <x v="388"/>
    <s v="1913"/>
    <x v="388"/>
    <x v="8"/>
    <x v="5"/>
    <x v="131"/>
  </r>
  <r>
    <x v="17"/>
    <x v="17"/>
    <x v="17"/>
    <x v="388"/>
    <s v="1913"/>
    <x v="388"/>
    <x v="8"/>
    <x v="6"/>
    <x v="127"/>
  </r>
  <r>
    <x v="17"/>
    <x v="17"/>
    <x v="17"/>
    <x v="388"/>
    <s v="1913"/>
    <x v="388"/>
    <x v="8"/>
    <x v="7"/>
    <x v="66"/>
  </r>
  <r>
    <x v="17"/>
    <x v="17"/>
    <x v="17"/>
    <x v="388"/>
    <s v="1913"/>
    <x v="388"/>
    <x v="9"/>
    <x v="0"/>
    <x v="200"/>
  </r>
  <r>
    <x v="17"/>
    <x v="17"/>
    <x v="17"/>
    <x v="388"/>
    <s v="1913"/>
    <x v="388"/>
    <x v="9"/>
    <x v="1"/>
    <x v="316"/>
  </r>
  <r>
    <x v="17"/>
    <x v="17"/>
    <x v="17"/>
    <x v="388"/>
    <s v="1913"/>
    <x v="388"/>
    <x v="9"/>
    <x v="2"/>
    <x v="350"/>
  </r>
  <r>
    <x v="17"/>
    <x v="17"/>
    <x v="17"/>
    <x v="388"/>
    <s v="1913"/>
    <x v="388"/>
    <x v="9"/>
    <x v="3"/>
    <x v="196"/>
  </r>
  <r>
    <x v="17"/>
    <x v="17"/>
    <x v="17"/>
    <x v="388"/>
    <s v="1913"/>
    <x v="388"/>
    <x v="9"/>
    <x v="4"/>
    <x v="202"/>
  </r>
  <r>
    <x v="17"/>
    <x v="17"/>
    <x v="17"/>
    <x v="388"/>
    <s v="1913"/>
    <x v="388"/>
    <x v="9"/>
    <x v="5"/>
    <x v="350"/>
  </r>
  <r>
    <x v="17"/>
    <x v="17"/>
    <x v="17"/>
    <x v="388"/>
    <s v="1913"/>
    <x v="388"/>
    <x v="9"/>
    <x v="6"/>
    <x v="199"/>
  </r>
  <r>
    <x v="17"/>
    <x v="17"/>
    <x v="17"/>
    <x v="388"/>
    <s v="1913"/>
    <x v="388"/>
    <x v="9"/>
    <x v="7"/>
    <x v="199"/>
  </r>
  <r>
    <x v="17"/>
    <x v="17"/>
    <x v="17"/>
    <x v="389"/>
    <s v="1917"/>
    <x v="389"/>
    <x v="0"/>
    <x v="0"/>
    <x v="288"/>
  </r>
  <r>
    <x v="17"/>
    <x v="17"/>
    <x v="17"/>
    <x v="389"/>
    <s v="1917"/>
    <x v="389"/>
    <x v="0"/>
    <x v="1"/>
    <x v="283"/>
  </r>
  <r>
    <x v="17"/>
    <x v="17"/>
    <x v="17"/>
    <x v="389"/>
    <s v="1917"/>
    <x v="389"/>
    <x v="0"/>
    <x v="2"/>
    <x v="286"/>
  </r>
  <r>
    <x v="17"/>
    <x v="17"/>
    <x v="17"/>
    <x v="389"/>
    <s v="1917"/>
    <x v="389"/>
    <x v="0"/>
    <x v="3"/>
    <x v="411"/>
  </r>
  <r>
    <x v="17"/>
    <x v="17"/>
    <x v="17"/>
    <x v="389"/>
    <s v="1917"/>
    <x v="389"/>
    <x v="0"/>
    <x v="4"/>
    <x v="115"/>
  </r>
  <r>
    <x v="17"/>
    <x v="17"/>
    <x v="17"/>
    <x v="389"/>
    <s v="1917"/>
    <x v="389"/>
    <x v="0"/>
    <x v="5"/>
    <x v="286"/>
  </r>
  <r>
    <x v="17"/>
    <x v="17"/>
    <x v="17"/>
    <x v="389"/>
    <s v="1917"/>
    <x v="389"/>
    <x v="0"/>
    <x v="6"/>
    <x v="116"/>
  </r>
  <r>
    <x v="17"/>
    <x v="17"/>
    <x v="17"/>
    <x v="389"/>
    <s v="1917"/>
    <x v="389"/>
    <x v="0"/>
    <x v="7"/>
    <x v="334"/>
  </r>
  <r>
    <x v="17"/>
    <x v="17"/>
    <x v="17"/>
    <x v="389"/>
    <s v="1917"/>
    <x v="389"/>
    <x v="1"/>
    <x v="0"/>
    <x v="715"/>
  </r>
  <r>
    <x v="17"/>
    <x v="17"/>
    <x v="17"/>
    <x v="389"/>
    <s v="1917"/>
    <x v="389"/>
    <x v="1"/>
    <x v="1"/>
    <x v="410"/>
  </r>
  <r>
    <x v="17"/>
    <x v="17"/>
    <x v="17"/>
    <x v="389"/>
    <s v="1917"/>
    <x v="389"/>
    <x v="1"/>
    <x v="2"/>
    <x v="186"/>
  </r>
  <r>
    <x v="17"/>
    <x v="17"/>
    <x v="17"/>
    <x v="389"/>
    <s v="1917"/>
    <x v="389"/>
    <x v="1"/>
    <x v="3"/>
    <x v="185"/>
  </r>
  <r>
    <x v="17"/>
    <x v="17"/>
    <x v="17"/>
    <x v="389"/>
    <s v="1917"/>
    <x v="389"/>
    <x v="1"/>
    <x v="4"/>
    <x v="401"/>
  </r>
  <r>
    <x v="17"/>
    <x v="17"/>
    <x v="17"/>
    <x v="389"/>
    <s v="1917"/>
    <x v="389"/>
    <x v="1"/>
    <x v="5"/>
    <x v="335"/>
  </r>
  <r>
    <x v="17"/>
    <x v="17"/>
    <x v="17"/>
    <x v="389"/>
    <s v="1917"/>
    <x v="389"/>
    <x v="1"/>
    <x v="6"/>
    <x v="186"/>
  </r>
  <r>
    <x v="17"/>
    <x v="17"/>
    <x v="17"/>
    <x v="389"/>
    <s v="1917"/>
    <x v="389"/>
    <x v="1"/>
    <x v="7"/>
    <x v="184"/>
  </r>
  <r>
    <x v="17"/>
    <x v="17"/>
    <x v="17"/>
    <x v="389"/>
    <s v="1917"/>
    <x v="389"/>
    <x v="2"/>
    <x v="0"/>
    <x v="61"/>
  </r>
  <r>
    <x v="17"/>
    <x v="17"/>
    <x v="17"/>
    <x v="389"/>
    <s v="1917"/>
    <x v="389"/>
    <x v="2"/>
    <x v="1"/>
    <x v="121"/>
  </r>
  <r>
    <x v="17"/>
    <x v="17"/>
    <x v="17"/>
    <x v="389"/>
    <s v="1917"/>
    <x v="389"/>
    <x v="2"/>
    <x v="2"/>
    <x v="60"/>
  </r>
  <r>
    <x v="17"/>
    <x v="17"/>
    <x v="17"/>
    <x v="389"/>
    <s v="1917"/>
    <x v="389"/>
    <x v="2"/>
    <x v="3"/>
    <x v="125"/>
  </r>
  <r>
    <x v="17"/>
    <x v="17"/>
    <x v="17"/>
    <x v="389"/>
    <s v="1917"/>
    <x v="389"/>
    <x v="2"/>
    <x v="4"/>
    <x v="308"/>
  </r>
  <r>
    <x v="17"/>
    <x v="17"/>
    <x v="17"/>
    <x v="389"/>
    <s v="1917"/>
    <x v="389"/>
    <x v="2"/>
    <x v="5"/>
    <x v="308"/>
  </r>
  <r>
    <x v="17"/>
    <x v="17"/>
    <x v="17"/>
    <x v="389"/>
    <s v="1917"/>
    <x v="389"/>
    <x v="2"/>
    <x v="6"/>
    <x v="309"/>
  </r>
  <r>
    <x v="17"/>
    <x v="17"/>
    <x v="17"/>
    <x v="389"/>
    <s v="1917"/>
    <x v="389"/>
    <x v="2"/>
    <x v="7"/>
    <x v="307"/>
  </r>
  <r>
    <x v="17"/>
    <x v="17"/>
    <x v="17"/>
    <x v="389"/>
    <s v="1917"/>
    <x v="389"/>
    <x v="3"/>
    <x v="0"/>
    <x v="60"/>
  </r>
  <r>
    <x v="17"/>
    <x v="17"/>
    <x v="17"/>
    <x v="389"/>
    <s v="1917"/>
    <x v="389"/>
    <x v="3"/>
    <x v="1"/>
    <x v="126"/>
  </r>
  <r>
    <x v="17"/>
    <x v="17"/>
    <x v="17"/>
    <x v="389"/>
    <s v="1917"/>
    <x v="389"/>
    <x v="3"/>
    <x v="2"/>
    <x v="575"/>
  </r>
  <r>
    <x v="17"/>
    <x v="17"/>
    <x v="17"/>
    <x v="389"/>
    <s v="1917"/>
    <x v="389"/>
    <x v="3"/>
    <x v="3"/>
    <x v="125"/>
  </r>
  <r>
    <x v="17"/>
    <x v="17"/>
    <x v="17"/>
    <x v="389"/>
    <s v="1917"/>
    <x v="389"/>
    <x v="3"/>
    <x v="4"/>
    <x v="123"/>
  </r>
  <r>
    <x v="17"/>
    <x v="17"/>
    <x v="17"/>
    <x v="389"/>
    <s v="1917"/>
    <x v="389"/>
    <x v="3"/>
    <x v="5"/>
    <x v="308"/>
  </r>
  <r>
    <x v="17"/>
    <x v="17"/>
    <x v="17"/>
    <x v="389"/>
    <s v="1917"/>
    <x v="389"/>
    <x v="3"/>
    <x v="6"/>
    <x v="123"/>
  </r>
  <r>
    <x v="17"/>
    <x v="17"/>
    <x v="17"/>
    <x v="389"/>
    <s v="1917"/>
    <x v="389"/>
    <x v="3"/>
    <x v="7"/>
    <x v="308"/>
  </r>
  <r>
    <x v="17"/>
    <x v="17"/>
    <x v="17"/>
    <x v="389"/>
    <s v="1917"/>
    <x v="389"/>
    <x v="4"/>
    <x v="0"/>
    <x v="486"/>
  </r>
  <r>
    <x v="17"/>
    <x v="17"/>
    <x v="17"/>
    <x v="389"/>
    <s v="1917"/>
    <x v="389"/>
    <x v="4"/>
    <x v="1"/>
    <x v="57"/>
  </r>
  <r>
    <x v="17"/>
    <x v="17"/>
    <x v="17"/>
    <x v="389"/>
    <s v="1917"/>
    <x v="389"/>
    <x v="4"/>
    <x v="2"/>
    <x v="53"/>
  </r>
  <r>
    <x v="17"/>
    <x v="17"/>
    <x v="17"/>
    <x v="389"/>
    <s v="1917"/>
    <x v="389"/>
    <x v="4"/>
    <x v="3"/>
    <x v="187"/>
  </r>
  <r>
    <x v="17"/>
    <x v="17"/>
    <x v="17"/>
    <x v="389"/>
    <s v="1917"/>
    <x v="389"/>
    <x v="4"/>
    <x v="4"/>
    <x v="990"/>
  </r>
  <r>
    <x v="17"/>
    <x v="17"/>
    <x v="17"/>
    <x v="389"/>
    <s v="1917"/>
    <x v="389"/>
    <x v="4"/>
    <x v="5"/>
    <x v="344"/>
  </r>
  <r>
    <x v="17"/>
    <x v="17"/>
    <x v="17"/>
    <x v="389"/>
    <s v="1917"/>
    <x v="389"/>
    <x v="4"/>
    <x v="6"/>
    <x v="349"/>
  </r>
  <r>
    <x v="17"/>
    <x v="17"/>
    <x v="17"/>
    <x v="389"/>
    <s v="1917"/>
    <x v="389"/>
    <x v="4"/>
    <x v="7"/>
    <x v="345"/>
  </r>
  <r>
    <x v="17"/>
    <x v="17"/>
    <x v="17"/>
    <x v="389"/>
    <s v="1917"/>
    <x v="389"/>
    <x v="5"/>
    <x v="0"/>
    <x v="128"/>
  </r>
  <r>
    <x v="17"/>
    <x v="17"/>
    <x v="17"/>
    <x v="389"/>
    <s v="1917"/>
    <x v="389"/>
    <x v="5"/>
    <x v="1"/>
    <x v="127"/>
  </r>
  <r>
    <x v="17"/>
    <x v="17"/>
    <x v="17"/>
    <x v="389"/>
    <s v="1917"/>
    <x v="389"/>
    <x v="5"/>
    <x v="2"/>
    <x v="130"/>
  </r>
  <r>
    <x v="17"/>
    <x v="17"/>
    <x v="17"/>
    <x v="389"/>
    <s v="1917"/>
    <x v="389"/>
    <x v="5"/>
    <x v="3"/>
    <x v="203"/>
  </r>
  <r>
    <x v="17"/>
    <x v="17"/>
    <x v="17"/>
    <x v="389"/>
    <s v="1917"/>
    <x v="389"/>
    <x v="5"/>
    <x v="4"/>
    <x v="128"/>
  </r>
  <r>
    <x v="17"/>
    <x v="17"/>
    <x v="17"/>
    <x v="389"/>
    <s v="1917"/>
    <x v="389"/>
    <x v="5"/>
    <x v="5"/>
    <x v="128"/>
  </r>
  <r>
    <x v="17"/>
    <x v="17"/>
    <x v="17"/>
    <x v="389"/>
    <s v="1917"/>
    <x v="389"/>
    <x v="5"/>
    <x v="6"/>
    <x v="320"/>
  </r>
  <r>
    <x v="17"/>
    <x v="17"/>
    <x v="17"/>
    <x v="389"/>
    <s v="1917"/>
    <x v="389"/>
    <x v="5"/>
    <x v="7"/>
    <x v="64"/>
  </r>
  <r>
    <x v="17"/>
    <x v="17"/>
    <x v="17"/>
    <x v="389"/>
    <s v="1917"/>
    <x v="389"/>
    <x v="6"/>
    <x v="0"/>
    <x v="133"/>
  </r>
  <r>
    <x v="17"/>
    <x v="17"/>
    <x v="17"/>
    <x v="389"/>
    <s v="1917"/>
    <x v="389"/>
    <x v="6"/>
    <x v="1"/>
    <x v="67"/>
  </r>
  <r>
    <x v="17"/>
    <x v="17"/>
    <x v="17"/>
    <x v="389"/>
    <s v="1917"/>
    <x v="389"/>
    <x v="6"/>
    <x v="2"/>
    <x v="66"/>
  </r>
  <r>
    <x v="17"/>
    <x v="17"/>
    <x v="17"/>
    <x v="389"/>
    <s v="1917"/>
    <x v="389"/>
    <x v="6"/>
    <x v="3"/>
    <x v="66"/>
  </r>
  <r>
    <x v="17"/>
    <x v="17"/>
    <x v="17"/>
    <x v="389"/>
    <s v="1917"/>
    <x v="389"/>
    <x v="6"/>
    <x v="4"/>
    <x v="67"/>
  </r>
  <r>
    <x v="17"/>
    <x v="17"/>
    <x v="17"/>
    <x v="389"/>
    <s v="1917"/>
    <x v="389"/>
    <x v="6"/>
    <x v="5"/>
    <x v="67"/>
  </r>
  <r>
    <x v="17"/>
    <x v="17"/>
    <x v="17"/>
    <x v="389"/>
    <s v="1917"/>
    <x v="389"/>
    <x v="6"/>
    <x v="6"/>
    <x v="66"/>
  </r>
  <r>
    <x v="17"/>
    <x v="17"/>
    <x v="17"/>
    <x v="389"/>
    <s v="1917"/>
    <x v="389"/>
    <x v="6"/>
    <x v="7"/>
    <x v="132"/>
  </r>
  <r>
    <x v="17"/>
    <x v="17"/>
    <x v="17"/>
    <x v="389"/>
    <s v="1917"/>
    <x v="389"/>
    <x v="7"/>
    <x v="0"/>
    <x v="307"/>
  </r>
  <r>
    <x v="17"/>
    <x v="17"/>
    <x v="17"/>
    <x v="389"/>
    <s v="1917"/>
    <x v="389"/>
    <x v="7"/>
    <x v="1"/>
    <x v="202"/>
  </r>
  <r>
    <x v="17"/>
    <x v="17"/>
    <x v="17"/>
    <x v="389"/>
    <s v="1917"/>
    <x v="389"/>
    <x v="7"/>
    <x v="2"/>
    <x v="195"/>
  </r>
  <r>
    <x v="17"/>
    <x v="17"/>
    <x v="17"/>
    <x v="389"/>
    <s v="1917"/>
    <x v="389"/>
    <x v="7"/>
    <x v="3"/>
    <x v="201"/>
  </r>
  <r>
    <x v="17"/>
    <x v="17"/>
    <x v="17"/>
    <x v="389"/>
    <s v="1917"/>
    <x v="389"/>
    <x v="7"/>
    <x v="4"/>
    <x v="202"/>
  </r>
  <r>
    <x v="17"/>
    <x v="17"/>
    <x v="17"/>
    <x v="389"/>
    <s v="1917"/>
    <x v="389"/>
    <x v="7"/>
    <x v="5"/>
    <x v="201"/>
  </r>
  <r>
    <x v="17"/>
    <x v="17"/>
    <x v="17"/>
    <x v="389"/>
    <s v="1917"/>
    <x v="389"/>
    <x v="7"/>
    <x v="6"/>
    <x v="310"/>
  </r>
  <r>
    <x v="17"/>
    <x v="17"/>
    <x v="17"/>
    <x v="389"/>
    <s v="1917"/>
    <x v="389"/>
    <x v="7"/>
    <x v="7"/>
    <x v="199"/>
  </r>
  <r>
    <x v="17"/>
    <x v="17"/>
    <x v="17"/>
    <x v="389"/>
    <s v="1917"/>
    <x v="389"/>
    <x v="8"/>
    <x v="0"/>
    <x v="304"/>
  </r>
  <r>
    <x v="17"/>
    <x v="17"/>
    <x v="17"/>
    <x v="389"/>
    <s v="1917"/>
    <x v="389"/>
    <x v="8"/>
    <x v="1"/>
    <x v="304"/>
  </r>
  <r>
    <x v="17"/>
    <x v="17"/>
    <x v="17"/>
    <x v="389"/>
    <s v="1917"/>
    <x v="389"/>
    <x v="8"/>
    <x v="2"/>
    <x v="304"/>
  </r>
  <r>
    <x v="17"/>
    <x v="17"/>
    <x v="17"/>
    <x v="389"/>
    <s v="1917"/>
    <x v="389"/>
    <x v="8"/>
    <x v="3"/>
    <x v="304"/>
  </r>
  <r>
    <x v="17"/>
    <x v="17"/>
    <x v="17"/>
    <x v="389"/>
    <s v="1917"/>
    <x v="389"/>
    <x v="8"/>
    <x v="4"/>
    <x v="304"/>
  </r>
  <r>
    <x v="17"/>
    <x v="17"/>
    <x v="17"/>
    <x v="389"/>
    <s v="1917"/>
    <x v="389"/>
    <x v="8"/>
    <x v="5"/>
    <x v="304"/>
  </r>
  <r>
    <x v="17"/>
    <x v="17"/>
    <x v="17"/>
    <x v="389"/>
    <s v="1917"/>
    <x v="389"/>
    <x v="8"/>
    <x v="6"/>
    <x v="304"/>
  </r>
  <r>
    <x v="17"/>
    <x v="17"/>
    <x v="17"/>
    <x v="389"/>
    <s v="1917"/>
    <x v="389"/>
    <x v="8"/>
    <x v="7"/>
    <x v="304"/>
  </r>
  <r>
    <x v="17"/>
    <x v="17"/>
    <x v="17"/>
    <x v="389"/>
    <s v="1917"/>
    <x v="389"/>
    <x v="9"/>
    <x v="0"/>
    <x v="60"/>
  </r>
  <r>
    <x v="17"/>
    <x v="17"/>
    <x v="17"/>
    <x v="389"/>
    <s v="1917"/>
    <x v="389"/>
    <x v="9"/>
    <x v="1"/>
    <x v="47"/>
  </r>
  <r>
    <x v="17"/>
    <x v="17"/>
    <x v="17"/>
    <x v="389"/>
    <s v="1917"/>
    <x v="389"/>
    <x v="9"/>
    <x v="2"/>
    <x v="46"/>
  </r>
  <r>
    <x v="17"/>
    <x v="17"/>
    <x v="17"/>
    <x v="389"/>
    <s v="1917"/>
    <x v="389"/>
    <x v="9"/>
    <x v="3"/>
    <x v="612"/>
  </r>
  <r>
    <x v="17"/>
    <x v="17"/>
    <x v="17"/>
    <x v="389"/>
    <s v="1917"/>
    <x v="389"/>
    <x v="9"/>
    <x v="4"/>
    <x v="612"/>
  </r>
  <r>
    <x v="17"/>
    <x v="17"/>
    <x v="17"/>
    <x v="389"/>
    <s v="1917"/>
    <x v="389"/>
    <x v="9"/>
    <x v="5"/>
    <x v="340"/>
  </r>
  <r>
    <x v="17"/>
    <x v="17"/>
    <x v="17"/>
    <x v="389"/>
    <s v="1917"/>
    <x v="389"/>
    <x v="9"/>
    <x v="6"/>
    <x v="48"/>
  </r>
  <r>
    <x v="17"/>
    <x v="17"/>
    <x v="17"/>
    <x v="389"/>
    <s v="1917"/>
    <x v="389"/>
    <x v="9"/>
    <x v="7"/>
    <x v="836"/>
  </r>
  <r>
    <x v="17"/>
    <x v="17"/>
    <x v="17"/>
    <x v="390"/>
    <s v="1919"/>
    <x v="390"/>
    <x v="0"/>
    <x v="0"/>
    <x v="285"/>
  </r>
  <r>
    <x v="17"/>
    <x v="17"/>
    <x v="17"/>
    <x v="390"/>
    <s v="1919"/>
    <x v="390"/>
    <x v="0"/>
    <x v="1"/>
    <x v="282"/>
  </r>
  <r>
    <x v="17"/>
    <x v="17"/>
    <x v="17"/>
    <x v="390"/>
    <s v="1919"/>
    <x v="390"/>
    <x v="0"/>
    <x v="2"/>
    <x v="286"/>
  </r>
  <r>
    <x v="17"/>
    <x v="17"/>
    <x v="17"/>
    <x v="390"/>
    <s v="1919"/>
    <x v="390"/>
    <x v="0"/>
    <x v="3"/>
    <x v="282"/>
  </r>
  <r>
    <x v="17"/>
    <x v="17"/>
    <x v="17"/>
    <x v="390"/>
    <s v="1919"/>
    <x v="390"/>
    <x v="0"/>
    <x v="4"/>
    <x v="48"/>
  </r>
  <r>
    <x v="17"/>
    <x v="17"/>
    <x v="17"/>
    <x v="390"/>
    <s v="1919"/>
    <x v="390"/>
    <x v="0"/>
    <x v="5"/>
    <x v="284"/>
  </r>
  <r>
    <x v="17"/>
    <x v="17"/>
    <x v="17"/>
    <x v="390"/>
    <s v="1919"/>
    <x v="390"/>
    <x v="0"/>
    <x v="6"/>
    <x v="312"/>
  </r>
  <r>
    <x v="17"/>
    <x v="17"/>
    <x v="17"/>
    <x v="390"/>
    <s v="1919"/>
    <x v="390"/>
    <x v="0"/>
    <x v="7"/>
    <x v="836"/>
  </r>
  <r>
    <x v="17"/>
    <x v="17"/>
    <x v="17"/>
    <x v="390"/>
    <s v="1919"/>
    <x v="390"/>
    <x v="1"/>
    <x v="0"/>
    <x v="504"/>
  </r>
  <r>
    <x v="17"/>
    <x v="17"/>
    <x v="17"/>
    <x v="390"/>
    <s v="1919"/>
    <x v="390"/>
    <x v="1"/>
    <x v="1"/>
    <x v="356"/>
  </r>
  <r>
    <x v="17"/>
    <x v="17"/>
    <x v="17"/>
    <x v="390"/>
    <s v="1919"/>
    <x v="390"/>
    <x v="1"/>
    <x v="2"/>
    <x v="309"/>
  </r>
  <r>
    <x v="17"/>
    <x v="17"/>
    <x v="17"/>
    <x v="390"/>
    <s v="1919"/>
    <x v="390"/>
    <x v="1"/>
    <x v="3"/>
    <x v="306"/>
  </r>
  <r>
    <x v="17"/>
    <x v="17"/>
    <x v="17"/>
    <x v="390"/>
    <s v="1919"/>
    <x v="390"/>
    <x v="1"/>
    <x v="4"/>
    <x v="47"/>
  </r>
  <r>
    <x v="17"/>
    <x v="17"/>
    <x v="17"/>
    <x v="390"/>
    <s v="1919"/>
    <x v="390"/>
    <x v="1"/>
    <x v="5"/>
    <x v="61"/>
  </r>
  <r>
    <x v="17"/>
    <x v="17"/>
    <x v="17"/>
    <x v="390"/>
    <s v="1919"/>
    <x v="390"/>
    <x v="1"/>
    <x v="6"/>
    <x v="60"/>
  </r>
  <r>
    <x v="17"/>
    <x v="17"/>
    <x v="17"/>
    <x v="390"/>
    <s v="1919"/>
    <x v="390"/>
    <x v="1"/>
    <x v="7"/>
    <x v="449"/>
  </r>
  <r>
    <x v="17"/>
    <x v="17"/>
    <x v="17"/>
    <x v="390"/>
    <s v="1919"/>
    <x v="390"/>
    <x v="2"/>
    <x v="0"/>
    <x v="125"/>
  </r>
  <r>
    <x v="17"/>
    <x v="17"/>
    <x v="17"/>
    <x v="390"/>
    <s v="1919"/>
    <x v="390"/>
    <x v="2"/>
    <x v="1"/>
    <x v="575"/>
  </r>
  <r>
    <x v="17"/>
    <x v="17"/>
    <x v="17"/>
    <x v="390"/>
    <s v="1919"/>
    <x v="390"/>
    <x v="2"/>
    <x v="2"/>
    <x v="125"/>
  </r>
  <r>
    <x v="17"/>
    <x v="17"/>
    <x v="17"/>
    <x v="390"/>
    <s v="1919"/>
    <x v="390"/>
    <x v="2"/>
    <x v="3"/>
    <x v="61"/>
  </r>
  <r>
    <x v="17"/>
    <x v="17"/>
    <x v="17"/>
    <x v="390"/>
    <s v="1919"/>
    <x v="390"/>
    <x v="2"/>
    <x v="4"/>
    <x v="62"/>
  </r>
  <r>
    <x v="17"/>
    <x v="17"/>
    <x v="17"/>
    <x v="390"/>
    <s v="1919"/>
    <x v="390"/>
    <x v="2"/>
    <x v="5"/>
    <x v="47"/>
  </r>
  <r>
    <x v="17"/>
    <x v="17"/>
    <x v="17"/>
    <x v="390"/>
    <s v="1919"/>
    <x v="390"/>
    <x v="2"/>
    <x v="6"/>
    <x v="123"/>
  </r>
  <r>
    <x v="17"/>
    <x v="17"/>
    <x v="17"/>
    <x v="390"/>
    <s v="1919"/>
    <x v="390"/>
    <x v="2"/>
    <x v="7"/>
    <x v="123"/>
  </r>
  <r>
    <x v="17"/>
    <x v="17"/>
    <x v="17"/>
    <x v="390"/>
    <s v="1919"/>
    <x v="390"/>
    <x v="3"/>
    <x v="0"/>
    <x v="201"/>
  </r>
  <r>
    <x v="17"/>
    <x v="17"/>
    <x v="17"/>
    <x v="390"/>
    <s v="1919"/>
    <x v="390"/>
    <x v="3"/>
    <x v="1"/>
    <x v="308"/>
  </r>
  <r>
    <x v="17"/>
    <x v="17"/>
    <x v="17"/>
    <x v="390"/>
    <s v="1919"/>
    <x v="390"/>
    <x v="3"/>
    <x v="2"/>
    <x v="310"/>
  </r>
  <r>
    <x v="17"/>
    <x v="17"/>
    <x v="17"/>
    <x v="390"/>
    <s v="1919"/>
    <x v="390"/>
    <x v="3"/>
    <x v="3"/>
    <x v="298"/>
  </r>
  <r>
    <x v="17"/>
    <x v="17"/>
    <x v="17"/>
    <x v="390"/>
    <s v="1919"/>
    <x v="390"/>
    <x v="3"/>
    <x v="4"/>
    <x v="201"/>
  </r>
  <r>
    <x v="17"/>
    <x v="17"/>
    <x v="17"/>
    <x v="390"/>
    <s v="1919"/>
    <x v="390"/>
    <x v="3"/>
    <x v="5"/>
    <x v="195"/>
  </r>
  <r>
    <x v="17"/>
    <x v="17"/>
    <x v="17"/>
    <x v="390"/>
    <s v="1919"/>
    <x v="390"/>
    <x v="3"/>
    <x v="6"/>
    <x v="201"/>
  </r>
  <r>
    <x v="17"/>
    <x v="17"/>
    <x v="17"/>
    <x v="390"/>
    <s v="1919"/>
    <x v="390"/>
    <x v="3"/>
    <x v="7"/>
    <x v="309"/>
  </r>
  <r>
    <x v="17"/>
    <x v="17"/>
    <x v="17"/>
    <x v="390"/>
    <s v="1919"/>
    <x v="390"/>
    <x v="4"/>
    <x v="0"/>
    <x v="530"/>
  </r>
  <r>
    <x v="17"/>
    <x v="17"/>
    <x v="17"/>
    <x v="390"/>
    <s v="1919"/>
    <x v="390"/>
    <x v="4"/>
    <x v="1"/>
    <x v="950"/>
  </r>
  <r>
    <x v="17"/>
    <x v="17"/>
    <x v="17"/>
    <x v="390"/>
    <s v="1919"/>
    <x v="390"/>
    <x v="4"/>
    <x v="2"/>
    <x v="403"/>
  </r>
  <r>
    <x v="17"/>
    <x v="17"/>
    <x v="17"/>
    <x v="390"/>
    <s v="1919"/>
    <x v="390"/>
    <x v="4"/>
    <x v="3"/>
    <x v="1029"/>
  </r>
  <r>
    <x v="17"/>
    <x v="17"/>
    <x v="17"/>
    <x v="390"/>
    <s v="1919"/>
    <x v="390"/>
    <x v="4"/>
    <x v="4"/>
    <x v="1029"/>
  </r>
  <r>
    <x v="17"/>
    <x v="17"/>
    <x v="17"/>
    <x v="390"/>
    <s v="1919"/>
    <x v="390"/>
    <x v="4"/>
    <x v="5"/>
    <x v="950"/>
  </r>
  <r>
    <x v="17"/>
    <x v="17"/>
    <x v="17"/>
    <x v="390"/>
    <s v="1919"/>
    <x v="390"/>
    <x v="4"/>
    <x v="6"/>
    <x v="977"/>
  </r>
  <r>
    <x v="17"/>
    <x v="17"/>
    <x v="17"/>
    <x v="390"/>
    <s v="1919"/>
    <x v="390"/>
    <x v="4"/>
    <x v="7"/>
    <x v="374"/>
  </r>
  <r>
    <x v="17"/>
    <x v="17"/>
    <x v="17"/>
    <x v="390"/>
    <s v="1919"/>
    <x v="390"/>
    <x v="5"/>
    <x v="0"/>
    <x v="195"/>
  </r>
  <r>
    <x v="17"/>
    <x v="17"/>
    <x v="17"/>
    <x v="390"/>
    <s v="1919"/>
    <x v="390"/>
    <x v="5"/>
    <x v="1"/>
    <x v="198"/>
  </r>
  <r>
    <x v="17"/>
    <x v="17"/>
    <x v="17"/>
    <x v="390"/>
    <s v="1919"/>
    <x v="390"/>
    <x v="5"/>
    <x v="2"/>
    <x v="195"/>
  </r>
  <r>
    <x v="17"/>
    <x v="17"/>
    <x v="17"/>
    <x v="390"/>
    <s v="1919"/>
    <x v="390"/>
    <x v="5"/>
    <x v="3"/>
    <x v="201"/>
  </r>
  <r>
    <x v="17"/>
    <x v="17"/>
    <x v="17"/>
    <x v="390"/>
    <s v="1919"/>
    <x v="390"/>
    <x v="5"/>
    <x v="4"/>
    <x v="196"/>
  </r>
  <r>
    <x v="17"/>
    <x v="17"/>
    <x v="17"/>
    <x v="390"/>
    <s v="1919"/>
    <x v="390"/>
    <x v="5"/>
    <x v="5"/>
    <x v="310"/>
  </r>
  <r>
    <x v="17"/>
    <x v="17"/>
    <x v="17"/>
    <x v="390"/>
    <s v="1919"/>
    <x v="390"/>
    <x v="5"/>
    <x v="6"/>
    <x v="311"/>
  </r>
  <r>
    <x v="17"/>
    <x v="17"/>
    <x v="17"/>
    <x v="390"/>
    <s v="1919"/>
    <x v="390"/>
    <x v="5"/>
    <x v="7"/>
    <x v="307"/>
  </r>
  <r>
    <x v="17"/>
    <x v="17"/>
    <x v="17"/>
    <x v="390"/>
    <s v="1919"/>
    <x v="390"/>
    <x v="6"/>
    <x v="0"/>
    <x v="65"/>
  </r>
  <r>
    <x v="17"/>
    <x v="17"/>
    <x v="17"/>
    <x v="390"/>
    <s v="1919"/>
    <x v="390"/>
    <x v="6"/>
    <x v="1"/>
    <x v="320"/>
  </r>
  <r>
    <x v="17"/>
    <x v="17"/>
    <x v="17"/>
    <x v="390"/>
    <s v="1919"/>
    <x v="390"/>
    <x v="6"/>
    <x v="2"/>
    <x v="131"/>
  </r>
  <r>
    <x v="17"/>
    <x v="17"/>
    <x v="17"/>
    <x v="390"/>
    <s v="1919"/>
    <x v="390"/>
    <x v="6"/>
    <x v="3"/>
    <x v="128"/>
  </r>
  <r>
    <x v="17"/>
    <x v="17"/>
    <x v="17"/>
    <x v="390"/>
    <s v="1919"/>
    <x v="390"/>
    <x v="6"/>
    <x v="4"/>
    <x v="132"/>
  </r>
  <r>
    <x v="17"/>
    <x v="17"/>
    <x v="17"/>
    <x v="390"/>
    <s v="1919"/>
    <x v="390"/>
    <x v="6"/>
    <x v="5"/>
    <x v="66"/>
  </r>
  <r>
    <x v="17"/>
    <x v="17"/>
    <x v="17"/>
    <x v="390"/>
    <s v="1919"/>
    <x v="390"/>
    <x v="6"/>
    <x v="6"/>
    <x v="305"/>
  </r>
  <r>
    <x v="17"/>
    <x v="17"/>
    <x v="17"/>
    <x v="390"/>
    <s v="1919"/>
    <x v="390"/>
    <x v="6"/>
    <x v="7"/>
    <x v="65"/>
  </r>
  <r>
    <x v="17"/>
    <x v="17"/>
    <x v="17"/>
    <x v="390"/>
    <s v="1919"/>
    <x v="390"/>
    <x v="7"/>
    <x v="0"/>
    <x v="198"/>
  </r>
  <r>
    <x v="17"/>
    <x v="17"/>
    <x v="17"/>
    <x v="390"/>
    <s v="1919"/>
    <x v="390"/>
    <x v="7"/>
    <x v="1"/>
    <x v="301"/>
  </r>
  <r>
    <x v="17"/>
    <x v="17"/>
    <x v="17"/>
    <x v="390"/>
    <s v="1919"/>
    <x v="390"/>
    <x v="7"/>
    <x v="2"/>
    <x v="266"/>
  </r>
  <r>
    <x v="17"/>
    <x v="17"/>
    <x v="17"/>
    <x v="390"/>
    <s v="1919"/>
    <x v="390"/>
    <x v="7"/>
    <x v="3"/>
    <x v="321"/>
  </r>
  <r>
    <x v="17"/>
    <x v="17"/>
    <x v="17"/>
    <x v="390"/>
    <s v="1919"/>
    <x v="390"/>
    <x v="7"/>
    <x v="4"/>
    <x v="198"/>
  </r>
  <r>
    <x v="17"/>
    <x v="17"/>
    <x v="17"/>
    <x v="390"/>
    <s v="1919"/>
    <x v="390"/>
    <x v="7"/>
    <x v="5"/>
    <x v="129"/>
  </r>
  <r>
    <x v="17"/>
    <x v="17"/>
    <x v="17"/>
    <x v="390"/>
    <s v="1919"/>
    <x v="390"/>
    <x v="7"/>
    <x v="6"/>
    <x v="203"/>
  </r>
  <r>
    <x v="17"/>
    <x v="17"/>
    <x v="17"/>
    <x v="390"/>
    <s v="1919"/>
    <x v="390"/>
    <x v="7"/>
    <x v="7"/>
    <x v="132"/>
  </r>
  <r>
    <x v="17"/>
    <x v="17"/>
    <x v="17"/>
    <x v="390"/>
    <s v="1919"/>
    <x v="390"/>
    <x v="8"/>
    <x v="0"/>
    <x v="304"/>
  </r>
  <r>
    <x v="17"/>
    <x v="17"/>
    <x v="17"/>
    <x v="390"/>
    <s v="1919"/>
    <x v="390"/>
    <x v="8"/>
    <x v="1"/>
    <x v="304"/>
  </r>
  <r>
    <x v="17"/>
    <x v="17"/>
    <x v="17"/>
    <x v="390"/>
    <s v="1919"/>
    <x v="390"/>
    <x v="8"/>
    <x v="2"/>
    <x v="304"/>
  </r>
  <r>
    <x v="17"/>
    <x v="17"/>
    <x v="17"/>
    <x v="390"/>
    <s v="1919"/>
    <x v="390"/>
    <x v="8"/>
    <x v="3"/>
    <x v="304"/>
  </r>
  <r>
    <x v="17"/>
    <x v="17"/>
    <x v="17"/>
    <x v="390"/>
    <s v="1919"/>
    <x v="390"/>
    <x v="8"/>
    <x v="4"/>
    <x v="304"/>
  </r>
  <r>
    <x v="17"/>
    <x v="17"/>
    <x v="17"/>
    <x v="390"/>
    <s v="1919"/>
    <x v="390"/>
    <x v="8"/>
    <x v="5"/>
    <x v="304"/>
  </r>
  <r>
    <x v="17"/>
    <x v="17"/>
    <x v="17"/>
    <x v="390"/>
    <s v="1919"/>
    <x v="390"/>
    <x v="8"/>
    <x v="6"/>
    <x v="304"/>
  </r>
  <r>
    <x v="17"/>
    <x v="17"/>
    <x v="17"/>
    <x v="390"/>
    <s v="1919"/>
    <x v="390"/>
    <x v="8"/>
    <x v="7"/>
    <x v="304"/>
  </r>
  <r>
    <x v="17"/>
    <x v="17"/>
    <x v="17"/>
    <x v="390"/>
    <s v="1919"/>
    <x v="390"/>
    <x v="9"/>
    <x v="0"/>
    <x v="264"/>
  </r>
  <r>
    <x v="17"/>
    <x v="17"/>
    <x v="17"/>
    <x v="390"/>
    <s v="1919"/>
    <x v="390"/>
    <x v="9"/>
    <x v="1"/>
    <x v="301"/>
  </r>
  <r>
    <x v="17"/>
    <x v="17"/>
    <x v="17"/>
    <x v="390"/>
    <s v="1919"/>
    <x v="390"/>
    <x v="9"/>
    <x v="2"/>
    <x v="321"/>
  </r>
  <r>
    <x v="17"/>
    <x v="17"/>
    <x v="17"/>
    <x v="390"/>
    <s v="1919"/>
    <x v="390"/>
    <x v="9"/>
    <x v="3"/>
    <x v="263"/>
  </r>
  <r>
    <x v="17"/>
    <x v="17"/>
    <x v="17"/>
    <x v="390"/>
    <s v="1919"/>
    <x v="390"/>
    <x v="9"/>
    <x v="4"/>
    <x v="263"/>
  </r>
  <r>
    <x v="17"/>
    <x v="17"/>
    <x v="17"/>
    <x v="390"/>
    <s v="1919"/>
    <x v="390"/>
    <x v="9"/>
    <x v="5"/>
    <x v="266"/>
  </r>
  <r>
    <x v="17"/>
    <x v="17"/>
    <x v="17"/>
    <x v="390"/>
    <s v="1919"/>
    <x v="390"/>
    <x v="9"/>
    <x v="6"/>
    <x v="265"/>
  </r>
  <r>
    <x v="17"/>
    <x v="17"/>
    <x v="17"/>
    <x v="390"/>
    <s v="1919"/>
    <x v="390"/>
    <x v="9"/>
    <x v="7"/>
    <x v="200"/>
  </r>
  <r>
    <x v="17"/>
    <x v="17"/>
    <x v="17"/>
    <x v="391"/>
    <s v="1920"/>
    <x v="391"/>
    <x v="0"/>
    <x v="0"/>
    <x v="504"/>
  </r>
  <r>
    <x v="17"/>
    <x v="17"/>
    <x v="17"/>
    <x v="391"/>
    <s v="1920"/>
    <x v="391"/>
    <x v="0"/>
    <x v="1"/>
    <x v="49"/>
  </r>
  <r>
    <x v="17"/>
    <x v="17"/>
    <x v="17"/>
    <x v="391"/>
    <s v="1920"/>
    <x v="391"/>
    <x v="0"/>
    <x v="2"/>
    <x v="355"/>
  </r>
  <r>
    <x v="17"/>
    <x v="17"/>
    <x v="17"/>
    <x v="391"/>
    <s v="1920"/>
    <x v="391"/>
    <x v="0"/>
    <x v="3"/>
    <x v="49"/>
  </r>
  <r>
    <x v="17"/>
    <x v="17"/>
    <x v="17"/>
    <x v="391"/>
    <s v="1920"/>
    <x v="391"/>
    <x v="0"/>
    <x v="4"/>
    <x v="121"/>
  </r>
  <r>
    <x v="17"/>
    <x v="17"/>
    <x v="17"/>
    <x v="391"/>
    <s v="1920"/>
    <x v="391"/>
    <x v="0"/>
    <x v="5"/>
    <x v="339"/>
  </r>
  <r>
    <x v="17"/>
    <x v="17"/>
    <x v="17"/>
    <x v="391"/>
    <s v="1920"/>
    <x v="391"/>
    <x v="0"/>
    <x v="6"/>
    <x v="505"/>
  </r>
  <r>
    <x v="17"/>
    <x v="17"/>
    <x v="17"/>
    <x v="391"/>
    <s v="1920"/>
    <x v="391"/>
    <x v="0"/>
    <x v="7"/>
    <x v="48"/>
  </r>
  <r>
    <x v="17"/>
    <x v="17"/>
    <x v="17"/>
    <x v="391"/>
    <s v="1920"/>
    <x v="391"/>
    <x v="1"/>
    <x v="0"/>
    <x v="575"/>
  </r>
  <r>
    <x v="17"/>
    <x v="17"/>
    <x v="17"/>
    <x v="391"/>
    <s v="1920"/>
    <x v="391"/>
    <x v="1"/>
    <x v="1"/>
    <x v="575"/>
  </r>
  <r>
    <x v="17"/>
    <x v="17"/>
    <x v="17"/>
    <x v="391"/>
    <s v="1920"/>
    <x v="391"/>
    <x v="1"/>
    <x v="2"/>
    <x v="123"/>
  </r>
  <r>
    <x v="17"/>
    <x v="17"/>
    <x v="17"/>
    <x v="391"/>
    <s v="1920"/>
    <x v="391"/>
    <x v="1"/>
    <x v="3"/>
    <x v="307"/>
  </r>
  <r>
    <x v="17"/>
    <x v="17"/>
    <x v="17"/>
    <x v="391"/>
    <s v="1920"/>
    <x v="391"/>
    <x v="1"/>
    <x v="4"/>
    <x v="307"/>
  </r>
  <r>
    <x v="17"/>
    <x v="17"/>
    <x v="17"/>
    <x v="391"/>
    <s v="1920"/>
    <x v="391"/>
    <x v="1"/>
    <x v="5"/>
    <x v="306"/>
  </r>
  <r>
    <x v="17"/>
    <x v="17"/>
    <x v="17"/>
    <x v="391"/>
    <s v="1920"/>
    <x v="391"/>
    <x v="1"/>
    <x v="6"/>
    <x v="122"/>
  </r>
  <r>
    <x v="17"/>
    <x v="17"/>
    <x v="17"/>
    <x v="391"/>
    <s v="1920"/>
    <x v="391"/>
    <x v="1"/>
    <x v="7"/>
    <x v="61"/>
  </r>
  <r>
    <x v="17"/>
    <x v="17"/>
    <x v="17"/>
    <x v="391"/>
    <s v="1920"/>
    <x v="391"/>
    <x v="2"/>
    <x v="0"/>
    <x v="356"/>
  </r>
  <r>
    <x v="17"/>
    <x v="17"/>
    <x v="17"/>
    <x v="391"/>
    <s v="1920"/>
    <x v="391"/>
    <x v="2"/>
    <x v="1"/>
    <x v="126"/>
  </r>
  <r>
    <x v="17"/>
    <x v="17"/>
    <x v="17"/>
    <x v="391"/>
    <s v="1920"/>
    <x v="391"/>
    <x v="2"/>
    <x v="2"/>
    <x v="123"/>
  </r>
  <r>
    <x v="17"/>
    <x v="17"/>
    <x v="17"/>
    <x v="391"/>
    <s v="1920"/>
    <x v="391"/>
    <x v="2"/>
    <x v="3"/>
    <x v="306"/>
  </r>
  <r>
    <x v="17"/>
    <x v="17"/>
    <x v="17"/>
    <x v="391"/>
    <s v="1920"/>
    <x v="391"/>
    <x v="2"/>
    <x v="4"/>
    <x v="575"/>
  </r>
  <r>
    <x v="17"/>
    <x v="17"/>
    <x v="17"/>
    <x v="391"/>
    <s v="1920"/>
    <x v="391"/>
    <x v="2"/>
    <x v="5"/>
    <x v="126"/>
  </r>
  <r>
    <x v="17"/>
    <x v="17"/>
    <x v="17"/>
    <x v="391"/>
    <s v="1920"/>
    <x v="391"/>
    <x v="2"/>
    <x v="6"/>
    <x v="62"/>
  </r>
  <r>
    <x v="17"/>
    <x v="17"/>
    <x v="17"/>
    <x v="391"/>
    <s v="1920"/>
    <x v="391"/>
    <x v="2"/>
    <x v="7"/>
    <x v="449"/>
  </r>
  <r>
    <x v="17"/>
    <x v="17"/>
    <x v="17"/>
    <x v="391"/>
    <s v="1920"/>
    <x v="391"/>
    <x v="3"/>
    <x v="0"/>
    <x v="196"/>
  </r>
  <r>
    <x v="17"/>
    <x v="17"/>
    <x v="17"/>
    <x v="391"/>
    <s v="1920"/>
    <x v="391"/>
    <x v="3"/>
    <x v="1"/>
    <x v="201"/>
  </r>
  <r>
    <x v="17"/>
    <x v="17"/>
    <x v="17"/>
    <x v="391"/>
    <s v="1920"/>
    <x v="391"/>
    <x v="3"/>
    <x v="2"/>
    <x v="311"/>
  </r>
  <r>
    <x v="17"/>
    <x v="17"/>
    <x v="17"/>
    <x v="391"/>
    <s v="1920"/>
    <x v="391"/>
    <x v="3"/>
    <x v="3"/>
    <x v="200"/>
  </r>
  <r>
    <x v="17"/>
    <x v="17"/>
    <x v="17"/>
    <x v="391"/>
    <s v="1920"/>
    <x v="391"/>
    <x v="3"/>
    <x v="4"/>
    <x v="195"/>
  </r>
  <r>
    <x v="17"/>
    <x v="17"/>
    <x v="17"/>
    <x v="391"/>
    <s v="1920"/>
    <x v="391"/>
    <x v="3"/>
    <x v="5"/>
    <x v="200"/>
  </r>
  <r>
    <x v="17"/>
    <x v="17"/>
    <x v="17"/>
    <x v="391"/>
    <s v="1920"/>
    <x v="391"/>
    <x v="3"/>
    <x v="6"/>
    <x v="202"/>
  </r>
  <r>
    <x v="17"/>
    <x v="17"/>
    <x v="17"/>
    <x v="391"/>
    <s v="1920"/>
    <x v="391"/>
    <x v="3"/>
    <x v="7"/>
    <x v="202"/>
  </r>
  <r>
    <x v="17"/>
    <x v="17"/>
    <x v="17"/>
    <x v="391"/>
    <s v="1920"/>
    <x v="391"/>
    <x v="4"/>
    <x v="0"/>
    <x v="746"/>
  </r>
  <r>
    <x v="17"/>
    <x v="17"/>
    <x v="17"/>
    <x v="391"/>
    <s v="1920"/>
    <x v="391"/>
    <x v="4"/>
    <x v="1"/>
    <x v="1029"/>
  </r>
  <r>
    <x v="17"/>
    <x v="17"/>
    <x v="17"/>
    <x v="391"/>
    <s v="1920"/>
    <x v="391"/>
    <x v="4"/>
    <x v="2"/>
    <x v="319"/>
  </r>
  <r>
    <x v="17"/>
    <x v="17"/>
    <x v="17"/>
    <x v="391"/>
    <s v="1920"/>
    <x v="391"/>
    <x v="4"/>
    <x v="3"/>
    <x v="1310"/>
  </r>
  <r>
    <x v="17"/>
    <x v="17"/>
    <x v="17"/>
    <x v="391"/>
    <s v="1920"/>
    <x v="391"/>
    <x v="4"/>
    <x v="4"/>
    <x v="404"/>
  </r>
  <r>
    <x v="17"/>
    <x v="17"/>
    <x v="17"/>
    <x v="391"/>
    <s v="1920"/>
    <x v="391"/>
    <x v="4"/>
    <x v="5"/>
    <x v="950"/>
  </r>
  <r>
    <x v="17"/>
    <x v="17"/>
    <x v="17"/>
    <x v="391"/>
    <s v="1920"/>
    <x v="391"/>
    <x v="4"/>
    <x v="6"/>
    <x v="181"/>
  </r>
  <r>
    <x v="17"/>
    <x v="17"/>
    <x v="17"/>
    <x v="391"/>
    <s v="1920"/>
    <x v="391"/>
    <x v="4"/>
    <x v="7"/>
    <x v="402"/>
  </r>
  <r>
    <x v="17"/>
    <x v="17"/>
    <x v="17"/>
    <x v="391"/>
    <s v="1920"/>
    <x v="391"/>
    <x v="5"/>
    <x v="0"/>
    <x v="65"/>
  </r>
  <r>
    <x v="17"/>
    <x v="17"/>
    <x v="17"/>
    <x v="391"/>
    <s v="1920"/>
    <x v="391"/>
    <x v="5"/>
    <x v="1"/>
    <x v="67"/>
  </r>
  <r>
    <x v="17"/>
    <x v="17"/>
    <x v="17"/>
    <x v="391"/>
    <s v="1920"/>
    <x v="391"/>
    <x v="5"/>
    <x v="2"/>
    <x v="67"/>
  </r>
  <r>
    <x v="17"/>
    <x v="17"/>
    <x v="17"/>
    <x v="391"/>
    <s v="1920"/>
    <x v="391"/>
    <x v="5"/>
    <x v="3"/>
    <x v="133"/>
  </r>
  <r>
    <x v="17"/>
    <x v="17"/>
    <x v="17"/>
    <x v="391"/>
    <s v="1920"/>
    <x v="391"/>
    <x v="5"/>
    <x v="4"/>
    <x v="133"/>
  </r>
  <r>
    <x v="17"/>
    <x v="17"/>
    <x v="17"/>
    <x v="391"/>
    <s v="1920"/>
    <x v="391"/>
    <x v="5"/>
    <x v="5"/>
    <x v="67"/>
  </r>
  <r>
    <x v="17"/>
    <x v="17"/>
    <x v="17"/>
    <x v="391"/>
    <s v="1920"/>
    <x v="391"/>
    <x v="5"/>
    <x v="6"/>
    <x v="66"/>
  </r>
  <r>
    <x v="17"/>
    <x v="17"/>
    <x v="17"/>
    <x v="391"/>
    <s v="1920"/>
    <x v="391"/>
    <x v="5"/>
    <x v="7"/>
    <x v="67"/>
  </r>
  <r>
    <x v="17"/>
    <x v="17"/>
    <x v="17"/>
    <x v="391"/>
    <s v="1920"/>
    <x v="391"/>
    <x v="6"/>
    <x v="0"/>
    <x v="66"/>
  </r>
  <r>
    <x v="17"/>
    <x v="17"/>
    <x v="17"/>
    <x v="391"/>
    <s v="1920"/>
    <x v="391"/>
    <x v="6"/>
    <x v="1"/>
    <x v="133"/>
  </r>
  <r>
    <x v="17"/>
    <x v="17"/>
    <x v="17"/>
    <x v="391"/>
    <s v="1920"/>
    <x v="391"/>
    <x v="6"/>
    <x v="2"/>
    <x v="65"/>
  </r>
  <r>
    <x v="17"/>
    <x v="17"/>
    <x v="17"/>
    <x v="391"/>
    <s v="1920"/>
    <x v="391"/>
    <x v="6"/>
    <x v="3"/>
    <x v="66"/>
  </r>
  <r>
    <x v="17"/>
    <x v="17"/>
    <x v="17"/>
    <x v="391"/>
    <s v="1920"/>
    <x v="391"/>
    <x v="6"/>
    <x v="4"/>
    <x v="67"/>
  </r>
  <r>
    <x v="17"/>
    <x v="17"/>
    <x v="17"/>
    <x v="391"/>
    <s v="1920"/>
    <x v="391"/>
    <x v="6"/>
    <x v="5"/>
    <x v="133"/>
  </r>
  <r>
    <x v="17"/>
    <x v="17"/>
    <x v="17"/>
    <x v="391"/>
    <s v="1920"/>
    <x v="391"/>
    <x v="6"/>
    <x v="6"/>
    <x v="66"/>
  </r>
  <r>
    <x v="17"/>
    <x v="17"/>
    <x v="17"/>
    <x v="391"/>
    <s v="1920"/>
    <x v="391"/>
    <x v="6"/>
    <x v="7"/>
    <x v="133"/>
  </r>
  <r>
    <x v="17"/>
    <x v="17"/>
    <x v="17"/>
    <x v="391"/>
    <s v="1920"/>
    <x v="391"/>
    <x v="7"/>
    <x v="0"/>
    <x v="321"/>
  </r>
  <r>
    <x v="17"/>
    <x v="17"/>
    <x v="17"/>
    <x v="391"/>
    <s v="1920"/>
    <x v="391"/>
    <x v="7"/>
    <x v="1"/>
    <x v="198"/>
  </r>
  <r>
    <x v="17"/>
    <x v="17"/>
    <x v="17"/>
    <x v="391"/>
    <s v="1920"/>
    <x v="391"/>
    <x v="7"/>
    <x v="2"/>
    <x v="264"/>
  </r>
  <r>
    <x v="17"/>
    <x v="17"/>
    <x v="17"/>
    <x v="391"/>
    <s v="1920"/>
    <x v="391"/>
    <x v="7"/>
    <x v="3"/>
    <x v="301"/>
  </r>
  <r>
    <x v="17"/>
    <x v="17"/>
    <x v="17"/>
    <x v="391"/>
    <s v="1920"/>
    <x v="391"/>
    <x v="7"/>
    <x v="4"/>
    <x v="264"/>
  </r>
  <r>
    <x v="17"/>
    <x v="17"/>
    <x v="17"/>
    <x v="391"/>
    <s v="1920"/>
    <x v="391"/>
    <x v="7"/>
    <x v="5"/>
    <x v="266"/>
  </r>
  <r>
    <x v="17"/>
    <x v="17"/>
    <x v="17"/>
    <x v="391"/>
    <s v="1920"/>
    <x v="391"/>
    <x v="7"/>
    <x v="6"/>
    <x v="321"/>
  </r>
  <r>
    <x v="17"/>
    <x v="17"/>
    <x v="17"/>
    <x v="391"/>
    <s v="1920"/>
    <x v="391"/>
    <x v="7"/>
    <x v="7"/>
    <x v="130"/>
  </r>
  <r>
    <x v="17"/>
    <x v="17"/>
    <x v="17"/>
    <x v="391"/>
    <s v="1920"/>
    <x v="391"/>
    <x v="8"/>
    <x v="0"/>
    <x v="304"/>
  </r>
  <r>
    <x v="17"/>
    <x v="17"/>
    <x v="17"/>
    <x v="391"/>
    <s v="1920"/>
    <x v="391"/>
    <x v="8"/>
    <x v="1"/>
    <x v="304"/>
  </r>
  <r>
    <x v="17"/>
    <x v="17"/>
    <x v="17"/>
    <x v="391"/>
    <s v="1920"/>
    <x v="391"/>
    <x v="8"/>
    <x v="2"/>
    <x v="304"/>
  </r>
  <r>
    <x v="17"/>
    <x v="17"/>
    <x v="17"/>
    <x v="391"/>
    <s v="1920"/>
    <x v="391"/>
    <x v="8"/>
    <x v="3"/>
    <x v="304"/>
  </r>
  <r>
    <x v="17"/>
    <x v="17"/>
    <x v="17"/>
    <x v="391"/>
    <s v="1920"/>
    <x v="391"/>
    <x v="8"/>
    <x v="4"/>
    <x v="305"/>
  </r>
  <r>
    <x v="17"/>
    <x v="17"/>
    <x v="17"/>
    <x v="391"/>
    <s v="1920"/>
    <x v="391"/>
    <x v="8"/>
    <x v="5"/>
    <x v="304"/>
  </r>
  <r>
    <x v="17"/>
    <x v="17"/>
    <x v="17"/>
    <x v="391"/>
    <s v="1920"/>
    <x v="391"/>
    <x v="8"/>
    <x v="6"/>
    <x v="305"/>
  </r>
  <r>
    <x v="17"/>
    <x v="17"/>
    <x v="17"/>
    <x v="391"/>
    <s v="1920"/>
    <x v="391"/>
    <x v="8"/>
    <x v="7"/>
    <x v="305"/>
  </r>
  <r>
    <x v="17"/>
    <x v="17"/>
    <x v="17"/>
    <x v="391"/>
    <s v="1920"/>
    <x v="391"/>
    <x v="9"/>
    <x v="0"/>
    <x v="65"/>
  </r>
  <r>
    <x v="17"/>
    <x v="17"/>
    <x v="17"/>
    <x v="391"/>
    <s v="1920"/>
    <x v="391"/>
    <x v="9"/>
    <x v="1"/>
    <x v="65"/>
  </r>
  <r>
    <x v="17"/>
    <x v="17"/>
    <x v="17"/>
    <x v="391"/>
    <s v="1920"/>
    <x v="391"/>
    <x v="9"/>
    <x v="2"/>
    <x v="67"/>
  </r>
  <r>
    <x v="17"/>
    <x v="17"/>
    <x v="17"/>
    <x v="391"/>
    <s v="1920"/>
    <x v="391"/>
    <x v="9"/>
    <x v="3"/>
    <x v="66"/>
  </r>
  <r>
    <x v="17"/>
    <x v="17"/>
    <x v="17"/>
    <x v="391"/>
    <s v="1920"/>
    <x v="391"/>
    <x v="9"/>
    <x v="4"/>
    <x v="133"/>
  </r>
  <r>
    <x v="17"/>
    <x v="17"/>
    <x v="17"/>
    <x v="391"/>
    <s v="1920"/>
    <x v="391"/>
    <x v="9"/>
    <x v="5"/>
    <x v="67"/>
  </r>
  <r>
    <x v="17"/>
    <x v="17"/>
    <x v="17"/>
    <x v="391"/>
    <s v="1920"/>
    <x v="391"/>
    <x v="9"/>
    <x v="6"/>
    <x v="67"/>
  </r>
  <r>
    <x v="17"/>
    <x v="17"/>
    <x v="17"/>
    <x v="391"/>
    <s v="1920"/>
    <x v="391"/>
    <x v="9"/>
    <x v="7"/>
    <x v="133"/>
  </r>
  <r>
    <x v="17"/>
    <x v="17"/>
    <x v="17"/>
    <x v="392"/>
    <s v="1922"/>
    <x v="392"/>
    <x v="0"/>
    <x v="0"/>
    <x v="351"/>
  </r>
  <r>
    <x v="17"/>
    <x v="17"/>
    <x v="17"/>
    <x v="392"/>
    <s v="1922"/>
    <x v="392"/>
    <x v="0"/>
    <x v="1"/>
    <x v="977"/>
  </r>
  <r>
    <x v="17"/>
    <x v="17"/>
    <x v="17"/>
    <x v="392"/>
    <s v="1922"/>
    <x v="392"/>
    <x v="0"/>
    <x v="2"/>
    <x v="351"/>
  </r>
  <r>
    <x v="17"/>
    <x v="17"/>
    <x v="17"/>
    <x v="392"/>
    <s v="1922"/>
    <x v="392"/>
    <x v="0"/>
    <x v="3"/>
    <x v="746"/>
  </r>
  <r>
    <x v="17"/>
    <x v="17"/>
    <x v="17"/>
    <x v="392"/>
    <s v="1922"/>
    <x v="392"/>
    <x v="0"/>
    <x v="4"/>
    <x v="337"/>
  </r>
  <r>
    <x v="17"/>
    <x v="17"/>
    <x v="17"/>
    <x v="392"/>
    <s v="1922"/>
    <x v="392"/>
    <x v="0"/>
    <x v="5"/>
    <x v="52"/>
  </r>
  <r>
    <x v="17"/>
    <x v="17"/>
    <x v="17"/>
    <x v="392"/>
    <s v="1922"/>
    <x v="392"/>
    <x v="0"/>
    <x v="6"/>
    <x v="315"/>
  </r>
  <r>
    <x v="17"/>
    <x v="17"/>
    <x v="17"/>
    <x v="392"/>
    <s v="1922"/>
    <x v="392"/>
    <x v="0"/>
    <x v="7"/>
    <x v="318"/>
  </r>
  <r>
    <x v="17"/>
    <x v="17"/>
    <x v="17"/>
    <x v="392"/>
    <s v="1922"/>
    <x v="392"/>
    <x v="1"/>
    <x v="0"/>
    <x v="1458"/>
  </r>
  <r>
    <x v="17"/>
    <x v="17"/>
    <x v="17"/>
    <x v="392"/>
    <s v="1922"/>
    <x v="392"/>
    <x v="1"/>
    <x v="1"/>
    <x v="1476"/>
  </r>
  <r>
    <x v="17"/>
    <x v="17"/>
    <x v="17"/>
    <x v="392"/>
    <s v="1922"/>
    <x v="392"/>
    <x v="1"/>
    <x v="2"/>
    <x v="748"/>
  </r>
  <r>
    <x v="17"/>
    <x v="17"/>
    <x v="17"/>
    <x v="392"/>
    <s v="1922"/>
    <x v="392"/>
    <x v="1"/>
    <x v="3"/>
    <x v="112"/>
  </r>
  <r>
    <x v="17"/>
    <x v="17"/>
    <x v="17"/>
    <x v="392"/>
    <s v="1922"/>
    <x v="392"/>
    <x v="1"/>
    <x v="4"/>
    <x v="45"/>
  </r>
  <r>
    <x v="17"/>
    <x v="17"/>
    <x v="17"/>
    <x v="392"/>
    <s v="1922"/>
    <x v="392"/>
    <x v="1"/>
    <x v="5"/>
    <x v="1000"/>
  </r>
  <r>
    <x v="17"/>
    <x v="17"/>
    <x v="17"/>
    <x v="392"/>
    <s v="1922"/>
    <x v="392"/>
    <x v="1"/>
    <x v="6"/>
    <x v="968"/>
  </r>
  <r>
    <x v="17"/>
    <x v="17"/>
    <x v="17"/>
    <x v="392"/>
    <s v="1922"/>
    <x v="392"/>
    <x v="1"/>
    <x v="7"/>
    <x v="295"/>
  </r>
  <r>
    <x v="17"/>
    <x v="17"/>
    <x v="17"/>
    <x v="392"/>
    <s v="1922"/>
    <x v="392"/>
    <x v="2"/>
    <x v="0"/>
    <x v="393"/>
  </r>
  <r>
    <x v="17"/>
    <x v="17"/>
    <x v="17"/>
    <x v="392"/>
    <s v="1922"/>
    <x v="392"/>
    <x v="2"/>
    <x v="1"/>
    <x v="1651"/>
  </r>
  <r>
    <x v="17"/>
    <x v="17"/>
    <x v="17"/>
    <x v="392"/>
    <s v="1922"/>
    <x v="392"/>
    <x v="2"/>
    <x v="2"/>
    <x v="1251"/>
  </r>
  <r>
    <x v="17"/>
    <x v="17"/>
    <x v="17"/>
    <x v="392"/>
    <s v="1922"/>
    <x v="392"/>
    <x v="2"/>
    <x v="3"/>
    <x v="2934"/>
  </r>
  <r>
    <x v="17"/>
    <x v="17"/>
    <x v="17"/>
    <x v="392"/>
    <s v="1922"/>
    <x v="392"/>
    <x v="2"/>
    <x v="4"/>
    <x v="901"/>
  </r>
  <r>
    <x v="17"/>
    <x v="17"/>
    <x v="17"/>
    <x v="392"/>
    <s v="1922"/>
    <x v="392"/>
    <x v="2"/>
    <x v="5"/>
    <x v="2223"/>
  </r>
  <r>
    <x v="17"/>
    <x v="17"/>
    <x v="17"/>
    <x v="392"/>
    <s v="1922"/>
    <x v="392"/>
    <x v="2"/>
    <x v="6"/>
    <x v="1016"/>
  </r>
  <r>
    <x v="17"/>
    <x v="17"/>
    <x v="17"/>
    <x v="392"/>
    <s v="1922"/>
    <x v="392"/>
    <x v="2"/>
    <x v="7"/>
    <x v="2000"/>
  </r>
  <r>
    <x v="17"/>
    <x v="17"/>
    <x v="17"/>
    <x v="392"/>
    <s v="1922"/>
    <x v="392"/>
    <x v="3"/>
    <x v="0"/>
    <x v="672"/>
  </r>
  <r>
    <x v="17"/>
    <x v="17"/>
    <x v="17"/>
    <x v="392"/>
    <s v="1922"/>
    <x v="392"/>
    <x v="3"/>
    <x v="1"/>
    <x v="370"/>
  </r>
  <r>
    <x v="17"/>
    <x v="17"/>
    <x v="17"/>
    <x v="392"/>
    <s v="1922"/>
    <x v="392"/>
    <x v="3"/>
    <x v="2"/>
    <x v="337"/>
  </r>
  <r>
    <x v="17"/>
    <x v="17"/>
    <x v="17"/>
    <x v="392"/>
    <s v="1922"/>
    <x v="392"/>
    <x v="3"/>
    <x v="3"/>
    <x v="351"/>
  </r>
  <r>
    <x v="17"/>
    <x v="17"/>
    <x v="17"/>
    <x v="392"/>
    <s v="1922"/>
    <x v="392"/>
    <x v="3"/>
    <x v="4"/>
    <x v="52"/>
  </r>
  <r>
    <x v="17"/>
    <x v="17"/>
    <x v="17"/>
    <x v="392"/>
    <s v="1922"/>
    <x v="392"/>
    <x v="3"/>
    <x v="5"/>
    <x v="52"/>
  </r>
  <r>
    <x v="17"/>
    <x v="17"/>
    <x v="17"/>
    <x v="392"/>
    <s v="1922"/>
    <x v="392"/>
    <x v="3"/>
    <x v="6"/>
    <x v="351"/>
  </r>
  <r>
    <x v="17"/>
    <x v="17"/>
    <x v="17"/>
    <x v="392"/>
    <s v="1922"/>
    <x v="392"/>
    <x v="3"/>
    <x v="7"/>
    <x v="183"/>
  </r>
  <r>
    <x v="17"/>
    <x v="17"/>
    <x v="17"/>
    <x v="392"/>
    <s v="1922"/>
    <x v="392"/>
    <x v="4"/>
    <x v="0"/>
    <x v="758"/>
  </r>
  <r>
    <x v="17"/>
    <x v="17"/>
    <x v="17"/>
    <x v="392"/>
    <s v="1922"/>
    <x v="392"/>
    <x v="4"/>
    <x v="1"/>
    <x v="274"/>
  </r>
  <r>
    <x v="17"/>
    <x v="17"/>
    <x v="17"/>
    <x v="392"/>
    <s v="1922"/>
    <x v="392"/>
    <x v="4"/>
    <x v="2"/>
    <x v="274"/>
  </r>
  <r>
    <x v="17"/>
    <x v="17"/>
    <x v="17"/>
    <x v="392"/>
    <s v="1922"/>
    <x v="392"/>
    <x v="4"/>
    <x v="3"/>
    <x v="471"/>
  </r>
  <r>
    <x v="17"/>
    <x v="17"/>
    <x v="17"/>
    <x v="392"/>
    <s v="1922"/>
    <x v="392"/>
    <x v="4"/>
    <x v="4"/>
    <x v="773"/>
  </r>
  <r>
    <x v="17"/>
    <x v="17"/>
    <x v="17"/>
    <x v="392"/>
    <s v="1922"/>
    <x v="392"/>
    <x v="4"/>
    <x v="5"/>
    <x v="1458"/>
  </r>
  <r>
    <x v="17"/>
    <x v="17"/>
    <x v="17"/>
    <x v="392"/>
    <s v="1922"/>
    <x v="392"/>
    <x v="4"/>
    <x v="6"/>
    <x v="638"/>
  </r>
  <r>
    <x v="17"/>
    <x v="17"/>
    <x v="17"/>
    <x v="392"/>
    <s v="1922"/>
    <x v="392"/>
    <x v="4"/>
    <x v="7"/>
    <x v="1458"/>
  </r>
  <r>
    <x v="17"/>
    <x v="17"/>
    <x v="17"/>
    <x v="392"/>
    <s v="1922"/>
    <x v="392"/>
    <x v="5"/>
    <x v="0"/>
    <x v="60"/>
  </r>
  <r>
    <x v="17"/>
    <x v="17"/>
    <x v="17"/>
    <x v="392"/>
    <s v="1922"/>
    <x v="392"/>
    <x v="5"/>
    <x v="1"/>
    <x v="47"/>
  </r>
  <r>
    <x v="17"/>
    <x v="17"/>
    <x v="17"/>
    <x v="392"/>
    <s v="1922"/>
    <x v="392"/>
    <x v="5"/>
    <x v="2"/>
    <x v="47"/>
  </r>
  <r>
    <x v="17"/>
    <x v="17"/>
    <x v="17"/>
    <x v="392"/>
    <s v="1922"/>
    <x v="392"/>
    <x v="5"/>
    <x v="3"/>
    <x v="62"/>
  </r>
  <r>
    <x v="17"/>
    <x v="17"/>
    <x v="17"/>
    <x v="392"/>
    <s v="1922"/>
    <x v="392"/>
    <x v="5"/>
    <x v="4"/>
    <x v="126"/>
  </r>
  <r>
    <x v="17"/>
    <x v="17"/>
    <x v="17"/>
    <x v="392"/>
    <s v="1922"/>
    <x v="392"/>
    <x v="5"/>
    <x v="5"/>
    <x v="62"/>
  </r>
  <r>
    <x v="17"/>
    <x v="17"/>
    <x v="17"/>
    <x v="392"/>
    <s v="1922"/>
    <x v="392"/>
    <x v="5"/>
    <x v="6"/>
    <x v="60"/>
  </r>
  <r>
    <x v="17"/>
    <x v="17"/>
    <x v="17"/>
    <x v="392"/>
    <s v="1922"/>
    <x v="392"/>
    <x v="5"/>
    <x v="7"/>
    <x v="355"/>
  </r>
  <r>
    <x v="17"/>
    <x v="17"/>
    <x v="17"/>
    <x v="392"/>
    <s v="1922"/>
    <x v="392"/>
    <x v="6"/>
    <x v="0"/>
    <x v="130"/>
  </r>
  <r>
    <x v="17"/>
    <x v="17"/>
    <x v="17"/>
    <x v="392"/>
    <s v="1922"/>
    <x v="392"/>
    <x v="6"/>
    <x v="1"/>
    <x v="67"/>
  </r>
  <r>
    <x v="17"/>
    <x v="17"/>
    <x v="17"/>
    <x v="392"/>
    <s v="1922"/>
    <x v="392"/>
    <x v="6"/>
    <x v="2"/>
    <x v="132"/>
  </r>
  <r>
    <x v="17"/>
    <x v="17"/>
    <x v="17"/>
    <x v="392"/>
    <s v="1922"/>
    <x v="392"/>
    <x v="6"/>
    <x v="3"/>
    <x v="131"/>
  </r>
  <r>
    <x v="17"/>
    <x v="17"/>
    <x v="17"/>
    <x v="392"/>
    <s v="1922"/>
    <x v="392"/>
    <x v="6"/>
    <x v="4"/>
    <x v="65"/>
  </r>
  <r>
    <x v="17"/>
    <x v="17"/>
    <x v="17"/>
    <x v="392"/>
    <s v="1922"/>
    <x v="392"/>
    <x v="6"/>
    <x v="5"/>
    <x v="65"/>
  </r>
  <r>
    <x v="17"/>
    <x v="17"/>
    <x v="17"/>
    <x v="392"/>
    <s v="1922"/>
    <x v="392"/>
    <x v="6"/>
    <x v="6"/>
    <x v="127"/>
  </r>
  <r>
    <x v="17"/>
    <x v="17"/>
    <x v="17"/>
    <x v="392"/>
    <s v="1922"/>
    <x v="392"/>
    <x v="6"/>
    <x v="7"/>
    <x v="128"/>
  </r>
  <r>
    <x v="17"/>
    <x v="17"/>
    <x v="17"/>
    <x v="392"/>
    <s v="1922"/>
    <x v="392"/>
    <x v="7"/>
    <x v="0"/>
    <x v="115"/>
  </r>
  <r>
    <x v="17"/>
    <x v="17"/>
    <x v="17"/>
    <x v="392"/>
    <s v="1922"/>
    <x v="392"/>
    <x v="7"/>
    <x v="1"/>
    <x v="63"/>
  </r>
  <r>
    <x v="17"/>
    <x v="17"/>
    <x v="17"/>
    <x v="392"/>
    <s v="1922"/>
    <x v="392"/>
    <x v="7"/>
    <x v="2"/>
    <x v="115"/>
  </r>
  <r>
    <x v="17"/>
    <x v="17"/>
    <x v="17"/>
    <x v="392"/>
    <s v="1922"/>
    <x v="392"/>
    <x v="7"/>
    <x v="3"/>
    <x v="120"/>
  </r>
  <r>
    <x v="17"/>
    <x v="17"/>
    <x v="17"/>
    <x v="392"/>
    <s v="1922"/>
    <x v="392"/>
    <x v="7"/>
    <x v="4"/>
    <x v="46"/>
  </r>
  <r>
    <x v="17"/>
    <x v="17"/>
    <x v="17"/>
    <x v="392"/>
    <s v="1922"/>
    <x v="392"/>
    <x v="7"/>
    <x v="5"/>
    <x v="62"/>
  </r>
  <r>
    <x v="17"/>
    <x v="17"/>
    <x v="17"/>
    <x v="392"/>
    <s v="1922"/>
    <x v="392"/>
    <x v="7"/>
    <x v="6"/>
    <x v="449"/>
  </r>
  <r>
    <x v="17"/>
    <x v="17"/>
    <x v="17"/>
    <x v="392"/>
    <s v="1922"/>
    <x v="392"/>
    <x v="7"/>
    <x v="7"/>
    <x v="356"/>
  </r>
  <r>
    <x v="17"/>
    <x v="17"/>
    <x v="17"/>
    <x v="392"/>
    <s v="1922"/>
    <x v="392"/>
    <x v="8"/>
    <x v="0"/>
    <x v="66"/>
  </r>
  <r>
    <x v="17"/>
    <x v="17"/>
    <x v="17"/>
    <x v="392"/>
    <s v="1922"/>
    <x v="392"/>
    <x v="8"/>
    <x v="1"/>
    <x v="65"/>
  </r>
  <r>
    <x v="17"/>
    <x v="17"/>
    <x v="17"/>
    <x v="392"/>
    <s v="1922"/>
    <x v="392"/>
    <x v="8"/>
    <x v="2"/>
    <x v="66"/>
  </r>
  <r>
    <x v="17"/>
    <x v="17"/>
    <x v="17"/>
    <x v="392"/>
    <s v="1922"/>
    <x v="392"/>
    <x v="8"/>
    <x v="3"/>
    <x v="65"/>
  </r>
  <r>
    <x v="17"/>
    <x v="17"/>
    <x v="17"/>
    <x v="392"/>
    <s v="1922"/>
    <x v="392"/>
    <x v="8"/>
    <x v="4"/>
    <x v="64"/>
  </r>
  <r>
    <x v="17"/>
    <x v="17"/>
    <x v="17"/>
    <x v="392"/>
    <s v="1922"/>
    <x v="392"/>
    <x v="8"/>
    <x v="5"/>
    <x v="132"/>
  </r>
  <r>
    <x v="17"/>
    <x v="17"/>
    <x v="17"/>
    <x v="392"/>
    <s v="1922"/>
    <x v="392"/>
    <x v="8"/>
    <x v="6"/>
    <x v="65"/>
  </r>
  <r>
    <x v="17"/>
    <x v="17"/>
    <x v="17"/>
    <x v="392"/>
    <s v="1922"/>
    <x v="392"/>
    <x v="8"/>
    <x v="7"/>
    <x v="132"/>
  </r>
  <r>
    <x v="17"/>
    <x v="17"/>
    <x v="17"/>
    <x v="392"/>
    <s v="1922"/>
    <x v="392"/>
    <x v="9"/>
    <x v="0"/>
    <x v="133"/>
  </r>
  <r>
    <x v="17"/>
    <x v="17"/>
    <x v="17"/>
    <x v="392"/>
    <s v="1922"/>
    <x v="392"/>
    <x v="9"/>
    <x v="1"/>
    <x v="133"/>
  </r>
  <r>
    <x v="17"/>
    <x v="17"/>
    <x v="17"/>
    <x v="392"/>
    <s v="1922"/>
    <x v="392"/>
    <x v="9"/>
    <x v="2"/>
    <x v="133"/>
  </r>
  <r>
    <x v="17"/>
    <x v="17"/>
    <x v="17"/>
    <x v="392"/>
    <s v="1922"/>
    <x v="392"/>
    <x v="9"/>
    <x v="3"/>
    <x v="305"/>
  </r>
  <r>
    <x v="17"/>
    <x v="17"/>
    <x v="17"/>
    <x v="392"/>
    <s v="1922"/>
    <x v="392"/>
    <x v="9"/>
    <x v="4"/>
    <x v="305"/>
  </r>
  <r>
    <x v="17"/>
    <x v="17"/>
    <x v="17"/>
    <x v="392"/>
    <s v="1922"/>
    <x v="392"/>
    <x v="9"/>
    <x v="5"/>
    <x v="304"/>
  </r>
  <r>
    <x v="17"/>
    <x v="17"/>
    <x v="17"/>
    <x v="392"/>
    <s v="1922"/>
    <x v="392"/>
    <x v="9"/>
    <x v="6"/>
    <x v="305"/>
  </r>
  <r>
    <x v="17"/>
    <x v="17"/>
    <x v="17"/>
    <x v="392"/>
    <s v="1922"/>
    <x v="392"/>
    <x v="9"/>
    <x v="7"/>
    <x v="304"/>
  </r>
  <r>
    <x v="17"/>
    <x v="17"/>
    <x v="17"/>
    <x v="393"/>
    <s v="1923"/>
    <x v="393"/>
    <x v="0"/>
    <x v="0"/>
    <x v="400"/>
  </r>
  <r>
    <x v="17"/>
    <x v="17"/>
    <x v="17"/>
    <x v="393"/>
    <s v="1923"/>
    <x v="393"/>
    <x v="0"/>
    <x v="1"/>
    <x v="402"/>
  </r>
  <r>
    <x v="17"/>
    <x v="17"/>
    <x v="17"/>
    <x v="393"/>
    <s v="1923"/>
    <x v="393"/>
    <x v="0"/>
    <x v="2"/>
    <x v="715"/>
  </r>
  <r>
    <x v="17"/>
    <x v="17"/>
    <x v="17"/>
    <x v="393"/>
    <s v="1923"/>
    <x v="393"/>
    <x v="0"/>
    <x v="3"/>
    <x v="315"/>
  </r>
  <r>
    <x v="17"/>
    <x v="17"/>
    <x v="17"/>
    <x v="393"/>
    <s v="1923"/>
    <x v="393"/>
    <x v="0"/>
    <x v="4"/>
    <x v="315"/>
  </r>
  <r>
    <x v="17"/>
    <x v="17"/>
    <x v="17"/>
    <x v="393"/>
    <s v="1923"/>
    <x v="393"/>
    <x v="0"/>
    <x v="5"/>
    <x v="336"/>
  </r>
  <r>
    <x v="17"/>
    <x v="17"/>
    <x v="17"/>
    <x v="393"/>
    <s v="1923"/>
    <x v="393"/>
    <x v="0"/>
    <x v="6"/>
    <x v="1112"/>
  </r>
  <r>
    <x v="17"/>
    <x v="17"/>
    <x v="17"/>
    <x v="393"/>
    <s v="1923"/>
    <x v="393"/>
    <x v="0"/>
    <x v="7"/>
    <x v="119"/>
  </r>
  <r>
    <x v="17"/>
    <x v="17"/>
    <x v="17"/>
    <x v="393"/>
    <s v="1923"/>
    <x v="393"/>
    <x v="1"/>
    <x v="0"/>
    <x v="566"/>
  </r>
  <r>
    <x v="17"/>
    <x v="17"/>
    <x v="17"/>
    <x v="393"/>
    <s v="1923"/>
    <x v="393"/>
    <x v="1"/>
    <x v="1"/>
    <x v="1478"/>
  </r>
  <r>
    <x v="17"/>
    <x v="17"/>
    <x v="17"/>
    <x v="393"/>
    <s v="1923"/>
    <x v="393"/>
    <x v="1"/>
    <x v="2"/>
    <x v="269"/>
  </r>
  <r>
    <x v="17"/>
    <x v="17"/>
    <x v="17"/>
    <x v="393"/>
    <s v="1923"/>
    <x v="393"/>
    <x v="1"/>
    <x v="3"/>
    <x v="670"/>
  </r>
  <r>
    <x v="17"/>
    <x v="17"/>
    <x v="17"/>
    <x v="393"/>
    <s v="1923"/>
    <x v="393"/>
    <x v="1"/>
    <x v="4"/>
    <x v="259"/>
  </r>
  <r>
    <x v="17"/>
    <x v="17"/>
    <x v="17"/>
    <x v="393"/>
    <s v="1923"/>
    <x v="393"/>
    <x v="1"/>
    <x v="5"/>
    <x v="253"/>
  </r>
  <r>
    <x v="17"/>
    <x v="17"/>
    <x v="17"/>
    <x v="393"/>
    <s v="1923"/>
    <x v="393"/>
    <x v="1"/>
    <x v="6"/>
    <x v="346"/>
  </r>
  <r>
    <x v="17"/>
    <x v="17"/>
    <x v="17"/>
    <x v="393"/>
    <s v="1923"/>
    <x v="393"/>
    <x v="1"/>
    <x v="7"/>
    <x v="560"/>
  </r>
  <r>
    <x v="17"/>
    <x v="17"/>
    <x v="17"/>
    <x v="393"/>
    <s v="1923"/>
    <x v="393"/>
    <x v="2"/>
    <x v="0"/>
    <x v="116"/>
  </r>
  <r>
    <x v="17"/>
    <x v="17"/>
    <x v="17"/>
    <x v="393"/>
    <s v="1923"/>
    <x v="393"/>
    <x v="2"/>
    <x v="1"/>
    <x v="341"/>
  </r>
  <r>
    <x v="17"/>
    <x v="17"/>
    <x v="17"/>
    <x v="393"/>
    <s v="1923"/>
    <x v="393"/>
    <x v="2"/>
    <x v="2"/>
    <x v="282"/>
  </r>
  <r>
    <x v="17"/>
    <x v="17"/>
    <x v="17"/>
    <x v="393"/>
    <s v="1923"/>
    <x v="393"/>
    <x v="2"/>
    <x v="3"/>
    <x v="317"/>
  </r>
  <r>
    <x v="17"/>
    <x v="17"/>
    <x v="17"/>
    <x v="393"/>
    <s v="1923"/>
    <x v="393"/>
    <x v="2"/>
    <x v="4"/>
    <x v="334"/>
  </r>
  <r>
    <x v="17"/>
    <x v="17"/>
    <x v="17"/>
    <x v="393"/>
    <s v="1923"/>
    <x v="393"/>
    <x v="2"/>
    <x v="5"/>
    <x v="317"/>
  </r>
  <r>
    <x v="17"/>
    <x v="17"/>
    <x v="17"/>
    <x v="393"/>
    <s v="1923"/>
    <x v="393"/>
    <x v="2"/>
    <x v="6"/>
    <x v="715"/>
  </r>
  <r>
    <x v="17"/>
    <x v="17"/>
    <x v="17"/>
    <x v="393"/>
    <s v="1923"/>
    <x v="393"/>
    <x v="2"/>
    <x v="7"/>
    <x v="288"/>
  </r>
  <r>
    <x v="17"/>
    <x v="17"/>
    <x v="17"/>
    <x v="393"/>
    <s v="1923"/>
    <x v="393"/>
    <x v="3"/>
    <x v="0"/>
    <x v="370"/>
  </r>
  <r>
    <x v="17"/>
    <x v="17"/>
    <x v="17"/>
    <x v="393"/>
    <s v="1923"/>
    <x v="393"/>
    <x v="3"/>
    <x v="1"/>
    <x v="485"/>
  </r>
  <r>
    <x v="17"/>
    <x v="17"/>
    <x v="17"/>
    <x v="393"/>
    <s v="1923"/>
    <x v="393"/>
    <x v="3"/>
    <x v="2"/>
    <x v="626"/>
  </r>
  <r>
    <x v="17"/>
    <x v="17"/>
    <x v="17"/>
    <x v="393"/>
    <s v="1923"/>
    <x v="393"/>
    <x v="3"/>
    <x v="3"/>
    <x v="531"/>
  </r>
  <r>
    <x v="17"/>
    <x v="17"/>
    <x v="17"/>
    <x v="393"/>
    <s v="1923"/>
    <x v="393"/>
    <x v="3"/>
    <x v="4"/>
    <x v="59"/>
  </r>
  <r>
    <x v="17"/>
    <x v="17"/>
    <x v="17"/>
    <x v="393"/>
    <s v="1923"/>
    <x v="393"/>
    <x v="3"/>
    <x v="5"/>
    <x v="1309"/>
  </r>
  <r>
    <x v="17"/>
    <x v="17"/>
    <x v="17"/>
    <x v="393"/>
    <s v="1923"/>
    <x v="393"/>
    <x v="3"/>
    <x v="6"/>
    <x v="181"/>
  </r>
  <r>
    <x v="17"/>
    <x v="17"/>
    <x v="17"/>
    <x v="393"/>
    <s v="1923"/>
    <x v="393"/>
    <x v="3"/>
    <x v="7"/>
    <x v="950"/>
  </r>
  <r>
    <x v="17"/>
    <x v="17"/>
    <x v="17"/>
    <x v="393"/>
    <s v="1923"/>
    <x v="393"/>
    <x v="4"/>
    <x v="0"/>
    <x v="1607"/>
  </r>
  <r>
    <x v="17"/>
    <x v="17"/>
    <x v="17"/>
    <x v="393"/>
    <s v="1923"/>
    <x v="393"/>
    <x v="4"/>
    <x v="1"/>
    <x v="544"/>
  </r>
  <r>
    <x v="17"/>
    <x v="17"/>
    <x v="17"/>
    <x v="393"/>
    <s v="1923"/>
    <x v="393"/>
    <x v="4"/>
    <x v="2"/>
    <x v="540"/>
  </r>
  <r>
    <x v="17"/>
    <x v="17"/>
    <x v="17"/>
    <x v="393"/>
    <s v="1923"/>
    <x v="393"/>
    <x v="4"/>
    <x v="3"/>
    <x v="43"/>
  </r>
  <r>
    <x v="17"/>
    <x v="17"/>
    <x v="17"/>
    <x v="393"/>
    <s v="1923"/>
    <x v="393"/>
    <x v="4"/>
    <x v="4"/>
    <x v="324"/>
  </r>
  <r>
    <x v="17"/>
    <x v="17"/>
    <x v="17"/>
    <x v="393"/>
    <s v="1923"/>
    <x v="393"/>
    <x v="4"/>
    <x v="5"/>
    <x v="731"/>
  </r>
  <r>
    <x v="17"/>
    <x v="17"/>
    <x v="17"/>
    <x v="393"/>
    <s v="1923"/>
    <x v="393"/>
    <x v="4"/>
    <x v="6"/>
    <x v="731"/>
  </r>
  <r>
    <x v="17"/>
    <x v="17"/>
    <x v="17"/>
    <x v="393"/>
    <s v="1923"/>
    <x v="393"/>
    <x v="4"/>
    <x v="7"/>
    <x v="1247"/>
  </r>
  <r>
    <x v="17"/>
    <x v="17"/>
    <x v="17"/>
    <x v="393"/>
    <s v="1923"/>
    <x v="393"/>
    <x v="5"/>
    <x v="0"/>
    <x v="129"/>
  </r>
  <r>
    <x v="17"/>
    <x v="17"/>
    <x v="17"/>
    <x v="393"/>
    <s v="1923"/>
    <x v="393"/>
    <x v="5"/>
    <x v="1"/>
    <x v="301"/>
  </r>
  <r>
    <x v="17"/>
    <x v="17"/>
    <x v="17"/>
    <x v="393"/>
    <s v="1923"/>
    <x v="393"/>
    <x v="5"/>
    <x v="2"/>
    <x v="203"/>
  </r>
  <r>
    <x v="17"/>
    <x v="17"/>
    <x v="17"/>
    <x v="393"/>
    <s v="1923"/>
    <x v="393"/>
    <x v="5"/>
    <x v="3"/>
    <x v="303"/>
  </r>
  <r>
    <x v="17"/>
    <x v="17"/>
    <x v="17"/>
    <x v="393"/>
    <s v="1923"/>
    <x v="393"/>
    <x v="5"/>
    <x v="4"/>
    <x v="129"/>
  </r>
  <r>
    <x v="17"/>
    <x v="17"/>
    <x v="17"/>
    <x v="393"/>
    <s v="1923"/>
    <x v="393"/>
    <x v="5"/>
    <x v="5"/>
    <x v="203"/>
  </r>
  <r>
    <x v="17"/>
    <x v="17"/>
    <x v="17"/>
    <x v="393"/>
    <s v="1923"/>
    <x v="393"/>
    <x v="5"/>
    <x v="6"/>
    <x v="301"/>
  </r>
  <r>
    <x v="17"/>
    <x v="17"/>
    <x v="17"/>
    <x v="393"/>
    <s v="1923"/>
    <x v="393"/>
    <x v="5"/>
    <x v="7"/>
    <x v="301"/>
  </r>
  <r>
    <x v="17"/>
    <x v="17"/>
    <x v="17"/>
    <x v="393"/>
    <s v="1923"/>
    <x v="393"/>
    <x v="6"/>
    <x v="0"/>
    <x v="66"/>
  </r>
  <r>
    <x v="17"/>
    <x v="17"/>
    <x v="17"/>
    <x v="393"/>
    <s v="1923"/>
    <x v="393"/>
    <x v="6"/>
    <x v="1"/>
    <x v="65"/>
  </r>
  <r>
    <x v="17"/>
    <x v="17"/>
    <x v="17"/>
    <x v="393"/>
    <s v="1923"/>
    <x v="393"/>
    <x v="6"/>
    <x v="2"/>
    <x v="128"/>
  </r>
  <r>
    <x v="17"/>
    <x v="17"/>
    <x v="17"/>
    <x v="393"/>
    <s v="1923"/>
    <x v="393"/>
    <x v="6"/>
    <x v="3"/>
    <x v="65"/>
  </r>
  <r>
    <x v="17"/>
    <x v="17"/>
    <x v="17"/>
    <x v="393"/>
    <s v="1923"/>
    <x v="393"/>
    <x v="6"/>
    <x v="4"/>
    <x v="65"/>
  </r>
  <r>
    <x v="17"/>
    <x v="17"/>
    <x v="17"/>
    <x v="393"/>
    <s v="1923"/>
    <x v="393"/>
    <x v="6"/>
    <x v="5"/>
    <x v="132"/>
  </r>
  <r>
    <x v="17"/>
    <x v="17"/>
    <x v="17"/>
    <x v="393"/>
    <s v="1923"/>
    <x v="393"/>
    <x v="6"/>
    <x v="6"/>
    <x v="65"/>
  </r>
  <r>
    <x v="17"/>
    <x v="17"/>
    <x v="17"/>
    <x v="393"/>
    <s v="1923"/>
    <x v="393"/>
    <x v="6"/>
    <x v="7"/>
    <x v="130"/>
  </r>
  <r>
    <x v="17"/>
    <x v="17"/>
    <x v="17"/>
    <x v="393"/>
    <s v="1923"/>
    <x v="393"/>
    <x v="7"/>
    <x v="0"/>
    <x v="356"/>
  </r>
  <r>
    <x v="17"/>
    <x v="17"/>
    <x v="17"/>
    <x v="393"/>
    <s v="1923"/>
    <x v="393"/>
    <x v="7"/>
    <x v="1"/>
    <x v="309"/>
  </r>
  <r>
    <x v="17"/>
    <x v="17"/>
    <x v="17"/>
    <x v="393"/>
    <s v="1923"/>
    <x v="393"/>
    <x v="7"/>
    <x v="2"/>
    <x v="309"/>
  </r>
  <r>
    <x v="17"/>
    <x v="17"/>
    <x v="17"/>
    <x v="393"/>
    <s v="1923"/>
    <x v="393"/>
    <x v="7"/>
    <x v="3"/>
    <x v="309"/>
  </r>
  <r>
    <x v="17"/>
    <x v="17"/>
    <x v="17"/>
    <x v="393"/>
    <s v="1923"/>
    <x v="393"/>
    <x v="7"/>
    <x v="4"/>
    <x v="202"/>
  </r>
  <r>
    <x v="17"/>
    <x v="17"/>
    <x v="17"/>
    <x v="393"/>
    <s v="1923"/>
    <x v="393"/>
    <x v="7"/>
    <x v="5"/>
    <x v="196"/>
  </r>
  <r>
    <x v="17"/>
    <x v="17"/>
    <x v="17"/>
    <x v="393"/>
    <s v="1923"/>
    <x v="393"/>
    <x v="7"/>
    <x v="6"/>
    <x v="316"/>
  </r>
  <r>
    <x v="17"/>
    <x v="17"/>
    <x v="17"/>
    <x v="393"/>
    <s v="1923"/>
    <x v="393"/>
    <x v="7"/>
    <x v="7"/>
    <x v="350"/>
  </r>
  <r>
    <x v="17"/>
    <x v="17"/>
    <x v="17"/>
    <x v="393"/>
    <s v="1923"/>
    <x v="393"/>
    <x v="8"/>
    <x v="0"/>
    <x v="305"/>
  </r>
  <r>
    <x v="17"/>
    <x v="17"/>
    <x v="17"/>
    <x v="393"/>
    <s v="1923"/>
    <x v="393"/>
    <x v="8"/>
    <x v="1"/>
    <x v="305"/>
  </r>
  <r>
    <x v="17"/>
    <x v="17"/>
    <x v="17"/>
    <x v="393"/>
    <s v="1923"/>
    <x v="393"/>
    <x v="8"/>
    <x v="2"/>
    <x v="305"/>
  </r>
  <r>
    <x v="17"/>
    <x v="17"/>
    <x v="17"/>
    <x v="393"/>
    <s v="1923"/>
    <x v="393"/>
    <x v="8"/>
    <x v="3"/>
    <x v="305"/>
  </r>
  <r>
    <x v="17"/>
    <x v="17"/>
    <x v="17"/>
    <x v="393"/>
    <s v="1923"/>
    <x v="393"/>
    <x v="8"/>
    <x v="4"/>
    <x v="305"/>
  </r>
  <r>
    <x v="17"/>
    <x v="17"/>
    <x v="17"/>
    <x v="393"/>
    <s v="1923"/>
    <x v="393"/>
    <x v="8"/>
    <x v="5"/>
    <x v="305"/>
  </r>
  <r>
    <x v="17"/>
    <x v="17"/>
    <x v="17"/>
    <x v="393"/>
    <s v="1923"/>
    <x v="393"/>
    <x v="8"/>
    <x v="6"/>
    <x v="305"/>
  </r>
  <r>
    <x v="17"/>
    <x v="17"/>
    <x v="17"/>
    <x v="393"/>
    <s v="1923"/>
    <x v="393"/>
    <x v="8"/>
    <x v="7"/>
    <x v="304"/>
  </r>
  <r>
    <x v="17"/>
    <x v="17"/>
    <x v="17"/>
    <x v="393"/>
    <s v="1923"/>
    <x v="393"/>
    <x v="9"/>
    <x v="0"/>
    <x v="199"/>
  </r>
  <r>
    <x v="17"/>
    <x v="17"/>
    <x v="17"/>
    <x v="393"/>
    <s v="1923"/>
    <x v="393"/>
    <x v="9"/>
    <x v="1"/>
    <x v="202"/>
  </r>
  <r>
    <x v="17"/>
    <x v="17"/>
    <x v="17"/>
    <x v="393"/>
    <s v="1923"/>
    <x v="393"/>
    <x v="9"/>
    <x v="2"/>
    <x v="128"/>
  </r>
  <r>
    <x v="17"/>
    <x v="17"/>
    <x v="17"/>
    <x v="393"/>
    <s v="1923"/>
    <x v="393"/>
    <x v="9"/>
    <x v="3"/>
    <x v="307"/>
  </r>
  <r>
    <x v="17"/>
    <x v="17"/>
    <x v="17"/>
    <x v="393"/>
    <s v="1923"/>
    <x v="393"/>
    <x v="9"/>
    <x v="4"/>
    <x v="199"/>
  </r>
  <r>
    <x v="17"/>
    <x v="17"/>
    <x v="17"/>
    <x v="393"/>
    <s v="1923"/>
    <x v="393"/>
    <x v="9"/>
    <x v="5"/>
    <x v="124"/>
  </r>
  <r>
    <x v="17"/>
    <x v="17"/>
    <x v="17"/>
    <x v="393"/>
    <s v="1923"/>
    <x v="393"/>
    <x v="9"/>
    <x v="6"/>
    <x v="308"/>
  </r>
  <r>
    <x v="17"/>
    <x v="17"/>
    <x v="17"/>
    <x v="393"/>
    <s v="1923"/>
    <x v="393"/>
    <x v="9"/>
    <x v="7"/>
    <x v="311"/>
  </r>
  <r>
    <x v="17"/>
    <x v="17"/>
    <x v="17"/>
    <x v="394"/>
    <s v="1924"/>
    <x v="394"/>
    <x v="0"/>
    <x v="0"/>
    <x v="2482"/>
  </r>
  <r>
    <x v="17"/>
    <x v="17"/>
    <x v="17"/>
    <x v="394"/>
    <s v="1924"/>
    <x v="394"/>
    <x v="0"/>
    <x v="1"/>
    <x v="1035"/>
  </r>
  <r>
    <x v="17"/>
    <x v="17"/>
    <x v="17"/>
    <x v="394"/>
    <s v="1924"/>
    <x v="394"/>
    <x v="0"/>
    <x v="2"/>
    <x v="17"/>
  </r>
  <r>
    <x v="17"/>
    <x v="17"/>
    <x v="17"/>
    <x v="394"/>
    <s v="1924"/>
    <x v="394"/>
    <x v="0"/>
    <x v="3"/>
    <x v="1333"/>
  </r>
  <r>
    <x v="17"/>
    <x v="17"/>
    <x v="17"/>
    <x v="394"/>
    <s v="1924"/>
    <x v="394"/>
    <x v="0"/>
    <x v="4"/>
    <x v="1817"/>
  </r>
  <r>
    <x v="17"/>
    <x v="17"/>
    <x v="17"/>
    <x v="394"/>
    <s v="1924"/>
    <x v="394"/>
    <x v="0"/>
    <x v="5"/>
    <x v="1250"/>
  </r>
  <r>
    <x v="17"/>
    <x v="17"/>
    <x v="17"/>
    <x v="394"/>
    <s v="1924"/>
    <x v="394"/>
    <x v="0"/>
    <x v="6"/>
    <x v="1249"/>
  </r>
  <r>
    <x v="17"/>
    <x v="17"/>
    <x v="17"/>
    <x v="394"/>
    <s v="1924"/>
    <x v="394"/>
    <x v="0"/>
    <x v="7"/>
    <x v="1333"/>
  </r>
  <r>
    <x v="17"/>
    <x v="17"/>
    <x v="17"/>
    <x v="394"/>
    <s v="1924"/>
    <x v="394"/>
    <x v="1"/>
    <x v="0"/>
    <x v="1664"/>
  </r>
  <r>
    <x v="17"/>
    <x v="17"/>
    <x v="17"/>
    <x v="394"/>
    <s v="1924"/>
    <x v="394"/>
    <x v="1"/>
    <x v="1"/>
    <x v="719"/>
  </r>
  <r>
    <x v="17"/>
    <x v="17"/>
    <x v="17"/>
    <x v="394"/>
    <s v="1924"/>
    <x v="394"/>
    <x v="1"/>
    <x v="2"/>
    <x v="1025"/>
  </r>
  <r>
    <x v="17"/>
    <x v="17"/>
    <x v="17"/>
    <x v="394"/>
    <s v="1924"/>
    <x v="394"/>
    <x v="1"/>
    <x v="3"/>
    <x v="1403"/>
  </r>
  <r>
    <x v="17"/>
    <x v="17"/>
    <x v="17"/>
    <x v="394"/>
    <s v="1924"/>
    <x v="394"/>
    <x v="1"/>
    <x v="4"/>
    <x v="599"/>
  </r>
  <r>
    <x v="17"/>
    <x v="17"/>
    <x v="17"/>
    <x v="394"/>
    <s v="1924"/>
    <x v="394"/>
    <x v="1"/>
    <x v="5"/>
    <x v="599"/>
  </r>
  <r>
    <x v="17"/>
    <x v="17"/>
    <x v="17"/>
    <x v="394"/>
    <s v="1924"/>
    <x v="394"/>
    <x v="1"/>
    <x v="6"/>
    <x v="1918"/>
  </r>
  <r>
    <x v="17"/>
    <x v="17"/>
    <x v="17"/>
    <x v="394"/>
    <s v="1924"/>
    <x v="394"/>
    <x v="1"/>
    <x v="7"/>
    <x v="520"/>
  </r>
  <r>
    <x v="17"/>
    <x v="17"/>
    <x v="17"/>
    <x v="394"/>
    <s v="1924"/>
    <x v="394"/>
    <x v="2"/>
    <x v="0"/>
    <x v="559"/>
  </r>
  <r>
    <x v="17"/>
    <x v="17"/>
    <x v="17"/>
    <x v="394"/>
    <s v="1924"/>
    <x v="394"/>
    <x v="2"/>
    <x v="1"/>
    <x v="1326"/>
  </r>
  <r>
    <x v="17"/>
    <x v="17"/>
    <x v="17"/>
    <x v="394"/>
    <s v="1924"/>
    <x v="394"/>
    <x v="2"/>
    <x v="2"/>
    <x v="2197"/>
  </r>
  <r>
    <x v="17"/>
    <x v="17"/>
    <x v="17"/>
    <x v="394"/>
    <s v="1924"/>
    <x v="394"/>
    <x v="2"/>
    <x v="3"/>
    <x v="2344"/>
  </r>
  <r>
    <x v="17"/>
    <x v="17"/>
    <x v="17"/>
    <x v="394"/>
    <s v="1924"/>
    <x v="394"/>
    <x v="2"/>
    <x v="4"/>
    <x v="2697"/>
  </r>
  <r>
    <x v="17"/>
    <x v="17"/>
    <x v="17"/>
    <x v="394"/>
    <s v="1924"/>
    <x v="394"/>
    <x v="2"/>
    <x v="5"/>
    <x v="2334"/>
  </r>
  <r>
    <x v="17"/>
    <x v="17"/>
    <x v="17"/>
    <x v="394"/>
    <s v="1924"/>
    <x v="394"/>
    <x v="2"/>
    <x v="6"/>
    <x v="90"/>
  </r>
  <r>
    <x v="17"/>
    <x v="17"/>
    <x v="17"/>
    <x v="394"/>
    <s v="1924"/>
    <x v="394"/>
    <x v="2"/>
    <x v="7"/>
    <x v="955"/>
  </r>
  <r>
    <x v="17"/>
    <x v="17"/>
    <x v="17"/>
    <x v="394"/>
    <s v="1924"/>
    <x v="394"/>
    <x v="3"/>
    <x v="0"/>
    <x v="595"/>
  </r>
  <r>
    <x v="17"/>
    <x v="17"/>
    <x v="17"/>
    <x v="394"/>
    <s v="1924"/>
    <x v="394"/>
    <x v="3"/>
    <x v="1"/>
    <x v="364"/>
  </r>
  <r>
    <x v="17"/>
    <x v="17"/>
    <x v="17"/>
    <x v="394"/>
    <s v="1924"/>
    <x v="394"/>
    <x v="3"/>
    <x v="2"/>
    <x v="1013"/>
  </r>
  <r>
    <x v="17"/>
    <x v="17"/>
    <x v="17"/>
    <x v="394"/>
    <s v="1924"/>
    <x v="394"/>
    <x v="3"/>
    <x v="3"/>
    <x v="819"/>
  </r>
  <r>
    <x v="17"/>
    <x v="17"/>
    <x v="17"/>
    <x v="394"/>
    <s v="1924"/>
    <x v="394"/>
    <x v="3"/>
    <x v="4"/>
    <x v="820"/>
  </r>
  <r>
    <x v="17"/>
    <x v="17"/>
    <x v="17"/>
    <x v="394"/>
    <s v="1924"/>
    <x v="394"/>
    <x v="3"/>
    <x v="5"/>
    <x v="1012"/>
  </r>
  <r>
    <x v="17"/>
    <x v="17"/>
    <x v="17"/>
    <x v="394"/>
    <s v="1924"/>
    <x v="394"/>
    <x v="3"/>
    <x v="6"/>
    <x v="747"/>
  </r>
  <r>
    <x v="17"/>
    <x v="17"/>
    <x v="17"/>
    <x v="394"/>
    <s v="1924"/>
    <x v="394"/>
    <x v="3"/>
    <x v="7"/>
    <x v="1524"/>
  </r>
  <r>
    <x v="17"/>
    <x v="17"/>
    <x v="17"/>
    <x v="394"/>
    <s v="1924"/>
    <x v="394"/>
    <x v="4"/>
    <x v="0"/>
    <x v="1415"/>
  </r>
  <r>
    <x v="17"/>
    <x v="17"/>
    <x v="17"/>
    <x v="394"/>
    <s v="1924"/>
    <x v="394"/>
    <x v="4"/>
    <x v="1"/>
    <x v="385"/>
  </r>
  <r>
    <x v="17"/>
    <x v="17"/>
    <x v="17"/>
    <x v="394"/>
    <s v="1924"/>
    <x v="394"/>
    <x v="4"/>
    <x v="2"/>
    <x v="1415"/>
  </r>
  <r>
    <x v="17"/>
    <x v="17"/>
    <x v="17"/>
    <x v="394"/>
    <s v="1924"/>
    <x v="394"/>
    <x v="4"/>
    <x v="3"/>
    <x v="1808"/>
  </r>
  <r>
    <x v="17"/>
    <x v="17"/>
    <x v="17"/>
    <x v="394"/>
    <s v="1924"/>
    <x v="394"/>
    <x v="4"/>
    <x v="4"/>
    <x v="1461"/>
  </r>
  <r>
    <x v="17"/>
    <x v="17"/>
    <x v="17"/>
    <x v="394"/>
    <s v="1924"/>
    <x v="394"/>
    <x v="4"/>
    <x v="5"/>
    <x v="1005"/>
  </r>
  <r>
    <x v="17"/>
    <x v="17"/>
    <x v="17"/>
    <x v="394"/>
    <s v="1924"/>
    <x v="394"/>
    <x v="4"/>
    <x v="6"/>
    <x v="1200"/>
  </r>
  <r>
    <x v="17"/>
    <x v="17"/>
    <x v="17"/>
    <x v="394"/>
    <s v="1924"/>
    <x v="394"/>
    <x v="4"/>
    <x v="7"/>
    <x v="387"/>
  </r>
  <r>
    <x v="17"/>
    <x v="17"/>
    <x v="17"/>
    <x v="394"/>
    <s v="1924"/>
    <x v="394"/>
    <x v="5"/>
    <x v="0"/>
    <x v="286"/>
  </r>
  <r>
    <x v="17"/>
    <x v="17"/>
    <x v="17"/>
    <x v="394"/>
    <s v="1924"/>
    <x v="394"/>
    <x v="5"/>
    <x v="1"/>
    <x v="612"/>
  </r>
  <r>
    <x v="17"/>
    <x v="17"/>
    <x v="17"/>
    <x v="394"/>
    <s v="1924"/>
    <x v="394"/>
    <x v="5"/>
    <x v="2"/>
    <x v="612"/>
  </r>
  <r>
    <x v="17"/>
    <x v="17"/>
    <x v="17"/>
    <x v="394"/>
    <s v="1924"/>
    <x v="394"/>
    <x v="5"/>
    <x v="3"/>
    <x v="51"/>
  </r>
  <r>
    <x v="17"/>
    <x v="17"/>
    <x v="17"/>
    <x v="394"/>
    <s v="1924"/>
    <x v="394"/>
    <x v="5"/>
    <x v="4"/>
    <x v="334"/>
  </r>
  <r>
    <x v="17"/>
    <x v="17"/>
    <x v="17"/>
    <x v="394"/>
    <s v="1924"/>
    <x v="394"/>
    <x v="5"/>
    <x v="5"/>
    <x v="341"/>
  </r>
  <r>
    <x v="17"/>
    <x v="17"/>
    <x v="17"/>
    <x v="394"/>
    <s v="1924"/>
    <x v="394"/>
    <x v="5"/>
    <x v="6"/>
    <x v="836"/>
  </r>
  <r>
    <x v="17"/>
    <x v="17"/>
    <x v="17"/>
    <x v="394"/>
    <s v="1924"/>
    <x v="394"/>
    <x v="5"/>
    <x v="7"/>
    <x v="282"/>
  </r>
  <r>
    <x v="17"/>
    <x v="17"/>
    <x v="17"/>
    <x v="394"/>
    <s v="1924"/>
    <x v="394"/>
    <x v="6"/>
    <x v="0"/>
    <x v="64"/>
  </r>
  <r>
    <x v="17"/>
    <x v="17"/>
    <x v="17"/>
    <x v="394"/>
    <s v="1924"/>
    <x v="394"/>
    <x v="6"/>
    <x v="1"/>
    <x v="127"/>
  </r>
  <r>
    <x v="17"/>
    <x v="17"/>
    <x v="17"/>
    <x v="394"/>
    <s v="1924"/>
    <x v="394"/>
    <x v="6"/>
    <x v="2"/>
    <x v="129"/>
  </r>
  <r>
    <x v="17"/>
    <x v="17"/>
    <x v="17"/>
    <x v="394"/>
    <s v="1924"/>
    <x v="394"/>
    <x v="6"/>
    <x v="3"/>
    <x v="130"/>
  </r>
  <r>
    <x v="17"/>
    <x v="17"/>
    <x v="17"/>
    <x v="394"/>
    <s v="1924"/>
    <x v="394"/>
    <x v="6"/>
    <x v="4"/>
    <x v="64"/>
  </r>
  <r>
    <x v="17"/>
    <x v="17"/>
    <x v="17"/>
    <x v="394"/>
    <s v="1924"/>
    <x v="394"/>
    <x v="6"/>
    <x v="5"/>
    <x v="131"/>
  </r>
  <r>
    <x v="17"/>
    <x v="17"/>
    <x v="17"/>
    <x v="394"/>
    <s v="1924"/>
    <x v="394"/>
    <x v="6"/>
    <x v="6"/>
    <x v="64"/>
  </r>
  <r>
    <x v="17"/>
    <x v="17"/>
    <x v="17"/>
    <x v="394"/>
    <s v="1924"/>
    <x v="394"/>
    <x v="6"/>
    <x v="7"/>
    <x v="264"/>
  </r>
  <r>
    <x v="17"/>
    <x v="17"/>
    <x v="17"/>
    <x v="394"/>
    <s v="1924"/>
    <x v="394"/>
    <x v="7"/>
    <x v="0"/>
    <x v="315"/>
  </r>
  <r>
    <x v="17"/>
    <x v="17"/>
    <x v="17"/>
    <x v="394"/>
    <s v="1924"/>
    <x v="394"/>
    <x v="7"/>
    <x v="1"/>
    <x v="336"/>
  </r>
  <r>
    <x v="17"/>
    <x v="17"/>
    <x v="17"/>
    <x v="394"/>
    <s v="1924"/>
    <x v="394"/>
    <x v="7"/>
    <x v="2"/>
    <x v="288"/>
  </r>
  <r>
    <x v="17"/>
    <x v="17"/>
    <x v="17"/>
    <x v="394"/>
    <s v="1924"/>
    <x v="394"/>
    <x v="7"/>
    <x v="3"/>
    <x v="611"/>
  </r>
  <r>
    <x v="17"/>
    <x v="17"/>
    <x v="17"/>
    <x v="394"/>
    <s v="1924"/>
    <x v="394"/>
    <x v="7"/>
    <x v="4"/>
    <x v="48"/>
  </r>
  <r>
    <x v="17"/>
    <x v="17"/>
    <x v="17"/>
    <x v="394"/>
    <s v="1924"/>
    <x v="394"/>
    <x v="7"/>
    <x v="5"/>
    <x v="118"/>
  </r>
  <r>
    <x v="17"/>
    <x v="17"/>
    <x v="17"/>
    <x v="394"/>
    <s v="1924"/>
    <x v="394"/>
    <x v="7"/>
    <x v="6"/>
    <x v="286"/>
  </r>
  <r>
    <x v="17"/>
    <x v="17"/>
    <x v="17"/>
    <x v="394"/>
    <s v="1924"/>
    <x v="394"/>
    <x v="7"/>
    <x v="7"/>
    <x v="118"/>
  </r>
  <r>
    <x v="17"/>
    <x v="17"/>
    <x v="17"/>
    <x v="394"/>
    <s v="1924"/>
    <x v="394"/>
    <x v="8"/>
    <x v="0"/>
    <x v="321"/>
  </r>
  <r>
    <x v="17"/>
    <x v="17"/>
    <x v="17"/>
    <x v="394"/>
    <s v="1924"/>
    <x v="394"/>
    <x v="8"/>
    <x v="1"/>
    <x v="203"/>
  </r>
  <r>
    <x v="17"/>
    <x v="17"/>
    <x v="17"/>
    <x v="394"/>
    <s v="1924"/>
    <x v="394"/>
    <x v="8"/>
    <x v="2"/>
    <x v="127"/>
  </r>
  <r>
    <x v="17"/>
    <x v="17"/>
    <x v="17"/>
    <x v="394"/>
    <s v="1924"/>
    <x v="394"/>
    <x v="8"/>
    <x v="3"/>
    <x v="130"/>
  </r>
  <r>
    <x v="17"/>
    <x v="17"/>
    <x v="17"/>
    <x v="394"/>
    <s v="1924"/>
    <x v="394"/>
    <x v="8"/>
    <x v="4"/>
    <x v="127"/>
  </r>
  <r>
    <x v="17"/>
    <x v="17"/>
    <x v="17"/>
    <x v="394"/>
    <s v="1924"/>
    <x v="394"/>
    <x v="8"/>
    <x v="5"/>
    <x v="127"/>
  </r>
  <r>
    <x v="17"/>
    <x v="17"/>
    <x v="17"/>
    <x v="394"/>
    <s v="1924"/>
    <x v="394"/>
    <x v="8"/>
    <x v="6"/>
    <x v="262"/>
  </r>
  <r>
    <x v="17"/>
    <x v="17"/>
    <x v="17"/>
    <x v="394"/>
    <s v="1924"/>
    <x v="394"/>
    <x v="8"/>
    <x v="7"/>
    <x v="263"/>
  </r>
  <r>
    <x v="17"/>
    <x v="17"/>
    <x v="17"/>
    <x v="394"/>
    <s v="1924"/>
    <x v="394"/>
    <x v="9"/>
    <x v="0"/>
    <x v="65"/>
  </r>
  <r>
    <x v="17"/>
    <x v="17"/>
    <x v="17"/>
    <x v="394"/>
    <s v="1924"/>
    <x v="394"/>
    <x v="9"/>
    <x v="1"/>
    <x v="132"/>
  </r>
  <r>
    <x v="17"/>
    <x v="17"/>
    <x v="17"/>
    <x v="394"/>
    <s v="1924"/>
    <x v="394"/>
    <x v="9"/>
    <x v="2"/>
    <x v="65"/>
  </r>
  <r>
    <x v="17"/>
    <x v="17"/>
    <x v="17"/>
    <x v="394"/>
    <s v="1924"/>
    <x v="394"/>
    <x v="9"/>
    <x v="3"/>
    <x v="132"/>
  </r>
  <r>
    <x v="17"/>
    <x v="17"/>
    <x v="17"/>
    <x v="394"/>
    <s v="1924"/>
    <x v="394"/>
    <x v="9"/>
    <x v="4"/>
    <x v="66"/>
  </r>
  <r>
    <x v="17"/>
    <x v="17"/>
    <x v="17"/>
    <x v="394"/>
    <s v="1924"/>
    <x v="394"/>
    <x v="9"/>
    <x v="5"/>
    <x v="65"/>
  </r>
  <r>
    <x v="17"/>
    <x v="17"/>
    <x v="17"/>
    <x v="394"/>
    <s v="1924"/>
    <x v="394"/>
    <x v="9"/>
    <x v="6"/>
    <x v="66"/>
  </r>
  <r>
    <x v="17"/>
    <x v="17"/>
    <x v="17"/>
    <x v="394"/>
    <s v="1924"/>
    <x v="394"/>
    <x v="9"/>
    <x v="7"/>
    <x v="133"/>
  </r>
  <r>
    <x v="17"/>
    <x v="17"/>
    <x v="17"/>
    <x v="395"/>
    <s v="1925"/>
    <x v="395"/>
    <x v="0"/>
    <x v="0"/>
    <x v="259"/>
  </r>
  <r>
    <x v="17"/>
    <x v="17"/>
    <x v="17"/>
    <x v="395"/>
    <s v="1925"/>
    <x v="395"/>
    <x v="0"/>
    <x v="1"/>
    <x v="371"/>
  </r>
  <r>
    <x v="17"/>
    <x v="17"/>
    <x v="17"/>
    <x v="395"/>
    <s v="1925"/>
    <x v="395"/>
    <x v="0"/>
    <x v="2"/>
    <x v="58"/>
  </r>
  <r>
    <x v="17"/>
    <x v="17"/>
    <x v="17"/>
    <x v="395"/>
    <s v="1925"/>
    <x v="395"/>
    <x v="0"/>
    <x v="3"/>
    <x v="194"/>
  </r>
  <r>
    <x v="17"/>
    <x v="17"/>
    <x v="17"/>
    <x v="395"/>
    <s v="1925"/>
    <x v="395"/>
    <x v="0"/>
    <x v="4"/>
    <x v="1478"/>
  </r>
  <r>
    <x v="17"/>
    <x v="17"/>
    <x v="17"/>
    <x v="395"/>
    <s v="1925"/>
    <x v="395"/>
    <x v="0"/>
    <x v="5"/>
    <x v="670"/>
  </r>
  <r>
    <x v="17"/>
    <x v="17"/>
    <x v="17"/>
    <x v="395"/>
    <s v="1925"/>
    <x v="395"/>
    <x v="0"/>
    <x v="6"/>
    <x v="539"/>
  </r>
  <r>
    <x v="17"/>
    <x v="17"/>
    <x v="17"/>
    <x v="395"/>
    <s v="1925"/>
    <x v="395"/>
    <x v="0"/>
    <x v="7"/>
    <x v="560"/>
  </r>
  <r>
    <x v="17"/>
    <x v="17"/>
    <x v="17"/>
    <x v="395"/>
    <s v="1925"/>
    <x v="395"/>
    <x v="1"/>
    <x v="0"/>
    <x v="192"/>
  </r>
  <r>
    <x v="17"/>
    <x v="17"/>
    <x v="17"/>
    <x v="395"/>
    <s v="1925"/>
    <x v="395"/>
    <x v="1"/>
    <x v="1"/>
    <x v="939"/>
  </r>
  <r>
    <x v="17"/>
    <x v="17"/>
    <x v="17"/>
    <x v="395"/>
    <s v="1925"/>
    <x v="395"/>
    <x v="1"/>
    <x v="2"/>
    <x v="267"/>
  </r>
  <r>
    <x v="17"/>
    <x v="17"/>
    <x v="17"/>
    <x v="395"/>
    <s v="1925"/>
    <x v="395"/>
    <x v="1"/>
    <x v="3"/>
    <x v="1239"/>
  </r>
  <r>
    <x v="17"/>
    <x v="17"/>
    <x v="17"/>
    <x v="395"/>
    <s v="1925"/>
    <x v="395"/>
    <x v="1"/>
    <x v="4"/>
    <x v="328"/>
  </r>
  <r>
    <x v="17"/>
    <x v="17"/>
    <x v="17"/>
    <x v="395"/>
    <s v="1925"/>
    <x v="395"/>
    <x v="1"/>
    <x v="5"/>
    <x v="991"/>
  </r>
  <r>
    <x v="17"/>
    <x v="17"/>
    <x v="17"/>
    <x v="395"/>
    <s v="1925"/>
    <x v="395"/>
    <x v="1"/>
    <x v="6"/>
    <x v="447"/>
  </r>
  <r>
    <x v="17"/>
    <x v="17"/>
    <x v="17"/>
    <x v="395"/>
    <s v="1925"/>
    <x v="395"/>
    <x v="1"/>
    <x v="7"/>
    <x v="447"/>
  </r>
  <r>
    <x v="17"/>
    <x v="17"/>
    <x v="17"/>
    <x v="395"/>
    <s v="1925"/>
    <x v="395"/>
    <x v="2"/>
    <x v="0"/>
    <x v="193"/>
  </r>
  <r>
    <x v="17"/>
    <x v="17"/>
    <x v="17"/>
    <x v="395"/>
    <s v="1925"/>
    <x v="395"/>
    <x v="2"/>
    <x v="1"/>
    <x v="193"/>
  </r>
  <r>
    <x v="17"/>
    <x v="17"/>
    <x v="17"/>
    <x v="395"/>
    <s v="1925"/>
    <x v="395"/>
    <x v="2"/>
    <x v="2"/>
    <x v="349"/>
  </r>
  <r>
    <x v="17"/>
    <x v="17"/>
    <x v="17"/>
    <x v="395"/>
    <s v="1925"/>
    <x v="395"/>
    <x v="2"/>
    <x v="3"/>
    <x v="253"/>
  </r>
  <r>
    <x v="17"/>
    <x v="17"/>
    <x v="17"/>
    <x v="395"/>
    <s v="1925"/>
    <x v="395"/>
    <x v="2"/>
    <x v="4"/>
    <x v="251"/>
  </r>
  <r>
    <x v="17"/>
    <x v="17"/>
    <x v="17"/>
    <x v="395"/>
    <s v="1925"/>
    <x v="395"/>
    <x v="2"/>
    <x v="5"/>
    <x v="562"/>
  </r>
  <r>
    <x v="17"/>
    <x v="17"/>
    <x v="17"/>
    <x v="395"/>
    <s v="1925"/>
    <x v="395"/>
    <x v="2"/>
    <x v="6"/>
    <x v="566"/>
  </r>
  <r>
    <x v="17"/>
    <x v="17"/>
    <x v="17"/>
    <x v="395"/>
    <s v="1925"/>
    <x v="395"/>
    <x v="2"/>
    <x v="7"/>
    <x v="261"/>
  </r>
  <r>
    <x v="17"/>
    <x v="17"/>
    <x v="17"/>
    <x v="395"/>
    <s v="1925"/>
    <x v="395"/>
    <x v="3"/>
    <x v="0"/>
    <x v="950"/>
  </r>
  <r>
    <x v="17"/>
    <x v="17"/>
    <x v="17"/>
    <x v="395"/>
    <s v="1925"/>
    <x v="395"/>
    <x v="3"/>
    <x v="1"/>
    <x v="289"/>
  </r>
  <r>
    <x v="17"/>
    <x v="17"/>
    <x v="17"/>
    <x v="395"/>
    <s v="1925"/>
    <x v="395"/>
    <x v="3"/>
    <x v="2"/>
    <x v="288"/>
  </r>
  <r>
    <x v="17"/>
    <x v="17"/>
    <x v="17"/>
    <x v="395"/>
    <s v="1925"/>
    <x v="395"/>
    <x v="3"/>
    <x v="3"/>
    <x v="450"/>
  </r>
  <r>
    <x v="17"/>
    <x v="17"/>
    <x v="17"/>
    <x v="395"/>
    <s v="1925"/>
    <x v="395"/>
    <x v="3"/>
    <x v="4"/>
    <x v="312"/>
  </r>
  <r>
    <x v="17"/>
    <x v="17"/>
    <x v="17"/>
    <x v="395"/>
    <s v="1925"/>
    <x v="395"/>
    <x v="3"/>
    <x v="5"/>
    <x v="284"/>
  </r>
  <r>
    <x v="17"/>
    <x v="17"/>
    <x v="17"/>
    <x v="395"/>
    <s v="1925"/>
    <x v="395"/>
    <x v="3"/>
    <x v="6"/>
    <x v="505"/>
  </r>
  <r>
    <x v="17"/>
    <x v="17"/>
    <x v="17"/>
    <x v="395"/>
    <s v="1925"/>
    <x v="395"/>
    <x v="3"/>
    <x v="7"/>
    <x v="184"/>
  </r>
  <r>
    <x v="17"/>
    <x v="17"/>
    <x v="17"/>
    <x v="395"/>
    <s v="1925"/>
    <x v="395"/>
    <x v="4"/>
    <x v="0"/>
    <x v="427"/>
  </r>
  <r>
    <x v="17"/>
    <x v="17"/>
    <x v="17"/>
    <x v="395"/>
    <s v="1925"/>
    <x v="395"/>
    <x v="4"/>
    <x v="1"/>
    <x v="1672"/>
  </r>
  <r>
    <x v="17"/>
    <x v="17"/>
    <x v="17"/>
    <x v="395"/>
    <s v="1925"/>
    <x v="395"/>
    <x v="4"/>
    <x v="2"/>
    <x v="447"/>
  </r>
  <r>
    <x v="17"/>
    <x v="17"/>
    <x v="17"/>
    <x v="395"/>
    <s v="1925"/>
    <x v="395"/>
    <x v="4"/>
    <x v="3"/>
    <x v="606"/>
  </r>
  <r>
    <x v="17"/>
    <x v="17"/>
    <x v="17"/>
    <x v="395"/>
    <s v="1925"/>
    <x v="395"/>
    <x v="4"/>
    <x v="4"/>
    <x v="1210"/>
  </r>
  <r>
    <x v="17"/>
    <x v="17"/>
    <x v="17"/>
    <x v="395"/>
    <s v="1925"/>
    <x v="395"/>
    <x v="4"/>
    <x v="5"/>
    <x v="255"/>
  </r>
  <r>
    <x v="17"/>
    <x v="17"/>
    <x v="17"/>
    <x v="395"/>
    <s v="1925"/>
    <x v="395"/>
    <x v="4"/>
    <x v="6"/>
    <x v="1246"/>
  </r>
  <r>
    <x v="17"/>
    <x v="17"/>
    <x v="17"/>
    <x v="395"/>
    <s v="1925"/>
    <x v="395"/>
    <x v="4"/>
    <x v="7"/>
    <x v="489"/>
  </r>
  <r>
    <x v="17"/>
    <x v="17"/>
    <x v="17"/>
    <x v="395"/>
    <s v="1925"/>
    <x v="395"/>
    <x v="5"/>
    <x v="0"/>
    <x v="308"/>
  </r>
  <r>
    <x v="17"/>
    <x v="17"/>
    <x v="17"/>
    <x v="395"/>
    <s v="1925"/>
    <x v="395"/>
    <x v="5"/>
    <x v="1"/>
    <x v="125"/>
  </r>
  <r>
    <x v="17"/>
    <x v="17"/>
    <x v="17"/>
    <x v="395"/>
    <s v="1925"/>
    <x v="395"/>
    <x v="5"/>
    <x v="2"/>
    <x v="61"/>
  </r>
  <r>
    <x v="17"/>
    <x v="17"/>
    <x v="17"/>
    <x v="395"/>
    <s v="1925"/>
    <x v="395"/>
    <x v="5"/>
    <x v="3"/>
    <x v="262"/>
  </r>
  <r>
    <x v="17"/>
    <x v="17"/>
    <x v="17"/>
    <x v="395"/>
    <s v="1925"/>
    <x v="395"/>
    <x v="5"/>
    <x v="4"/>
    <x v="197"/>
  </r>
  <r>
    <x v="17"/>
    <x v="17"/>
    <x v="17"/>
    <x v="395"/>
    <s v="1925"/>
    <x v="395"/>
    <x v="5"/>
    <x v="5"/>
    <x v="575"/>
  </r>
  <r>
    <x v="17"/>
    <x v="17"/>
    <x v="17"/>
    <x v="395"/>
    <s v="1925"/>
    <x v="395"/>
    <x v="5"/>
    <x v="6"/>
    <x v="61"/>
  </r>
  <r>
    <x v="17"/>
    <x v="17"/>
    <x v="17"/>
    <x v="395"/>
    <s v="1925"/>
    <x v="395"/>
    <x v="5"/>
    <x v="7"/>
    <x v="63"/>
  </r>
  <r>
    <x v="17"/>
    <x v="17"/>
    <x v="17"/>
    <x v="395"/>
    <s v="1925"/>
    <x v="395"/>
    <x v="6"/>
    <x v="0"/>
    <x v="131"/>
  </r>
  <r>
    <x v="17"/>
    <x v="17"/>
    <x v="17"/>
    <x v="395"/>
    <s v="1925"/>
    <x v="395"/>
    <x v="6"/>
    <x v="1"/>
    <x v="132"/>
  </r>
  <r>
    <x v="17"/>
    <x v="17"/>
    <x v="17"/>
    <x v="395"/>
    <s v="1925"/>
    <x v="395"/>
    <x v="6"/>
    <x v="2"/>
    <x v="67"/>
  </r>
  <r>
    <x v="17"/>
    <x v="17"/>
    <x v="17"/>
    <x v="395"/>
    <s v="1925"/>
    <x v="395"/>
    <x v="6"/>
    <x v="3"/>
    <x v="67"/>
  </r>
  <r>
    <x v="17"/>
    <x v="17"/>
    <x v="17"/>
    <x v="395"/>
    <s v="1925"/>
    <x v="395"/>
    <x v="6"/>
    <x v="4"/>
    <x v="132"/>
  </r>
  <r>
    <x v="17"/>
    <x v="17"/>
    <x v="17"/>
    <x v="395"/>
    <s v="1925"/>
    <x v="395"/>
    <x v="6"/>
    <x v="5"/>
    <x v="66"/>
  </r>
  <r>
    <x v="17"/>
    <x v="17"/>
    <x v="17"/>
    <x v="395"/>
    <s v="1925"/>
    <x v="395"/>
    <x v="6"/>
    <x v="6"/>
    <x v="66"/>
  </r>
  <r>
    <x v="17"/>
    <x v="17"/>
    <x v="17"/>
    <x v="395"/>
    <s v="1925"/>
    <x v="395"/>
    <x v="6"/>
    <x v="7"/>
    <x v="65"/>
  </r>
  <r>
    <x v="17"/>
    <x v="17"/>
    <x v="17"/>
    <x v="395"/>
    <s v="1925"/>
    <x v="395"/>
    <x v="7"/>
    <x v="0"/>
    <x v="200"/>
  </r>
  <r>
    <x v="17"/>
    <x v="17"/>
    <x v="17"/>
    <x v="395"/>
    <s v="1925"/>
    <x v="395"/>
    <x v="7"/>
    <x v="1"/>
    <x v="201"/>
  </r>
  <r>
    <x v="17"/>
    <x v="17"/>
    <x v="17"/>
    <x v="395"/>
    <s v="1925"/>
    <x v="395"/>
    <x v="7"/>
    <x v="2"/>
    <x v="199"/>
  </r>
  <r>
    <x v="17"/>
    <x v="17"/>
    <x v="17"/>
    <x v="395"/>
    <s v="1925"/>
    <x v="395"/>
    <x v="7"/>
    <x v="3"/>
    <x v="197"/>
  </r>
  <r>
    <x v="17"/>
    <x v="17"/>
    <x v="17"/>
    <x v="395"/>
    <s v="1925"/>
    <x v="395"/>
    <x v="7"/>
    <x v="4"/>
    <x v="302"/>
  </r>
  <r>
    <x v="17"/>
    <x v="17"/>
    <x v="17"/>
    <x v="395"/>
    <s v="1925"/>
    <x v="395"/>
    <x v="7"/>
    <x v="5"/>
    <x v="302"/>
  </r>
  <r>
    <x v="17"/>
    <x v="17"/>
    <x v="17"/>
    <x v="395"/>
    <s v="1925"/>
    <x v="395"/>
    <x v="7"/>
    <x v="6"/>
    <x v="302"/>
  </r>
  <r>
    <x v="17"/>
    <x v="17"/>
    <x v="17"/>
    <x v="395"/>
    <s v="1925"/>
    <x v="395"/>
    <x v="7"/>
    <x v="7"/>
    <x v="302"/>
  </r>
  <r>
    <x v="17"/>
    <x v="17"/>
    <x v="17"/>
    <x v="395"/>
    <s v="1925"/>
    <x v="395"/>
    <x v="8"/>
    <x v="0"/>
    <x v="133"/>
  </r>
  <r>
    <x v="17"/>
    <x v="17"/>
    <x v="17"/>
    <x v="395"/>
    <s v="1925"/>
    <x v="395"/>
    <x v="8"/>
    <x v="1"/>
    <x v="305"/>
  </r>
  <r>
    <x v="17"/>
    <x v="17"/>
    <x v="17"/>
    <x v="395"/>
    <s v="1925"/>
    <x v="395"/>
    <x v="8"/>
    <x v="2"/>
    <x v="133"/>
  </r>
  <r>
    <x v="17"/>
    <x v="17"/>
    <x v="17"/>
    <x v="395"/>
    <s v="1925"/>
    <x v="395"/>
    <x v="8"/>
    <x v="3"/>
    <x v="304"/>
  </r>
  <r>
    <x v="17"/>
    <x v="17"/>
    <x v="17"/>
    <x v="395"/>
    <s v="1925"/>
    <x v="395"/>
    <x v="8"/>
    <x v="4"/>
    <x v="305"/>
  </r>
  <r>
    <x v="17"/>
    <x v="17"/>
    <x v="17"/>
    <x v="395"/>
    <s v="1925"/>
    <x v="395"/>
    <x v="8"/>
    <x v="5"/>
    <x v="305"/>
  </r>
  <r>
    <x v="17"/>
    <x v="17"/>
    <x v="17"/>
    <x v="395"/>
    <s v="1925"/>
    <x v="395"/>
    <x v="8"/>
    <x v="6"/>
    <x v="305"/>
  </r>
  <r>
    <x v="17"/>
    <x v="17"/>
    <x v="17"/>
    <x v="395"/>
    <s v="1925"/>
    <x v="395"/>
    <x v="8"/>
    <x v="7"/>
    <x v="304"/>
  </r>
  <r>
    <x v="17"/>
    <x v="17"/>
    <x v="17"/>
    <x v="395"/>
    <s v="1925"/>
    <x v="395"/>
    <x v="9"/>
    <x v="0"/>
    <x v="128"/>
  </r>
  <r>
    <x v="17"/>
    <x v="17"/>
    <x v="17"/>
    <x v="395"/>
    <s v="1925"/>
    <x v="395"/>
    <x v="9"/>
    <x v="1"/>
    <x v="127"/>
  </r>
  <r>
    <x v="17"/>
    <x v="17"/>
    <x v="17"/>
    <x v="395"/>
    <s v="1925"/>
    <x v="395"/>
    <x v="9"/>
    <x v="2"/>
    <x v="131"/>
  </r>
  <r>
    <x v="17"/>
    <x v="17"/>
    <x v="17"/>
    <x v="395"/>
    <s v="1925"/>
    <x v="395"/>
    <x v="9"/>
    <x v="3"/>
    <x v="64"/>
  </r>
  <r>
    <x v="17"/>
    <x v="17"/>
    <x v="17"/>
    <x v="395"/>
    <s v="1925"/>
    <x v="395"/>
    <x v="9"/>
    <x v="4"/>
    <x v="203"/>
  </r>
  <r>
    <x v="17"/>
    <x v="17"/>
    <x v="17"/>
    <x v="395"/>
    <s v="1925"/>
    <x v="395"/>
    <x v="9"/>
    <x v="5"/>
    <x v="129"/>
  </r>
  <r>
    <x v="17"/>
    <x v="17"/>
    <x v="17"/>
    <x v="395"/>
    <s v="1925"/>
    <x v="395"/>
    <x v="9"/>
    <x v="6"/>
    <x v="128"/>
  </r>
  <r>
    <x v="17"/>
    <x v="17"/>
    <x v="17"/>
    <x v="395"/>
    <s v="1925"/>
    <x v="395"/>
    <x v="9"/>
    <x v="7"/>
    <x v="129"/>
  </r>
  <r>
    <x v="17"/>
    <x v="17"/>
    <x v="17"/>
    <x v="396"/>
    <s v="1926"/>
    <x v="396"/>
    <x v="0"/>
    <x v="0"/>
    <x v="612"/>
  </r>
  <r>
    <x v="17"/>
    <x v="17"/>
    <x v="17"/>
    <x v="396"/>
    <s v="1926"/>
    <x v="396"/>
    <x v="0"/>
    <x v="1"/>
    <x v="411"/>
  </r>
  <r>
    <x v="17"/>
    <x v="17"/>
    <x v="17"/>
    <x v="396"/>
    <s v="1926"/>
    <x v="396"/>
    <x v="0"/>
    <x v="2"/>
    <x v="285"/>
  </r>
  <r>
    <x v="17"/>
    <x v="17"/>
    <x v="17"/>
    <x v="396"/>
    <s v="1926"/>
    <x v="396"/>
    <x v="0"/>
    <x v="3"/>
    <x v="612"/>
  </r>
  <r>
    <x v="17"/>
    <x v="17"/>
    <x v="17"/>
    <x v="396"/>
    <s v="1926"/>
    <x v="396"/>
    <x v="0"/>
    <x v="4"/>
    <x v="342"/>
  </r>
  <r>
    <x v="17"/>
    <x v="17"/>
    <x v="17"/>
    <x v="396"/>
    <s v="1926"/>
    <x v="396"/>
    <x v="0"/>
    <x v="5"/>
    <x v="611"/>
  </r>
  <r>
    <x v="17"/>
    <x v="17"/>
    <x v="17"/>
    <x v="396"/>
    <s v="1926"/>
    <x v="396"/>
    <x v="0"/>
    <x v="6"/>
    <x v="317"/>
  </r>
  <r>
    <x v="17"/>
    <x v="17"/>
    <x v="17"/>
    <x v="396"/>
    <s v="1926"/>
    <x v="396"/>
    <x v="0"/>
    <x v="7"/>
    <x v="334"/>
  </r>
  <r>
    <x v="17"/>
    <x v="17"/>
    <x v="17"/>
    <x v="396"/>
    <s v="1926"/>
    <x v="396"/>
    <x v="1"/>
    <x v="0"/>
    <x v="282"/>
  </r>
  <r>
    <x v="17"/>
    <x v="17"/>
    <x v="17"/>
    <x v="396"/>
    <s v="1926"/>
    <x v="396"/>
    <x v="1"/>
    <x v="1"/>
    <x v="60"/>
  </r>
  <r>
    <x v="17"/>
    <x v="17"/>
    <x v="17"/>
    <x v="396"/>
    <s v="1926"/>
    <x v="396"/>
    <x v="1"/>
    <x v="2"/>
    <x v="63"/>
  </r>
  <r>
    <x v="17"/>
    <x v="17"/>
    <x v="17"/>
    <x v="396"/>
    <s v="1926"/>
    <x v="396"/>
    <x v="1"/>
    <x v="3"/>
    <x v="281"/>
  </r>
  <r>
    <x v="17"/>
    <x v="17"/>
    <x v="17"/>
    <x v="396"/>
    <s v="1926"/>
    <x v="396"/>
    <x v="1"/>
    <x v="4"/>
    <x v="340"/>
  </r>
  <r>
    <x v="17"/>
    <x v="17"/>
    <x v="17"/>
    <x v="396"/>
    <s v="1926"/>
    <x v="396"/>
    <x v="1"/>
    <x v="5"/>
    <x v="836"/>
  </r>
  <r>
    <x v="17"/>
    <x v="17"/>
    <x v="17"/>
    <x v="396"/>
    <s v="1926"/>
    <x v="396"/>
    <x v="1"/>
    <x v="6"/>
    <x v="355"/>
  </r>
  <r>
    <x v="17"/>
    <x v="17"/>
    <x v="17"/>
    <x v="396"/>
    <s v="1926"/>
    <x v="396"/>
    <x v="1"/>
    <x v="7"/>
    <x v="120"/>
  </r>
  <r>
    <x v="17"/>
    <x v="17"/>
    <x v="17"/>
    <x v="396"/>
    <s v="1926"/>
    <x v="396"/>
    <x v="2"/>
    <x v="0"/>
    <x v="356"/>
  </r>
  <r>
    <x v="17"/>
    <x v="17"/>
    <x v="17"/>
    <x v="396"/>
    <s v="1926"/>
    <x v="396"/>
    <x v="2"/>
    <x v="1"/>
    <x v="122"/>
  </r>
  <r>
    <x v="17"/>
    <x v="17"/>
    <x v="17"/>
    <x v="396"/>
    <s v="1926"/>
    <x v="396"/>
    <x v="2"/>
    <x v="2"/>
    <x v="356"/>
  </r>
  <r>
    <x v="17"/>
    <x v="17"/>
    <x v="17"/>
    <x v="396"/>
    <s v="1926"/>
    <x v="396"/>
    <x v="2"/>
    <x v="3"/>
    <x v="62"/>
  </r>
  <r>
    <x v="17"/>
    <x v="17"/>
    <x v="17"/>
    <x v="396"/>
    <s v="1926"/>
    <x v="396"/>
    <x v="2"/>
    <x v="4"/>
    <x v="121"/>
  </r>
  <r>
    <x v="17"/>
    <x v="17"/>
    <x v="17"/>
    <x v="396"/>
    <s v="1926"/>
    <x v="396"/>
    <x v="2"/>
    <x v="5"/>
    <x v="126"/>
  </r>
  <r>
    <x v="17"/>
    <x v="17"/>
    <x v="17"/>
    <x v="396"/>
    <s v="1926"/>
    <x v="396"/>
    <x v="2"/>
    <x v="6"/>
    <x v="449"/>
  </r>
  <r>
    <x v="17"/>
    <x v="17"/>
    <x v="17"/>
    <x v="396"/>
    <s v="1926"/>
    <x v="396"/>
    <x v="2"/>
    <x v="7"/>
    <x v="308"/>
  </r>
  <r>
    <x v="17"/>
    <x v="17"/>
    <x v="17"/>
    <x v="396"/>
    <s v="1926"/>
    <x v="396"/>
    <x v="3"/>
    <x v="0"/>
    <x v="195"/>
  </r>
  <r>
    <x v="17"/>
    <x v="17"/>
    <x v="17"/>
    <x v="396"/>
    <s v="1926"/>
    <x v="396"/>
    <x v="3"/>
    <x v="1"/>
    <x v="196"/>
  </r>
  <r>
    <x v="17"/>
    <x v="17"/>
    <x v="17"/>
    <x v="396"/>
    <s v="1926"/>
    <x v="396"/>
    <x v="3"/>
    <x v="2"/>
    <x v="200"/>
  </r>
  <r>
    <x v="17"/>
    <x v="17"/>
    <x v="17"/>
    <x v="396"/>
    <s v="1926"/>
    <x v="396"/>
    <x v="3"/>
    <x v="3"/>
    <x v="197"/>
  </r>
  <r>
    <x v="17"/>
    <x v="17"/>
    <x v="17"/>
    <x v="396"/>
    <s v="1926"/>
    <x v="396"/>
    <x v="3"/>
    <x v="4"/>
    <x v="350"/>
  </r>
  <r>
    <x v="17"/>
    <x v="17"/>
    <x v="17"/>
    <x v="396"/>
    <s v="1926"/>
    <x v="396"/>
    <x v="3"/>
    <x v="5"/>
    <x v="197"/>
  </r>
  <r>
    <x v="17"/>
    <x v="17"/>
    <x v="17"/>
    <x v="396"/>
    <s v="1926"/>
    <x v="396"/>
    <x v="3"/>
    <x v="6"/>
    <x v="265"/>
  </r>
  <r>
    <x v="17"/>
    <x v="17"/>
    <x v="17"/>
    <x v="396"/>
    <s v="1926"/>
    <x v="396"/>
    <x v="3"/>
    <x v="7"/>
    <x v="201"/>
  </r>
  <r>
    <x v="17"/>
    <x v="17"/>
    <x v="17"/>
    <x v="396"/>
    <s v="1926"/>
    <x v="396"/>
    <x v="4"/>
    <x v="0"/>
    <x v="401"/>
  </r>
  <r>
    <x v="17"/>
    <x v="17"/>
    <x v="17"/>
    <x v="396"/>
    <s v="1926"/>
    <x v="396"/>
    <x v="4"/>
    <x v="1"/>
    <x v="337"/>
  </r>
  <r>
    <x v="17"/>
    <x v="17"/>
    <x v="17"/>
    <x v="396"/>
    <s v="1926"/>
    <x v="396"/>
    <x v="4"/>
    <x v="2"/>
    <x v="613"/>
  </r>
  <r>
    <x v="17"/>
    <x v="17"/>
    <x v="17"/>
    <x v="396"/>
    <s v="1926"/>
    <x v="396"/>
    <x v="4"/>
    <x v="3"/>
    <x v="183"/>
  </r>
  <r>
    <x v="17"/>
    <x v="17"/>
    <x v="17"/>
    <x v="396"/>
    <s v="1926"/>
    <x v="396"/>
    <x v="4"/>
    <x v="4"/>
    <x v="351"/>
  </r>
  <r>
    <x v="17"/>
    <x v="17"/>
    <x v="17"/>
    <x v="396"/>
    <s v="1926"/>
    <x v="396"/>
    <x v="4"/>
    <x v="5"/>
    <x v="52"/>
  </r>
  <r>
    <x v="17"/>
    <x v="17"/>
    <x v="17"/>
    <x v="396"/>
    <s v="1926"/>
    <x v="396"/>
    <x v="4"/>
    <x v="6"/>
    <x v="505"/>
  </r>
  <r>
    <x v="17"/>
    <x v="17"/>
    <x v="17"/>
    <x v="396"/>
    <s v="1926"/>
    <x v="396"/>
    <x v="4"/>
    <x v="7"/>
    <x v="746"/>
  </r>
  <r>
    <x v="17"/>
    <x v="17"/>
    <x v="17"/>
    <x v="396"/>
    <s v="1926"/>
    <x v="396"/>
    <x v="5"/>
    <x v="0"/>
    <x v="127"/>
  </r>
  <r>
    <x v="17"/>
    <x v="17"/>
    <x v="17"/>
    <x v="396"/>
    <s v="1926"/>
    <x v="396"/>
    <x v="5"/>
    <x v="1"/>
    <x v="64"/>
  </r>
  <r>
    <x v="17"/>
    <x v="17"/>
    <x v="17"/>
    <x v="396"/>
    <s v="1926"/>
    <x v="396"/>
    <x v="5"/>
    <x v="2"/>
    <x v="64"/>
  </r>
  <r>
    <x v="17"/>
    <x v="17"/>
    <x v="17"/>
    <x v="396"/>
    <s v="1926"/>
    <x v="396"/>
    <x v="5"/>
    <x v="3"/>
    <x v="65"/>
  </r>
  <r>
    <x v="17"/>
    <x v="17"/>
    <x v="17"/>
    <x v="396"/>
    <s v="1926"/>
    <x v="396"/>
    <x v="5"/>
    <x v="4"/>
    <x v="64"/>
  </r>
  <r>
    <x v="17"/>
    <x v="17"/>
    <x v="17"/>
    <x v="396"/>
    <s v="1926"/>
    <x v="396"/>
    <x v="5"/>
    <x v="5"/>
    <x v="131"/>
  </r>
  <r>
    <x v="17"/>
    <x v="17"/>
    <x v="17"/>
    <x v="396"/>
    <s v="1926"/>
    <x v="396"/>
    <x v="5"/>
    <x v="6"/>
    <x v="64"/>
  </r>
  <r>
    <x v="17"/>
    <x v="17"/>
    <x v="17"/>
    <x v="396"/>
    <s v="1926"/>
    <x v="396"/>
    <x v="5"/>
    <x v="7"/>
    <x v="66"/>
  </r>
  <r>
    <x v="17"/>
    <x v="17"/>
    <x v="17"/>
    <x v="396"/>
    <s v="1926"/>
    <x v="396"/>
    <x v="6"/>
    <x v="0"/>
    <x v="65"/>
  </r>
  <r>
    <x v="17"/>
    <x v="17"/>
    <x v="17"/>
    <x v="396"/>
    <s v="1926"/>
    <x v="396"/>
    <x v="6"/>
    <x v="1"/>
    <x v="65"/>
  </r>
  <r>
    <x v="17"/>
    <x v="17"/>
    <x v="17"/>
    <x v="396"/>
    <s v="1926"/>
    <x v="396"/>
    <x v="6"/>
    <x v="2"/>
    <x v="67"/>
  </r>
  <r>
    <x v="17"/>
    <x v="17"/>
    <x v="17"/>
    <x v="396"/>
    <s v="1926"/>
    <x v="396"/>
    <x v="6"/>
    <x v="3"/>
    <x v="65"/>
  </r>
  <r>
    <x v="17"/>
    <x v="17"/>
    <x v="17"/>
    <x v="396"/>
    <s v="1926"/>
    <x v="396"/>
    <x v="6"/>
    <x v="4"/>
    <x v="66"/>
  </r>
  <r>
    <x v="17"/>
    <x v="17"/>
    <x v="17"/>
    <x v="396"/>
    <s v="1926"/>
    <x v="396"/>
    <x v="6"/>
    <x v="5"/>
    <x v="66"/>
  </r>
  <r>
    <x v="17"/>
    <x v="17"/>
    <x v="17"/>
    <x v="396"/>
    <s v="1926"/>
    <x v="396"/>
    <x v="6"/>
    <x v="6"/>
    <x v="66"/>
  </r>
  <r>
    <x v="17"/>
    <x v="17"/>
    <x v="17"/>
    <x v="396"/>
    <s v="1926"/>
    <x v="396"/>
    <x v="6"/>
    <x v="7"/>
    <x v="305"/>
  </r>
  <r>
    <x v="17"/>
    <x v="17"/>
    <x v="17"/>
    <x v="396"/>
    <s v="1926"/>
    <x v="396"/>
    <x v="7"/>
    <x v="0"/>
    <x v="265"/>
  </r>
  <r>
    <x v="17"/>
    <x v="17"/>
    <x v="17"/>
    <x v="396"/>
    <s v="1926"/>
    <x v="396"/>
    <x v="7"/>
    <x v="1"/>
    <x v="196"/>
  </r>
  <r>
    <x v="17"/>
    <x v="17"/>
    <x v="17"/>
    <x v="396"/>
    <s v="1926"/>
    <x v="396"/>
    <x v="7"/>
    <x v="2"/>
    <x v="195"/>
  </r>
  <r>
    <x v="17"/>
    <x v="17"/>
    <x v="17"/>
    <x v="396"/>
    <s v="1926"/>
    <x v="396"/>
    <x v="7"/>
    <x v="3"/>
    <x v="302"/>
  </r>
  <r>
    <x v="17"/>
    <x v="17"/>
    <x v="17"/>
    <x v="396"/>
    <s v="1926"/>
    <x v="396"/>
    <x v="7"/>
    <x v="4"/>
    <x v="262"/>
  </r>
  <r>
    <x v="17"/>
    <x v="17"/>
    <x v="17"/>
    <x v="396"/>
    <s v="1926"/>
    <x v="396"/>
    <x v="7"/>
    <x v="5"/>
    <x v="265"/>
  </r>
  <r>
    <x v="17"/>
    <x v="17"/>
    <x v="17"/>
    <x v="396"/>
    <s v="1926"/>
    <x v="396"/>
    <x v="7"/>
    <x v="6"/>
    <x v="266"/>
  </r>
  <r>
    <x v="17"/>
    <x v="17"/>
    <x v="17"/>
    <x v="396"/>
    <s v="1926"/>
    <x v="396"/>
    <x v="7"/>
    <x v="7"/>
    <x v="320"/>
  </r>
  <r>
    <x v="17"/>
    <x v="17"/>
    <x v="17"/>
    <x v="396"/>
    <s v="1926"/>
    <x v="396"/>
    <x v="8"/>
    <x v="0"/>
    <x v="304"/>
  </r>
  <r>
    <x v="17"/>
    <x v="17"/>
    <x v="17"/>
    <x v="396"/>
    <s v="1926"/>
    <x v="396"/>
    <x v="8"/>
    <x v="1"/>
    <x v="304"/>
  </r>
  <r>
    <x v="17"/>
    <x v="17"/>
    <x v="17"/>
    <x v="396"/>
    <s v="1926"/>
    <x v="396"/>
    <x v="8"/>
    <x v="2"/>
    <x v="304"/>
  </r>
  <r>
    <x v="17"/>
    <x v="17"/>
    <x v="17"/>
    <x v="396"/>
    <s v="1926"/>
    <x v="396"/>
    <x v="8"/>
    <x v="3"/>
    <x v="304"/>
  </r>
  <r>
    <x v="17"/>
    <x v="17"/>
    <x v="17"/>
    <x v="396"/>
    <s v="1926"/>
    <x v="396"/>
    <x v="8"/>
    <x v="4"/>
    <x v="304"/>
  </r>
  <r>
    <x v="17"/>
    <x v="17"/>
    <x v="17"/>
    <x v="396"/>
    <s v="1926"/>
    <x v="396"/>
    <x v="8"/>
    <x v="5"/>
    <x v="304"/>
  </r>
  <r>
    <x v="17"/>
    <x v="17"/>
    <x v="17"/>
    <x v="396"/>
    <s v="1926"/>
    <x v="396"/>
    <x v="8"/>
    <x v="6"/>
    <x v="304"/>
  </r>
  <r>
    <x v="17"/>
    <x v="17"/>
    <x v="17"/>
    <x v="396"/>
    <s v="1926"/>
    <x v="396"/>
    <x v="8"/>
    <x v="7"/>
    <x v="133"/>
  </r>
  <r>
    <x v="17"/>
    <x v="17"/>
    <x v="17"/>
    <x v="396"/>
    <s v="1926"/>
    <x v="396"/>
    <x v="9"/>
    <x v="0"/>
    <x v="130"/>
  </r>
  <r>
    <x v="17"/>
    <x v="17"/>
    <x v="17"/>
    <x v="396"/>
    <s v="1926"/>
    <x v="396"/>
    <x v="9"/>
    <x v="1"/>
    <x v="127"/>
  </r>
  <r>
    <x v="17"/>
    <x v="17"/>
    <x v="17"/>
    <x v="396"/>
    <s v="1926"/>
    <x v="396"/>
    <x v="9"/>
    <x v="2"/>
    <x v="130"/>
  </r>
  <r>
    <x v="17"/>
    <x v="17"/>
    <x v="17"/>
    <x v="396"/>
    <s v="1926"/>
    <x v="396"/>
    <x v="9"/>
    <x v="3"/>
    <x v="64"/>
  </r>
  <r>
    <x v="17"/>
    <x v="17"/>
    <x v="17"/>
    <x v="396"/>
    <s v="1926"/>
    <x v="396"/>
    <x v="9"/>
    <x v="4"/>
    <x v="64"/>
  </r>
  <r>
    <x v="17"/>
    <x v="17"/>
    <x v="17"/>
    <x v="396"/>
    <s v="1926"/>
    <x v="396"/>
    <x v="9"/>
    <x v="5"/>
    <x v="132"/>
  </r>
  <r>
    <x v="17"/>
    <x v="17"/>
    <x v="17"/>
    <x v="396"/>
    <s v="1926"/>
    <x v="396"/>
    <x v="9"/>
    <x v="6"/>
    <x v="64"/>
  </r>
  <r>
    <x v="17"/>
    <x v="17"/>
    <x v="17"/>
    <x v="396"/>
    <s v="1926"/>
    <x v="396"/>
    <x v="9"/>
    <x v="7"/>
    <x v="65"/>
  </r>
  <r>
    <x v="17"/>
    <x v="17"/>
    <x v="17"/>
    <x v="397"/>
    <s v="1927"/>
    <x v="397"/>
    <x v="0"/>
    <x v="0"/>
    <x v="411"/>
  </r>
  <r>
    <x v="17"/>
    <x v="17"/>
    <x v="17"/>
    <x v="397"/>
    <s v="1927"/>
    <x v="397"/>
    <x v="0"/>
    <x v="1"/>
    <x v="117"/>
  </r>
  <r>
    <x v="17"/>
    <x v="17"/>
    <x v="17"/>
    <x v="397"/>
    <s v="1927"/>
    <x v="397"/>
    <x v="0"/>
    <x v="2"/>
    <x v="63"/>
  </r>
  <r>
    <x v="17"/>
    <x v="17"/>
    <x v="17"/>
    <x v="397"/>
    <s v="1927"/>
    <x v="397"/>
    <x v="0"/>
    <x v="3"/>
    <x v="120"/>
  </r>
  <r>
    <x v="17"/>
    <x v="17"/>
    <x v="17"/>
    <x v="397"/>
    <s v="1927"/>
    <x v="397"/>
    <x v="0"/>
    <x v="4"/>
    <x v="120"/>
  </r>
  <r>
    <x v="17"/>
    <x v="17"/>
    <x v="17"/>
    <x v="397"/>
    <s v="1927"/>
    <x v="397"/>
    <x v="0"/>
    <x v="5"/>
    <x v="63"/>
  </r>
  <r>
    <x v="17"/>
    <x v="17"/>
    <x v="17"/>
    <x v="397"/>
    <s v="1927"/>
    <x v="397"/>
    <x v="0"/>
    <x v="6"/>
    <x v="612"/>
  </r>
  <r>
    <x v="17"/>
    <x v="17"/>
    <x v="17"/>
    <x v="397"/>
    <s v="1927"/>
    <x v="397"/>
    <x v="0"/>
    <x v="7"/>
    <x v="285"/>
  </r>
  <r>
    <x v="17"/>
    <x v="17"/>
    <x v="17"/>
    <x v="397"/>
    <s v="1927"/>
    <x v="397"/>
    <x v="1"/>
    <x v="0"/>
    <x v="977"/>
  </r>
  <r>
    <x v="17"/>
    <x v="17"/>
    <x v="17"/>
    <x v="397"/>
    <s v="1927"/>
    <x v="397"/>
    <x v="1"/>
    <x v="1"/>
    <x v="351"/>
  </r>
  <r>
    <x v="17"/>
    <x v="17"/>
    <x v="17"/>
    <x v="397"/>
    <s v="1927"/>
    <x v="397"/>
    <x v="1"/>
    <x v="2"/>
    <x v="505"/>
  </r>
  <r>
    <x v="17"/>
    <x v="17"/>
    <x v="17"/>
    <x v="397"/>
    <s v="1927"/>
    <x v="397"/>
    <x v="1"/>
    <x v="3"/>
    <x v="282"/>
  </r>
  <r>
    <x v="17"/>
    <x v="17"/>
    <x v="17"/>
    <x v="397"/>
    <s v="1927"/>
    <x v="397"/>
    <x v="1"/>
    <x v="4"/>
    <x v="116"/>
  </r>
  <r>
    <x v="17"/>
    <x v="17"/>
    <x v="17"/>
    <x v="397"/>
    <s v="1927"/>
    <x v="397"/>
    <x v="1"/>
    <x v="5"/>
    <x v="340"/>
  </r>
  <r>
    <x v="17"/>
    <x v="17"/>
    <x v="17"/>
    <x v="397"/>
    <s v="1927"/>
    <x v="397"/>
    <x v="1"/>
    <x v="6"/>
    <x v="118"/>
  </r>
  <r>
    <x v="17"/>
    <x v="17"/>
    <x v="17"/>
    <x v="397"/>
    <s v="1927"/>
    <x v="397"/>
    <x v="1"/>
    <x v="7"/>
    <x v="48"/>
  </r>
  <r>
    <x v="17"/>
    <x v="17"/>
    <x v="17"/>
    <x v="397"/>
    <s v="1927"/>
    <x v="397"/>
    <x v="2"/>
    <x v="0"/>
    <x v="199"/>
  </r>
  <r>
    <x v="17"/>
    <x v="17"/>
    <x v="17"/>
    <x v="397"/>
    <s v="1927"/>
    <x v="397"/>
    <x v="2"/>
    <x v="1"/>
    <x v="202"/>
  </r>
  <r>
    <x v="17"/>
    <x v="17"/>
    <x v="17"/>
    <x v="397"/>
    <s v="1927"/>
    <x v="397"/>
    <x v="2"/>
    <x v="2"/>
    <x v="298"/>
  </r>
  <r>
    <x v="17"/>
    <x v="17"/>
    <x v="17"/>
    <x v="397"/>
    <s v="1927"/>
    <x v="397"/>
    <x v="2"/>
    <x v="3"/>
    <x v="199"/>
  </r>
  <r>
    <x v="17"/>
    <x v="17"/>
    <x v="17"/>
    <x v="397"/>
    <s v="1927"/>
    <x v="397"/>
    <x v="2"/>
    <x v="4"/>
    <x v="199"/>
  </r>
  <r>
    <x v="17"/>
    <x v="17"/>
    <x v="17"/>
    <x v="397"/>
    <s v="1927"/>
    <x v="397"/>
    <x v="2"/>
    <x v="5"/>
    <x v="298"/>
  </r>
  <r>
    <x v="17"/>
    <x v="17"/>
    <x v="17"/>
    <x v="397"/>
    <s v="1927"/>
    <x v="397"/>
    <x v="2"/>
    <x v="6"/>
    <x v="199"/>
  </r>
  <r>
    <x v="17"/>
    <x v="17"/>
    <x v="17"/>
    <x v="397"/>
    <s v="1927"/>
    <x v="397"/>
    <x v="2"/>
    <x v="7"/>
    <x v="202"/>
  </r>
  <r>
    <x v="17"/>
    <x v="17"/>
    <x v="17"/>
    <x v="397"/>
    <s v="1927"/>
    <x v="397"/>
    <x v="3"/>
    <x v="0"/>
    <x v="356"/>
  </r>
  <r>
    <x v="17"/>
    <x v="17"/>
    <x v="17"/>
    <x v="397"/>
    <s v="1927"/>
    <x v="397"/>
    <x v="3"/>
    <x v="1"/>
    <x v="122"/>
  </r>
  <r>
    <x v="17"/>
    <x v="17"/>
    <x v="17"/>
    <x v="397"/>
    <s v="1927"/>
    <x v="397"/>
    <x v="3"/>
    <x v="2"/>
    <x v="356"/>
  </r>
  <r>
    <x v="17"/>
    <x v="17"/>
    <x v="17"/>
    <x v="397"/>
    <s v="1927"/>
    <x v="397"/>
    <x v="3"/>
    <x v="3"/>
    <x v="309"/>
  </r>
  <r>
    <x v="17"/>
    <x v="17"/>
    <x v="17"/>
    <x v="397"/>
    <s v="1927"/>
    <x v="397"/>
    <x v="3"/>
    <x v="4"/>
    <x v="299"/>
  </r>
  <r>
    <x v="17"/>
    <x v="17"/>
    <x v="17"/>
    <x v="397"/>
    <s v="1927"/>
    <x v="397"/>
    <x v="3"/>
    <x v="5"/>
    <x v="311"/>
  </r>
  <r>
    <x v="17"/>
    <x v="17"/>
    <x v="17"/>
    <x v="397"/>
    <s v="1927"/>
    <x v="397"/>
    <x v="3"/>
    <x v="6"/>
    <x v="300"/>
  </r>
  <r>
    <x v="17"/>
    <x v="17"/>
    <x v="17"/>
    <x v="397"/>
    <s v="1927"/>
    <x v="397"/>
    <x v="3"/>
    <x v="7"/>
    <x v="575"/>
  </r>
  <r>
    <x v="17"/>
    <x v="17"/>
    <x v="17"/>
    <x v="397"/>
    <s v="1927"/>
    <x v="397"/>
    <x v="4"/>
    <x v="0"/>
    <x v="374"/>
  </r>
  <r>
    <x v="17"/>
    <x v="17"/>
    <x v="17"/>
    <x v="397"/>
    <s v="1927"/>
    <x v="397"/>
    <x v="4"/>
    <x v="1"/>
    <x v="59"/>
  </r>
  <r>
    <x v="17"/>
    <x v="17"/>
    <x v="17"/>
    <x v="397"/>
    <s v="1927"/>
    <x v="397"/>
    <x v="4"/>
    <x v="2"/>
    <x v="1310"/>
  </r>
  <r>
    <x v="17"/>
    <x v="17"/>
    <x v="17"/>
    <x v="397"/>
    <s v="1927"/>
    <x v="397"/>
    <x v="4"/>
    <x v="3"/>
    <x v="183"/>
  </r>
  <r>
    <x v="17"/>
    <x v="17"/>
    <x v="17"/>
    <x v="397"/>
    <s v="1927"/>
    <x v="397"/>
    <x v="4"/>
    <x v="4"/>
    <x v="633"/>
  </r>
  <r>
    <x v="17"/>
    <x v="17"/>
    <x v="17"/>
    <x v="397"/>
    <s v="1927"/>
    <x v="397"/>
    <x v="4"/>
    <x v="5"/>
    <x v="527"/>
  </r>
  <r>
    <x v="17"/>
    <x v="17"/>
    <x v="17"/>
    <x v="397"/>
    <s v="1927"/>
    <x v="397"/>
    <x v="4"/>
    <x v="6"/>
    <x v="382"/>
  </r>
  <r>
    <x v="17"/>
    <x v="17"/>
    <x v="17"/>
    <x v="397"/>
    <s v="1927"/>
    <x v="397"/>
    <x v="4"/>
    <x v="7"/>
    <x v="487"/>
  </r>
  <r>
    <x v="17"/>
    <x v="17"/>
    <x v="17"/>
    <x v="397"/>
    <s v="1927"/>
    <x v="397"/>
    <x v="5"/>
    <x v="0"/>
    <x v="127"/>
  </r>
  <r>
    <x v="17"/>
    <x v="17"/>
    <x v="17"/>
    <x v="397"/>
    <s v="1927"/>
    <x v="397"/>
    <x v="5"/>
    <x v="1"/>
    <x v="127"/>
  </r>
  <r>
    <x v="17"/>
    <x v="17"/>
    <x v="17"/>
    <x v="397"/>
    <s v="1927"/>
    <x v="397"/>
    <x v="5"/>
    <x v="2"/>
    <x v="131"/>
  </r>
  <r>
    <x v="17"/>
    <x v="17"/>
    <x v="17"/>
    <x v="397"/>
    <s v="1927"/>
    <x v="397"/>
    <x v="5"/>
    <x v="3"/>
    <x v="320"/>
  </r>
  <r>
    <x v="17"/>
    <x v="17"/>
    <x v="17"/>
    <x v="397"/>
    <s v="1927"/>
    <x v="397"/>
    <x v="5"/>
    <x v="4"/>
    <x v="130"/>
  </r>
  <r>
    <x v="17"/>
    <x v="17"/>
    <x v="17"/>
    <x v="397"/>
    <s v="1927"/>
    <x v="397"/>
    <x v="5"/>
    <x v="5"/>
    <x v="203"/>
  </r>
  <r>
    <x v="17"/>
    <x v="17"/>
    <x v="17"/>
    <x v="397"/>
    <s v="1927"/>
    <x v="397"/>
    <x v="5"/>
    <x v="6"/>
    <x v="130"/>
  </r>
  <r>
    <x v="17"/>
    <x v="17"/>
    <x v="17"/>
    <x v="397"/>
    <s v="1927"/>
    <x v="397"/>
    <x v="5"/>
    <x v="7"/>
    <x v="130"/>
  </r>
  <r>
    <x v="17"/>
    <x v="17"/>
    <x v="17"/>
    <x v="397"/>
    <s v="1927"/>
    <x v="397"/>
    <x v="6"/>
    <x v="0"/>
    <x v="133"/>
  </r>
  <r>
    <x v="17"/>
    <x v="17"/>
    <x v="17"/>
    <x v="397"/>
    <s v="1927"/>
    <x v="397"/>
    <x v="6"/>
    <x v="1"/>
    <x v="67"/>
  </r>
  <r>
    <x v="17"/>
    <x v="17"/>
    <x v="17"/>
    <x v="397"/>
    <s v="1927"/>
    <x v="397"/>
    <x v="6"/>
    <x v="2"/>
    <x v="132"/>
  </r>
  <r>
    <x v="17"/>
    <x v="17"/>
    <x v="17"/>
    <x v="397"/>
    <s v="1927"/>
    <x v="397"/>
    <x v="6"/>
    <x v="3"/>
    <x v="66"/>
  </r>
  <r>
    <x v="17"/>
    <x v="17"/>
    <x v="17"/>
    <x v="397"/>
    <s v="1927"/>
    <x v="397"/>
    <x v="6"/>
    <x v="4"/>
    <x v="132"/>
  </r>
  <r>
    <x v="17"/>
    <x v="17"/>
    <x v="17"/>
    <x v="397"/>
    <s v="1927"/>
    <x v="397"/>
    <x v="6"/>
    <x v="5"/>
    <x v="65"/>
  </r>
  <r>
    <x v="17"/>
    <x v="17"/>
    <x v="17"/>
    <x v="397"/>
    <s v="1927"/>
    <x v="397"/>
    <x v="6"/>
    <x v="6"/>
    <x v="66"/>
  </r>
  <r>
    <x v="17"/>
    <x v="17"/>
    <x v="17"/>
    <x v="397"/>
    <s v="1927"/>
    <x v="397"/>
    <x v="6"/>
    <x v="7"/>
    <x v="130"/>
  </r>
  <r>
    <x v="17"/>
    <x v="17"/>
    <x v="17"/>
    <x v="397"/>
    <s v="1927"/>
    <x v="397"/>
    <x v="7"/>
    <x v="0"/>
    <x v="262"/>
  </r>
  <r>
    <x v="17"/>
    <x v="17"/>
    <x v="17"/>
    <x v="397"/>
    <s v="1927"/>
    <x v="397"/>
    <x v="7"/>
    <x v="1"/>
    <x v="262"/>
  </r>
  <r>
    <x v="17"/>
    <x v="17"/>
    <x v="17"/>
    <x v="397"/>
    <s v="1927"/>
    <x v="397"/>
    <x v="7"/>
    <x v="2"/>
    <x v="301"/>
  </r>
  <r>
    <x v="17"/>
    <x v="17"/>
    <x v="17"/>
    <x v="397"/>
    <s v="1927"/>
    <x v="397"/>
    <x v="7"/>
    <x v="3"/>
    <x v="301"/>
  </r>
  <r>
    <x v="17"/>
    <x v="17"/>
    <x v="17"/>
    <x v="397"/>
    <s v="1927"/>
    <x v="397"/>
    <x v="7"/>
    <x v="4"/>
    <x v="263"/>
  </r>
  <r>
    <x v="17"/>
    <x v="17"/>
    <x v="17"/>
    <x v="397"/>
    <s v="1927"/>
    <x v="397"/>
    <x v="7"/>
    <x v="5"/>
    <x v="301"/>
  </r>
  <r>
    <x v="17"/>
    <x v="17"/>
    <x v="17"/>
    <x v="397"/>
    <s v="1927"/>
    <x v="397"/>
    <x v="7"/>
    <x v="6"/>
    <x v="198"/>
  </r>
  <r>
    <x v="17"/>
    <x v="17"/>
    <x v="17"/>
    <x v="397"/>
    <s v="1927"/>
    <x v="397"/>
    <x v="7"/>
    <x v="7"/>
    <x v="128"/>
  </r>
  <r>
    <x v="17"/>
    <x v="17"/>
    <x v="17"/>
    <x v="397"/>
    <s v="1927"/>
    <x v="397"/>
    <x v="8"/>
    <x v="0"/>
    <x v="133"/>
  </r>
  <r>
    <x v="17"/>
    <x v="17"/>
    <x v="17"/>
    <x v="397"/>
    <s v="1927"/>
    <x v="397"/>
    <x v="8"/>
    <x v="1"/>
    <x v="305"/>
  </r>
  <r>
    <x v="17"/>
    <x v="17"/>
    <x v="17"/>
    <x v="397"/>
    <s v="1927"/>
    <x v="397"/>
    <x v="8"/>
    <x v="2"/>
    <x v="133"/>
  </r>
  <r>
    <x v="17"/>
    <x v="17"/>
    <x v="17"/>
    <x v="397"/>
    <s v="1927"/>
    <x v="397"/>
    <x v="8"/>
    <x v="3"/>
    <x v="133"/>
  </r>
  <r>
    <x v="17"/>
    <x v="17"/>
    <x v="17"/>
    <x v="397"/>
    <s v="1927"/>
    <x v="397"/>
    <x v="8"/>
    <x v="4"/>
    <x v="305"/>
  </r>
  <r>
    <x v="17"/>
    <x v="17"/>
    <x v="17"/>
    <x v="397"/>
    <s v="1927"/>
    <x v="397"/>
    <x v="8"/>
    <x v="5"/>
    <x v="304"/>
  </r>
  <r>
    <x v="17"/>
    <x v="17"/>
    <x v="17"/>
    <x v="397"/>
    <s v="1927"/>
    <x v="397"/>
    <x v="8"/>
    <x v="6"/>
    <x v="305"/>
  </r>
  <r>
    <x v="17"/>
    <x v="17"/>
    <x v="17"/>
    <x v="397"/>
    <s v="1927"/>
    <x v="397"/>
    <x v="8"/>
    <x v="7"/>
    <x v="133"/>
  </r>
  <r>
    <x v="17"/>
    <x v="17"/>
    <x v="17"/>
    <x v="397"/>
    <s v="1927"/>
    <x v="397"/>
    <x v="9"/>
    <x v="0"/>
    <x v="340"/>
  </r>
  <r>
    <x v="17"/>
    <x v="17"/>
    <x v="17"/>
    <x v="397"/>
    <s v="1927"/>
    <x v="397"/>
    <x v="9"/>
    <x v="1"/>
    <x v="289"/>
  </r>
  <r>
    <x v="17"/>
    <x v="17"/>
    <x v="17"/>
    <x v="397"/>
    <s v="1927"/>
    <x v="397"/>
    <x v="9"/>
    <x v="2"/>
    <x v="341"/>
  </r>
  <r>
    <x v="17"/>
    <x v="17"/>
    <x v="17"/>
    <x v="397"/>
    <s v="1927"/>
    <x v="397"/>
    <x v="9"/>
    <x v="3"/>
    <x v="334"/>
  </r>
  <r>
    <x v="17"/>
    <x v="17"/>
    <x v="17"/>
    <x v="397"/>
    <s v="1927"/>
    <x v="397"/>
    <x v="9"/>
    <x v="4"/>
    <x v="403"/>
  </r>
  <r>
    <x v="17"/>
    <x v="17"/>
    <x v="17"/>
    <x v="397"/>
    <s v="1927"/>
    <x v="397"/>
    <x v="9"/>
    <x v="5"/>
    <x v="669"/>
  </r>
  <r>
    <x v="17"/>
    <x v="17"/>
    <x v="17"/>
    <x v="397"/>
    <s v="1927"/>
    <x v="397"/>
    <x v="9"/>
    <x v="6"/>
    <x v="539"/>
  </r>
  <r>
    <x v="17"/>
    <x v="17"/>
    <x v="17"/>
    <x v="397"/>
    <s v="1927"/>
    <x v="397"/>
    <x v="9"/>
    <x v="7"/>
    <x v="197"/>
  </r>
  <r>
    <x v="17"/>
    <x v="17"/>
    <x v="17"/>
    <x v="398"/>
    <s v="1928"/>
    <x v="398"/>
    <x v="0"/>
    <x v="0"/>
    <x v="182"/>
  </r>
  <r>
    <x v="17"/>
    <x v="17"/>
    <x v="17"/>
    <x v="398"/>
    <s v="1928"/>
    <x v="398"/>
    <x v="0"/>
    <x v="1"/>
    <x v="977"/>
  </r>
  <r>
    <x v="17"/>
    <x v="17"/>
    <x v="17"/>
    <x v="398"/>
    <s v="1928"/>
    <x v="398"/>
    <x v="0"/>
    <x v="2"/>
    <x v="319"/>
  </r>
  <r>
    <x v="17"/>
    <x v="17"/>
    <x v="17"/>
    <x v="398"/>
    <s v="1928"/>
    <x v="398"/>
    <x v="0"/>
    <x v="3"/>
    <x v="117"/>
  </r>
  <r>
    <x v="17"/>
    <x v="17"/>
    <x v="17"/>
    <x v="398"/>
    <s v="1928"/>
    <x v="398"/>
    <x v="0"/>
    <x v="4"/>
    <x v="318"/>
  </r>
  <r>
    <x v="17"/>
    <x v="17"/>
    <x v="17"/>
    <x v="398"/>
    <s v="1928"/>
    <x v="398"/>
    <x v="0"/>
    <x v="5"/>
    <x v="450"/>
  </r>
  <r>
    <x v="17"/>
    <x v="17"/>
    <x v="17"/>
    <x v="398"/>
    <s v="1928"/>
    <x v="398"/>
    <x v="0"/>
    <x v="6"/>
    <x v="314"/>
  </r>
  <r>
    <x v="17"/>
    <x v="17"/>
    <x v="17"/>
    <x v="398"/>
    <s v="1928"/>
    <x v="398"/>
    <x v="0"/>
    <x v="7"/>
    <x v="614"/>
  </r>
  <r>
    <x v="17"/>
    <x v="17"/>
    <x v="17"/>
    <x v="398"/>
    <s v="1928"/>
    <x v="398"/>
    <x v="1"/>
    <x v="0"/>
    <x v="307"/>
  </r>
  <r>
    <x v="17"/>
    <x v="17"/>
    <x v="17"/>
    <x v="398"/>
    <s v="1928"/>
    <x v="398"/>
    <x v="1"/>
    <x v="1"/>
    <x v="307"/>
  </r>
  <r>
    <x v="17"/>
    <x v="17"/>
    <x v="17"/>
    <x v="398"/>
    <s v="1928"/>
    <x v="398"/>
    <x v="1"/>
    <x v="2"/>
    <x v="299"/>
  </r>
  <r>
    <x v="17"/>
    <x v="17"/>
    <x v="17"/>
    <x v="398"/>
    <s v="1928"/>
    <x v="398"/>
    <x v="1"/>
    <x v="3"/>
    <x v="299"/>
  </r>
  <r>
    <x v="17"/>
    <x v="17"/>
    <x v="17"/>
    <x v="398"/>
    <s v="1928"/>
    <x v="398"/>
    <x v="1"/>
    <x v="4"/>
    <x v="308"/>
  </r>
  <r>
    <x v="17"/>
    <x v="17"/>
    <x v="17"/>
    <x v="398"/>
    <s v="1928"/>
    <x v="398"/>
    <x v="1"/>
    <x v="5"/>
    <x v="356"/>
  </r>
  <r>
    <x v="17"/>
    <x v="17"/>
    <x v="17"/>
    <x v="398"/>
    <s v="1928"/>
    <x v="398"/>
    <x v="1"/>
    <x v="6"/>
    <x v="124"/>
  </r>
  <r>
    <x v="17"/>
    <x v="17"/>
    <x v="17"/>
    <x v="398"/>
    <s v="1928"/>
    <x v="398"/>
    <x v="1"/>
    <x v="7"/>
    <x v="124"/>
  </r>
  <r>
    <x v="17"/>
    <x v="17"/>
    <x v="17"/>
    <x v="398"/>
    <s v="1928"/>
    <x v="398"/>
    <x v="2"/>
    <x v="0"/>
    <x v="199"/>
  </r>
  <r>
    <x v="17"/>
    <x v="17"/>
    <x v="17"/>
    <x v="398"/>
    <s v="1928"/>
    <x v="398"/>
    <x v="2"/>
    <x v="1"/>
    <x v="350"/>
  </r>
  <r>
    <x v="17"/>
    <x v="17"/>
    <x v="17"/>
    <x v="398"/>
    <s v="1928"/>
    <x v="398"/>
    <x v="2"/>
    <x v="2"/>
    <x v="195"/>
  </r>
  <r>
    <x v="17"/>
    <x v="17"/>
    <x v="17"/>
    <x v="398"/>
    <s v="1928"/>
    <x v="398"/>
    <x v="2"/>
    <x v="3"/>
    <x v="265"/>
  </r>
  <r>
    <x v="17"/>
    <x v="17"/>
    <x v="17"/>
    <x v="398"/>
    <s v="1928"/>
    <x v="398"/>
    <x v="2"/>
    <x v="4"/>
    <x v="302"/>
  </r>
  <r>
    <x v="17"/>
    <x v="17"/>
    <x v="17"/>
    <x v="398"/>
    <s v="1928"/>
    <x v="398"/>
    <x v="2"/>
    <x v="5"/>
    <x v="302"/>
  </r>
  <r>
    <x v="17"/>
    <x v="17"/>
    <x v="17"/>
    <x v="398"/>
    <s v="1928"/>
    <x v="398"/>
    <x v="2"/>
    <x v="6"/>
    <x v="350"/>
  </r>
  <r>
    <x v="17"/>
    <x v="17"/>
    <x v="17"/>
    <x v="398"/>
    <s v="1928"/>
    <x v="398"/>
    <x v="2"/>
    <x v="7"/>
    <x v="200"/>
  </r>
  <r>
    <x v="17"/>
    <x v="17"/>
    <x v="17"/>
    <x v="398"/>
    <s v="1928"/>
    <x v="398"/>
    <x v="3"/>
    <x v="0"/>
    <x v="123"/>
  </r>
  <r>
    <x v="17"/>
    <x v="17"/>
    <x v="17"/>
    <x v="398"/>
    <s v="1928"/>
    <x v="398"/>
    <x v="3"/>
    <x v="1"/>
    <x v="356"/>
  </r>
  <r>
    <x v="17"/>
    <x v="17"/>
    <x v="17"/>
    <x v="398"/>
    <s v="1928"/>
    <x v="398"/>
    <x v="3"/>
    <x v="2"/>
    <x v="310"/>
  </r>
  <r>
    <x v="17"/>
    <x v="17"/>
    <x v="17"/>
    <x v="398"/>
    <s v="1928"/>
    <x v="398"/>
    <x v="3"/>
    <x v="3"/>
    <x v="310"/>
  </r>
  <r>
    <x v="17"/>
    <x v="17"/>
    <x v="17"/>
    <x v="398"/>
    <s v="1928"/>
    <x v="398"/>
    <x v="3"/>
    <x v="4"/>
    <x v="356"/>
  </r>
  <r>
    <x v="17"/>
    <x v="17"/>
    <x v="17"/>
    <x v="398"/>
    <s v="1928"/>
    <x v="398"/>
    <x v="3"/>
    <x v="5"/>
    <x v="308"/>
  </r>
  <r>
    <x v="17"/>
    <x v="17"/>
    <x v="17"/>
    <x v="398"/>
    <s v="1928"/>
    <x v="398"/>
    <x v="3"/>
    <x v="6"/>
    <x v="122"/>
  </r>
  <r>
    <x v="17"/>
    <x v="17"/>
    <x v="17"/>
    <x v="398"/>
    <s v="1928"/>
    <x v="398"/>
    <x v="3"/>
    <x v="7"/>
    <x v="449"/>
  </r>
  <r>
    <x v="17"/>
    <x v="17"/>
    <x v="17"/>
    <x v="398"/>
    <s v="1928"/>
    <x v="398"/>
    <x v="4"/>
    <x v="0"/>
    <x v="341"/>
  </r>
  <r>
    <x v="17"/>
    <x v="17"/>
    <x v="17"/>
    <x v="398"/>
    <s v="1928"/>
    <x v="398"/>
    <x v="4"/>
    <x v="1"/>
    <x v="284"/>
  </r>
  <r>
    <x v="17"/>
    <x v="17"/>
    <x v="17"/>
    <x v="398"/>
    <s v="1928"/>
    <x v="398"/>
    <x v="4"/>
    <x v="2"/>
    <x v="335"/>
  </r>
  <r>
    <x v="17"/>
    <x v="17"/>
    <x v="17"/>
    <x v="398"/>
    <s v="1928"/>
    <x v="398"/>
    <x v="4"/>
    <x v="3"/>
    <x v="410"/>
  </r>
  <r>
    <x v="17"/>
    <x v="17"/>
    <x v="17"/>
    <x v="398"/>
    <s v="1928"/>
    <x v="398"/>
    <x v="4"/>
    <x v="4"/>
    <x v="288"/>
  </r>
  <r>
    <x v="17"/>
    <x v="17"/>
    <x v="17"/>
    <x v="398"/>
    <s v="1928"/>
    <x v="398"/>
    <x v="4"/>
    <x v="5"/>
    <x v="184"/>
  </r>
  <r>
    <x v="17"/>
    <x v="17"/>
    <x v="17"/>
    <x v="398"/>
    <s v="1928"/>
    <x v="398"/>
    <x v="4"/>
    <x v="6"/>
    <x v="411"/>
  </r>
  <r>
    <x v="17"/>
    <x v="17"/>
    <x v="17"/>
    <x v="398"/>
    <s v="1928"/>
    <x v="398"/>
    <x v="4"/>
    <x v="7"/>
    <x v="836"/>
  </r>
  <r>
    <x v="17"/>
    <x v="17"/>
    <x v="17"/>
    <x v="398"/>
    <s v="1928"/>
    <x v="398"/>
    <x v="5"/>
    <x v="0"/>
    <x v="133"/>
  </r>
  <r>
    <x v="17"/>
    <x v="17"/>
    <x v="17"/>
    <x v="398"/>
    <s v="1928"/>
    <x v="398"/>
    <x v="5"/>
    <x v="1"/>
    <x v="67"/>
  </r>
  <r>
    <x v="17"/>
    <x v="17"/>
    <x v="17"/>
    <x v="398"/>
    <s v="1928"/>
    <x v="398"/>
    <x v="5"/>
    <x v="2"/>
    <x v="305"/>
  </r>
  <r>
    <x v="17"/>
    <x v="17"/>
    <x v="17"/>
    <x v="398"/>
    <s v="1928"/>
    <x v="398"/>
    <x v="5"/>
    <x v="3"/>
    <x v="67"/>
  </r>
  <r>
    <x v="17"/>
    <x v="17"/>
    <x v="17"/>
    <x v="398"/>
    <s v="1928"/>
    <x v="398"/>
    <x v="5"/>
    <x v="4"/>
    <x v="133"/>
  </r>
  <r>
    <x v="17"/>
    <x v="17"/>
    <x v="17"/>
    <x v="398"/>
    <s v="1928"/>
    <x v="398"/>
    <x v="5"/>
    <x v="5"/>
    <x v="305"/>
  </r>
  <r>
    <x v="17"/>
    <x v="17"/>
    <x v="17"/>
    <x v="398"/>
    <s v="1928"/>
    <x v="398"/>
    <x v="5"/>
    <x v="6"/>
    <x v="305"/>
  </r>
  <r>
    <x v="17"/>
    <x v="17"/>
    <x v="17"/>
    <x v="398"/>
    <s v="1928"/>
    <x v="398"/>
    <x v="5"/>
    <x v="7"/>
    <x v="305"/>
  </r>
  <r>
    <x v="17"/>
    <x v="17"/>
    <x v="17"/>
    <x v="398"/>
    <s v="1928"/>
    <x v="398"/>
    <x v="6"/>
    <x v="0"/>
    <x v="133"/>
  </r>
  <r>
    <x v="17"/>
    <x v="17"/>
    <x v="17"/>
    <x v="398"/>
    <s v="1928"/>
    <x v="398"/>
    <x v="6"/>
    <x v="1"/>
    <x v="305"/>
  </r>
  <r>
    <x v="17"/>
    <x v="17"/>
    <x v="17"/>
    <x v="398"/>
    <s v="1928"/>
    <x v="398"/>
    <x v="6"/>
    <x v="2"/>
    <x v="133"/>
  </r>
  <r>
    <x v="17"/>
    <x v="17"/>
    <x v="17"/>
    <x v="398"/>
    <s v="1928"/>
    <x v="398"/>
    <x v="6"/>
    <x v="3"/>
    <x v="305"/>
  </r>
  <r>
    <x v="17"/>
    <x v="17"/>
    <x v="17"/>
    <x v="398"/>
    <s v="1928"/>
    <x v="398"/>
    <x v="6"/>
    <x v="4"/>
    <x v="305"/>
  </r>
  <r>
    <x v="17"/>
    <x v="17"/>
    <x v="17"/>
    <x v="398"/>
    <s v="1928"/>
    <x v="398"/>
    <x v="6"/>
    <x v="5"/>
    <x v="133"/>
  </r>
  <r>
    <x v="17"/>
    <x v="17"/>
    <x v="17"/>
    <x v="398"/>
    <s v="1928"/>
    <x v="398"/>
    <x v="6"/>
    <x v="6"/>
    <x v="305"/>
  </r>
  <r>
    <x v="17"/>
    <x v="17"/>
    <x v="17"/>
    <x v="398"/>
    <s v="1928"/>
    <x v="398"/>
    <x v="6"/>
    <x v="7"/>
    <x v="133"/>
  </r>
  <r>
    <x v="17"/>
    <x v="17"/>
    <x v="17"/>
    <x v="398"/>
    <s v="1928"/>
    <x v="398"/>
    <x v="7"/>
    <x v="0"/>
    <x v="304"/>
  </r>
  <r>
    <x v="17"/>
    <x v="17"/>
    <x v="17"/>
    <x v="398"/>
    <s v="1928"/>
    <x v="398"/>
    <x v="7"/>
    <x v="1"/>
    <x v="304"/>
  </r>
  <r>
    <x v="17"/>
    <x v="17"/>
    <x v="17"/>
    <x v="398"/>
    <s v="1928"/>
    <x v="398"/>
    <x v="7"/>
    <x v="2"/>
    <x v="304"/>
  </r>
  <r>
    <x v="17"/>
    <x v="17"/>
    <x v="17"/>
    <x v="398"/>
    <s v="1928"/>
    <x v="398"/>
    <x v="7"/>
    <x v="3"/>
    <x v="304"/>
  </r>
  <r>
    <x v="17"/>
    <x v="17"/>
    <x v="17"/>
    <x v="398"/>
    <s v="1928"/>
    <x v="398"/>
    <x v="7"/>
    <x v="4"/>
    <x v="305"/>
  </r>
  <r>
    <x v="17"/>
    <x v="17"/>
    <x v="17"/>
    <x v="398"/>
    <s v="1928"/>
    <x v="398"/>
    <x v="7"/>
    <x v="5"/>
    <x v="304"/>
  </r>
  <r>
    <x v="17"/>
    <x v="17"/>
    <x v="17"/>
    <x v="398"/>
    <s v="1928"/>
    <x v="398"/>
    <x v="7"/>
    <x v="6"/>
    <x v="304"/>
  </r>
  <r>
    <x v="17"/>
    <x v="17"/>
    <x v="17"/>
    <x v="398"/>
    <s v="1928"/>
    <x v="398"/>
    <x v="7"/>
    <x v="7"/>
    <x v="304"/>
  </r>
  <r>
    <x v="17"/>
    <x v="17"/>
    <x v="17"/>
    <x v="398"/>
    <s v="1928"/>
    <x v="398"/>
    <x v="8"/>
    <x v="0"/>
    <x v="304"/>
  </r>
  <r>
    <x v="17"/>
    <x v="17"/>
    <x v="17"/>
    <x v="398"/>
    <s v="1928"/>
    <x v="398"/>
    <x v="8"/>
    <x v="1"/>
    <x v="304"/>
  </r>
  <r>
    <x v="17"/>
    <x v="17"/>
    <x v="17"/>
    <x v="398"/>
    <s v="1928"/>
    <x v="398"/>
    <x v="8"/>
    <x v="2"/>
    <x v="304"/>
  </r>
  <r>
    <x v="17"/>
    <x v="17"/>
    <x v="17"/>
    <x v="398"/>
    <s v="1928"/>
    <x v="398"/>
    <x v="8"/>
    <x v="3"/>
    <x v="305"/>
  </r>
  <r>
    <x v="17"/>
    <x v="17"/>
    <x v="17"/>
    <x v="398"/>
    <s v="1928"/>
    <x v="398"/>
    <x v="8"/>
    <x v="4"/>
    <x v="305"/>
  </r>
  <r>
    <x v="17"/>
    <x v="17"/>
    <x v="17"/>
    <x v="398"/>
    <s v="1928"/>
    <x v="398"/>
    <x v="8"/>
    <x v="5"/>
    <x v="304"/>
  </r>
  <r>
    <x v="17"/>
    <x v="17"/>
    <x v="17"/>
    <x v="398"/>
    <s v="1928"/>
    <x v="398"/>
    <x v="8"/>
    <x v="6"/>
    <x v="304"/>
  </r>
  <r>
    <x v="17"/>
    <x v="17"/>
    <x v="17"/>
    <x v="398"/>
    <s v="1928"/>
    <x v="398"/>
    <x v="8"/>
    <x v="7"/>
    <x v="304"/>
  </r>
  <r>
    <x v="17"/>
    <x v="17"/>
    <x v="17"/>
    <x v="398"/>
    <s v="1928"/>
    <x v="398"/>
    <x v="9"/>
    <x v="0"/>
    <x v="313"/>
  </r>
  <r>
    <x v="17"/>
    <x v="17"/>
    <x v="17"/>
    <x v="398"/>
    <s v="1928"/>
    <x v="398"/>
    <x v="9"/>
    <x v="1"/>
    <x v="289"/>
  </r>
  <r>
    <x v="17"/>
    <x v="17"/>
    <x v="17"/>
    <x v="398"/>
    <s v="1928"/>
    <x v="398"/>
    <x v="9"/>
    <x v="2"/>
    <x v="400"/>
  </r>
  <r>
    <x v="17"/>
    <x v="17"/>
    <x v="17"/>
    <x v="398"/>
    <s v="1928"/>
    <x v="398"/>
    <x v="9"/>
    <x v="3"/>
    <x v="400"/>
  </r>
  <r>
    <x v="17"/>
    <x v="17"/>
    <x v="17"/>
    <x v="398"/>
    <s v="1928"/>
    <x v="398"/>
    <x v="9"/>
    <x v="4"/>
    <x v="339"/>
  </r>
  <r>
    <x v="17"/>
    <x v="17"/>
    <x v="17"/>
    <x v="398"/>
    <s v="1928"/>
    <x v="398"/>
    <x v="9"/>
    <x v="5"/>
    <x v="121"/>
  </r>
  <r>
    <x v="17"/>
    <x v="17"/>
    <x v="17"/>
    <x v="398"/>
    <s v="1928"/>
    <x v="398"/>
    <x v="9"/>
    <x v="6"/>
    <x v="354"/>
  </r>
  <r>
    <x v="17"/>
    <x v="17"/>
    <x v="17"/>
    <x v="398"/>
    <s v="1928"/>
    <x v="398"/>
    <x v="9"/>
    <x v="7"/>
    <x v="47"/>
  </r>
  <r>
    <x v="17"/>
    <x v="17"/>
    <x v="17"/>
    <x v="399"/>
    <s v="1929"/>
    <x v="399"/>
    <x v="0"/>
    <x v="0"/>
    <x v="1309"/>
  </r>
  <r>
    <x v="17"/>
    <x v="17"/>
    <x v="17"/>
    <x v="399"/>
    <s v="1929"/>
    <x v="399"/>
    <x v="0"/>
    <x v="1"/>
    <x v="485"/>
  </r>
  <r>
    <x v="17"/>
    <x v="17"/>
    <x v="17"/>
    <x v="399"/>
    <s v="1929"/>
    <x v="399"/>
    <x v="0"/>
    <x v="2"/>
    <x v="335"/>
  </r>
  <r>
    <x v="17"/>
    <x v="17"/>
    <x v="17"/>
    <x v="399"/>
    <s v="1929"/>
    <x v="399"/>
    <x v="0"/>
    <x v="3"/>
    <x v="990"/>
  </r>
  <r>
    <x v="17"/>
    <x v="17"/>
    <x v="17"/>
    <x v="399"/>
    <s v="1929"/>
    <x v="399"/>
    <x v="0"/>
    <x v="4"/>
    <x v="194"/>
  </r>
  <r>
    <x v="17"/>
    <x v="17"/>
    <x v="17"/>
    <x v="399"/>
    <s v="1929"/>
    <x v="399"/>
    <x v="0"/>
    <x v="5"/>
    <x v="194"/>
  </r>
  <r>
    <x v="17"/>
    <x v="17"/>
    <x v="17"/>
    <x v="399"/>
    <s v="1929"/>
    <x v="399"/>
    <x v="0"/>
    <x v="6"/>
    <x v="254"/>
  </r>
  <r>
    <x v="17"/>
    <x v="17"/>
    <x v="17"/>
    <x v="399"/>
    <s v="1929"/>
    <x v="399"/>
    <x v="0"/>
    <x v="7"/>
    <x v="381"/>
  </r>
  <r>
    <x v="17"/>
    <x v="17"/>
    <x v="17"/>
    <x v="399"/>
    <s v="1929"/>
    <x v="399"/>
    <x v="1"/>
    <x v="0"/>
    <x v="836"/>
  </r>
  <r>
    <x v="17"/>
    <x v="17"/>
    <x v="17"/>
    <x v="399"/>
    <s v="1929"/>
    <x v="399"/>
    <x v="1"/>
    <x v="1"/>
    <x v="61"/>
  </r>
  <r>
    <x v="17"/>
    <x v="17"/>
    <x v="17"/>
    <x v="399"/>
    <s v="1929"/>
    <x v="399"/>
    <x v="1"/>
    <x v="2"/>
    <x v="117"/>
  </r>
  <r>
    <x v="17"/>
    <x v="17"/>
    <x v="17"/>
    <x v="399"/>
    <s v="1929"/>
    <x v="399"/>
    <x v="1"/>
    <x v="3"/>
    <x v="283"/>
  </r>
  <r>
    <x v="17"/>
    <x v="17"/>
    <x v="17"/>
    <x v="399"/>
    <s v="1929"/>
    <x v="399"/>
    <x v="1"/>
    <x v="4"/>
    <x v="513"/>
  </r>
  <r>
    <x v="17"/>
    <x v="17"/>
    <x v="17"/>
    <x v="399"/>
    <s v="1929"/>
    <x v="399"/>
    <x v="1"/>
    <x v="5"/>
    <x v="411"/>
  </r>
  <r>
    <x v="17"/>
    <x v="17"/>
    <x v="17"/>
    <x v="399"/>
    <s v="1929"/>
    <x v="399"/>
    <x v="1"/>
    <x v="6"/>
    <x v="52"/>
  </r>
  <r>
    <x v="17"/>
    <x v="17"/>
    <x v="17"/>
    <x v="399"/>
    <s v="1929"/>
    <x v="399"/>
    <x v="1"/>
    <x v="7"/>
    <x v="287"/>
  </r>
  <r>
    <x v="17"/>
    <x v="17"/>
    <x v="17"/>
    <x v="399"/>
    <s v="1929"/>
    <x v="399"/>
    <x v="2"/>
    <x v="0"/>
    <x v="307"/>
  </r>
  <r>
    <x v="17"/>
    <x v="17"/>
    <x v="17"/>
    <x v="399"/>
    <s v="1929"/>
    <x v="399"/>
    <x v="2"/>
    <x v="1"/>
    <x v="316"/>
  </r>
  <r>
    <x v="17"/>
    <x v="17"/>
    <x v="17"/>
    <x v="399"/>
    <s v="1929"/>
    <x v="399"/>
    <x v="2"/>
    <x v="2"/>
    <x v="262"/>
  </r>
  <r>
    <x v="17"/>
    <x v="17"/>
    <x v="17"/>
    <x v="399"/>
    <s v="1929"/>
    <x v="399"/>
    <x v="2"/>
    <x v="3"/>
    <x v="316"/>
  </r>
  <r>
    <x v="17"/>
    <x v="17"/>
    <x v="17"/>
    <x v="399"/>
    <s v="1929"/>
    <x v="399"/>
    <x v="2"/>
    <x v="4"/>
    <x v="197"/>
  </r>
  <r>
    <x v="17"/>
    <x v="17"/>
    <x v="17"/>
    <x v="399"/>
    <s v="1929"/>
    <x v="399"/>
    <x v="2"/>
    <x v="5"/>
    <x v="263"/>
  </r>
  <r>
    <x v="17"/>
    <x v="17"/>
    <x v="17"/>
    <x v="399"/>
    <s v="1929"/>
    <x v="399"/>
    <x v="2"/>
    <x v="6"/>
    <x v="350"/>
  </r>
  <r>
    <x v="17"/>
    <x v="17"/>
    <x v="17"/>
    <x v="399"/>
    <s v="1929"/>
    <x v="399"/>
    <x v="2"/>
    <x v="7"/>
    <x v="302"/>
  </r>
  <r>
    <x v="17"/>
    <x v="17"/>
    <x v="17"/>
    <x v="399"/>
    <s v="1929"/>
    <x v="399"/>
    <x v="3"/>
    <x v="0"/>
    <x v="124"/>
  </r>
  <r>
    <x v="17"/>
    <x v="17"/>
    <x v="17"/>
    <x v="399"/>
    <s v="1929"/>
    <x v="399"/>
    <x v="3"/>
    <x v="1"/>
    <x v="307"/>
  </r>
  <r>
    <x v="17"/>
    <x v="17"/>
    <x v="17"/>
    <x v="399"/>
    <s v="1929"/>
    <x v="399"/>
    <x v="3"/>
    <x v="2"/>
    <x v="195"/>
  </r>
  <r>
    <x v="17"/>
    <x v="17"/>
    <x v="17"/>
    <x v="399"/>
    <s v="1929"/>
    <x v="399"/>
    <x v="3"/>
    <x v="3"/>
    <x v="197"/>
  </r>
  <r>
    <x v="17"/>
    <x v="17"/>
    <x v="17"/>
    <x v="399"/>
    <s v="1929"/>
    <x v="399"/>
    <x v="3"/>
    <x v="4"/>
    <x v="298"/>
  </r>
  <r>
    <x v="17"/>
    <x v="17"/>
    <x v="17"/>
    <x v="399"/>
    <s v="1929"/>
    <x v="399"/>
    <x v="3"/>
    <x v="5"/>
    <x v="201"/>
  </r>
  <r>
    <x v="17"/>
    <x v="17"/>
    <x v="17"/>
    <x v="399"/>
    <s v="1929"/>
    <x v="399"/>
    <x v="3"/>
    <x v="6"/>
    <x v="307"/>
  </r>
  <r>
    <x v="17"/>
    <x v="17"/>
    <x v="17"/>
    <x v="399"/>
    <s v="1929"/>
    <x v="399"/>
    <x v="3"/>
    <x v="7"/>
    <x v="201"/>
  </r>
  <r>
    <x v="17"/>
    <x v="17"/>
    <x v="17"/>
    <x v="399"/>
    <s v="1929"/>
    <x v="399"/>
    <x v="4"/>
    <x v="0"/>
    <x v="715"/>
  </r>
  <r>
    <x v="17"/>
    <x v="17"/>
    <x v="17"/>
    <x v="399"/>
    <s v="1929"/>
    <x v="399"/>
    <x v="4"/>
    <x v="1"/>
    <x v="450"/>
  </r>
  <r>
    <x v="17"/>
    <x v="17"/>
    <x v="17"/>
    <x v="399"/>
    <s v="1929"/>
    <x v="399"/>
    <x v="4"/>
    <x v="2"/>
    <x v="513"/>
  </r>
  <r>
    <x v="17"/>
    <x v="17"/>
    <x v="17"/>
    <x v="399"/>
    <s v="1929"/>
    <x v="399"/>
    <x v="4"/>
    <x v="3"/>
    <x v="411"/>
  </r>
  <r>
    <x v="17"/>
    <x v="17"/>
    <x v="17"/>
    <x v="399"/>
    <s v="1929"/>
    <x v="399"/>
    <x v="4"/>
    <x v="4"/>
    <x v="342"/>
  </r>
  <r>
    <x v="17"/>
    <x v="17"/>
    <x v="17"/>
    <x v="399"/>
    <s v="1929"/>
    <x v="399"/>
    <x v="4"/>
    <x v="5"/>
    <x v="116"/>
  </r>
  <r>
    <x v="17"/>
    <x v="17"/>
    <x v="17"/>
    <x v="399"/>
    <s v="1929"/>
    <x v="399"/>
    <x v="4"/>
    <x v="6"/>
    <x v="286"/>
  </r>
  <r>
    <x v="17"/>
    <x v="17"/>
    <x v="17"/>
    <x v="399"/>
    <s v="1929"/>
    <x v="399"/>
    <x v="4"/>
    <x v="7"/>
    <x v="411"/>
  </r>
  <r>
    <x v="17"/>
    <x v="17"/>
    <x v="17"/>
    <x v="399"/>
    <s v="1929"/>
    <x v="399"/>
    <x v="5"/>
    <x v="0"/>
    <x v="202"/>
  </r>
  <r>
    <x v="17"/>
    <x v="17"/>
    <x v="17"/>
    <x v="399"/>
    <s v="1929"/>
    <x v="399"/>
    <x v="5"/>
    <x v="1"/>
    <x v="198"/>
  </r>
  <r>
    <x v="17"/>
    <x v="17"/>
    <x v="17"/>
    <x v="399"/>
    <s v="1929"/>
    <x v="399"/>
    <x v="5"/>
    <x v="2"/>
    <x v="264"/>
  </r>
  <r>
    <x v="17"/>
    <x v="17"/>
    <x v="17"/>
    <x v="399"/>
    <s v="1929"/>
    <x v="399"/>
    <x v="5"/>
    <x v="3"/>
    <x v="64"/>
  </r>
  <r>
    <x v="17"/>
    <x v="17"/>
    <x v="17"/>
    <x v="399"/>
    <s v="1929"/>
    <x v="399"/>
    <x v="5"/>
    <x v="4"/>
    <x v="131"/>
  </r>
  <r>
    <x v="17"/>
    <x v="17"/>
    <x v="17"/>
    <x v="399"/>
    <s v="1929"/>
    <x v="399"/>
    <x v="5"/>
    <x v="5"/>
    <x v="131"/>
  </r>
  <r>
    <x v="17"/>
    <x v="17"/>
    <x v="17"/>
    <x v="399"/>
    <s v="1929"/>
    <x v="399"/>
    <x v="5"/>
    <x v="6"/>
    <x v="203"/>
  </r>
  <r>
    <x v="17"/>
    <x v="17"/>
    <x v="17"/>
    <x v="399"/>
    <s v="1929"/>
    <x v="399"/>
    <x v="5"/>
    <x v="7"/>
    <x v="130"/>
  </r>
  <r>
    <x v="17"/>
    <x v="17"/>
    <x v="17"/>
    <x v="399"/>
    <s v="1929"/>
    <x v="399"/>
    <x v="6"/>
    <x v="0"/>
    <x v="127"/>
  </r>
  <r>
    <x v="17"/>
    <x v="17"/>
    <x v="17"/>
    <x v="399"/>
    <s v="1929"/>
    <x v="399"/>
    <x v="6"/>
    <x v="1"/>
    <x v="64"/>
  </r>
  <r>
    <x v="17"/>
    <x v="17"/>
    <x v="17"/>
    <x v="399"/>
    <s v="1929"/>
    <x v="399"/>
    <x v="6"/>
    <x v="2"/>
    <x v="64"/>
  </r>
  <r>
    <x v="17"/>
    <x v="17"/>
    <x v="17"/>
    <x v="399"/>
    <s v="1929"/>
    <x v="399"/>
    <x v="6"/>
    <x v="3"/>
    <x v="131"/>
  </r>
  <r>
    <x v="17"/>
    <x v="17"/>
    <x v="17"/>
    <x v="399"/>
    <s v="1929"/>
    <x v="399"/>
    <x v="6"/>
    <x v="4"/>
    <x v="130"/>
  </r>
  <r>
    <x v="17"/>
    <x v="17"/>
    <x v="17"/>
    <x v="399"/>
    <s v="1929"/>
    <x v="399"/>
    <x v="6"/>
    <x v="5"/>
    <x v="127"/>
  </r>
  <r>
    <x v="17"/>
    <x v="17"/>
    <x v="17"/>
    <x v="399"/>
    <s v="1929"/>
    <x v="399"/>
    <x v="6"/>
    <x v="6"/>
    <x v="131"/>
  </r>
  <r>
    <x v="17"/>
    <x v="17"/>
    <x v="17"/>
    <x v="399"/>
    <s v="1929"/>
    <x v="399"/>
    <x v="6"/>
    <x v="7"/>
    <x v="64"/>
  </r>
  <r>
    <x v="17"/>
    <x v="17"/>
    <x v="17"/>
    <x v="399"/>
    <s v="1929"/>
    <x v="399"/>
    <x v="7"/>
    <x v="0"/>
    <x v="304"/>
  </r>
  <r>
    <x v="17"/>
    <x v="17"/>
    <x v="17"/>
    <x v="399"/>
    <s v="1929"/>
    <x v="399"/>
    <x v="7"/>
    <x v="1"/>
    <x v="304"/>
  </r>
  <r>
    <x v="17"/>
    <x v="17"/>
    <x v="17"/>
    <x v="399"/>
    <s v="1929"/>
    <x v="399"/>
    <x v="7"/>
    <x v="2"/>
    <x v="304"/>
  </r>
  <r>
    <x v="17"/>
    <x v="17"/>
    <x v="17"/>
    <x v="399"/>
    <s v="1929"/>
    <x v="399"/>
    <x v="7"/>
    <x v="3"/>
    <x v="304"/>
  </r>
  <r>
    <x v="17"/>
    <x v="17"/>
    <x v="17"/>
    <x v="399"/>
    <s v="1929"/>
    <x v="399"/>
    <x v="7"/>
    <x v="4"/>
    <x v="304"/>
  </r>
  <r>
    <x v="17"/>
    <x v="17"/>
    <x v="17"/>
    <x v="399"/>
    <s v="1929"/>
    <x v="399"/>
    <x v="7"/>
    <x v="5"/>
    <x v="304"/>
  </r>
  <r>
    <x v="17"/>
    <x v="17"/>
    <x v="17"/>
    <x v="399"/>
    <s v="1929"/>
    <x v="399"/>
    <x v="7"/>
    <x v="6"/>
    <x v="304"/>
  </r>
  <r>
    <x v="17"/>
    <x v="17"/>
    <x v="17"/>
    <x v="399"/>
    <s v="1929"/>
    <x v="399"/>
    <x v="7"/>
    <x v="7"/>
    <x v="304"/>
  </r>
  <r>
    <x v="17"/>
    <x v="17"/>
    <x v="17"/>
    <x v="399"/>
    <s v="1929"/>
    <x v="399"/>
    <x v="8"/>
    <x v="0"/>
    <x v="304"/>
  </r>
  <r>
    <x v="17"/>
    <x v="17"/>
    <x v="17"/>
    <x v="399"/>
    <s v="1929"/>
    <x v="399"/>
    <x v="8"/>
    <x v="1"/>
    <x v="304"/>
  </r>
  <r>
    <x v="17"/>
    <x v="17"/>
    <x v="17"/>
    <x v="399"/>
    <s v="1929"/>
    <x v="399"/>
    <x v="8"/>
    <x v="2"/>
    <x v="304"/>
  </r>
  <r>
    <x v="17"/>
    <x v="17"/>
    <x v="17"/>
    <x v="399"/>
    <s v="1929"/>
    <x v="399"/>
    <x v="8"/>
    <x v="3"/>
    <x v="304"/>
  </r>
  <r>
    <x v="17"/>
    <x v="17"/>
    <x v="17"/>
    <x v="399"/>
    <s v="1929"/>
    <x v="399"/>
    <x v="8"/>
    <x v="4"/>
    <x v="304"/>
  </r>
  <r>
    <x v="17"/>
    <x v="17"/>
    <x v="17"/>
    <x v="399"/>
    <s v="1929"/>
    <x v="399"/>
    <x v="8"/>
    <x v="5"/>
    <x v="304"/>
  </r>
  <r>
    <x v="17"/>
    <x v="17"/>
    <x v="17"/>
    <x v="399"/>
    <s v="1929"/>
    <x v="399"/>
    <x v="8"/>
    <x v="6"/>
    <x v="304"/>
  </r>
  <r>
    <x v="17"/>
    <x v="17"/>
    <x v="17"/>
    <x v="399"/>
    <s v="1929"/>
    <x v="399"/>
    <x v="8"/>
    <x v="7"/>
    <x v="304"/>
  </r>
  <r>
    <x v="17"/>
    <x v="17"/>
    <x v="17"/>
    <x v="399"/>
    <s v="1929"/>
    <x v="399"/>
    <x v="9"/>
    <x v="0"/>
    <x v="63"/>
  </r>
  <r>
    <x v="17"/>
    <x v="17"/>
    <x v="17"/>
    <x v="399"/>
    <s v="1929"/>
    <x v="399"/>
    <x v="9"/>
    <x v="1"/>
    <x v="504"/>
  </r>
  <r>
    <x v="17"/>
    <x v="17"/>
    <x v="17"/>
    <x v="399"/>
    <s v="1929"/>
    <x v="399"/>
    <x v="9"/>
    <x v="2"/>
    <x v="120"/>
  </r>
  <r>
    <x v="17"/>
    <x v="17"/>
    <x v="17"/>
    <x v="399"/>
    <s v="1929"/>
    <x v="399"/>
    <x v="9"/>
    <x v="3"/>
    <x v="449"/>
  </r>
  <r>
    <x v="17"/>
    <x v="17"/>
    <x v="17"/>
    <x v="399"/>
    <s v="1929"/>
    <x v="399"/>
    <x v="9"/>
    <x v="4"/>
    <x v="300"/>
  </r>
  <r>
    <x v="17"/>
    <x v="17"/>
    <x v="17"/>
    <x v="399"/>
    <s v="1929"/>
    <x v="399"/>
    <x v="9"/>
    <x v="5"/>
    <x v="356"/>
  </r>
  <r>
    <x v="17"/>
    <x v="17"/>
    <x v="17"/>
    <x v="399"/>
    <s v="1929"/>
    <x v="399"/>
    <x v="9"/>
    <x v="6"/>
    <x v="309"/>
  </r>
  <r>
    <x v="17"/>
    <x v="17"/>
    <x v="17"/>
    <x v="399"/>
    <s v="1929"/>
    <x v="399"/>
    <x v="9"/>
    <x v="7"/>
    <x v="126"/>
  </r>
  <r>
    <x v="17"/>
    <x v="17"/>
    <x v="17"/>
    <x v="400"/>
    <s v="1931"/>
    <x v="400"/>
    <x v="0"/>
    <x v="0"/>
    <x v="943"/>
  </r>
  <r>
    <x v="17"/>
    <x v="17"/>
    <x v="17"/>
    <x v="400"/>
    <s v="1931"/>
    <x v="400"/>
    <x v="0"/>
    <x v="1"/>
    <x v="1110"/>
  </r>
  <r>
    <x v="17"/>
    <x v="17"/>
    <x v="17"/>
    <x v="400"/>
    <s v="1931"/>
    <x v="400"/>
    <x v="0"/>
    <x v="2"/>
    <x v="701"/>
  </r>
  <r>
    <x v="17"/>
    <x v="17"/>
    <x v="17"/>
    <x v="400"/>
    <s v="1931"/>
    <x v="400"/>
    <x v="0"/>
    <x v="3"/>
    <x v="1954"/>
  </r>
  <r>
    <x v="17"/>
    <x v="17"/>
    <x v="17"/>
    <x v="400"/>
    <s v="1931"/>
    <x v="400"/>
    <x v="0"/>
    <x v="4"/>
    <x v="927"/>
  </r>
  <r>
    <x v="17"/>
    <x v="17"/>
    <x v="17"/>
    <x v="400"/>
    <s v="1931"/>
    <x v="400"/>
    <x v="0"/>
    <x v="5"/>
    <x v="946"/>
  </r>
  <r>
    <x v="17"/>
    <x v="17"/>
    <x v="17"/>
    <x v="400"/>
    <s v="1931"/>
    <x v="400"/>
    <x v="0"/>
    <x v="6"/>
    <x v="3145"/>
  </r>
  <r>
    <x v="17"/>
    <x v="17"/>
    <x v="17"/>
    <x v="400"/>
    <s v="1931"/>
    <x v="400"/>
    <x v="0"/>
    <x v="7"/>
    <x v="3145"/>
  </r>
  <r>
    <x v="17"/>
    <x v="17"/>
    <x v="17"/>
    <x v="400"/>
    <s v="1931"/>
    <x v="400"/>
    <x v="1"/>
    <x v="0"/>
    <x v="3049"/>
  </r>
  <r>
    <x v="17"/>
    <x v="17"/>
    <x v="17"/>
    <x v="400"/>
    <s v="1931"/>
    <x v="400"/>
    <x v="1"/>
    <x v="1"/>
    <x v="1183"/>
  </r>
  <r>
    <x v="17"/>
    <x v="17"/>
    <x v="17"/>
    <x v="400"/>
    <s v="1931"/>
    <x v="400"/>
    <x v="1"/>
    <x v="2"/>
    <x v="3146"/>
  </r>
  <r>
    <x v="17"/>
    <x v="17"/>
    <x v="17"/>
    <x v="400"/>
    <s v="1931"/>
    <x v="400"/>
    <x v="1"/>
    <x v="3"/>
    <x v="2964"/>
  </r>
  <r>
    <x v="17"/>
    <x v="17"/>
    <x v="17"/>
    <x v="400"/>
    <s v="1931"/>
    <x v="400"/>
    <x v="1"/>
    <x v="4"/>
    <x v="3147"/>
  </r>
  <r>
    <x v="17"/>
    <x v="17"/>
    <x v="17"/>
    <x v="400"/>
    <s v="1931"/>
    <x v="400"/>
    <x v="1"/>
    <x v="5"/>
    <x v="3148"/>
  </r>
  <r>
    <x v="17"/>
    <x v="17"/>
    <x v="17"/>
    <x v="400"/>
    <s v="1931"/>
    <x v="400"/>
    <x v="1"/>
    <x v="6"/>
    <x v="3149"/>
  </r>
  <r>
    <x v="17"/>
    <x v="17"/>
    <x v="17"/>
    <x v="400"/>
    <s v="1931"/>
    <x v="400"/>
    <x v="1"/>
    <x v="7"/>
    <x v="3150"/>
  </r>
  <r>
    <x v="17"/>
    <x v="17"/>
    <x v="17"/>
    <x v="400"/>
    <s v="1931"/>
    <x v="400"/>
    <x v="2"/>
    <x v="0"/>
    <x v="730"/>
  </r>
  <r>
    <x v="17"/>
    <x v="17"/>
    <x v="17"/>
    <x v="400"/>
    <s v="1931"/>
    <x v="400"/>
    <x v="2"/>
    <x v="1"/>
    <x v="1924"/>
  </r>
  <r>
    <x v="17"/>
    <x v="17"/>
    <x v="17"/>
    <x v="400"/>
    <s v="1931"/>
    <x v="400"/>
    <x v="2"/>
    <x v="2"/>
    <x v="1382"/>
  </r>
  <r>
    <x v="17"/>
    <x v="17"/>
    <x v="17"/>
    <x v="400"/>
    <s v="1931"/>
    <x v="400"/>
    <x v="2"/>
    <x v="3"/>
    <x v="324"/>
  </r>
  <r>
    <x v="17"/>
    <x v="17"/>
    <x v="17"/>
    <x v="400"/>
    <s v="1931"/>
    <x v="400"/>
    <x v="2"/>
    <x v="4"/>
    <x v="325"/>
  </r>
  <r>
    <x v="17"/>
    <x v="17"/>
    <x v="17"/>
    <x v="400"/>
    <s v="1931"/>
    <x v="400"/>
    <x v="2"/>
    <x v="5"/>
    <x v="926"/>
  </r>
  <r>
    <x v="17"/>
    <x v="17"/>
    <x v="17"/>
    <x v="400"/>
    <s v="1931"/>
    <x v="400"/>
    <x v="2"/>
    <x v="6"/>
    <x v="968"/>
  </r>
  <r>
    <x v="17"/>
    <x v="17"/>
    <x v="17"/>
    <x v="400"/>
    <s v="1931"/>
    <x v="400"/>
    <x v="2"/>
    <x v="7"/>
    <x v="1001"/>
  </r>
  <r>
    <x v="17"/>
    <x v="17"/>
    <x v="17"/>
    <x v="400"/>
    <s v="1931"/>
    <x v="400"/>
    <x v="3"/>
    <x v="0"/>
    <x v="1074"/>
  </r>
  <r>
    <x v="17"/>
    <x v="17"/>
    <x v="17"/>
    <x v="400"/>
    <s v="1931"/>
    <x v="400"/>
    <x v="3"/>
    <x v="1"/>
    <x v="433"/>
  </r>
  <r>
    <x v="17"/>
    <x v="17"/>
    <x v="17"/>
    <x v="400"/>
    <s v="1931"/>
    <x v="400"/>
    <x v="3"/>
    <x v="2"/>
    <x v="786"/>
  </r>
  <r>
    <x v="17"/>
    <x v="17"/>
    <x v="17"/>
    <x v="400"/>
    <s v="1931"/>
    <x v="400"/>
    <x v="3"/>
    <x v="3"/>
    <x v="787"/>
  </r>
  <r>
    <x v="17"/>
    <x v="17"/>
    <x v="17"/>
    <x v="400"/>
    <s v="1931"/>
    <x v="400"/>
    <x v="3"/>
    <x v="4"/>
    <x v="1020"/>
  </r>
  <r>
    <x v="17"/>
    <x v="17"/>
    <x v="17"/>
    <x v="400"/>
    <s v="1931"/>
    <x v="400"/>
    <x v="3"/>
    <x v="5"/>
    <x v="786"/>
  </r>
  <r>
    <x v="17"/>
    <x v="17"/>
    <x v="17"/>
    <x v="400"/>
    <s v="1931"/>
    <x v="400"/>
    <x v="3"/>
    <x v="6"/>
    <x v="992"/>
  </r>
  <r>
    <x v="17"/>
    <x v="17"/>
    <x v="17"/>
    <x v="400"/>
    <s v="1931"/>
    <x v="400"/>
    <x v="3"/>
    <x v="7"/>
    <x v="1617"/>
  </r>
  <r>
    <x v="17"/>
    <x v="17"/>
    <x v="17"/>
    <x v="400"/>
    <s v="1931"/>
    <x v="400"/>
    <x v="4"/>
    <x v="0"/>
    <x v="417"/>
  </r>
  <r>
    <x v="17"/>
    <x v="17"/>
    <x v="17"/>
    <x v="400"/>
    <s v="1931"/>
    <x v="400"/>
    <x v="4"/>
    <x v="1"/>
    <x v="1426"/>
  </r>
  <r>
    <x v="17"/>
    <x v="17"/>
    <x v="17"/>
    <x v="400"/>
    <s v="1931"/>
    <x v="400"/>
    <x v="4"/>
    <x v="2"/>
    <x v="3151"/>
  </r>
  <r>
    <x v="17"/>
    <x v="17"/>
    <x v="17"/>
    <x v="400"/>
    <s v="1931"/>
    <x v="400"/>
    <x v="4"/>
    <x v="3"/>
    <x v="2952"/>
  </r>
  <r>
    <x v="17"/>
    <x v="17"/>
    <x v="17"/>
    <x v="400"/>
    <s v="1931"/>
    <x v="400"/>
    <x v="4"/>
    <x v="4"/>
    <x v="1852"/>
  </r>
  <r>
    <x v="17"/>
    <x v="17"/>
    <x v="17"/>
    <x v="400"/>
    <s v="1931"/>
    <x v="400"/>
    <x v="4"/>
    <x v="5"/>
    <x v="1365"/>
  </r>
  <r>
    <x v="17"/>
    <x v="17"/>
    <x v="17"/>
    <x v="400"/>
    <s v="1931"/>
    <x v="400"/>
    <x v="4"/>
    <x v="6"/>
    <x v="3152"/>
  </r>
  <r>
    <x v="17"/>
    <x v="17"/>
    <x v="17"/>
    <x v="400"/>
    <s v="1931"/>
    <x v="400"/>
    <x v="4"/>
    <x v="7"/>
    <x v="3153"/>
  </r>
  <r>
    <x v="17"/>
    <x v="17"/>
    <x v="17"/>
    <x v="400"/>
    <s v="1931"/>
    <x v="400"/>
    <x v="5"/>
    <x v="0"/>
    <x v="529"/>
  </r>
  <r>
    <x v="17"/>
    <x v="17"/>
    <x v="17"/>
    <x v="400"/>
    <s v="1931"/>
    <x v="400"/>
    <x v="5"/>
    <x v="1"/>
    <x v="254"/>
  </r>
  <r>
    <x v="17"/>
    <x v="17"/>
    <x v="17"/>
    <x v="400"/>
    <s v="1931"/>
    <x v="400"/>
    <x v="5"/>
    <x v="2"/>
    <x v="380"/>
  </r>
  <r>
    <x v="17"/>
    <x v="17"/>
    <x v="17"/>
    <x v="400"/>
    <s v="1931"/>
    <x v="400"/>
    <x v="5"/>
    <x v="3"/>
    <x v="528"/>
  </r>
  <r>
    <x v="17"/>
    <x v="17"/>
    <x v="17"/>
    <x v="400"/>
    <s v="1931"/>
    <x v="400"/>
    <x v="5"/>
    <x v="4"/>
    <x v="181"/>
  </r>
  <r>
    <x v="17"/>
    <x v="17"/>
    <x v="17"/>
    <x v="400"/>
    <s v="1931"/>
    <x v="400"/>
    <x v="5"/>
    <x v="5"/>
    <x v="181"/>
  </r>
  <r>
    <x v="17"/>
    <x v="17"/>
    <x v="17"/>
    <x v="400"/>
    <s v="1931"/>
    <x v="400"/>
    <x v="5"/>
    <x v="6"/>
    <x v="615"/>
  </r>
  <r>
    <x v="17"/>
    <x v="17"/>
    <x v="17"/>
    <x v="400"/>
    <s v="1931"/>
    <x v="400"/>
    <x v="5"/>
    <x v="7"/>
    <x v="627"/>
  </r>
  <r>
    <x v="17"/>
    <x v="17"/>
    <x v="17"/>
    <x v="400"/>
    <s v="1931"/>
    <x v="400"/>
    <x v="6"/>
    <x v="0"/>
    <x v="200"/>
  </r>
  <r>
    <x v="17"/>
    <x v="17"/>
    <x v="17"/>
    <x v="400"/>
    <s v="1931"/>
    <x v="400"/>
    <x v="6"/>
    <x v="1"/>
    <x v="195"/>
  </r>
  <r>
    <x v="17"/>
    <x v="17"/>
    <x v="17"/>
    <x v="400"/>
    <s v="1931"/>
    <x v="400"/>
    <x v="6"/>
    <x v="2"/>
    <x v="350"/>
  </r>
  <r>
    <x v="17"/>
    <x v="17"/>
    <x v="17"/>
    <x v="400"/>
    <s v="1931"/>
    <x v="400"/>
    <x v="6"/>
    <x v="3"/>
    <x v="264"/>
  </r>
  <r>
    <x v="17"/>
    <x v="17"/>
    <x v="17"/>
    <x v="400"/>
    <s v="1931"/>
    <x v="400"/>
    <x v="6"/>
    <x v="4"/>
    <x v="266"/>
  </r>
  <r>
    <x v="17"/>
    <x v="17"/>
    <x v="17"/>
    <x v="400"/>
    <s v="1931"/>
    <x v="400"/>
    <x v="6"/>
    <x v="5"/>
    <x v="266"/>
  </r>
  <r>
    <x v="17"/>
    <x v="17"/>
    <x v="17"/>
    <x v="400"/>
    <s v="1931"/>
    <x v="400"/>
    <x v="6"/>
    <x v="6"/>
    <x v="129"/>
  </r>
  <r>
    <x v="17"/>
    <x v="17"/>
    <x v="17"/>
    <x v="400"/>
    <s v="1931"/>
    <x v="400"/>
    <x v="6"/>
    <x v="7"/>
    <x v="195"/>
  </r>
  <r>
    <x v="17"/>
    <x v="17"/>
    <x v="17"/>
    <x v="400"/>
    <s v="1931"/>
    <x v="400"/>
    <x v="7"/>
    <x v="0"/>
    <x v="340"/>
  </r>
  <r>
    <x v="17"/>
    <x v="17"/>
    <x v="17"/>
    <x v="400"/>
    <s v="1931"/>
    <x v="400"/>
    <x v="7"/>
    <x v="1"/>
    <x v="118"/>
  </r>
  <r>
    <x v="17"/>
    <x v="17"/>
    <x v="17"/>
    <x v="400"/>
    <s v="1931"/>
    <x v="400"/>
    <x v="7"/>
    <x v="2"/>
    <x v="281"/>
  </r>
  <r>
    <x v="17"/>
    <x v="17"/>
    <x v="17"/>
    <x v="400"/>
    <s v="1931"/>
    <x v="400"/>
    <x v="7"/>
    <x v="3"/>
    <x v="355"/>
  </r>
  <r>
    <x v="17"/>
    <x v="17"/>
    <x v="17"/>
    <x v="400"/>
    <s v="1931"/>
    <x v="400"/>
    <x v="7"/>
    <x v="4"/>
    <x v="63"/>
  </r>
  <r>
    <x v="17"/>
    <x v="17"/>
    <x v="17"/>
    <x v="400"/>
    <s v="1931"/>
    <x v="400"/>
    <x v="7"/>
    <x v="5"/>
    <x v="60"/>
  </r>
  <r>
    <x v="17"/>
    <x v="17"/>
    <x v="17"/>
    <x v="400"/>
    <s v="1931"/>
    <x v="400"/>
    <x v="7"/>
    <x v="6"/>
    <x v="354"/>
  </r>
  <r>
    <x v="17"/>
    <x v="17"/>
    <x v="17"/>
    <x v="400"/>
    <s v="1931"/>
    <x v="400"/>
    <x v="7"/>
    <x v="7"/>
    <x v="122"/>
  </r>
  <r>
    <x v="17"/>
    <x v="17"/>
    <x v="17"/>
    <x v="400"/>
    <s v="1931"/>
    <x v="400"/>
    <x v="8"/>
    <x v="0"/>
    <x v="65"/>
  </r>
  <r>
    <x v="17"/>
    <x v="17"/>
    <x v="17"/>
    <x v="400"/>
    <s v="1931"/>
    <x v="400"/>
    <x v="8"/>
    <x v="1"/>
    <x v="133"/>
  </r>
  <r>
    <x v="17"/>
    <x v="17"/>
    <x v="17"/>
    <x v="400"/>
    <s v="1931"/>
    <x v="400"/>
    <x v="8"/>
    <x v="2"/>
    <x v="133"/>
  </r>
  <r>
    <x v="17"/>
    <x v="17"/>
    <x v="17"/>
    <x v="400"/>
    <s v="1931"/>
    <x v="400"/>
    <x v="8"/>
    <x v="3"/>
    <x v="133"/>
  </r>
  <r>
    <x v="17"/>
    <x v="17"/>
    <x v="17"/>
    <x v="400"/>
    <s v="1931"/>
    <x v="400"/>
    <x v="8"/>
    <x v="4"/>
    <x v="67"/>
  </r>
  <r>
    <x v="17"/>
    <x v="17"/>
    <x v="17"/>
    <x v="400"/>
    <s v="1931"/>
    <x v="400"/>
    <x v="8"/>
    <x v="5"/>
    <x v="67"/>
  </r>
  <r>
    <x v="17"/>
    <x v="17"/>
    <x v="17"/>
    <x v="400"/>
    <s v="1931"/>
    <x v="400"/>
    <x v="8"/>
    <x v="6"/>
    <x v="133"/>
  </r>
  <r>
    <x v="17"/>
    <x v="17"/>
    <x v="17"/>
    <x v="400"/>
    <s v="1931"/>
    <x v="400"/>
    <x v="8"/>
    <x v="7"/>
    <x v="304"/>
  </r>
  <r>
    <x v="17"/>
    <x v="17"/>
    <x v="17"/>
    <x v="400"/>
    <s v="1931"/>
    <x v="400"/>
    <x v="9"/>
    <x v="0"/>
    <x v="991"/>
  </r>
  <r>
    <x v="17"/>
    <x v="17"/>
    <x v="17"/>
    <x v="400"/>
    <s v="1931"/>
    <x v="400"/>
    <x v="9"/>
    <x v="1"/>
    <x v="1693"/>
  </r>
  <r>
    <x v="17"/>
    <x v="17"/>
    <x v="17"/>
    <x v="400"/>
    <s v="1931"/>
    <x v="400"/>
    <x v="9"/>
    <x v="2"/>
    <x v="501"/>
  </r>
  <r>
    <x v="17"/>
    <x v="17"/>
    <x v="17"/>
    <x v="400"/>
    <s v="1931"/>
    <x v="400"/>
    <x v="9"/>
    <x v="3"/>
    <x v="272"/>
  </r>
  <r>
    <x v="17"/>
    <x v="17"/>
    <x v="17"/>
    <x v="400"/>
    <s v="1931"/>
    <x v="400"/>
    <x v="9"/>
    <x v="4"/>
    <x v="560"/>
  </r>
  <r>
    <x v="17"/>
    <x v="17"/>
    <x v="17"/>
    <x v="400"/>
    <s v="1931"/>
    <x v="400"/>
    <x v="9"/>
    <x v="5"/>
    <x v="1037"/>
  </r>
  <r>
    <x v="17"/>
    <x v="17"/>
    <x v="17"/>
    <x v="400"/>
    <s v="1931"/>
    <x v="400"/>
    <x v="9"/>
    <x v="6"/>
    <x v="670"/>
  </r>
  <r>
    <x v="17"/>
    <x v="17"/>
    <x v="17"/>
    <x v="400"/>
    <s v="1931"/>
    <x v="400"/>
    <x v="9"/>
    <x v="7"/>
    <x v="511"/>
  </r>
  <r>
    <x v="17"/>
    <x v="17"/>
    <x v="17"/>
    <x v="401"/>
    <s v="1933"/>
    <x v="401"/>
    <x v="0"/>
    <x v="0"/>
    <x v="775"/>
  </r>
  <r>
    <x v="17"/>
    <x v="17"/>
    <x v="17"/>
    <x v="401"/>
    <s v="1933"/>
    <x v="401"/>
    <x v="0"/>
    <x v="1"/>
    <x v="1642"/>
  </r>
  <r>
    <x v="17"/>
    <x v="17"/>
    <x v="17"/>
    <x v="401"/>
    <s v="1933"/>
    <x v="401"/>
    <x v="0"/>
    <x v="2"/>
    <x v="618"/>
  </r>
  <r>
    <x v="17"/>
    <x v="17"/>
    <x v="17"/>
    <x v="401"/>
    <s v="1933"/>
    <x v="401"/>
    <x v="0"/>
    <x v="3"/>
    <x v="710"/>
  </r>
  <r>
    <x v="17"/>
    <x v="17"/>
    <x v="17"/>
    <x v="401"/>
    <s v="1933"/>
    <x v="401"/>
    <x v="0"/>
    <x v="4"/>
    <x v="398"/>
  </r>
  <r>
    <x v="17"/>
    <x v="17"/>
    <x v="17"/>
    <x v="401"/>
    <s v="1933"/>
    <x v="401"/>
    <x v="0"/>
    <x v="5"/>
    <x v="1031"/>
  </r>
  <r>
    <x v="17"/>
    <x v="17"/>
    <x v="17"/>
    <x v="401"/>
    <s v="1933"/>
    <x v="401"/>
    <x v="0"/>
    <x v="6"/>
    <x v="1198"/>
  </r>
  <r>
    <x v="17"/>
    <x v="17"/>
    <x v="17"/>
    <x v="401"/>
    <s v="1933"/>
    <x v="401"/>
    <x v="0"/>
    <x v="7"/>
    <x v="1701"/>
  </r>
  <r>
    <x v="17"/>
    <x v="17"/>
    <x v="17"/>
    <x v="401"/>
    <s v="1933"/>
    <x v="401"/>
    <x v="1"/>
    <x v="0"/>
    <x v="274"/>
  </r>
  <r>
    <x v="17"/>
    <x v="17"/>
    <x v="17"/>
    <x v="401"/>
    <s v="1933"/>
    <x v="401"/>
    <x v="1"/>
    <x v="1"/>
    <x v="408"/>
  </r>
  <r>
    <x v="17"/>
    <x v="17"/>
    <x v="17"/>
    <x v="401"/>
    <s v="1933"/>
    <x v="401"/>
    <x v="1"/>
    <x v="2"/>
    <x v="273"/>
  </r>
  <r>
    <x v="17"/>
    <x v="17"/>
    <x v="17"/>
    <x v="401"/>
    <s v="1933"/>
    <x v="401"/>
    <x v="1"/>
    <x v="3"/>
    <x v="1634"/>
  </r>
  <r>
    <x v="17"/>
    <x v="17"/>
    <x v="17"/>
    <x v="401"/>
    <s v="1933"/>
    <x v="401"/>
    <x v="1"/>
    <x v="4"/>
    <x v="1514"/>
  </r>
  <r>
    <x v="17"/>
    <x v="17"/>
    <x v="17"/>
    <x v="401"/>
    <s v="1933"/>
    <x v="401"/>
    <x v="1"/>
    <x v="5"/>
    <x v="273"/>
  </r>
  <r>
    <x v="17"/>
    <x v="17"/>
    <x v="17"/>
    <x v="401"/>
    <s v="1933"/>
    <x v="401"/>
    <x v="1"/>
    <x v="6"/>
    <x v="473"/>
  </r>
  <r>
    <x v="17"/>
    <x v="17"/>
    <x v="17"/>
    <x v="401"/>
    <s v="1933"/>
    <x v="401"/>
    <x v="1"/>
    <x v="7"/>
    <x v="568"/>
  </r>
  <r>
    <x v="17"/>
    <x v="17"/>
    <x v="17"/>
    <x v="401"/>
    <s v="1933"/>
    <x v="401"/>
    <x v="2"/>
    <x v="0"/>
    <x v="352"/>
  </r>
  <r>
    <x v="17"/>
    <x v="17"/>
    <x v="17"/>
    <x v="401"/>
    <s v="1933"/>
    <x v="401"/>
    <x v="2"/>
    <x v="1"/>
    <x v="615"/>
  </r>
  <r>
    <x v="17"/>
    <x v="17"/>
    <x v="17"/>
    <x v="401"/>
    <s v="1933"/>
    <x v="401"/>
    <x v="2"/>
    <x v="2"/>
    <x v="337"/>
  </r>
  <r>
    <x v="17"/>
    <x v="17"/>
    <x v="17"/>
    <x v="401"/>
    <s v="1933"/>
    <x v="401"/>
    <x v="2"/>
    <x v="3"/>
    <x v="382"/>
  </r>
  <r>
    <x v="17"/>
    <x v="17"/>
    <x v="17"/>
    <x v="401"/>
    <s v="1933"/>
    <x v="401"/>
    <x v="2"/>
    <x v="4"/>
    <x v="59"/>
  </r>
  <r>
    <x v="17"/>
    <x v="17"/>
    <x v="17"/>
    <x v="401"/>
    <s v="1933"/>
    <x v="401"/>
    <x v="2"/>
    <x v="5"/>
    <x v="633"/>
  </r>
  <r>
    <x v="17"/>
    <x v="17"/>
    <x v="17"/>
    <x v="401"/>
    <s v="1933"/>
    <x v="401"/>
    <x v="2"/>
    <x v="6"/>
    <x v="746"/>
  </r>
  <r>
    <x v="17"/>
    <x v="17"/>
    <x v="17"/>
    <x v="401"/>
    <s v="1933"/>
    <x v="401"/>
    <x v="2"/>
    <x v="7"/>
    <x v="529"/>
  </r>
  <r>
    <x v="17"/>
    <x v="17"/>
    <x v="17"/>
    <x v="401"/>
    <s v="1933"/>
    <x v="401"/>
    <x v="3"/>
    <x v="0"/>
    <x v="372"/>
  </r>
  <r>
    <x v="17"/>
    <x v="17"/>
    <x v="17"/>
    <x v="401"/>
    <s v="1933"/>
    <x v="401"/>
    <x v="3"/>
    <x v="1"/>
    <x v="371"/>
  </r>
  <r>
    <x v="17"/>
    <x v="17"/>
    <x v="17"/>
    <x v="401"/>
    <s v="1933"/>
    <x v="401"/>
    <x v="3"/>
    <x v="2"/>
    <x v="503"/>
  </r>
  <r>
    <x v="17"/>
    <x v="17"/>
    <x v="17"/>
    <x v="401"/>
    <s v="1933"/>
    <x v="401"/>
    <x v="3"/>
    <x v="3"/>
    <x v="607"/>
  </r>
  <r>
    <x v="17"/>
    <x v="17"/>
    <x v="17"/>
    <x v="401"/>
    <s v="1933"/>
    <x v="401"/>
    <x v="3"/>
    <x v="4"/>
    <x v="493"/>
  </r>
  <r>
    <x v="17"/>
    <x v="17"/>
    <x v="17"/>
    <x v="401"/>
    <s v="1933"/>
    <x v="401"/>
    <x v="3"/>
    <x v="5"/>
    <x v="495"/>
  </r>
  <r>
    <x v="17"/>
    <x v="17"/>
    <x v="17"/>
    <x v="401"/>
    <s v="1933"/>
    <x v="401"/>
    <x v="3"/>
    <x v="6"/>
    <x v="606"/>
  </r>
  <r>
    <x v="17"/>
    <x v="17"/>
    <x v="17"/>
    <x v="401"/>
    <s v="1933"/>
    <x v="401"/>
    <x v="3"/>
    <x v="7"/>
    <x v="631"/>
  </r>
  <r>
    <x v="17"/>
    <x v="17"/>
    <x v="17"/>
    <x v="401"/>
    <s v="1933"/>
    <x v="401"/>
    <x v="4"/>
    <x v="0"/>
    <x v="1703"/>
  </r>
  <r>
    <x v="17"/>
    <x v="17"/>
    <x v="17"/>
    <x v="401"/>
    <s v="1933"/>
    <x v="401"/>
    <x v="4"/>
    <x v="1"/>
    <x v="1522"/>
  </r>
  <r>
    <x v="17"/>
    <x v="17"/>
    <x v="17"/>
    <x v="401"/>
    <s v="1933"/>
    <x v="401"/>
    <x v="4"/>
    <x v="2"/>
    <x v="1331"/>
  </r>
  <r>
    <x v="17"/>
    <x v="17"/>
    <x v="17"/>
    <x v="401"/>
    <s v="1933"/>
    <x v="401"/>
    <x v="4"/>
    <x v="3"/>
    <x v="1650"/>
  </r>
  <r>
    <x v="17"/>
    <x v="17"/>
    <x v="17"/>
    <x v="401"/>
    <s v="1933"/>
    <x v="401"/>
    <x v="4"/>
    <x v="4"/>
    <x v="662"/>
  </r>
  <r>
    <x v="17"/>
    <x v="17"/>
    <x v="17"/>
    <x v="401"/>
    <s v="1933"/>
    <x v="401"/>
    <x v="4"/>
    <x v="5"/>
    <x v="534"/>
  </r>
  <r>
    <x v="17"/>
    <x v="17"/>
    <x v="17"/>
    <x v="401"/>
    <s v="1933"/>
    <x v="401"/>
    <x v="4"/>
    <x v="6"/>
    <x v="981"/>
  </r>
  <r>
    <x v="17"/>
    <x v="17"/>
    <x v="17"/>
    <x v="401"/>
    <s v="1933"/>
    <x v="401"/>
    <x v="4"/>
    <x v="7"/>
    <x v="1033"/>
  </r>
  <r>
    <x v="17"/>
    <x v="17"/>
    <x v="17"/>
    <x v="401"/>
    <s v="1933"/>
    <x v="401"/>
    <x v="5"/>
    <x v="0"/>
    <x v="356"/>
  </r>
  <r>
    <x v="17"/>
    <x v="17"/>
    <x v="17"/>
    <x v="401"/>
    <s v="1933"/>
    <x v="401"/>
    <x v="5"/>
    <x v="1"/>
    <x v="122"/>
  </r>
  <r>
    <x v="17"/>
    <x v="17"/>
    <x v="17"/>
    <x v="401"/>
    <s v="1933"/>
    <x v="401"/>
    <x v="5"/>
    <x v="2"/>
    <x v="299"/>
  </r>
  <r>
    <x v="17"/>
    <x v="17"/>
    <x v="17"/>
    <x v="401"/>
    <s v="1933"/>
    <x v="401"/>
    <x v="5"/>
    <x v="3"/>
    <x v="310"/>
  </r>
  <r>
    <x v="17"/>
    <x v="17"/>
    <x v="17"/>
    <x v="401"/>
    <s v="1933"/>
    <x v="401"/>
    <x v="5"/>
    <x v="4"/>
    <x v="310"/>
  </r>
  <r>
    <x v="17"/>
    <x v="17"/>
    <x v="17"/>
    <x v="401"/>
    <s v="1933"/>
    <x v="401"/>
    <x v="5"/>
    <x v="5"/>
    <x v="122"/>
  </r>
  <r>
    <x v="17"/>
    <x v="17"/>
    <x v="17"/>
    <x v="401"/>
    <s v="1933"/>
    <x v="401"/>
    <x v="5"/>
    <x v="6"/>
    <x v="356"/>
  </r>
  <r>
    <x v="17"/>
    <x v="17"/>
    <x v="17"/>
    <x v="401"/>
    <s v="1933"/>
    <x v="401"/>
    <x v="5"/>
    <x v="7"/>
    <x v="298"/>
  </r>
  <r>
    <x v="17"/>
    <x v="17"/>
    <x v="17"/>
    <x v="401"/>
    <s v="1933"/>
    <x v="401"/>
    <x v="6"/>
    <x v="0"/>
    <x v="266"/>
  </r>
  <r>
    <x v="17"/>
    <x v="17"/>
    <x v="17"/>
    <x v="401"/>
    <s v="1933"/>
    <x v="401"/>
    <x v="6"/>
    <x v="1"/>
    <x v="127"/>
  </r>
  <r>
    <x v="17"/>
    <x v="17"/>
    <x v="17"/>
    <x v="401"/>
    <s v="1933"/>
    <x v="401"/>
    <x v="6"/>
    <x v="2"/>
    <x v="321"/>
  </r>
  <r>
    <x v="17"/>
    <x v="17"/>
    <x v="17"/>
    <x v="401"/>
    <s v="1933"/>
    <x v="401"/>
    <x v="6"/>
    <x v="3"/>
    <x v="128"/>
  </r>
  <r>
    <x v="17"/>
    <x v="17"/>
    <x v="17"/>
    <x v="401"/>
    <s v="1933"/>
    <x v="401"/>
    <x v="6"/>
    <x v="4"/>
    <x v="303"/>
  </r>
  <r>
    <x v="17"/>
    <x v="17"/>
    <x v="17"/>
    <x v="401"/>
    <s v="1933"/>
    <x v="401"/>
    <x v="6"/>
    <x v="5"/>
    <x v="203"/>
  </r>
  <r>
    <x v="17"/>
    <x v="17"/>
    <x v="17"/>
    <x v="401"/>
    <s v="1933"/>
    <x v="401"/>
    <x v="6"/>
    <x v="6"/>
    <x v="303"/>
  </r>
  <r>
    <x v="17"/>
    <x v="17"/>
    <x v="17"/>
    <x v="401"/>
    <s v="1933"/>
    <x v="401"/>
    <x v="6"/>
    <x v="7"/>
    <x v="200"/>
  </r>
  <r>
    <x v="17"/>
    <x v="17"/>
    <x v="17"/>
    <x v="401"/>
    <s v="1933"/>
    <x v="401"/>
    <x v="7"/>
    <x v="0"/>
    <x v="1148"/>
  </r>
  <r>
    <x v="17"/>
    <x v="17"/>
    <x v="17"/>
    <x v="401"/>
    <s v="1933"/>
    <x v="401"/>
    <x v="7"/>
    <x v="1"/>
    <x v="834"/>
  </r>
  <r>
    <x v="17"/>
    <x v="17"/>
    <x v="17"/>
    <x v="401"/>
    <s v="1933"/>
    <x v="401"/>
    <x v="7"/>
    <x v="2"/>
    <x v="360"/>
  </r>
  <r>
    <x v="17"/>
    <x v="17"/>
    <x v="17"/>
    <x v="401"/>
    <s v="1933"/>
    <x v="401"/>
    <x v="7"/>
    <x v="3"/>
    <x v="361"/>
  </r>
  <r>
    <x v="17"/>
    <x v="17"/>
    <x v="17"/>
    <x v="401"/>
    <s v="1933"/>
    <x v="401"/>
    <x v="7"/>
    <x v="4"/>
    <x v="1185"/>
  </r>
  <r>
    <x v="17"/>
    <x v="17"/>
    <x v="17"/>
    <x v="401"/>
    <s v="1933"/>
    <x v="401"/>
    <x v="7"/>
    <x v="5"/>
    <x v="1435"/>
  </r>
  <r>
    <x v="17"/>
    <x v="17"/>
    <x v="17"/>
    <x v="401"/>
    <s v="1933"/>
    <x v="401"/>
    <x v="7"/>
    <x v="6"/>
    <x v="940"/>
  </r>
  <r>
    <x v="17"/>
    <x v="17"/>
    <x v="17"/>
    <x v="401"/>
    <s v="1933"/>
    <x v="401"/>
    <x v="7"/>
    <x v="7"/>
    <x v="991"/>
  </r>
  <r>
    <x v="17"/>
    <x v="17"/>
    <x v="17"/>
    <x v="401"/>
    <s v="1933"/>
    <x v="401"/>
    <x v="8"/>
    <x v="0"/>
    <x v="266"/>
  </r>
  <r>
    <x v="17"/>
    <x v="17"/>
    <x v="17"/>
    <x v="401"/>
    <s v="1933"/>
    <x v="401"/>
    <x v="8"/>
    <x v="1"/>
    <x v="321"/>
  </r>
  <r>
    <x v="17"/>
    <x v="17"/>
    <x v="17"/>
    <x v="401"/>
    <s v="1933"/>
    <x v="401"/>
    <x v="8"/>
    <x v="2"/>
    <x v="321"/>
  </r>
  <r>
    <x v="17"/>
    <x v="17"/>
    <x v="17"/>
    <x v="401"/>
    <s v="1933"/>
    <x v="401"/>
    <x v="8"/>
    <x v="3"/>
    <x v="198"/>
  </r>
  <r>
    <x v="17"/>
    <x v="17"/>
    <x v="17"/>
    <x v="401"/>
    <s v="1933"/>
    <x v="401"/>
    <x v="8"/>
    <x v="4"/>
    <x v="198"/>
  </r>
  <r>
    <x v="17"/>
    <x v="17"/>
    <x v="17"/>
    <x v="401"/>
    <s v="1933"/>
    <x v="401"/>
    <x v="8"/>
    <x v="5"/>
    <x v="128"/>
  </r>
  <r>
    <x v="17"/>
    <x v="17"/>
    <x v="17"/>
    <x v="401"/>
    <s v="1933"/>
    <x v="401"/>
    <x v="8"/>
    <x v="6"/>
    <x v="129"/>
  </r>
  <r>
    <x v="17"/>
    <x v="17"/>
    <x v="17"/>
    <x v="401"/>
    <s v="1933"/>
    <x v="401"/>
    <x v="8"/>
    <x v="7"/>
    <x v="320"/>
  </r>
  <r>
    <x v="17"/>
    <x v="17"/>
    <x v="17"/>
    <x v="401"/>
    <s v="1933"/>
    <x v="401"/>
    <x v="9"/>
    <x v="0"/>
    <x v="307"/>
  </r>
  <r>
    <x v="17"/>
    <x v="17"/>
    <x v="17"/>
    <x v="401"/>
    <s v="1933"/>
    <x v="401"/>
    <x v="9"/>
    <x v="1"/>
    <x v="298"/>
  </r>
  <r>
    <x v="17"/>
    <x v="17"/>
    <x v="17"/>
    <x v="401"/>
    <s v="1933"/>
    <x v="401"/>
    <x v="9"/>
    <x v="2"/>
    <x v="202"/>
  </r>
  <r>
    <x v="17"/>
    <x v="17"/>
    <x v="17"/>
    <x v="401"/>
    <s v="1933"/>
    <x v="401"/>
    <x v="9"/>
    <x v="3"/>
    <x v="200"/>
  </r>
  <r>
    <x v="17"/>
    <x v="17"/>
    <x v="17"/>
    <x v="401"/>
    <s v="1933"/>
    <x v="401"/>
    <x v="9"/>
    <x v="4"/>
    <x v="350"/>
  </r>
  <r>
    <x v="17"/>
    <x v="17"/>
    <x v="17"/>
    <x v="401"/>
    <s v="1933"/>
    <x v="401"/>
    <x v="9"/>
    <x v="5"/>
    <x v="263"/>
  </r>
  <r>
    <x v="17"/>
    <x v="17"/>
    <x v="17"/>
    <x v="401"/>
    <s v="1933"/>
    <x v="401"/>
    <x v="9"/>
    <x v="6"/>
    <x v="262"/>
  </r>
  <r>
    <x v="17"/>
    <x v="17"/>
    <x v="17"/>
    <x v="401"/>
    <s v="1933"/>
    <x v="401"/>
    <x v="9"/>
    <x v="7"/>
    <x v="350"/>
  </r>
  <r>
    <x v="17"/>
    <x v="17"/>
    <x v="17"/>
    <x v="402"/>
    <s v="1936"/>
    <x v="402"/>
    <x v="0"/>
    <x v="0"/>
    <x v="318"/>
  </r>
  <r>
    <x v="17"/>
    <x v="17"/>
    <x v="17"/>
    <x v="402"/>
    <s v="1936"/>
    <x v="402"/>
    <x v="0"/>
    <x v="1"/>
    <x v="372"/>
  </r>
  <r>
    <x v="17"/>
    <x v="17"/>
    <x v="17"/>
    <x v="402"/>
    <s v="1936"/>
    <x v="402"/>
    <x v="0"/>
    <x v="2"/>
    <x v="446"/>
  </r>
  <r>
    <x v="17"/>
    <x v="17"/>
    <x v="17"/>
    <x v="402"/>
    <s v="1936"/>
    <x v="402"/>
    <x v="0"/>
    <x v="3"/>
    <x v="560"/>
  </r>
  <r>
    <x v="17"/>
    <x v="17"/>
    <x v="17"/>
    <x v="402"/>
    <s v="1936"/>
    <x v="402"/>
    <x v="0"/>
    <x v="4"/>
    <x v="503"/>
  </r>
  <r>
    <x v="17"/>
    <x v="17"/>
    <x v="17"/>
    <x v="402"/>
    <s v="1936"/>
    <x v="402"/>
    <x v="0"/>
    <x v="5"/>
    <x v="447"/>
  </r>
  <r>
    <x v="17"/>
    <x v="17"/>
    <x v="17"/>
    <x v="402"/>
    <s v="1936"/>
    <x v="402"/>
    <x v="0"/>
    <x v="6"/>
    <x v="1239"/>
  </r>
  <r>
    <x v="17"/>
    <x v="17"/>
    <x v="17"/>
    <x v="402"/>
    <s v="1936"/>
    <x v="402"/>
    <x v="0"/>
    <x v="7"/>
    <x v="670"/>
  </r>
  <r>
    <x v="17"/>
    <x v="17"/>
    <x v="17"/>
    <x v="402"/>
    <s v="1936"/>
    <x v="402"/>
    <x v="1"/>
    <x v="0"/>
    <x v="1475"/>
  </r>
  <r>
    <x v="17"/>
    <x v="17"/>
    <x v="17"/>
    <x v="402"/>
    <s v="1936"/>
    <x v="402"/>
    <x v="1"/>
    <x v="1"/>
    <x v="628"/>
  </r>
  <r>
    <x v="17"/>
    <x v="17"/>
    <x v="17"/>
    <x v="402"/>
    <s v="1936"/>
    <x v="402"/>
    <x v="1"/>
    <x v="2"/>
    <x v="491"/>
  </r>
  <r>
    <x v="17"/>
    <x v="17"/>
    <x v="17"/>
    <x v="402"/>
    <s v="1936"/>
    <x v="402"/>
    <x v="1"/>
    <x v="3"/>
    <x v="1239"/>
  </r>
  <r>
    <x v="17"/>
    <x v="17"/>
    <x v="17"/>
    <x v="402"/>
    <s v="1936"/>
    <x v="402"/>
    <x v="1"/>
    <x v="4"/>
    <x v="798"/>
  </r>
  <r>
    <x v="17"/>
    <x v="17"/>
    <x v="17"/>
    <x v="402"/>
    <s v="1936"/>
    <x v="402"/>
    <x v="1"/>
    <x v="5"/>
    <x v="447"/>
  </r>
  <r>
    <x v="17"/>
    <x v="17"/>
    <x v="17"/>
    <x v="402"/>
    <s v="1936"/>
    <x v="402"/>
    <x v="1"/>
    <x v="6"/>
    <x v="539"/>
  </r>
  <r>
    <x v="17"/>
    <x v="17"/>
    <x v="17"/>
    <x v="402"/>
    <s v="1936"/>
    <x v="402"/>
    <x v="1"/>
    <x v="7"/>
    <x v="561"/>
  </r>
  <r>
    <x v="17"/>
    <x v="17"/>
    <x v="17"/>
    <x v="402"/>
    <s v="1936"/>
    <x v="402"/>
    <x v="2"/>
    <x v="0"/>
    <x v="311"/>
  </r>
  <r>
    <x v="17"/>
    <x v="17"/>
    <x v="17"/>
    <x v="402"/>
    <s v="1936"/>
    <x v="402"/>
    <x v="2"/>
    <x v="1"/>
    <x v="308"/>
  </r>
  <r>
    <x v="17"/>
    <x v="17"/>
    <x v="17"/>
    <x v="402"/>
    <s v="1936"/>
    <x v="402"/>
    <x v="2"/>
    <x v="2"/>
    <x v="449"/>
  </r>
  <r>
    <x v="17"/>
    <x v="17"/>
    <x v="17"/>
    <x v="402"/>
    <s v="1936"/>
    <x v="402"/>
    <x v="2"/>
    <x v="3"/>
    <x v="61"/>
  </r>
  <r>
    <x v="17"/>
    <x v="17"/>
    <x v="17"/>
    <x v="402"/>
    <s v="1936"/>
    <x v="402"/>
    <x v="2"/>
    <x v="4"/>
    <x v="60"/>
  </r>
  <r>
    <x v="17"/>
    <x v="17"/>
    <x v="17"/>
    <x v="402"/>
    <s v="1936"/>
    <x v="402"/>
    <x v="2"/>
    <x v="5"/>
    <x v="47"/>
  </r>
  <r>
    <x v="17"/>
    <x v="17"/>
    <x v="17"/>
    <x v="402"/>
    <s v="1936"/>
    <x v="402"/>
    <x v="2"/>
    <x v="6"/>
    <x v="47"/>
  </r>
  <r>
    <x v="17"/>
    <x v="17"/>
    <x v="17"/>
    <x v="402"/>
    <s v="1936"/>
    <x v="402"/>
    <x v="2"/>
    <x v="7"/>
    <x v="306"/>
  </r>
  <r>
    <x v="17"/>
    <x v="17"/>
    <x v="17"/>
    <x v="402"/>
    <s v="1936"/>
    <x v="402"/>
    <x v="3"/>
    <x v="0"/>
    <x v="513"/>
  </r>
  <r>
    <x v="17"/>
    <x v="17"/>
    <x v="17"/>
    <x v="402"/>
    <s v="1936"/>
    <x v="402"/>
    <x v="3"/>
    <x v="1"/>
    <x v="341"/>
  </r>
  <r>
    <x v="17"/>
    <x v="17"/>
    <x v="17"/>
    <x v="402"/>
    <s v="1936"/>
    <x v="402"/>
    <x v="3"/>
    <x v="2"/>
    <x v="117"/>
  </r>
  <r>
    <x v="17"/>
    <x v="17"/>
    <x v="17"/>
    <x v="402"/>
    <s v="1936"/>
    <x v="402"/>
    <x v="3"/>
    <x v="3"/>
    <x v="116"/>
  </r>
  <r>
    <x v="17"/>
    <x v="17"/>
    <x v="17"/>
    <x v="402"/>
    <s v="1936"/>
    <x v="402"/>
    <x v="3"/>
    <x v="4"/>
    <x v="117"/>
  </r>
  <r>
    <x v="17"/>
    <x v="17"/>
    <x v="17"/>
    <x v="402"/>
    <s v="1936"/>
    <x v="402"/>
    <x v="3"/>
    <x v="5"/>
    <x v="50"/>
  </r>
  <r>
    <x v="17"/>
    <x v="17"/>
    <x v="17"/>
    <x v="402"/>
    <s v="1936"/>
    <x v="402"/>
    <x v="3"/>
    <x v="6"/>
    <x v="399"/>
  </r>
  <r>
    <x v="17"/>
    <x v="17"/>
    <x v="17"/>
    <x v="402"/>
    <s v="1936"/>
    <x v="402"/>
    <x v="3"/>
    <x v="7"/>
    <x v="399"/>
  </r>
  <r>
    <x v="17"/>
    <x v="17"/>
    <x v="17"/>
    <x v="402"/>
    <s v="1936"/>
    <x v="402"/>
    <x v="4"/>
    <x v="0"/>
    <x v="259"/>
  </r>
  <r>
    <x v="17"/>
    <x v="17"/>
    <x v="17"/>
    <x v="402"/>
    <s v="1936"/>
    <x v="402"/>
    <x v="4"/>
    <x v="1"/>
    <x v="1536"/>
  </r>
  <r>
    <x v="17"/>
    <x v="17"/>
    <x v="17"/>
    <x v="402"/>
    <s v="1936"/>
    <x v="402"/>
    <x v="4"/>
    <x v="2"/>
    <x v="1475"/>
  </r>
  <r>
    <x v="17"/>
    <x v="17"/>
    <x v="17"/>
    <x v="402"/>
    <s v="1936"/>
    <x v="402"/>
    <x v="4"/>
    <x v="3"/>
    <x v="940"/>
  </r>
  <r>
    <x v="17"/>
    <x v="17"/>
    <x v="17"/>
    <x v="402"/>
    <s v="1936"/>
    <x v="402"/>
    <x v="4"/>
    <x v="4"/>
    <x v="499"/>
  </r>
  <r>
    <x v="17"/>
    <x v="17"/>
    <x v="17"/>
    <x v="402"/>
    <s v="1936"/>
    <x v="402"/>
    <x v="4"/>
    <x v="5"/>
    <x v="783"/>
  </r>
  <r>
    <x v="17"/>
    <x v="17"/>
    <x v="17"/>
    <x v="402"/>
    <s v="1936"/>
    <x v="402"/>
    <x v="4"/>
    <x v="6"/>
    <x v="799"/>
  </r>
  <r>
    <x v="17"/>
    <x v="17"/>
    <x v="17"/>
    <x v="402"/>
    <s v="1936"/>
    <x v="402"/>
    <x v="4"/>
    <x v="7"/>
    <x v="608"/>
  </r>
  <r>
    <x v="17"/>
    <x v="17"/>
    <x v="17"/>
    <x v="402"/>
    <s v="1936"/>
    <x v="402"/>
    <x v="5"/>
    <x v="0"/>
    <x v="130"/>
  </r>
  <r>
    <x v="17"/>
    <x v="17"/>
    <x v="17"/>
    <x v="402"/>
    <s v="1936"/>
    <x v="402"/>
    <x v="5"/>
    <x v="1"/>
    <x v="128"/>
  </r>
  <r>
    <x v="17"/>
    <x v="17"/>
    <x v="17"/>
    <x v="402"/>
    <s v="1936"/>
    <x v="402"/>
    <x v="5"/>
    <x v="2"/>
    <x v="128"/>
  </r>
  <r>
    <x v="17"/>
    <x v="17"/>
    <x v="17"/>
    <x v="402"/>
    <s v="1936"/>
    <x v="402"/>
    <x v="5"/>
    <x v="3"/>
    <x v="303"/>
  </r>
  <r>
    <x v="17"/>
    <x v="17"/>
    <x v="17"/>
    <x v="402"/>
    <s v="1936"/>
    <x v="402"/>
    <x v="5"/>
    <x v="4"/>
    <x v="128"/>
  </r>
  <r>
    <x v="17"/>
    <x v="17"/>
    <x v="17"/>
    <x v="402"/>
    <s v="1936"/>
    <x v="402"/>
    <x v="5"/>
    <x v="5"/>
    <x v="301"/>
  </r>
  <r>
    <x v="17"/>
    <x v="17"/>
    <x v="17"/>
    <x v="402"/>
    <s v="1936"/>
    <x v="402"/>
    <x v="5"/>
    <x v="6"/>
    <x v="264"/>
  </r>
  <r>
    <x v="17"/>
    <x v="17"/>
    <x v="17"/>
    <x v="402"/>
    <s v="1936"/>
    <x v="402"/>
    <x v="5"/>
    <x v="7"/>
    <x v="198"/>
  </r>
  <r>
    <x v="17"/>
    <x v="17"/>
    <x v="17"/>
    <x v="402"/>
    <s v="1936"/>
    <x v="402"/>
    <x v="6"/>
    <x v="0"/>
    <x v="65"/>
  </r>
  <r>
    <x v="17"/>
    <x v="17"/>
    <x v="17"/>
    <x v="402"/>
    <s v="1936"/>
    <x v="402"/>
    <x v="6"/>
    <x v="1"/>
    <x v="131"/>
  </r>
  <r>
    <x v="17"/>
    <x v="17"/>
    <x v="17"/>
    <x v="402"/>
    <s v="1936"/>
    <x v="402"/>
    <x v="6"/>
    <x v="2"/>
    <x v="129"/>
  </r>
  <r>
    <x v="17"/>
    <x v="17"/>
    <x v="17"/>
    <x v="402"/>
    <s v="1936"/>
    <x v="402"/>
    <x v="6"/>
    <x v="3"/>
    <x v="133"/>
  </r>
  <r>
    <x v="17"/>
    <x v="17"/>
    <x v="17"/>
    <x v="402"/>
    <s v="1936"/>
    <x v="402"/>
    <x v="6"/>
    <x v="4"/>
    <x v="128"/>
  </r>
  <r>
    <x v="17"/>
    <x v="17"/>
    <x v="17"/>
    <x v="402"/>
    <s v="1936"/>
    <x v="402"/>
    <x v="6"/>
    <x v="5"/>
    <x v="127"/>
  </r>
  <r>
    <x v="17"/>
    <x v="17"/>
    <x v="17"/>
    <x v="402"/>
    <s v="1936"/>
    <x v="402"/>
    <x v="6"/>
    <x v="6"/>
    <x v="132"/>
  </r>
  <r>
    <x v="17"/>
    <x v="17"/>
    <x v="17"/>
    <x v="402"/>
    <s v="1936"/>
    <x v="402"/>
    <x v="6"/>
    <x v="7"/>
    <x v="127"/>
  </r>
  <r>
    <x v="17"/>
    <x v="17"/>
    <x v="17"/>
    <x v="402"/>
    <s v="1936"/>
    <x v="402"/>
    <x v="7"/>
    <x v="0"/>
    <x v="311"/>
  </r>
  <r>
    <x v="17"/>
    <x v="17"/>
    <x v="17"/>
    <x v="402"/>
    <s v="1936"/>
    <x v="402"/>
    <x v="7"/>
    <x v="1"/>
    <x v="308"/>
  </r>
  <r>
    <x v="17"/>
    <x v="17"/>
    <x v="17"/>
    <x v="402"/>
    <s v="1936"/>
    <x v="402"/>
    <x v="7"/>
    <x v="2"/>
    <x v="310"/>
  </r>
  <r>
    <x v="17"/>
    <x v="17"/>
    <x v="17"/>
    <x v="402"/>
    <s v="1936"/>
    <x v="402"/>
    <x v="7"/>
    <x v="3"/>
    <x v="202"/>
  </r>
  <r>
    <x v="17"/>
    <x v="17"/>
    <x v="17"/>
    <x v="402"/>
    <s v="1936"/>
    <x v="402"/>
    <x v="7"/>
    <x v="4"/>
    <x v="307"/>
  </r>
  <r>
    <x v="17"/>
    <x v="17"/>
    <x v="17"/>
    <x v="402"/>
    <s v="1936"/>
    <x v="402"/>
    <x v="7"/>
    <x v="5"/>
    <x v="310"/>
  </r>
  <r>
    <x v="17"/>
    <x v="17"/>
    <x v="17"/>
    <x v="402"/>
    <s v="1936"/>
    <x v="402"/>
    <x v="7"/>
    <x v="6"/>
    <x v="201"/>
  </r>
  <r>
    <x v="17"/>
    <x v="17"/>
    <x v="17"/>
    <x v="402"/>
    <s v="1936"/>
    <x v="402"/>
    <x v="7"/>
    <x v="7"/>
    <x v="200"/>
  </r>
  <r>
    <x v="17"/>
    <x v="17"/>
    <x v="17"/>
    <x v="402"/>
    <s v="1936"/>
    <x v="402"/>
    <x v="8"/>
    <x v="0"/>
    <x v="304"/>
  </r>
  <r>
    <x v="17"/>
    <x v="17"/>
    <x v="17"/>
    <x v="402"/>
    <s v="1936"/>
    <x v="402"/>
    <x v="8"/>
    <x v="1"/>
    <x v="304"/>
  </r>
  <r>
    <x v="17"/>
    <x v="17"/>
    <x v="17"/>
    <x v="402"/>
    <s v="1936"/>
    <x v="402"/>
    <x v="8"/>
    <x v="2"/>
    <x v="304"/>
  </r>
  <r>
    <x v="17"/>
    <x v="17"/>
    <x v="17"/>
    <x v="402"/>
    <s v="1936"/>
    <x v="402"/>
    <x v="8"/>
    <x v="3"/>
    <x v="304"/>
  </r>
  <r>
    <x v="17"/>
    <x v="17"/>
    <x v="17"/>
    <x v="402"/>
    <s v="1936"/>
    <x v="402"/>
    <x v="8"/>
    <x v="4"/>
    <x v="305"/>
  </r>
  <r>
    <x v="17"/>
    <x v="17"/>
    <x v="17"/>
    <x v="402"/>
    <s v="1936"/>
    <x v="402"/>
    <x v="8"/>
    <x v="5"/>
    <x v="304"/>
  </r>
  <r>
    <x v="17"/>
    <x v="17"/>
    <x v="17"/>
    <x v="402"/>
    <s v="1936"/>
    <x v="402"/>
    <x v="8"/>
    <x v="6"/>
    <x v="304"/>
  </r>
  <r>
    <x v="17"/>
    <x v="17"/>
    <x v="17"/>
    <x v="402"/>
    <s v="1936"/>
    <x v="402"/>
    <x v="8"/>
    <x v="7"/>
    <x v="304"/>
  </r>
  <r>
    <x v="17"/>
    <x v="17"/>
    <x v="17"/>
    <x v="402"/>
    <s v="1936"/>
    <x v="402"/>
    <x v="9"/>
    <x v="0"/>
    <x v="797"/>
  </r>
  <r>
    <x v="17"/>
    <x v="17"/>
    <x v="17"/>
    <x v="402"/>
    <s v="1936"/>
    <x v="402"/>
    <x v="9"/>
    <x v="1"/>
    <x v="669"/>
  </r>
  <r>
    <x v="17"/>
    <x v="17"/>
    <x v="17"/>
    <x v="402"/>
    <s v="1936"/>
    <x v="402"/>
    <x v="9"/>
    <x v="2"/>
    <x v="614"/>
  </r>
  <r>
    <x v="17"/>
    <x v="17"/>
    <x v="17"/>
    <x v="402"/>
    <s v="1936"/>
    <x v="402"/>
    <x v="9"/>
    <x v="3"/>
    <x v="950"/>
  </r>
  <r>
    <x v="17"/>
    <x v="17"/>
    <x v="17"/>
    <x v="402"/>
    <s v="1936"/>
    <x v="402"/>
    <x v="9"/>
    <x v="4"/>
    <x v="351"/>
  </r>
  <r>
    <x v="17"/>
    <x v="17"/>
    <x v="17"/>
    <x v="402"/>
    <s v="1936"/>
    <x v="402"/>
    <x v="9"/>
    <x v="5"/>
    <x v="672"/>
  </r>
  <r>
    <x v="17"/>
    <x v="17"/>
    <x v="17"/>
    <x v="402"/>
    <s v="1936"/>
    <x v="402"/>
    <x v="9"/>
    <x v="6"/>
    <x v="672"/>
  </r>
  <r>
    <x v="17"/>
    <x v="17"/>
    <x v="17"/>
    <x v="402"/>
    <s v="1936"/>
    <x v="402"/>
    <x v="9"/>
    <x v="7"/>
    <x v="370"/>
  </r>
  <r>
    <x v="17"/>
    <x v="17"/>
    <x v="17"/>
    <x v="403"/>
    <s v="1938"/>
    <x v="403"/>
    <x v="0"/>
    <x v="0"/>
    <x v="255"/>
  </r>
  <r>
    <x v="17"/>
    <x v="17"/>
    <x v="17"/>
    <x v="403"/>
    <s v="1938"/>
    <x v="403"/>
    <x v="0"/>
    <x v="1"/>
    <x v="730"/>
  </r>
  <r>
    <x v="17"/>
    <x v="17"/>
    <x v="17"/>
    <x v="403"/>
    <s v="1938"/>
    <x v="403"/>
    <x v="0"/>
    <x v="2"/>
    <x v="292"/>
  </r>
  <r>
    <x v="17"/>
    <x v="17"/>
    <x v="17"/>
    <x v="403"/>
    <s v="1938"/>
    <x v="403"/>
    <x v="0"/>
    <x v="3"/>
    <x v="359"/>
  </r>
  <r>
    <x v="17"/>
    <x v="17"/>
    <x v="17"/>
    <x v="403"/>
    <s v="1938"/>
    <x v="403"/>
    <x v="0"/>
    <x v="4"/>
    <x v="1924"/>
  </r>
  <r>
    <x v="17"/>
    <x v="17"/>
    <x v="17"/>
    <x v="403"/>
    <s v="1938"/>
    <x v="403"/>
    <x v="0"/>
    <x v="5"/>
    <x v="358"/>
  </r>
  <r>
    <x v="17"/>
    <x v="17"/>
    <x v="17"/>
    <x v="403"/>
    <s v="1938"/>
    <x v="403"/>
    <x v="0"/>
    <x v="6"/>
    <x v="512"/>
  </r>
  <r>
    <x v="17"/>
    <x v="17"/>
    <x v="17"/>
    <x v="403"/>
    <s v="1938"/>
    <x v="403"/>
    <x v="0"/>
    <x v="7"/>
    <x v="327"/>
  </r>
  <r>
    <x v="17"/>
    <x v="17"/>
    <x v="17"/>
    <x v="403"/>
    <s v="1938"/>
    <x v="403"/>
    <x v="1"/>
    <x v="0"/>
    <x v="540"/>
  </r>
  <r>
    <x v="17"/>
    <x v="17"/>
    <x v="17"/>
    <x v="403"/>
    <s v="1938"/>
    <x v="403"/>
    <x v="1"/>
    <x v="1"/>
    <x v="817"/>
  </r>
  <r>
    <x v="17"/>
    <x v="17"/>
    <x v="17"/>
    <x v="403"/>
    <s v="1938"/>
    <x v="403"/>
    <x v="1"/>
    <x v="2"/>
    <x v="540"/>
  </r>
  <r>
    <x v="17"/>
    <x v="17"/>
    <x v="17"/>
    <x v="403"/>
    <s v="1938"/>
    <x v="403"/>
    <x v="1"/>
    <x v="3"/>
    <x v="1248"/>
  </r>
  <r>
    <x v="17"/>
    <x v="17"/>
    <x v="17"/>
    <x v="403"/>
    <s v="1938"/>
    <x v="403"/>
    <x v="1"/>
    <x v="4"/>
    <x v="815"/>
  </r>
  <r>
    <x v="17"/>
    <x v="17"/>
    <x v="17"/>
    <x v="403"/>
    <s v="1938"/>
    <x v="403"/>
    <x v="1"/>
    <x v="5"/>
    <x v="819"/>
  </r>
  <r>
    <x v="17"/>
    <x v="17"/>
    <x v="17"/>
    <x v="403"/>
    <s v="1938"/>
    <x v="403"/>
    <x v="1"/>
    <x v="6"/>
    <x v="1001"/>
  </r>
  <r>
    <x v="17"/>
    <x v="17"/>
    <x v="17"/>
    <x v="403"/>
    <s v="1938"/>
    <x v="403"/>
    <x v="1"/>
    <x v="7"/>
    <x v="256"/>
  </r>
  <r>
    <x v="17"/>
    <x v="17"/>
    <x v="17"/>
    <x v="403"/>
    <s v="1938"/>
    <x v="403"/>
    <x v="2"/>
    <x v="0"/>
    <x v="121"/>
  </r>
  <r>
    <x v="17"/>
    <x v="17"/>
    <x v="17"/>
    <x v="403"/>
    <s v="1938"/>
    <x v="403"/>
    <x v="2"/>
    <x v="1"/>
    <x v="126"/>
  </r>
  <r>
    <x v="17"/>
    <x v="17"/>
    <x v="17"/>
    <x v="403"/>
    <s v="1938"/>
    <x v="403"/>
    <x v="2"/>
    <x v="2"/>
    <x v="575"/>
  </r>
  <r>
    <x v="17"/>
    <x v="17"/>
    <x v="17"/>
    <x v="403"/>
    <s v="1938"/>
    <x v="403"/>
    <x v="2"/>
    <x v="3"/>
    <x v="306"/>
  </r>
  <r>
    <x v="17"/>
    <x v="17"/>
    <x v="17"/>
    <x v="403"/>
    <s v="1938"/>
    <x v="403"/>
    <x v="2"/>
    <x v="4"/>
    <x v="62"/>
  </r>
  <r>
    <x v="17"/>
    <x v="17"/>
    <x v="17"/>
    <x v="403"/>
    <s v="1938"/>
    <x v="403"/>
    <x v="2"/>
    <x v="5"/>
    <x v="60"/>
  </r>
  <r>
    <x v="17"/>
    <x v="17"/>
    <x v="17"/>
    <x v="403"/>
    <s v="1938"/>
    <x v="403"/>
    <x v="2"/>
    <x v="6"/>
    <x v="47"/>
  </r>
  <r>
    <x v="17"/>
    <x v="17"/>
    <x v="17"/>
    <x v="403"/>
    <s v="1938"/>
    <x v="403"/>
    <x v="2"/>
    <x v="7"/>
    <x v="354"/>
  </r>
  <r>
    <x v="17"/>
    <x v="17"/>
    <x v="17"/>
    <x v="403"/>
    <s v="1938"/>
    <x v="403"/>
    <x v="3"/>
    <x v="0"/>
    <x v="289"/>
  </r>
  <r>
    <x v="17"/>
    <x v="17"/>
    <x v="17"/>
    <x v="403"/>
    <s v="1938"/>
    <x v="403"/>
    <x v="3"/>
    <x v="1"/>
    <x v="52"/>
  </r>
  <r>
    <x v="17"/>
    <x v="17"/>
    <x v="17"/>
    <x v="403"/>
    <s v="1938"/>
    <x v="403"/>
    <x v="3"/>
    <x v="2"/>
    <x v="119"/>
  </r>
  <r>
    <x v="17"/>
    <x v="17"/>
    <x v="17"/>
    <x v="403"/>
    <s v="1938"/>
    <x v="403"/>
    <x v="3"/>
    <x v="3"/>
    <x v="314"/>
  </r>
  <r>
    <x v="17"/>
    <x v="17"/>
    <x v="17"/>
    <x v="403"/>
    <s v="1938"/>
    <x v="403"/>
    <x v="3"/>
    <x v="4"/>
    <x v="1112"/>
  </r>
  <r>
    <x v="17"/>
    <x v="17"/>
    <x v="17"/>
    <x v="403"/>
    <s v="1938"/>
    <x v="403"/>
    <x v="3"/>
    <x v="5"/>
    <x v="317"/>
  </r>
  <r>
    <x v="17"/>
    <x v="17"/>
    <x v="17"/>
    <x v="403"/>
    <s v="1938"/>
    <x v="403"/>
    <x v="3"/>
    <x v="6"/>
    <x v="450"/>
  </r>
  <r>
    <x v="17"/>
    <x v="17"/>
    <x v="17"/>
    <x v="403"/>
    <s v="1938"/>
    <x v="403"/>
    <x v="3"/>
    <x v="7"/>
    <x v="334"/>
  </r>
  <r>
    <x v="17"/>
    <x v="17"/>
    <x v="17"/>
    <x v="403"/>
    <s v="1938"/>
    <x v="403"/>
    <x v="4"/>
    <x v="0"/>
    <x v="817"/>
  </r>
  <r>
    <x v="17"/>
    <x v="17"/>
    <x v="17"/>
    <x v="403"/>
    <s v="1938"/>
    <x v="403"/>
    <x v="4"/>
    <x v="1"/>
    <x v="1012"/>
  </r>
  <r>
    <x v="17"/>
    <x v="17"/>
    <x v="17"/>
    <x v="403"/>
    <s v="1938"/>
    <x v="403"/>
    <x v="4"/>
    <x v="2"/>
    <x v="1000"/>
  </r>
  <r>
    <x v="17"/>
    <x v="17"/>
    <x v="17"/>
    <x v="403"/>
    <s v="1938"/>
    <x v="403"/>
    <x v="4"/>
    <x v="3"/>
    <x v="1013"/>
  </r>
  <r>
    <x v="17"/>
    <x v="17"/>
    <x v="17"/>
    <x v="403"/>
    <s v="1938"/>
    <x v="403"/>
    <x v="4"/>
    <x v="4"/>
    <x v="819"/>
  </r>
  <r>
    <x v="17"/>
    <x v="17"/>
    <x v="17"/>
    <x v="403"/>
    <s v="1938"/>
    <x v="403"/>
    <x v="4"/>
    <x v="5"/>
    <x v="926"/>
  </r>
  <r>
    <x v="17"/>
    <x v="17"/>
    <x v="17"/>
    <x v="403"/>
    <s v="1938"/>
    <x v="403"/>
    <x v="4"/>
    <x v="6"/>
    <x v="1148"/>
  </r>
  <r>
    <x v="17"/>
    <x v="17"/>
    <x v="17"/>
    <x v="403"/>
    <s v="1938"/>
    <x v="403"/>
    <x v="4"/>
    <x v="7"/>
    <x v="294"/>
  </r>
  <r>
    <x v="17"/>
    <x v="17"/>
    <x v="17"/>
    <x v="403"/>
    <s v="1938"/>
    <x v="403"/>
    <x v="5"/>
    <x v="0"/>
    <x v="263"/>
  </r>
  <r>
    <x v="17"/>
    <x v="17"/>
    <x v="17"/>
    <x v="403"/>
    <s v="1938"/>
    <x v="403"/>
    <x v="5"/>
    <x v="1"/>
    <x v="197"/>
  </r>
  <r>
    <x v="17"/>
    <x v="17"/>
    <x v="17"/>
    <x v="403"/>
    <s v="1938"/>
    <x v="403"/>
    <x v="5"/>
    <x v="2"/>
    <x v="197"/>
  </r>
  <r>
    <x v="17"/>
    <x v="17"/>
    <x v="17"/>
    <x v="403"/>
    <s v="1938"/>
    <x v="403"/>
    <x v="5"/>
    <x v="3"/>
    <x v="264"/>
  </r>
  <r>
    <x v="17"/>
    <x v="17"/>
    <x v="17"/>
    <x v="403"/>
    <s v="1938"/>
    <x v="403"/>
    <x v="5"/>
    <x v="4"/>
    <x v="302"/>
  </r>
  <r>
    <x v="17"/>
    <x v="17"/>
    <x v="17"/>
    <x v="403"/>
    <s v="1938"/>
    <x v="403"/>
    <x v="5"/>
    <x v="5"/>
    <x v="265"/>
  </r>
  <r>
    <x v="17"/>
    <x v="17"/>
    <x v="17"/>
    <x v="403"/>
    <s v="1938"/>
    <x v="403"/>
    <x v="5"/>
    <x v="6"/>
    <x v="350"/>
  </r>
  <r>
    <x v="17"/>
    <x v="17"/>
    <x v="17"/>
    <x v="403"/>
    <s v="1938"/>
    <x v="403"/>
    <x v="5"/>
    <x v="7"/>
    <x v="197"/>
  </r>
  <r>
    <x v="17"/>
    <x v="17"/>
    <x v="17"/>
    <x v="403"/>
    <s v="1938"/>
    <x v="403"/>
    <x v="6"/>
    <x v="0"/>
    <x v="64"/>
  </r>
  <r>
    <x v="17"/>
    <x v="17"/>
    <x v="17"/>
    <x v="403"/>
    <s v="1938"/>
    <x v="403"/>
    <x v="6"/>
    <x v="1"/>
    <x v="64"/>
  </r>
  <r>
    <x v="17"/>
    <x v="17"/>
    <x v="17"/>
    <x v="403"/>
    <s v="1938"/>
    <x v="403"/>
    <x v="6"/>
    <x v="2"/>
    <x v="127"/>
  </r>
  <r>
    <x v="17"/>
    <x v="17"/>
    <x v="17"/>
    <x v="403"/>
    <s v="1938"/>
    <x v="403"/>
    <x v="6"/>
    <x v="3"/>
    <x v="66"/>
  </r>
  <r>
    <x v="17"/>
    <x v="17"/>
    <x v="17"/>
    <x v="403"/>
    <s v="1938"/>
    <x v="403"/>
    <x v="6"/>
    <x v="4"/>
    <x v="64"/>
  </r>
  <r>
    <x v="17"/>
    <x v="17"/>
    <x v="17"/>
    <x v="403"/>
    <s v="1938"/>
    <x v="403"/>
    <x v="6"/>
    <x v="5"/>
    <x v="133"/>
  </r>
  <r>
    <x v="17"/>
    <x v="17"/>
    <x v="17"/>
    <x v="403"/>
    <s v="1938"/>
    <x v="403"/>
    <x v="6"/>
    <x v="6"/>
    <x v="67"/>
  </r>
  <r>
    <x v="17"/>
    <x v="17"/>
    <x v="17"/>
    <x v="403"/>
    <s v="1938"/>
    <x v="403"/>
    <x v="6"/>
    <x v="7"/>
    <x v="303"/>
  </r>
  <r>
    <x v="17"/>
    <x v="17"/>
    <x v="17"/>
    <x v="403"/>
    <s v="1938"/>
    <x v="403"/>
    <x v="7"/>
    <x v="0"/>
    <x v="340"/>
  </r>
  <r>
    <x v="17"/>
    <x v="17"/>
    <x v="17"/>
    <x v="403"/>
    <s v="1938"/>
    <x v="403"/>
    <x v="7"/>
    <x v="1"/>
    <x v="50"/>
  </r>
  <r>
    <x v="17"/>
    <x v="17"/>
    <x v="17"/>
    <x v="403"/>
    <s v="1938"/>
    <x v="403"/>
    <x v="7"/>
    <x v="2"/>
    <x v="50"/>
  </r>
  <r>
    <x v="17"/>
    <x v="17"/>
    <x v="17"/>
    <x v="403"/>
    <s v="1938"/>
    <x v="403"/>
    <x v="7"/>
    <x v="3"/>
    <x v="399"/>
  </r>
  <r>
    <x v="17"/>
    <x v="17"/>
    <x v="17"/>
    <x v="403"/>
    <s v="1938"/>
    <x v="403"/>
    <x v="7"/>
    <x v="4"/>
    <x v="63"/>
  </r>
  <r>
    <x v="17"/>
    <x v="17"/>
    <x v="17"/>
    <x v="403"/>
    <s v="1938"/>
    <x v="403"/>
    <x v="7"/>
    <x v="5"/>
    <x v="120"/>
  </r>
  <r>
    <x v="17"/>
    <x v="17"/>
    <x v="17"/>
    <x v="403"/>
    <s v="1938"/>
    <x v="403"/>
    <x v="7"/>
    <x v="6"/>
    <x v="123"/>
  </r>
  <r>
    <x v="17"/>
    <x v="17"/>
    <x v="17"/>
    <x v="403"/>
    <s v="1938"/>
    <x v="403"/>
    <x v="7"/>
    <x v="7"/>
    <x v="123"/>
  </r>
  <r>
    <x v="17"/>
    <x v="17"/>
    <x v="17"/>
    <x v="403"/>
    <s v="1938"/>
    <x v="403"/>
    <x v="8"/>
    <x v="0"/>
    <x v="133"/>
  </r>
  <r>
    <x v="17"/>
    <x v="17"/>
    <x v="17"/>
    <x v="403"/>
    <s v="1938"/>
    <x v="403"/>
    <x v="8"/>
    <x v="1"/>
    <x v="67"/>
  </r>
  <r>
    <x v="17"/>
    <x v="17"/>
    <x v="17"/>
    <x v="403"/>
    <s v="1938"/>
    <x v="403"/>
    <x v="8"/>
    <x v="2"/>
    <x v="67"/>
  </r>
  <r>
    <x v="17"/>
    <x v="17"/>
    <x v="17"/>
    <x v="403"/>
    <s v="1938"/>
    <x v="403"/>
    <x v="8"/>
    <x v="3"/>
    <x v="133"/>
  </r>
  <r>
    <x v="17"/>
    <x v="17"/>
    <x v="17"/>
    <x v="403"/>
    <s v="1938"/>
    <x v="403"/>
    <x v="8"/>
    <x v="4"/>
    <x v="67"/>
  </r>
  <r>
    <x v="17"/>
    <x v="17"/>
    <x v="17"/>
    <x v="403"/>
    <s v="1938"/>
    <x v="403"/>
    <x v="8"/>
    <x v="5"/>
    <x v="67"/>
  </r>
  <r>
    <x v="17"/>
    <x v="17"/>
    <x v="17"/>
    <x v="403"/>
    <s v="1938"/>
    <x v="403"/>
    <x v="8"/>
    <x v="6"/>
    <x v="67"/>
  </r>
  <r>
    <x v="17"/>
    <x v="17"/>
    <x v="17"/>
    <x v="403"/>
    <s v="1938"/>
    <x v="403"/>
    <x v="8"/>
    <x v="7"/>
    <x v="305"/>
  </r>
  <r>
    <x v="17"/>
    <x v="17"/>
    <x v="17"/>
    <x v="403"/>
    <s v="1938"/>
    <x v="403"/>
    <x v="9"/>
    <x v="0"/>
    <x v="48"/>
  </r>
  <r>
    <x v="17"/>
    <x v="17"/>
    <x v="17"/>
    <x v="403"/>
    <s v="1938"/>
    <x v="403"/>
    <x v="9"/>
    <x v="1"/>
    <x v="285"/>
  </r>
  <r>
    <x v="17"/>
    <x v="17"/>
    <x v="17"/>
    <x v="403"/>
    <s v="1938"/>
    <x v="403"/>
    <x v="9"/>
    <x v="2"/>
    <x v="51"/>
  </r>
  <r>
    <x v="17"/>
    <x v="17"/>
    <x v="17"/>
    <x v="403"/>
    <s v="1938"/>
    <x v="403"/>
    <x v="9"/>
    <x v="3"/>
    <x v="63"/>
  </r>
  <r>
    <x v="17"/>
    <x v="17"/>
    <x v="17"/>
    <x v="403"/>
    <s v="1938"/>
    <x v="403"/>
    <x v="9"/>
    <x v="4"/>
    <x v="120"/>
  </r>
  <r>
    <x v="17"/>
    <x v="17"/>
    <x v="17"/>
    <x v="403"/>
    <s v="1938"/>
    <x v="403"/>
    <x v="9"/>
    <x v="5"/>
    <x v="612"/>
  </r>
  <r>
    <x v="17"/>
    <x v="17"/>
    <x v="17"/>
    <x v="403"/>
    <s v="1938"/>
    <x v="403"/>
    <x v="9"/>
    <x v="6"/>
    <x v="836"/>
  </r>
  <r>
    <x v="17"/>
    <x v="17"/>
    <x v="17"/>
    <x v="403"/>
    <s v="1938"/>
    <x v="403"/>
    <x v="9"/>
    <x v="7"/>
    <x v="342"/>
  </r>
  <r>
    <x v="17"/>
    <x v="17"/>
    <x v="17"/>
    <x v="404"/>
    <s v="1939"/>
    <x v="404"/>
    <x v="0"/>
    <x v="0"/>
    <x v="115"/>
  </r>
  <r>
    <x v="17"/>
    <x v="17"/>
    <x v="17"/>
    <x v="404"/>
    <s v="1939"/>
    <x v="404"/>
    <x v="0"/>
    <x v="1"/>
    <x v="281"/>
  </r>
  <r>
    <x v="17"/>
    <x v="17"/>
    <x v="17"/>
    <x v="404"/>
    <s v="1939"/>
    <x v="404"/>
    <x v="0"/>
    <x v="2"/>
    <x v="51"/>
  </r>
  <r>
    <x v="17"/>
    <x v="17"/>
    <x v="17"/>
    <x v="404"/>
    <s v="1939"/>
    <x v="404"/>
    <x v="0"/>
    <x v="3"/>
    <x v="117"/>
  </r>
  <r>
    <x v="17"/>
    <x v="17"/>
    <x v="17"/>
    <x v="404"/>
    <s v="1939"/>
    <x v="404"/>
    <x v="0"/>
    <x v="4"/>
    <x v="355"/>
  </r>
  <r>
    <x v="17"/>
    <x v="17"/>
    <x v="17"/>
    <x v="404"/>
    <s v="1939"/>
    <x v="404"/>
    <x v="0"/>
    <x v="5"/>
    <x v="339"/>
  </r>
  <r>
    <x v="17"/>
    <x v="17"/>
    <x v="17"/>
    <x v="404"/>
    <s v="1939"/>
    <x v="404"/>
    <x v="0"/>
    <x v="6"/>
    <x v="334"/>
  </r>
  <r>
    <x v="17"/>
    <x v="17"/>
    <x v="17"/>
    <x v="404"/>
    <s v="1939"/>
    <x v="404"/>
    <x v="0"/>
    <x v="7"/>
    <x v="313"/>
  </r>
  <r>
    <x v="17"/>
    <x v="17"/>
    <x v="17"/>
    <x v="404"/>
    <s v="1939"/>
    <x v="404"/>
    <x v="1"/>
    <x v="0"/>
    <x v="183"/>
  </r>
  <r>
    <x v="17"/>
    <x v="17"/>
    <x v="17"/>
    <x v="404"/>
    <s v="1939"/>
    <x v="404"/>
    <x v="1"/>
    <x v="1"/>
    <x v="351"/>
  </r>
  <r>
    <x v="17"/>
    <x v="17"/>
    <x v="17"/>
    <x v="404"/>
    <s v="1939"/>
    <x v="404"/>
    <x v="1"/>
    <x v="2"/>
    <x v="616"/>
  </r>
  <r>
    <x v="17"/>
    <x v="17"/>
    <x v="17"/>
    <x v="404"/>
    <s v="1939"/>
    <x v="404"/>
    <x v="1"/>
    <x v="3"/>
    <x v="336"/>
  </r>
  <r>
    <x v="17"/>
    <x v="17"/>
    <x v="17"/>
    <x v="404"/>
    <s v="1939"/>
    <x v="404"/>
    <x v="1"/>
    <x v="4"/>
    <x v="626"/>
  </r>
  <r>
    <x v="17"/>
    <x v="17"/>
    <x v="17"/>
    <x v="404"/>
    <s v="1939"/>
    <x v="404"/>
    <x v="1"/>
    <x v="5"/>
    <x v="53"/>
  </r>
  <r>
    <x v="17"/>
    <x v="17"/>
    <x v="17"/>
    <x v="404"/>
    <s v="1939"/>
    <x v="404"/>
    <x v="1"/>
    <x v="6"/>
    <x v="604"/>
  </r>
  <r>
    <x v="17"/>
    <x v="17"/>
    <x v="17"/>
    <x v="404"/>
    <s v="1939"/>
    <x v="404"/>
    <x v="1"/>
    <x v="7"/>
    <x v="672"/>
  </r>
  <r>
    <x v="17"/>
    <x v="17"/>
    <x v="17"/>
    <x v="404"/>
    <s v="1939"/>
    <x v="404"/>
    <x v="2"/>
    <x v="0"/>
    <x v="284"/>
  </r>
  <r>
    <x v="17"/>
    <x v="17"/>
    <x v="17"/>
    <x v="404"/>
    <s v="1939"/>
    <x v="404"/>
    <x v="2"/>
    <x v="1"/>
    <x v="337"/>
  </r>
  <r>
    <x v="17"/>
    <x v="17"/>
    <x v="17"/>
    <x v="404"/>
    <s v="1939"/>
    <x v="404"/>
    <x v="2"/>
    <x v="2"/>
    <x v="401"/>
  </r>
  <r>
    <x v="17"/>
    <x v="17"/>
    <x v="17"/>
    <x v="404"/>
    <s v="1939"/>
    <x v="404"/>
    <x v="2"/>
    <x v="3"/>
    <x v="319"/>
  </r>
  <r>
    <x v="17"/>
    <x v="17"/>
    <x v="17"/>
    <x v="404"/>
    <s v="1939"/>
    <x v="404"/>
    <x v="2"/>
    <x v="4"/>
    <x v="1112"/>
  </r>
  <r>
    <x v="17"/>
    <x v="17"/>
    <x v="17"/>
    <x v="404"/>
    <s v="1939"/>
    <x v="404"/>
    <x v="2"/>
    <x v="5"/>
    <x v="401"/>
  </r>
  <r>
    <x v="17"/>
    <x v="17"/>
    <x v="17"/>
    <x v="404"/>
    <s v="1939"/>
    <x v="404"/>
    <x v="2"/>
    <x v="6"/>
    <x v="286"/>
  </r>
  <r>
    <x v="17"/>
    <x v="17"/>
    <x v="17"/>
    <x v="404"/>
    <s v="1939"/>
    <x v="404"/>
    <x v="2"/>
    <x v="7"/>
    <x v="411"/>
  </r>
  <r>
    <x v="17"/>
    <x v="17"/>
    <x v="17"/>
    <x v="404"/>
    <s v="1939"/>
    <x v="404"/>
    <x v="3"/>
    <x v="0"/>
    <x v="51"/>
  </r>
  <r>
    <x v="17"/>
    <x v="17"/>
    <x v="17"/>
    <x v="404"/>
    <s v="1939"/>
    <x v="404"/>
    <x v="3"/>
    <x v="1"/>
    <x v="48"/>
  </r>
  <r>
    <x v="17"/>
    <x v="17"/>
    <x v="17"/>
    <x v="404"/>
    <s v="1939"/>
    <x v="404"/>
    <x v="3"/>
    <x v="2"/>
    <x v="282"/>
  </r>
  <r>
    <x v="17"/>
    <x v="17"/>
    <x v="17"/>
    <x v="404"/>
    <s v="1939"/>
    <x v="404"/>
    <x v="3"/>
    <x v="3"/>
    <x v="117"/>
  </r>
  <r>
    <x v="17"/>
    <x v="17"/>
    <x v="17"/>
    <x v="404"/>
    <s v="1939"/>
    <x v="404"/>
    <x v="3"/>
    <x v="4"/>
    <x v="115"/>
  </r>
  <r>
    <x v="17"/>
    <x v="17"/>
    <x v="17"/>
    <x v="404"/>
    <s v="1939"/>
    <x v="404"/>
    <x v="3"/>
    <x v="5"/>
    <x v="62"/>
  </r>
  <r>
    <x v="17"/>
    <x v="17"/>
    <x v="17"/>
    <x v="404"/>
    <s v="1939"/>
    <x v="404"/>
    <x v="3"/>
    <x v="6"/>
    <x v="50"/>
  </r>
  <r>
    <x v="17"/>
    <x v="17"/>
    <x v="17"/>
    <x v="404"/>
    <s v="1939"/>
    <x v="404"/>
    <x v="3"/>
    <x v="7"/>
    <x v="50"/>
  </r>
  <r>
    <x v="17"/>
    <x v="17"/>
    <x v="17"/>
    <x v="404"/>
    <s v="1939"/>
    <x v="404"/>
    <x v="4"/>
    <x v="0"/>
    <x v="499"/>
  </r>
  <r>
    <x v="17"/>
    <x v="17"/>
    <x v="17"/>
    <x v="404"/>
    <s v="1939"/>
    <x v="404"/>
    <x v="4"/>
    <x v="1"/>
    <x v="490"/>
  </r>
  <r>
    <x v="17"/>
    <x v="17"/>
    <x v="17"/>
    <x v="404"/>
    <s v="1939"/>
    <x v="404"/>
    <x v="4"/>
    <x v="2"/>
    <x v="1628"/>
  </r>
  <r>
    <x v="17"/>
    <x v="17"/>
    <x v="17"/>
    <x v="404"/>
    <s v="1939"/>
    <x v="404"/>
    <x v="4"/>
    <x v="3"/>
    <x v="1246"/>
  </r>
  <r>
    <x v="17"/>
    <x v="17"/>
    <x v="17"/>
    <x v="404"/>
    <s v="1939"/>
    <x v="404"/>
    <x v="4"/>
    <x v="4"/>
    <x v="1537"/>
  </r>
  <r>
    <x v="17"/>
    <x v="17"/>
    <x v="17"/>
    <x v="404"/>
    <s v="1939"/>
    <x v="404"/>
    <x v="4"/>
    <x v="5"/>
    <x v="260"/>
  </r>
  <r>
    <x v="17"/>
    <x v="17"/>
    <x v="17"/>
    <x v="404"/>
    <s v="1939"/>
    <x v="404"/>
    <x v="4"/>
    <x v="6"/>
    <x v="267"/>
  </r>
  <r>
    <x v="17"/>
    <x v="17"/>
    <x v="17"/>
    <x v="404"/>
    <s v="1939"/>
    <x v="404"/>
    <x v="4"/>
    <x v="7"/>
    <x v="192"/>
  </r>
  <r>
    <x v="17"/>
    <x v="17"/>
    <x v="17"/>
    <x v="404"/>
    <s v="1939"/>
    <x v="404"/>
    <x v="5"/>
    <x v="0"/>
    <x v="125"/>
  </r>
  <r>
    <x v="17"/>
    <x v="17"/>
    <x v="17"/>
    <x v="404"/>
    <s v="1939"/>
    <x v="404"/>
    <x v="5"/>
    <x v="1"/>
    <x v="306"/>
  </r>
  <r>
    <x v="17"/>
    <x v="17"/>
    <x v="17"/>
    <x v="404"/>
    <s v="1939"/>
    <x v="404"/>
    <x v="5"/>
    <x v="2"/>
    <x v="300"/>
  </r>
  <r>
    <x v="17"/>
    <x v="17"/>
    <x v="17"/>
    <x v="404"/>
    <s v="1939"/>
    <x v="404"/>
    <x v="5"/>
    <x v="3"/>
    <x v="308"/>
  </r>
  <r>
    <x v="17"/>
    <x v="17"/>
    <x v="17"/>
    <x v="404"/>
    <s v="1939"/>
    <x v="404"/>
    <x v="5"/>
    <x v="4"/>
    <x v="575"/>
  </r>
  <r>
    <x v="17"/>
    <x v="17"/>
    <x v="17"/>
    <x v="404"/>
    <s v="1939"/>
    <x v="404"/>
    <x v="5"/>
    <x v="5"/>
    <x v="504"/>
  </r>
  <r>
    <x v="17"/>
    <x v="17"/>
    <x v="17"/>
    <x v="404"/>
    <s v="1939"/>
    <x v="404"/>
    <x v="5"/>
    <x v="6"/>
    <x v="115"/>
  </r>
  <r>
    <x v="17"/>
    <x v="17"/>
    <x v="17"/>
    <x v="404"/>
    <s v="1939"/>
    <x v="404"/>
    <x v="5"/>
    <x v="7"/>
    <x v="61"/>
  </r>
  <r>
    <x v="17"/>
    <x v="17"/>
    <x v="17"/>
    <x v="404"/>
    <s v="1939"/>
    <x v="404"/>
    <x v="6"/>
    <x v="0"/>
    <x v="132"/>
  </r>
  <r>
    <x v="17"/>
    <x v="17"/>
    <x v="17"/>
    <x v="404"/>
    <s v="1939"/>
    <x v="404"/>
    <x v="6"/>
    <x v="1"/>
    <x v="65"/>
  </r>
  <r>
    <x v="17"/>
    <x v="17"/>
    <x v="17"/>
    <x v="404"/>
    <s v="1939"/>
    <x v="404"/>
    <x v="6"/>
    <x v="2"/>
    <x v="66"/>
  </r>
  <r>
    <x v="17"/>
    <x v="17"/>
    <x v="17"/>
    <x v="404"/>
    <s v="1939"/>
    <x v="404"/>
    <x v="6"/>
    <x v="3"/>
    <x v="127"/>
  </r>
  <r>
    <x v="17"/>
    <x v="17"/>
    <x v="17"/>
    <x v="404"/>
    <s v="1939"/>
    <x v="404"/>
    <x v="6"/>
    <x v="4"/>
    <x v="131"/>
  </r>
  <r>
    <x v="17"/>
    <x v="17"/>
    <x v="17"/>
    <x v="404"/>
    <s v="1939"/>
    <x v="404"/>
    <x v="6"/>
    <x v="5"/>
    <x v="127"/>
  </r>
  <r>
    <x v="17"/>
    <x v="17"/>
    <x v="17"/>
    <x v="404"/>
    <s v="1939"/>
    <x v="404"/>
    <x v="6"/>
    <x v="6"/>
    <x v="67"/>
  </r>
  <r>
    <x v="17"/>
    <x v="17"/>
    <x v="17"/>
    <x v="404"/>
    <s v="1939"/>
    <x v="404"/>
    <x v="6"/>
    <x v="7"/>
    <x v="132"/>
  </r>
  <r>
    <x v="17"/>
    <x v="17"/>
    <x v="17"/>
    <x v="404"/>
    <s v="1939"/>
    <x v="404"/>
    <x v="7"/>
    <x v="0"/>
    <x v="310"/>
  </r>
  <r>
    <x v="17"/>
    <x v="17"/>
    <x v="17"/>
    <x v="404"/>
    <s v="1939"/>
    <x v="404"/>
    <x v="7"/>
    <x v="1"/>
    <x v="299"/>
  </r>
  <r>
    <x v="17"/>
    <x v="17"/>
    <x v="17"/>
    <x v="404"/>
    <s v="1939"/>
    <x v="404"/>
    <x v="7"/>
    <x v="2"/>
    <x v="298"/>
  </r>
  <r>
    <x v="17"/>
    <x v="17"/>
    <x v="17"/>
    <x v="404"/>
    <s v="1939"/>
    <x v="404"/>
    <x v="7"/>
    <x v="3"/>
    <x v="124"/>
  </r>
  <r>
    <x v="17"/>
    <x v="17"/>
    <x v="17"/>
    <x v="404"/>
    <s v="1939"/>
    <x v="404"/>
    <x v="7"/>
    <x v="4"/>
    <x v="310"/>
  </r>
  <r>
    <x v="17"/>
    <x v="17"/>
    <x v="17"/>
    <x v="404"/>
    <s v="1939"/>
    <x v="404"/>
    <x v="7"/>
    <x v="5"/>
    <x v="307"/>
  </r>
  <r>
    <x v="17"/>
    <x v="17"/>
    <x v="17"/>
    <x v="404"/>
    <s v="1939"/>
    <x v="404"/>
    <x v="7"/>
    <x v="6"/>
    <x v="310"/>
  </r>
  <r>
    <x v="17"/>
    <x v="17"/>
    <x v="17"/>
    <x v="404"/>
    <s v="1939"/>
    <x v="404"/>
    <x v="7"/>
    <x v="7"/>
    <x v="265"/>
  </r>
  <r>
    <x v="17"/>
    <x v="17"/>
    <x v="17"/>
    <x v="404"/>
    <s v="1939"/>
    <x v="404"/>
    <x v="8"/>
    <x v="0"/>
    <x v="133"/>
  </r>
  <r>
    <x v="17"/>
    <x v="17"/>
    <x v="17"/>
    <x v="404"/>
    <s v="1939"/>
    <x v="404"/>
    <x v="8"/>
    <x v="1"/>
    <x v="133"/>
  </r>
  <r>
    <x v="17"/>
    <x v="17"/>
    <x v="17"/>
    <x v="404"/>
    <s v="1939"/>
    <x v="404"/>
    <x v="8"/>
    <x v="2"/>
    <x v="304"/>
  </r>
  <r>
    <x v="17"/>
    <x v="17"/>
    <x v="17"/>
    <x v="404"/>
    <s v="1939"/>
    <x v="404"/>
    <x v="8"/>
    <x v="3"/>
    <x v="305"/>
  </r>
  <r>
    <x v="17"/>
    <x v="17"/>
    <x v="17"/>
    <x v="404"/>
    <s v="1939"/>
    <x v="404"/>
    <x v="8"/>
    <x v="4"/>
    <x v="67"/>
  </r>
  <r>
    <x v="17"/>
    <x v="17"/>
    <x v="17"/>
    <x v="404"/>
    <s v="1939"/>
    <x v="404"/>
    <x v="8"/>
    <x v="5"/>
    <x v="305"/>
  </r>
  <r>
    <x v="17"/>
    <x v="17"/>
    <x v="17"/>
    <x v="404"/>
    <s v="1939"/>
    <x v="404"/>
    <x v="8"/>
    <x v="6"/>
    <x v="304"/>
  </r>
  <r>
    <x v="17"/>
    <x v="17"/>
    <x v="17"/>
    <x v="404"/>
    <s v="1939"/>
    <x v="404"/>
    <x v="8"/>
    <x v="7"/>
    <x v="133"/>
  </r>
  <r>
    <x v="17"/>
    <x v="17"/>
    <x v="17"/>
    <x v="404"/>
    <s v="1939"/>
    <x v="404"/>
    <x v="9"/>
    <x v="0"/>
    <x v="262"/>
  </r>
  <r>
    <x v="17"/>
    <x v="17"/>
    <x v="17"/>
    <x v="404"/>
    <s v="1939"/>
    <x v="404"/>
    <x v="9"/>
    <x v="1"/>
    <x v="302"/>
  </r>
  <r>
    <x v="17"/>
    <x v="17"/>
    <x v="17"/>
    <x v="404"/>
    <s v="1939"/>
    <x v="404"/>
    <x v="9"/>
    <x v="2"/>
    <x v="127"/>
  </r>
  <r>
    <x v="17"/>
    <x v="17"/>
    <x v="17"/>
    <x v="404"/>
    <s v="1939"/>
    <x v="404"/>
    <x v="9"/>
    <x v="3"/>
    <x v="320"/>
  </r>
  <r>
    <x v="17"/>
    <x v="17"/>
    <x v="17"/>
    <x v="404"/>
    <s v="1939"/>
    <x v="404"/>
    <x v="9"/>
    <x v="4"/>
    <x v="301"/>
  </r>
  <r>
    <x v="17"/>
    <x v="17"/>
    <x v="17"/>
    <x v="404"/>
    <s v="1939"/>
    <x v="404"/>
    <x v="9"/>
    <x v="5"/>
    <x v="203"/>
  </r>
  <r>
    <x v="17"/>
    <x v="17"/>
    <x v="17"/>
    <x v="404"/>
    <s v="1939"/>
    <x v="404"/>
    <x v="9"/>
    <x v="6"/>
    <x v="303"/>
  </r>
  <r>
    <x v="17"/>
    <x v="17"/>
    <x v="17"/>
    <x v="404"/>
    <s v="1939"/>
    <x v="404"/>
    <x v="9"/>
    <x v="7"/>
    <x v="129"/>
  </r>
  <r>
    <x v="17"/>
    <x v="17"/>
    <x v="17"/>
    <x v="405"/>
    <s v="1940"/>
    <x v="405"/>
    <x v="0"/>
    <x v="0"/>
    <x v="575"/>
  </r>
  <r>
    <x v="17"/>
    <x v="17"/>
    <x v="17"/>
    <x v="405"/>
    <s v="1940"/>
    <x v="405"/>
    <x v="0"/>
    <x v="1"/>
    <x v="121"/>
  </r>
  <r>
    <x v="17"/>
    <x v="17"/>
    <x v="17"/>
    <x v="405"/>
    <s v="1940"/>
    <x v="405"/>
    <x v="0"/>
    <x v="2"/>
    <x v="120"/>
  </r>
  <r>
    <x v="17"/>
    <x v="17"/>
    <x v="17"/>
    <x v="405"/>
    <s v="1940"/>
    <x v="405"/>
    <x v="0"/>
    <x v="3"/>
    <x v="513"/>
  </r>
  <r>
    <x v="17"/>
    <x v="17"/>
    <x v="17"/>
    <x v="405"/>
    <s v="1940"/>
    <x v="405"/>
    <x v="0"/>
    <x v="4"/>
    <x v="411"/>
  </r>
  <r>
    <x v="17"/>
    <x v="17"/>
    <x v="17"/>
    <x v="405"/>
    <s v="1940"/>
    <x v="405"/>
    <x v="0"/>
    <x v="5"/>
    <x v="342"/>
  </r>
  <r>
    <x v="17"/>
    <x v="17"/>
    <x v="17"/>
    <x v="405"/>
    <s v="1940"/>
    <x v="405"/>
    <x v="0"/>
    <x v="6"/>
    <x v="836"/>
  </r>
  <r>
    <x v="17"/>
    <x v="17"/>
    <x v="17"/>
    <x v="405"/>
    <s v="1940"/>
    <x v="405"/>
    <x v="0"/>
    <x v="7"/>
    <x v="284"/>
  </r>
  <r>
    <x v="17"/>
    <x v="17"/>
    <x v="17"/>
    <x v="405"/>
    <s v="1940"/>
    <x v="405"/>
    <x v="1"/>
    <x v="0"/>
    <x v="486"/>
  </r>
  <r>
    <x v="17"/>
    <x v="17"/>
    <x v="17"/>
    <x v="405"/>
    <s v="1940"/>
    <x v="405"/>
    <x v="1"/>
    <x v="1"/>
    <x v="485"/>
  </r>
  <r>
    <x v="17"/>
    <x v="17"/>
    <x v="17"/>
    <x v="405"/>
    <s v="1940"/>
    <x v="405"/>
    <x v="1"/>
    <x v="2"/>
    <x v="381"/>
  </r>
  <r>
    <x v="17"/>
    <x v="17"/>
    <x v="17"/>
    <x v="405"/>
    <s v="1940"/>
    <x v="405"/>
    <x v="1"/>
    <x v="3"/>
    <x v="404"/>
  </r>
  <r>
    <x v="17"/>
    <x v="17"/>
    <x v="17"/>
    <x v="405"/>
    <s v="1940"/>
    <x v="405"/>
    <x v="1"/>
    <x v="4"/>
    <x v="352"/>
  </r>
  <r>
    <x v="17"/>
    <x v="17"/>
    <x v="17"/>
    <x v="405"/>
    <s v="1940"/>
    <x v="405"/>
    <x v="1"/>
    <x v="5"/>
    <x v="59"/>
  </r>
  <r>
    <x v="17"/>
    <x v="17"/>
    <x v="17"/>
    <x v="405"/>
    <s v="1940"/>
    <x v="405"/>
    <x v="1"/>
    <x v="6"/>
    <x v="627"/>
  </r>
  <r>
    <x v="17"/>
    <x v="17"/>
    <x v="17"/>
    <x v="405"/>
    <s v="1940"/>
    <x v="405"/>
    <x v="1"/>
    <x v="7"/>
    <x v="183"/>
  </r>
  <r>
    <x v="17"/>
    <x v="17"/>
    <x v="17"/>
    <x v="405"/>
    <s v="1940"/>
    <x v="405"/>
    <x v="2"/>
    <x v="0"/>
    <x v="504"/>
  </r>
  <r>
    <x v="17"/>
    <x v="17"/>
    <x v="17"/>
    <x v="405"/>
    <s v="1940"/>
    <x v="405"/>
    <x v="2"/>
    <x v="1"/>
    <x v="354"/>
  </r>
  <r>
    <x v="17"/>
    <x v="17"/>
    <x v="17"/>
    <x v="405"/>
    <s v="1940"/>
    <x v="405"/>
    <x v="2"/>
    <x v="2"/>
    <x v="355"/>
  </r>
  <r>
    <x v="17"/>
    <x v="17"/>
    <x v="17"/>
    <x v="405"/>
    <s v="1940"/>
    <x v="405"/>
    <x v="2"/>
    <x v="3"/>
    <x v="340"/>
  </r>
  <r>
    <x v="17"/>
    <x v="17"/>
    <x v="17"/>
    <x v="405"/>
    <s v="1940"/>
    <x v="405"/>
    <x v="2"/>
    <x v="4"/>
    <x v="51"/>
  </r>
  <r>
    <x v="17"/>
    <x v="17"/>
    <x v="17"/>
    <x v="405"/>
    <s v="1940"/>
    <x v="405"/>
    <x v="2"/>
    <x v="5"/>
    <x v="46"/>
  </r>
  <r>
    <x v="17"/>
    <x v="17"/>
    <x v="17"/>
    <x v="405"/>
    <s v="1940"/>
    <x v="405"/>
    <x v="2"/>
    <x v="6"/>
    <x v="49"/>
  </r>
  <r>
    <x v="17"/>
    <x v="17"/>
    <x v="17"/>
    <x v="405"/>
    <s v="1940"/>
    <x v="405"/>
    <x v="2"/>
    <x v="7"/>
    <x v="121"/>
  </r>
  <r>
    <x v="17"/>
    <x v="17"/>
    <x v="17"/>
    <x v="405"/>
    <s v="1940"/>
    <x v="405"/>
    <x v="3"/>
    <x v="0"/>
    <x v="317"/>
  </r>
  <r>
    <x v="17"/>
    <x v="17"/>
    <x v="17"/>
    <x v="405"/>
    <s v="1940"/>
    <x v="405"/>
    <x v="3"/>
    <x v="1"/>
    <x v="410"/>
  </r>
  <r>
    <x v="17"/>
    <x v="17"/>
    <x v="17"/>
    <x v="405"/>
    <s v="1940"/>
    <x v="405"/>
    <x v="3"/>
    <x v="2"/>
    <x v="312"/>
  </r>
  <r>
    <x v="17"/>
    <x v="17"/>
    <x v="17"/>
    <x v="405"/>
    <s v="1940"/>
    <x v="405"/>
    <x v="3"/>
    <x v="3"/>
    <x v="286"/>
  </r>
  <r>
    <x v="17"/>
    <x v="17"/>
    <x v="17"/>
    <x v="405"/>
    <s v="1940"/>
    <x v="405"/>
    <x v="3"/>
    <x v="4"/>
    <x v="611"/>
  </r>
  <r>
    <x v="17"/>
    <x v="17"/>
    <x v="17"/>
    <x v="405"/>
    <s v="1940"/>
    <x v="405"/>
    <x v="3"/>
    <x v="5"/>
    <x v="48"/>
  </r>
  <r>
    <x v="17"/>
    <x v="17"/>
    <x v="17"/>
    <x v="405"/>
    <s v="1940"/>
    <x v="405"/>
    <x v="3"/>
    <x v="6"/>
    <x v="399"/>
  </r>
  <r>
    <x v="17"/>
    <x v="17"/>
    <x v="17"/>
    <x v="405"/>
    <s v="1940"/>
    <x v="405"/>
    <x v="3"/>
    <x v="7"/>
    <x v="282"/>
  </r>
  <r>
    <x v="17"/>
    <x v="17"/>
    <x v="17"/>
    <x v="405"/>
    <s v="1940"/>
    <x v="405"/>
    <x v="4"/>
    <x v="0"/>
    <x v="799"/>
  </r>
  <r>
    <x v="17"/>
    <x v="17"/>
    <x v="17"/>
    <x v="405"/>
    <s v="1940"/>
    <x v="405"/>
    <x v="4"/>
    <x v="1"/>
    <x v="495"/>
  </r>
  <r>
    <x v="17"/>
    <x v="17"/>
    <x v="17"/>
    <x v="405"/>
    <s v="1940"/>
    <x v="405"/>
    <x v="4"/>
    <x v="2"/>
    <x v="343"/>
  </r>
  <r>
    <x v="17"/>
    <x v="17"/>
    <x v="17"/>
    <x v="405"/>
    <s v="1940"/>
    <x v="405"/>
    <x v="4"/>
    <x v="3"/>
    <x v="564"/>
  </r>
  <r>
    <x v="17"/>
    <x v="17"/>
    <x v="17"/>
    <x v="405"/>
    <s v="1940"/>
    <x v="405"/>
    <x v="4"/>
    <x v="4"/>
    <x v="268"/>
  </r>
  <r>
    <x v="17"/>
    <x v="17"/>
    <x v="17"/>
    <x v="405"/>
    <s v="1940"/>
    <x v="405"/>
    <x v="4"/>
    <x v="5"/>
    <x v="269"/>
  </r>
  <r>
    <x v="17"/>
    <x v="17"/>
    <x v="17"/>
    <x v="405"/>
    <s v="1940"/>
    <x v="405"/>
    <x v="4"/>
    <x v="6"/>
    <x v="191"/>
  </r>
  <r>
    <x v="17"/>
    <x v="17"/>
    <x v="17"/>
    <x v="405"/>
    <s v="1940"/>
    <x v="405"/>
    <x v="4"/>
    <x v="7"/>
    <x v="500"/>
  </r>
  <r>
    <x v="17"/>
    <x v="17"/>
    <x v="17"/>
    <x v="405"/>
    <s v="1940"/>
    <x v="405"/>
    <x v="5"/>
    <x v="0"/>
    <x v="197"/>
  </r>
  <r>
    <x v="17"/>
    <x v="17"/>
    <x v="17"/>
    <x v="405"/>
    <s v="1940"/>
    <x v="405"/>
    <x v="5"/>
    <x v="1"/>
    <x v="307"/>
  </r>
  <r>
    <x v="17"/>
    <x v="17"/>
    <x v="17"/>
    <x v="405"/>
    <s v="1940"/>
    <x v="405"/>
    <x v="5"/>
    <x v="2"/>
    <x v="308"/>
  </r>
  <r>
    <x v="17"/>
    <x v="17"/>
    <x v="17"/>
    <x v="405"/>
    <s v="1940"/>
    <x v="405"/>
    <x v="5"/>
    <x v="3"/>
    <x v="306"/>
  </r>
  <r>
    <x v="17"/>
    <x v="17"/>
    <x v="17"/>
    <x v="405"/>
    <s v="1940"/>
    <x v="405"/>
    <x v="5"/>
    <x v="4"/>
    <x v="306"/>
  </r>
  <r>
    <x v="17"/>
    <x v="17"/>
    <x v="17"/>
    <x v="405"/>
    <s v="1940"/>
    <x v="405"/>
    <x v="5"/>
    <x v="5"/>
    <x v="125"/>
  </r>
  <r>
    <x v="17"/>
    <x v="17"/>
    <x v="17"/>
    <x v="405"/>
    <s v="1940"/>
    <x v="405"/>
    <x v="5"/>
    <x v="6"/>
    <x v="300"/>
  </r>
  <r>
    <x v="17"/>
    <x v="17"/>
    <x v="17"/>
    <x v="405"/>
    <s v="1940"/>
    <x v="405"/>
    <x v="5"/>
    <x v="7"/>
    <x v="307"/>
  </r>
  <r>
    <x v="17"/>
    <x v="17"/>
    <x v="17"/>
    <x v="405"/>
    <s v="1940"/>
    <x v="405"/>
    <x v="6"/>
    <x v="0"/>
    <x v="67"/>
  </r>
  <r>
    <x v="17"/>
    <x v="17"/>
    <x v="17"/>
    <x v="405"/>
    <s v="1940"/>
    <x v="405"/>
    <x v="6"/>
    <x v="1"/>
    <x v="65"/>
  </r>
  <r>
    <x v="17"/>
    <x v="17"/>
    <x v="17"/>
    <x v="405"/>
    <s v="1940"/>
    <x v="405"/>
    <x v="6"/>
    <x v="2"/>
    <x v="67"/>
  </r>
  <r>
    <x v="17"/>
    <x v="17"/>
    <x v="17"/>
    <x v="405"/>
    <s v="1940"/>
    <x v="405"/>
    <x v="6"/>
    <x v="3"/>
    <x v="67"/>
  </r>
  <r>
    <x v="17"/>
    <x v="17"/>
    <x v="17"/>
    <x v="405"/>
    <s v="1940"/>
    <x v="405"/>
    <x v="6"/>
    <x v="4"/>
    <x v="133"/>
  </r>
  <r>
    <x v="17"/>
    <x v="17"/>
    <x v="17"/>
    <x v="405"/>
    <s v="1940"/>
    <x v="405"/>
    <x v="6"/>
    <x v="5"/>
    <x v="66"/>
  </r>
  <r>
    <x v="17"/>
    <x v="17"/>
    <x v="17"/>
    <x v="405"/>
    <s v="1940"/>
    <x v="405"/>
    <x v="6"/>
    <x v="6"/>
    <x v="67"/>
  </r>
  <r>
    <x v="17"/>
    <x v="17"/>
    <x v="17"/>
    <x v="405"/>
    <s v="1940"/>
    <x v="405"/>
    <x v="6"/>
    <x v="7"/>
    <x v="127"/>
  </r>
  <r>
    <x v="17"/>
    <x v="17"/>
    <x v="17"/>
    <x v="405"/>
    <s v="1940"/>
    <x v="405"/>
    <x v="7"/>
    <x v="0"/>
    <x v="182"/>
  </r>
  <r>
    <x v="17"/>
    <x v="17"/>
    <x v="17"/>
    <x v="405"/>
    <s v="1940"/>
    <x v="405"/>
    <x v="7"/>
    <x v="1"/>
    <x v="1112"/>
  </r>
  <r>
    <x v="17"/>
    <x v="17"/>
    <x v="17"/>
    <x v="405"/>
    <s v="1940"/>
    <x v="405"/>
    <x v="7"/>
    <x v="2"/>
    <x v="336"/>
  </r>
  <r>
    <x v="17"/>
    <x v="17"/>
    <x v="17"/>
    <x v="405"/>
    <s v="1940"/>
    <x v="405"/>
    <x v="7"/>
    <x v="3"/>
    <x v="289"/>
  </r>
  <r>
    <x v="17"/>
    <x v="17"/>
    <x v="17"/>
    <x v="405"/>
    <s v="1940"/>
    <x v="405"/>
    <x v="7"/>
    <x v="4"/>
    <x v="334"/>
  </r>
  <r>
    <x v="17"/>
    <x v="17"/>
    <x v="17"/>
    <x v="405"/>
    <s v="1940"/>
    <x v="405"/>
    <x v="7"/>
    <x v="5"/>
    <x v="317"/>
  </r>
  <r>
    <x v="17"/>
    <x v="17"/>
    <x v="17"/>
    <x v="405"/>
    <s v="1940"/>
    <x v="405"/>
    <x v="7"/>
    <x v="6"/>
    <x v="411"/>
  </r>
  <r>
    <x v="17"/>
    <x v="17"/>
    <x v="17"/>
    <x v="405"/>
    <s v="1940"/>
    <x v="405"/>
    <x v="7"/>
    <x v="7"/>
    <x v="612"/>
  </r>
  <r>
    <x v="17"/>
    <x v="17"/>
    <x v="17"/>
    <x v="405"/>
    <s v="1940"/>
    <x v="405"/>
    <x v="8"/>
    <x v="0"/>
    <x v="304"/>
  </r>
  <r>
    <x v="17"/>
    <x v="17"/>
    <x v="17"/>
    <x v="405"/>
    <s v="1940"/>
    <x v="405"/>
    <x v="8"/>
    <x v="1"/>
    <x v="304"/>
  </r>
  <r>
    <x v="17"/>
    <x v="17"/>
    <x v="17"/>
    <x v="405"/>
    <s v="1940"/>
    <x v="405"/>
    <x v="8"/>
    <x v="2"/>
    <x v="133"/>
  </r>
  <r>
    <x v="17"/>
    <x v="17"/>
    <x v="17"/>
    <x v="405"/>
    <s v="1940"/>
    <x v="405"/>
    <x v="8"/>
    <x v="3"/>
    <x v="66"/>
  </r>
  <r>
    <x v="17"/>
    <x v="17"/>
    <x v="17"/>
    <x v="405"/>
    <s v="1940"/>
    <x v="405"/>
    <x v="8"/>
    <x v="4"/>
    <x v="304"/>
  </r>
  <r>
    <x v="17"/>
    <x v="17"/>
    <x v="17"/>
    <x v="405"/>
    <s v="1940"/>
    <x v="405"/>
    <x v="8"/>
    <x v="5"/>
    <x v="133"/>
  </r>
  <r>
    <x v="17"/>
    <x v="17"/>
    <x v="17"/>
    <x v="405"/>
    <s v="1940"/>
    <x v="405"/>
    <x v="8"/>
    <x v="6"/>
    <x v="130"/>
  </r>
  <r>
    <x v="17"/>
    <x v="17"/>
    <x v="17"/>
    <x v="405"/>
    <s v="1940"/>
    <x v="405"/>
    <x v="8"/>
    <x v="7"/>
    <x v="67"/>
  </r>
  <r>
    <x v="17"/>
    <x v="17"/>
    <x v="17"/>
    <x v="405"/>
    <s v="1940"/>
    <x v="405"/>
    <x v="9"/>
    <x v="0"/>
    <x v="202"/>
  </r>
  <r>
    <x v="17"/>
    <x v="17"/>
    <x v="17"/>
    <x v="405"/>
    <s v="1940"/>
    <x v="405"/>
    <x v="9"/>
    <x v="1"/>
    <x v="196"/>
  </r>
  <r>
    <x v="17"/>
    <x v="17"/>
    <x v="17"/>
    <x v="405"/>
    <s v="1940"/>
    <x v="405"/>
    <x v="9"/>
    <x v="2"/>
    <x v="263"/>
  </r>
  <r>
    <x v="17"/>
    <x v="17"/>
    <x v="17"/>
    <x v="405"/>
    <s v="1940"/>
    <x v="405"/>
    <x v="9"/>
    <x v="3"/>
    <x v="195"/>
  </r>
  <r>
    <x v="17"/>
    <x v="17"/>
    <x v="17"/>
    <x v="405"/>
    <s v="1940"/>
    <x v="405"/>
    <x v="9"/>
    <x v="4"/>
    <x v="302"/>
  </r>
  <r>
    <x v="17"/>
    <x v="17"/>
    <x v="17"/>
    <x v="405"/>
    <s v="1940"/>
    <x v="405"/>
    <x v="9"/>
    <x v="5"/>
    <x v="197"/>
  </r>
  <r>
    <x v="17"/>
    <x v="17"/>
    <x v="17"/>
    <x v="405"/>
    <s v="1940"/>
    <x v="405"/>
    <x v="9"/>
    <x v="6"/>
    <x v="263"/>
  </r>
  <r>
    <x v="17"/>
    <x v="17"/>
    <x v="17"/>
    <x v="405"/>
    <s v="1940"/>
    <x v="405"/>
    <x v="9"/>
    <x v="7"/>
    <x v="350"/>
  </r>
  <r>
    <x v="17"/>
    <x v="17"/>
    <x v="17"/>
    <x v="406"/>
    <s v="1941"/>
    <x v="406"/>
    <x v="0"/>
    <x v="0"/>
    <x v="348"/>
  </r>
  <r>
    <x v="17"/>
    <x v="17"/>
    <x v="17"/>
    <x v="406"/>
    <s v="1941"/>
    <x v="406"/>
    <x v="0"/>
    <x v="1"/>
    <x v="798"/>
  </r>
  <r>
    <x v="17"/>
    <x v="17"/>
    <x v="17"/>
    <x v="406"/>
    <s v="1941"/>
    <x v="406"/>
    <x v="0"/>
    <x v="2"/>
    <x v="1510"/>
  </r>
  <r>
    <x v="17"/>
    <x v="17"/>
    <x v="17"/>
    <x v="406"/>
    <s v="1941"/>
    <x v="406"/>
    <x v="0"/>
    <x v="3"/>
    <x v="605"/>
  </r>
  <r>
    <x v="17"/>
    <x v="17"/>
    <x v="17"/>
    <x v="406"/>
    <s v="1941"/>
    <x v="406"/>
    <x v="0"/>
    <x v="4"/>
    <x v="1712"/>
  </r>
  <r>
    <x v="17"/>
    <x v="17"/>
    <x v="17"/>
    <x v="406"/>
    <s v="1941"/>
    <x v="406"/>
    <x v="0"/>
    <x v="5"/>
    <x v="326"/>
  </r>
  <r>
    <x v="17"/>
    <x v="17"/>
    <x v="17"/>
    <x v="406"/>
    <s v="1941"/>
    <x v="406"/>
    <x v="0"/>
    <x v="6"/>
    <x v="968"/>
  </r>
  <r>
    <x v="17"/>
    <x v="17"/>
    <x v="17"/>
    <x v="406"/>
    <s v="1941"/>
    <x v="406"/>
    <x v="0"/>
    <x v="7"/>
    <x v="1001"/>
  </r>
  <r>
    <x v="17"/>
    <x v="17"/>
    <x v="17"/>
    <x v="406"/>
    <s v="1941"/>
    <x v="406"/>
    <x v="1"/>
    <x v="0"/>
    <x v="365"/>
  </r>
  <r>
    <x v="17"/>
    <x v="17"/>
    <x v="17"/>
    <x v="406"/>
    <s v="1941"/>
    <x v="406"/>
    <x v="1"/>
    <x v="1"/>
    <x v="188"/>
  </r>
  <r>
    <x v="17"/>
    <x v="17"/>
    <x v="17"/>
    <x v="406"/>
    <s v="1941"/>
    <x v="406"/>
    <x v="1"/>
    <x v="2"/>
    <x v="110"/>
  </r>
  <r>
    <x v="17"/>
    <x v="17"/>
    <x v="17"/>
    <x v="406"/>
    <s v="1941"/>
    <x v="406"/>
    <x v="1"/>
    <x v="3"/>
    <x v="279"/>
  </r>
  <r>
    <x v="17"/>
    <x v="17"/>
    <x v="17"/>
    <x v="406"/>
    <s v="1941"/>
    <x v="406"/>
    <x v="1"/>
    <x v="4"/>
    <x v="1418"/>
  </r>
  <r>
    <x v="17"/>
    <x v="17"/>
    <x v="17"/>
    <x v="406"/>
    <s v="1941"/>
    <x v="406"/>
    <x v="1"/>
    <x v="5"/>
    <x v="1625"/>
  </r>
  <r>
    <x v="17"/>
    <x v="17"/>
    <x v="17"/>
    <x v="406"/>
    <s v="1941"/>
    <x v="406"/>
    <x v="1"/>
    <x v="6"/>
    <x v="322"/>
  </r>
  <r>
    <x v="17"/>
    <x v="17"/>
    <x v="17"/>
    <x v="406"/>
    <s v="1941"/>
    <x v="406"/>
    <x v="1"/>
    <x v="7"/>
    <x v="323"/>
  </r>
  <r>
    <x v="17"/>
    <x v="17"/>
    <x v="17"/>
    <x v="406"/>
    <s v="1941"/>
    <x v="406"/>
    <x v="2"/>
    <x v="0"/>
    <x v="354"/>
  </r>
  <r>
    <x v="17"/>
    <x v="17"/>
    <x v="17"/>
    <x v="406"/>
    <s v="1941"/>
    <x v="406"/>
    <x v="2"/>
    <x v="1"/>
    <x v="612"/>
  </r>
  <r>
    <x v="17"/>
    <x v="17"/>
    <x v="17"/>
    <x v="406"/>
    <s v="1941"/>
    <x v="406"/>
    <x v="2"/>
    <x v="2"/>
    <x v="340"/>
  </r>
  <r>
    <x v="17"/>
    <x v="17"/>
    <x v="17"/>
    <x v="406"/>
    <s v="1941"/>
    <x v="406"/>
    <x v="2"/>
    <x v="3"/>
    <x v="47"/>
  </r>
  <r>
    <x v="17"/>
    <x v="17"/>
    <x v="17"/>
    <x v="406"/>
    <s v="1941"/>
    <x v="406"/>
    <x v="2"/>
    <x v="4"/>
    <x v="49"/>
  </r>
  <r>
    <x v="17"/>
    <x v="17"/>
    <x v="17"/>
    <x v="406"/>
    <s v="1941"/>
    <x v="406"/>
    <x v="2"/>
    <x v="5"/>
    <x v="46"/>
  </r>
  <r>
    <x v="17"/>
    <x v="17"/>
    <x v="17"/>
    <x v="406"/>
    <s v="1941"/>
    <x v="406"/>
    <x v="2"/>
    <x v="6"/>
    <x v="115"/>
  </r>
  <r>
    <x v="17"/>
    <x v="17"/>
    <x v="17"/>
    <x v="406"/>
    <s v="1941"/>
    <x v="406"/>
    <x v="2"/>
    <x v="7"/>
    <x v="115"/>
  </r>
  <r>
    <x v="17"/>
    <x v="17"/>
    <x v="17"/>
    <x v="406"/>
    <s v="1941"/>
    <x v="406"/>
    <x v="3"/>
    <x v="0"/>
    <x v="183"/>
  </r>
  <r>
    <x v="17"/>
    <x v="17"/>
    <x v="17"/>
    <x v="406"/>
    <s v="1941"/>
    <x v="406"/>
    <x v="3"/>
    <x v="1"/>
    <x v="183"/>
  </r>
  <r>
    <x v="17"/>
    <x v="17"/>
    <x v="17"/>
    <x v="406"/>
    <s v="1941"/>
    <x v="406"/>
    <x v="3"/>
    <x v="2"/>
    <x v="530"/>
  </r>
  <r>
    <x v="17"/>
    <x v="17"/>
    <x v="17"/>
    <x v="406"/>
    <s v="1941"/>
    <x v="406"/>
    <x v="3"/>
    <x v="3"/>
    <x v="530"/>
  </r>
  <r>
    <x v="17"/>
    <x v="17"/>
    <x v="17"/>
    <x v="406"/>
    <s v="1941"/>
    <x v="406"/>
    <x v="3"/>
    <x v="4"/>
    <x v="337"/>
  </r>
  <r>
    <x v="17"/>
    <x v="17"/>
    <x v="17"/>
    <x v="406"/>
    <s v="1941"/>
    <x v="406"/>
    <x v="3"/>
    <x v="5"/>
    <x v="319"/>
  </r>
  <r>
    <x v="17"/>
    <x v="17"/>
    <x v="17"/>
    <x v="406"/>
    <s v="1941"/>
    <x v="406"/>
    <x v="3"/>
    <x v="6"/>
    <x v="401"/>
  </r>
  <r>
    <x v="17"/>
    <x v="17"/>
    <x v="17"/>
    <x v="406"/>
    <s v="1941"/>
    <x v="406"/>
    <x v="3"/>
    <x v="7"/>
    <x v="1112"/>
  </r>
  <r>
    <x v="17"/>
    <x v="17"/>
    <x v="17"/>
    <x v="406"/>
    <s v="1941"/>
    <x v="406"/>
    <x v="4"/>
    <x v="0"/>
    <x v="292"/>
  </r>
  <r>
    <x v="17"/>
    <x v="17"/>
    <x v="17"/>
    <x v="406"/>
    <s v="1941"/>
    <x v="406"/>
    <x v="4"/>
    <x v="1"/>
    <x v="361"/>
  </r>
  <r>
    <x v="17"/>
    <x v="17"/>
    <x v="17"/>
    <x v="406"/>
    <s v="1941"/>
    <x v="406"/>
    <x v="4"/>
    <x v="2"/>
    <x v="1712"/>
  </r>
  <r>
    <x v="17"/>
    <x v="17"/>
    <x v="17"/>
    <x v="406"/>
    <s v="1941"/>
    <x v="406"/>
    <x v="4"/>
    <x v="3"/>
    <x v="545"/>
  </r>
  <r>
    <x v="17"/>
    <x v="17"/>
    <x v="17"/>
    <x v="406"/>
    <s v="1941"/>
    <x v="406"/>
    <x v="4"/>
    <x v="4"/>
    <x v="2259"/>
  </r>
  <r>
    <x v="17"/>
    <x v="17"/>
    <x v="17"/>
    <x v="406"/>
    <s v="1941"/>
    <x v="406"/>
    <x v="4"/>
    <x v="5"/>
    <x v="1627"/>
  </r>
  <r>
    <x v="17"/>
    <x v="17"/>
    <x v="17"/>
    <x v="406"/>
    <s v="1941"/>
    <x v="406"/>
    <x v="4"/>
    <x v="6"/>
    <x v="331"/>
  </r>
  <r>
    <x v="17"/>
    <x v="17"/>
    <x v="17"/>
    <x v="406"/>
    <s v="1941"/>
    <x v="406"/>
    <x v="4"/>
    <x v="7"/>
    <x v="1712"/>
  </r>
  <r>
    <x v="17"/>
    <x v="17"/>
    <x v="17"/>
    <x v="406"/>
    <s v="1941"/>
    <x v="406"/>
    <x v="5"/>
    <x v="0"/>
    <x v="301"/>
  </r>
  <r>
    <x v="17"/>
    <x v="17"/>
    <x v="17"/>
    <x v="406"/>
    <s v="1941"/>
    <x v="406"/>
    <x v="5"/>
    <x v="1"/>
    <x v="266"/>
  </r>
  <r>
    <x v="17"/>
    <x v="17"/>
    <x v="17"/>
    <x v="406"/>
    <s v="1941"/>
    <x v="406"/>
    <x v="5"/>
    <x v="2"/>
    <x v="321"/>
  </r>
  <r>
    <x v="17"/>
    <x v="17"/>
    <x v="17"/>
    <x v="406"/>
    <s v="1941"/>
    <x v="406"/>
    <x v="5"/>
    <x v="3"/>
    <x v="301"/>
  </r>
  <r>
    <x v="17"/>
    <x v="17"/>
    <x v="17"/>
    <x v="406"/>
    <s v="1941"/>
    <x v="406"/>
    <x v="5"/>
    <x v="4"/>
    <x v="263"/>
  </r>
  <r>
    <x v="17"/>
    <x v="17"/>
    <x v="17"/>
    <x v="406"/>
    <s v="1941"/>
    <x v="406"/>
    <x v="5"/>
    <x v="5"/>
    <x v="301"/>
  </r>
  <r>
    <x v="17"/>
    <x v="17"/>
    <x v="17"/>
    <x v="406"/>
    <s v="1941"/>
    <x v="406"/>
    <x v="5"/>
    <x v="6"/>
    <x v="262"/>
  </r>
  <r>
    <x v="17"/>
    <x v="17"/>
    <x v="17"/>
    <x v="406"/>
    <s v="1941"/>
    <x v="406"/>
    <x v="5"/>
    <x v="7"/>
    <x v="262"/>
  </r>
  <r>
    <x v="17"/>
    <x v="17"/>
    <x v="17"/>
    <x v="406"/>
    <s v="1941"/>
    <x v="406"/>
    <x v="6"/>
    <x v="0"/>
    <x v="131"/>
  </r>
  <r>
    <x v="17"/>
    <x v="17"/>
    <x v="17"/>
    <x v="406"/>
    <s v="1941"/>
    <x v="406"/>
    <x v="6"/>
    <x v="1"/>
    <x v="130"/>
  </r>
  <r>
    <x v="17"/>
    <x v="17"/>
    <x v="17"/>
    <x v="406"/>
    <s v="1941"/>
    <x v="406"/>
    <x v="6"/>
    <x v="2"/>
    <x v="66"/>
  </r>
  <r>
    <x v="17"/>
    <x v="17"/>
    <x v="17"/>
    <x v="406"/>
    <s v="1941"/>
    <x v="406"/>
    <x v="6"/>
    <x v="3"/>
    <x v="67"/>
  </r>
  <r>
    <x v="17"/>
    <x v="17"/>
    <x v="17"/>
    <x v="406"/>
    <s v="1941"/>
    <x v="406"/>
    <x v="6"/>
    <x v="4"/>
    <x v="132"/>
  </r>
  <r>
    <x v="17"/>
    <x v="17"/>
    <x v="17"/>
    <x v="406"/>
    <s v="1941"/>
    <x v="406"/>
    <x v="6"/>
    <x v="5"/>
    <x v="66"/>
  </r>
  <r>
    <x v="17"/>
    <x v="17"/>
    <x v="17"/>
    <x v="406"/>
    <s v="1941"/>
    <x v="406"/>
    <x v="6"/>
    <x v="6"/>
    <x v="66"/>
  </r>
  <r>
    <x v="17"/>
    <x v="17"/>
    <x v="17"/>
    <x v="406"/>
    <s v="1941"/>
    <x v="406"/>
    <x v="6"/>
    <x v="7"/>
    <x v="203"/>
  </r>
  <r>
    <x v="17"/>
    <x v="17"/>
    <x v="17"/>
    <x v="406"/>
    <s v="1941"/>
    <x v="406"/>
    <x v="7"/>
    <x v="0"/>
    <x v="65"/>
  </r>
  <r>
    <x v="17"/>
    <x v="17"/>
    <x v="17"/>
    <x v="406"/>
    <s v="1941"/>
    <x v="406"/>
    <x v="7"/>
    <x v="1"/>
    <x v="64"/>
  </r>
  <r>
    <x v="17"/>
    <x v="17"/>
    <x v="17"/>
    <x v="406"/>
    <s v="1941"/>
    <x v="406"/>
    <x v="7"/>
    <x v="2"/>
    <x v="65"/>
  </r>
  <r>
    <x v="17"/>
    <x v="17"/>
    <x v="17"/>
    <x v="406"/>
    <s v="1941"/>
    <x v="406"/>
    <x v="7"/>
    <x v="3"/>
    <x v="67"/>
  </r>
  <r>
    <x v="17"/>
    <x v="17"/>
    <x v="17"/>
    <x v="406"/>
    <s v="1941"/>
    <x v="406"/>
    <x v="7"/>
    <x v="4"/>
    <x v="132"/>
  </r>
  <r>
    <x v="17"/>
    <x v="17"/>
    <x v="17"/>
    <x v="406"/>
    <s v="1941"/>
    <x v="406"/>
    <x v="7"/>
    <x v="5"/>
    <x v="65"/>
  </r>
  <r>
    <x v="17"/>
    <x v="17"/>
    <x v="17"/>
    <x v="406"/>
    <s v="1941"/>
    <x v="406"/>
    <x v="7"/>
    <x v="6"/>
    <x v="66"/>
  </r>
  <r>
    <x v="17"/>
    <x v="17"/>
    <x v="17"/>
    <x v="406"/>
    <s v="1941"/>
    <x v="406"/>
    <x v="7"/>
    <x v="7"/>
    <x v="67"/>
  </r>
  <r>
    <x v="17"/>
    <x v="17"/>
    <x v="17"/>
    <x v="406"/>
    <s v="1941"/>
    <x v="406"/>
    <x v="8"/>
    <x v="0"/>
    <x v="304"/>
  </r>
  <r>
    <x v="17"/>
    <x v="17"/>
    <x v="17"/>
    <x v="406"/>
    <s v="1941"/>
    <x v="406"/>
    <x v="8"/>
    <x v="1"/>
    <x v="304"/>
  </r>
  <r>
    <x v="17"/>
    <x v="17"/>
    <x v="17"/>
    <x v="406"/>
    <s v="1941"/>
    <x v="406"/>
    <x v="8"/>
    <x v="2"/>
    <x v="304"/>
  </r>
  <r>
    <x v="17"/>
    <x v="17"/>
    <x v="17"/>
    <x v="406"/>
    <s v="1941"/>
    <x v="406"/>
    <x v="8"/>
    <x v="3"/>
    <x v="304"/>
  </r>
  <r>
    <x v="17"/>
    <x v="17"/>
    <x v="17"/>
    <x v="406"/>
    <s v="1941"/>
    <x v="406"/>
    <x v="8"/>
    <x v="4"/>
    <x v="304"/>
  </r>
  <r>
    <x v="17"/>
    <x v="17"/>
    <x v="17"/>
    <x v="406"/>
    <s v="1941"/>
    <x v="406"/>
    <x v="8"/>
    <x v="5"/>
    <x v="304"/>
  </r>
  <r>
    <x v="17"/>
    <x v="17"/>
    <x v="17"/>
    <x v="406"/>
    <s v="1941"/>
    <x v="406"/>
    <x v="8"/>
    <x v="6"/>
    <x v="304"/>
  </r>
  <r>
    <x v="17"/>
    <x v="17"/>
    <x v="17"/>
    <x v="406"/>
    <s v="1941"/>
    <x v="406"/>
    <x v="8"/>
    <x v="7"/>
    <x v="304"/>
  </r>
  <r>
    <x v="17"/>
    <x v="17"/>
    <x v="17"/>
    <x v="406"/>
    <s v="1941"/>
    <x v="406"/>
    <x v="9"/>
    <x v="0"/>
    <x v="784"/>
  </r>
  <r>
    <x v="17"/>
    <x v="17"/>
    <x v="17"/>
    <x v="406"/>
    <s v="1941"/>
    <x v="406"/>
    <x v="9"/>
    <x v="1"/>
    <x v="429"/>
  </r>
  <r>
    <x v="17"/>
    <x v="17"/>
    <x v="17"/>
    <x v="406"/>
    <s v="1941"/>
    <x v="406"/>
    <x v="9"/>
    <x v="2"/>
    <x v="606"/>
  </r>
  <r>
    <x v="17"/>
    <x v="17"/>
    <x v="17"/>
    <x v="406"/>
    <s v="1941"/>
    <x v="406"/>
    <x v="9"/>
    <x v="3"/>
    <x v="609"/>
  </r>
  <r>
    <x v="17"/>
    <x v="17"/>
    <x v="17"/>
    <x v="406"/>
    <s v="1941"/>
    <x v="406"/>
    <x v="9"/>
    <x v="4"/>
    <x v="576"/>
  </r>
  <r>
    <x v="17"/>
    <x v="17"/>
    <x v="17"/>
    <x v="406"/>
    <s v="1941"/>
    <x v="406"/>
    <x v="9"/>
    <x v="5"/>
    <x v="672"/>
  </r>
  <r>
    <x v="17"/>
    <x v="17"/>
    <x v="17"/>
    <x v="406"/>
    <s v="1941"/>
    <x v="406"/>
    <x v="9"/>
    <x v="6"/>
    <x v="950"/>
  </r>
  <r>
    <x v="17"/>
    <x v="17"/>
    <x v="17"/>
    <x v="406"/>
    <s v="1941"/>
    <x v="406"/>
    <x v="9"/>
    <x v="7"/>
    <x v="977"/>
  </r>
  <r>
    <x v="17"/>
    <x v="17"/>
    <x v="17"/>
    <x v="407"/>
    <s v="1942"/>
    <x v="407"/>
    <x v="0"/>
    <x v="0"/>
    <x v="2259"/>
  </r>
  <r>
    <x v="17"/>
    <x v="17"/>
    <x v="17"/>
    <x v="407"/>
    <s v="1942"/>
    <x v="407"/>
    <x v="0"/>
    <x v="1"/>
    <x v="494"/>
  </r>
  <r>
    <x v="17"/>
    <x v="17"/>
    <x v="17"/>
    <x v="407"/>
    <s v="1942"/>
    <x v="407"/>
    <x v="0"/>
    <x v="2"/>
    <x v="343"/>
  </r>
  <r>
    <x v="17"/>
    <x v="17"/>
    <x v="17"/>
    <x v="407"/>
    <s v="1942"/>
    <x v="407"/>
    <x v="0"/>
    <x v="3"/>
    <x v="1711"/>
  </r>
  <r>
    <x v="17"/>
    <x v="17"/>
    <x v="17"/>
    <x v="407"/>
    <s v="1942"/>
    <x v="407"/>
    <x v="0"/>
    <x v="4"/>
    <x v="291"/>
  </r>
  <r>
    <x v="17"/>
    <x v="17"/>
    <x v="17"/>
    <x v="407"/>
    <s v="1942"/>
    <x v="407"/>
    <x v="0"/>
    <x v="5"/>
    <x v="608"/>
  </r>
  <r>
    <x v="17"/>
    <x v="17"/>
    <x v="17"/>
    <x v="407"/>
    <s v="1942"/>
    <x v="407"/>
    <x v="0"/>
    <x v="6"/>
    <x v="1197"/>
  </r>
  <r>
    <x v="17"/>
    <x v="17"/>
    <x v="17"/>
    <x v="407"/>
    <s v="1942"/>
    <x v="407"/>
    <x v="0"/>
    <x v="7"/>
    <x v="1604"/>
  </r>
  <r>
    <x v="17"/>
    <x v="17"/>
    <x v="17"/>
    <x v="407"/>
    <s v="1942"/>
    <x v="407"/>
    <x v="1"/>
    <x v="0"/>
    <x v="2257"/>
  </r>
  <r>
    <x v="17"/>
    <x v="17"/>
    <x v="17"/>
    <x v="407"/>
    <s v="1942"/>
    <x v="407"/>
    <x v="1"/>
    <x v="1"/>
    <x v="642"/>
  </r>
  <r>
    <x v="17"/>
    <x v="17"/>
    <x v="17"/>
    <x v="407"/>
    <s v="1942"/>
    <x v="407"/>
    <x v="1"/>
    <x v="2"/>
    <x v="1249"/>
  </r>
  <r>
    <x v="17"/>
    <x v="17"/>
    <x v="17"/>
    <x v="407"/>
    <s v="1942"/>
    <x v="407"/>
    <x v="1"/>
    <x v="3"/>
    <x v="1249"/>
  </r>
  <r>
    <x v="17"/>
    <x v="17"/>
    <x v="17"/>
    <x v="407"/>
    <s v="1942"/>
    <x v="407"/>
    <x v="1"/>
    <x v="4"/>
    <x v="2930"/>
  </r>
  <r>
    <x v="17"/>
    <x v="17"/>
    <x v="17"/>
    <x v="407"/>
    <s v="1942"/>
    <x v="407"/>
    <x v="1"/>
    <x v="5"/>
    <x v="985"/>
  </r>
  <r>
    <x v="17"/>
    <x v="17"/>
    <x v="17"/>
    <x v="407"/>
    <s v="1942"/>
    <x v="407"/>
    <x v="1"/>
    <x v="6"/>
    <x v="2519"/>
  </r>
  <r>
    <x v="17"/>
    <x v="17"/>
    <x v="17"/>
    <x v="407"/>
    <s v="1942"/>
    <x v="407"/>
    <x v="1"/>
    <x v="7"/>
    <x v="1436"/>
  </r>
  <r>
    <x v="17"/>
    <x v="17"/>
    <x v="17"/>
    <x v="407"/>
    <s v="1942"/>
    <x v="407"/>
    <x v="2"/>
    <x v="0"/>
    <x v="381"/>
  </r>
  <r>
    <x v="17"/>
    <x v="17"/>
    <x v="17"/>
    <x v="407"/>
    <s v="1942"/>
    <x v="407"/>
    <x v="2"/>
    <x v="1"/>
    <x v="486"/>
  </r>
  <r>
    <x v="17"/>
    <x v="17"/>
    <x v="17"/>
    <x v="407"/>
    <s v="1942"/>
    <x v="407"/>
    <x v="2"/>
    <x v="2"/>
    <x v="486"/>
  </r>
  <r>
    <x v="17"/>
    <x v="17"/>
    <x v="17"/>
    <x v="407"/>
    <s v="1942"/>
    <x v="407"/>
    <x v="2"/>
    <x v="3"/>
    <x v="54"/>
  </r>
  <r>
    <x v="17"/>
    <x v="17"/>
    <x v="17"/>
    <x v="407"/>
    <s v="1942"/>
    <x v="407"/>
    <x v="2"/>
    <x v="4"/>
    <x v="56"/>
  </r>
  <r>
    <x v="17"/>
    <x v="17"/>
    <x v="17"/>
    <x v="407"/>
    <s v="1942"/>
    <x v="407"/>
    <x v="2"/>
    <x v="5"/>
    <x v="529"/>
  </r>
  <r>
    <x v="17"/>
    <x v="17"/>
    <x v="17"/>
    <x v="407"/>
    <s v="1942"/>
    <x v="407"/>
    <x v="2"/>
    <x v="6"/>
    <x v="613"/>
  </r>
  <r>
    <x v="17"/>
    <x v="17"/>
    <x v="17"/>
    <x v="407"/>
    <s v="1942"/>
    <x v="407"/>
    <x v="2"/>
    <x v="7"/>
    <x v="400"/>
  </r>
  <r>
    <x v="17"/>
    <x v="17"/>
    <x v="17"/>
    <x v="407"/>
    <s v="1942"/>
    <x v="407"/>
    <x v="3"/>
    <x v="0"/>
    <x v="291"/>
  </r>
  <r>
    <x v="17"/>
    <x v="17"/>
    <x v="17"/>
    <x v="407"/>
    <s v="1942"/>
    <x v="407"/>
    <x v="3"/>
    <x v="1"/>
    <x v="1030"/>
  </r>
  <r>
    <x v="17"/>
    <x v="17"/>
    <x v="17"/>
    <x v="407"/>
    <s v="1942"/>
    <x v="407"/>
    <x v="3"/>
    <x v="2"/>
    <x v="490"/>
  </r>
  <r>
    <x v="17"/>
    <x v="17"/>
    <x v="17"/>
    <x v="407"/>
    <s v="1942"/>
    <x v="407"/>
    <x v="3"/>
    <x v="3"/>
    <x v="608"/>
  </r>
  <r>
    <x v="17"/>
    <x v="17"/>
    <x v="17"/>
    <x v="407"/>
    <s v="1942"/>
    <x v="407"/>
    <x v="3"/>
    <x v="4"/>
    <x v="783"/>
  </r>
  <r>
    <x v="17"/>
    <x v="17"/>
    <x v="17"/>
    <x v="407"/>
    <s v="1942"/>
    <x v="407"/>
    <x v="3"/>
    <x v="5"/>
    <x v="428"/>
  </r>
  <r>
    <x v="17"/>
    <x v="17"/>
    <x v="17"/>
    <x v="407"/>
    <s v="1942"/>
    <x v="407"/>
    <x v="3"/>
    <x v="6"/>
    <x v="258"/>
  </r>
  <r>
    <x v="17"/>
    <x v="17"/>
    <x v="17"/>
    <x v="407"/>
    <s v="1942"/>
    <x v="407"/>
    <x v="3"/>
    <x v="7"/>
    <x v="630"/>
  </r>
  <r>
    <x v="17"/>
    <x v="17"/>
    <x v="17"/>
    <x v="407"/>
    <s v="1942"/>
    <x v="407"/>
    <x v="4"/>
    <x v="0"/>
    <x v="1059"/>
  </r>
  <r>
    <x v="17"/>
    <x v="17"/>
    <x v="17"/>
    <x v="407"/>
    <s v="1942"/>
    <x v="407"/>
    <x v="4"/>
    <x v="1"/>
    <x v="1228"/>
  </r>
  <r>
    <x v="17"/>
    <x v="17"/>
    <x v="17"/>
    <x v="407"/>
    <s v="1942"/>
    <x v="407"/>
    <x v="4"/>
    <x v="2"/>
    <x v="983"/>
  </r>
  <r>
    <x v="17"/>
    <x v="17"/>
    <x v="17"/>
    <x v="407"/>
    <s v="1942"/>
    <x v="407"/>
    <x v="4"/>
    <x v="3"/>
    <x v="622"/>
  </r>
  <r>
    <x v="17"/>
    <x v="17"/>
    <x v="17"/>
    <x v="407"/>
    <s v="1942"/>
    <x v="407"/>
    <x v="4"/>
    <x v="4"/>
    <x v="1228"/>
  </r>
  <r>
    <x v="17"/>
    <x v="17"/>
    <x v="17"/>
    <x v="407"/>
    <s v="1942"/>
    <x v="407"/>
    <x v="4"/>
    <x v="5"/>
    <x v="785"/>
  </r>
  <r>
    <x v="17"/>
    <x v="17"/>
    <x v="17"/>
    <x v="407"/>
    <s v="1942"/>
    <x v="407"/>
    <x v="4"/>
    <x v="6"/>
    <x v="1817"/>
  </r>
  <r>
    <x v="17"/>
    <x v="17"/>
    <x v="17"/>
    <x v="407"/>
    <s v="1942"/>
    <x v="407"/>
    <x v="4"/>
    <x v="7"/>
    <x v="1650"/>
  </r>
  <r>
    <x v="17"/>
    <x v="17"/>
    <x v="17"/>
    <x v="407"/>
    <s v="1942"/>
    <x v="407"/>
    <x v="5"/>
    <x v="0"/>
    <x v="300"/>
  </r>
  <r>
    <x v="17"/>
    <x v="17"/>
    <x v="17"/>
    <x v="407"/>
    <s v="1942"/>
    <x v="407"/>
    <x v="5"/>
    <x v="1"/>
    <x v="122"/>
  </r>
  <r>
    <x v="17"/>
    <x v="17"/>
    <x v="17"/>
    <x v="407"/>
    <s v="1942"/>
    <x v="407"/>
    <x v="5"/>
    <x v="2"/>
    <x v="125"/>
  </r>
  <r>
    <x v="17"/>
    <x v="17"/>
    <x v="17"/>
    <x v="407"/>
    <s v="1942"/>
    <x v="407"/>
    <x v="5"/>
    <x v="3"/>
    <x v="62"/>
  </r>
  <r>
    <x v="17"/>
    <x v="17"/>
    <x v="17"/>
    <x v="407"/>
    <s v="1942"/>
    <x v="407"/>
    <x v="5"/>
    <x v="4"/>
    <x v="62"/>
  </r>
  <r>
    <x v="17"/>
    <x v="17"/>
    <x v="17"/>
    <x v="407"/>
    <s v="1942"/>
    <x v="407"/>
    <x v="5"/>
    <x v="5"/>
    <x v="504"/>
  </r>
  <r>
    <x v="17"/>
    <x v="17"/>
    <x v="17"/>
    <x v="407"/>
    <s v="1942"/>
    <x v="407"/>
    <x v="5"/>
    <x v="6"/>
    <x v="449"/>
  </r>
  <r>
    <x v="17"/>
    <x v="17"/>
    <x v="17"/>
    <x v="407"/>
    <s v="1942"/>
    <x v="407"/>
    <x v="5"/>
    <x v="7"/>
    <x v="449"/>
  </r>
  <r>
    <x v="17"/>
    <x v="17"/>
    <x v="17"/>
    <x v="407"/>
    <s v="1942"/>
    <x v="407"/>
    <x v="6"/>
    <x v="0"/>
    <x v="66"/>
  </r>
  <r>
    <x v="17"/>
    <x v="17"/>
    <x v="17"/>
    <x v="407"/>
    <s v="1942"/>
    <x v="407"/>
    <x v="6"/>
    <x v="1"/>
    <x v="67"/>
  </r>
  <r>
    <x v="17"/>
    <x v="17"/>
    <x v="17"/>
    <x v="407"/>
    <s v="1942"/>
    <x v="407"/>
    <x v="6"/>
    <x v="2"/>
    <x v="203"/>
  </r>
  <r>
    <x v="17"/>
    <x v="17"/>
    <x v="17"/>
    <x v="407"/>
    <s v="1942"/>
    <x v="407"/>
    <x v="6"/>
    <x v="3"/>
    <x v="67"/>
  </r>
  <r>
    <x v="17"/>
    <x v="17"/>
    <x v="17"/>
    <x v="407"/>
    <s v="1942"/>
    <x v="407"/>
    <x v="6"/>
    <x v="4"/>
    <x v="65"/>
  </r>
  <r>
    <x v="17"/>
    <x v="17"/>
    <x v="17"/>
    <x v="407"/>
    <s v="1942"/>
    <x v="407"/>
    <x v="6"/>
    <x v="5"/>
    <x v="66"/>
  </r>
  <r>
    <x v="17"/>
    <x v="17"/>
    <x v="17"/>
    <x v="407"/>
    <s v="1942"/>
    <x v="407"/>
    <x v="6"/>
    <x v="6"/>
    <x v="132"/>
  </r>
  <r>
    <x v="17"/>
    <x v="17"/>
    <x v="17"/>
    <x v="407"/>
    <s v="1942"/>
    <x v="407"/>
    <x v="6"/>
    <x v="7"/>
    <x v="198"/>
  </r>
  <r>
    <x v="17"/>
    <x v="17"/>
    <x v="17"/>
    <x v="407"/>
    <s v="1942"/>
    <x v="407"/>
    <x v="7"/>
    <x v="0"/>
    <x v="318"/>
  </r>
  <r>
    <x v="17"/>
    <x v="17"/>
    <x v="17"/>
    <x v="407"/>
    <s v="1942"/>
    <x v="407"/>
    <x v="7"/>
    <x v="1"/>
    <x v="335"/>
  </r>
  <r>
    <x v="17"/>
    <x v="17"/>
    <x v="17"/>
    <x v="407"/>
    <s v="1942"/>
    <x v="407"/>
    <x v="7"/>
    <x v="2"/>
    <x v="185"/>
  </r>
  <r>
    <x v="17"/>
    <x v="17"/>
    <x v="17"/>
    <x v="407"/>
    <s v="1942"/>
    <x v="407"/>
    <x v="7"/>
    <x v="3"/>
    <x v="410"/>
  </r>
  <r>
    <x v="17"/>
    <x v="17"/>
    <x v="17"/>
    <x v="407"/>
    <s v="1942"/>
    <x v="407"/>
    <x v="7"/>
    <x v="4"/>
    <x v="340"/>
  </r>
  <r>
    <x v="17"/>
    <x v="17"/>
    <x v="17"/>
    <x v="407"/>
    <s v="1942"/>
    <x v="407"/>
    <x v="7"/>
    <x v="5"/>
    <x v="340"/>
  </r>
  <r>
    <x v="17"/>
    <x v="17"/>
    <x v="17"/>
    <x v="407"/>
    <s v="1942"/>
    <x v="407"/>
    <x v="7"/>
    <x v="6"/>
    <x v="184"/>
  </r>
  <r>
    <x v="17"/>
    <x v="17"/>
    <x v="17"/>
    <x v="407"/>
    <s v="1942"/>
    <x v="407"/>
    <x v="7"/>
    <x v="7"/>
    <x v="612"/>
  </r>
  <r>
    <x v="17"/>
    <x v="17"/>
    <x v="17"/>
    <x v="407"/>
    <s v="1942"/>
    <x v="407"/>
    <x v="8"/>
    <x v="0"/>
    <x v="66"/>
  </r>
  <r>
    <x v="17"/>
    <x v="17"/>
    <x v="17"/>
    <x v="407"/>
    <s v="1942"/>
    <x v="407"/>
    <x v="8"/>
    <x v="1"/>
    <x v="133"/>
  </r>
  <r>
    <x v="17"/>
    <x v="17"/>
    <x v="17"/>
    <x v="407"/>
    <s v="1942"/>
    <x v="407"/>
    <x v="8"/>
    <x v="2"/>
    <x v="67"/>
  </r>
  <r>
    <x v="17"/>
    <x v="17"/>
    <x v="17"/>
    <x v="407"/>
    <s v="1942"/>
    <x v="407"/>
    <x v="8"/>
    <x v="3"/>
    <x v="133"/>
  </r>
  <r>
    <x v="17"/>
    <x v="17"/>
    <x v="17"/>
    <x v="407"/>
    <s v="1942"/>
    <x v="407"/>
    <x v="8"/>
    <x v="4"/>
    <x v="67"/>
  </r>
  <r>
    <x v="17"/>
    <x v="17"/>
    <x v="17"/>
    <x v="407"/>
    <s v="1942"/>
    <x v="407"/>
    <x v="8"/>
    <x v="5"/>
    <x v="133"/>
  </r>
  <r>
    <x v="17"/>
    <x v="17"/>
    <x v="17"/>
    <x v="407"/>
    <s v="1942"/>
    <x v="407"/>
    <x v="8"/>
    <x v="6"/>
    <x v="132"/>
  </r>
  <r>
    <x v="17"/>
    <x v="17"/>
    <x v="17"/>
    <x v="407"/>
    <s v="1942"/>
    <x v="407"/>
    <x v="8"/>
    <x v="7"/>
    <x v="65"/>
  </r>
  <r>
    <x v="17"/>
    <x v="17"/>
    <x v="17"/>
    <x v="407"/>
    <s v="1942"/>
    <x v="407"/>
    <x v="9"/>
    <x v="0"/>
    <x v="299"/>
  </r>
  <r>
    <x v="17"/>
    <x v="17"/>
    <x v="17"/>
    <x v="407"/>
    <s v="1942"/>
    <x v="407"/>
    <x v="9"/>
    <x v="1"/>
    <x v="125"/>
  </r>
  <r>
    <x v="17"/>
    <x v="17"/>
    <x v="17"/>
    <x v="407"/>
    <s v="1942"/>
    <x v="407"/>
    <x v="9"/>
    <x v="2"/>
    <x v="309"/>
  </r>
  <r>
    <x v="17"/>
    <x v="17"/>
    <x v="17"/>
    <x v="407"/>
    <s v="1942"/>
    <x v="407"/>
    <x v="9"/>
    <x v="3"/>
    <x v="300"/>
  </r>
  <r>
    <x v="17"/>
    <x v="17"/>
    <x v="17"/>
    <x v="407"/>
    <s v="1942"/>
    <x v="407"/>
    <x v="9"/>
    <x v="4"/>
    <x v="61"/>
  </r>
  <r>
    <x v="17"/>
    <x v="17"/>
    <x v="17"/>
    <x v="407"/>
    <s v="1942"/>
    <x v="407"/>
    <x v="9"/>
    <x v="5"/>
    <x v="356"/>
  </r>
  <r>
    <x v="17"/>
    <x v="17"/>
    <x v="17"/>
    <x v="407"/>
    <s v="1942"/>
    <x v="407"/>
    <x v="9"/>
    <x v="6"/>
    <x v="309"/>
  </r>
  <r>
    <x v="17"/>
    <x v="17"/>
    <x v="17"/>
    <x v="407"/>
    <s v="1942"/>
    <x v="407"/>
    <x v="9"/>
    <x v="7"/>
    <x v="124"/>
  </r>
  <r>
    <x v="17"/>
    <x v="17"/>
    <x v="17"/>
    <x v="408"/>
    <s v="1943"/>
    <x v="408"/>
    <x v="0"/>
    <x v="0"/>
    <x v="311"/>
  </r>
  <r>
    <x v="17"/>
    <x v="17"/>
    <x v="17"/>
    <x v="408"/>
    <s v="1943"/>
    <x v="408"/>
    <x v="0"/>
    <x v="1"/>
    <x v="202"/>
  </r>
  <r>
    <x v="17"/>
    <x v="17"/>
    <x v="17"/>
    <x v="408"/>
    <s v="1943"/>
    <x v="408"/>
    <x v="0"/>
    <x v="2"/>
    <x v="308"/>
  </r>
  <r>
    <x v="17"/>
    <x v="17"/>
    <x v="17"/>
    <x v="408"/>
    <s v="1943"/>
    <x v="408"/>
    <x v="0"/>
    <x v="3"/>
    <x v="201"/>
  </r>
  <r>
    <x v="17"/>
    <x v="17"/>
    <x v="17"/>
    <x v="408"/>
    <s v="1943"/>
    <x v="408"/>
    <x v="0"/>
    <x v="4"/>
    <x v="50"/>
  </r>
  <r>
    <x v="17"/>
    <x v="17"/>
    <x v="17"/>
    <x v="408"/>
    <s v="1943"/>
    <x v="408"/>
    <x v="0"/>
    <x v="5"/>
    <x v="285"/>
  </r>
  <r>
    <x v="17"/>
    <x v="17"/>
    <x v="17"/>
    <x v="408"/>
    <s v="1943"/>
    <x v="408"/>
    <x v="0"/>
    <x v="6"/>
    <x v="124"/>
  </r>
  <r>
    <x v="17"/>
    <x v="17"/>
    <x v="17"/>
    <x v="408"/>
    <s v="1943"/>
    <x v="408"/>
    <x v="0"/>
    <x v="7"/>
    <x v="356"/>
  </r>
  <r>
    <x v="17"/>
    <x v="17"/>
    <x v="17"/>
    <x v="408"/>
    <s v="1943"/>
    <x v="408"/>
    <x v="1"/>
    <x v="0"/>
    <x v="633"/>
  </r>
  <r>
    <x v="17"/>
    <x v="17"/>
    <x v="17"/>
    <x v="408"/>
    <s v="1943"/>
    <x v="408"/>
    <x v="1"/>
    <x v="1"/>
    <x v="186"/>
  </r>
  <r>
    <x v="17"/>
    <x v="17"/>
    <x v="17"/>
    <x v="408"/>
    <s v="1943"/>
    <x v="408"/>
    <x v="1"/>
    <x v="2"/>
    <x v="314"/>
  </r>
  <r>
    <x v="17"/>
    <x v="17"/>
    <x v="17"/>
    <x v="408"/>
    <s v="1943"/>
    <x v="408"/>
    <x v="1"/>
    <x v="3"/>
    <x v="287"/>
  </r>
  <r>
    <x v="17"/>
    <x v="17"/>
    <x v="17"/>
    <x v="408"/>
    <s v="1943"/>
    <x v="408"/>
    <x v="1"/>
    <x v="4"/>
    <x v="185"/>
  </r>
  <r>
    <x v="17"/>
    <x v="17"/>
    <x v="17"/>
    <x v="408"/>
    <s v="1943"/>
    <x v="408"/>
    <x v="1"/>
    <x v="5"/>
    <x v="116"/>
  </r>
  <r>
    <x v="17"/>
    <x v="17"/>
    <x v="17"/>
    <x v="408"/>
    <s v="1943"/>
    <x v="408"/>
    <x v="1"/>
    <x v="6"/>
    <x v="312"/>
  </r>
  <r>
    <x v="17"/>
    <x v="17"/>
    <x v="17"/>
    <x v="408"/>
    <s v="1943"/>
    <x v="408"/>
    <x v="1"/>
    <x v="7"/>
    <x v="341"/>
  </r>
  <r>
    <x v="17"/>
    <x v="17"/>
    <x v="17"/>
    <x v="408"/>
    <s v="1943"/>
    <x v="408"/>
    <x v="2"/>
    <x v="0"/>
    <x v="350"/>
  </r>
  <r>
    <x v="17"/>
    <x v="17"/>
    <x v="17"/>
    <x v="408"/>
    <s v="1943"/>
    <x v="408"/>
    <x v="2"/>
    <x v="1"/>
    <x v="200"/>
  </r>
  <r>
    <x v="17"/>
    <x v="17"/>
    <x v="17"/>
    <x v="408"/>
    <s v="1943"/>
    <x v="408"/>
    <x v="2"/>
    <x v="2"/>
    <x v="199"/>
  </r>
  <r>
    <x v="17"/>
    <x v="17"/>
    <x v="17"/>
    <x v="408"/>
    <s v="1943"/>
    <x v="408"/>
    <x v="2"/>
    <x v="3"/>
    <x v="310"/>
  </r>
  <r>
    <x v="17"/>
    <x v="17"/>
    <x v="17"/>
    <x v="408"/>
    <s v="1943"/>
    <x v="408"/>
    <x v="2"/>
    <x v="4"/>
    <x v="307"/>
  </r>
  <r>
    <x v="17"/>
    <x v="17"/>
    <x v="17"/>
    <x v="408"/>
    <s v="1943"/>
    <x v="408"/>
    <x v="2"/>
    <x v="5"/>
    <x v="311"/>
  </r>
  <r>
    <x v="17"/>
    <x v="17"/>
    <x v="17"/>
    <x v="408"/>
    <s v="1943"/>
    <x v="408"/>
    <x v="2"/>
    <x v="6"/>
    <x v="298"/>
  </r>
  <r>
    <x v="17"/>
    <x v="17"/>
    <x v="17"/>
    <x v="408"/>
    <s v="1943"/>
    <x v="408"/>
    <x v="2"/>
    <x v="7"/>
    <x v="122"/>
  </r>
  <r>
    <x v="17"/>
    <x v="17"/>
    <x v="17"/>
    <x v="408"/>
    <s v="1943"/>
    <x v="408"/>
    <x v="3"/>
    <x v="0"/>
    <x v="354"/>
  </r>
  <r>
    <x v="17"/>
    <x v="17"/>
    <x v="17"/>
    <x v="408"/>
    <s v="1943"/>
    <x v="408"/>
    <x v="3"/>
    <x v="1"/>
    <x v="115"/>
  </r>
  <r>
    <x v="17"/>
    <x v="17"/>
    <x v="17"/>
    <x v="408"/>
    <s v="1943"/>
    <x v="408"/>
    <x v="3"/>
    <x v="2"/>
    <x v="354"/>
  </r>
  <r>
    <x v="17"/>
    <x v="17"/>
    <x v="17"/>
    <x v="408"/>
    <s v="1943"/>
    <x v="408"/>
    <x v="3"/>
    <x v="3"/>
    <x v="47"/>
  </r>
  <r>
    <x v="17"/>
    <x v="17"/>
    <x v="17"/>
    <x v="408"/>
    <s v="1943"/>
    <x v="408"/>
    <x v="3"/>
    <x v="4"/>
    <x v="61"/>
  </r>
  <r>
    <x v="17"/>
    <x v="17"/>
    <x v="17"/>
    <x v="408"/>
    <s v="1943"/>
    <x v="408"/>
    <x v="3"/>
    <x v="5"/>
    <x v="449"/>
  </r>
  <r>
    <x v="17"/>
    <x v="17"/>
    <x v="17"/>
    <x v="408"/>
    <s v="1943"/>
    <x v="408"/>
    <x v="3"/>
    <x v="6"/>
    <x v="47"/>
  </r>
  <r>
    <x v="17"/>
    <x v="17"/>
    <x v="17"/>
    <x v="408"/>
    <s v="1943"/>
    <x v="408"/>
    <x v="3"/>
    <x v="7"/>
    <x v="123"/>
  </r>
  <r>
    <x v="17"/>
    <x v="17"/>
    <x v="17"/>
    <x v="408"/>
    <s v="1943"/>
    <x v="408"/>
    <x v="4"/>
    <x v="0"/>
    <x v="501"/>
  </r>
  <r>
    <x v="17"/>
    <x v="17"/>
    <x v="17"/>
    <x v="408"/>
    <s v="1943"/>
    <x v="408"/>
    <x v="4"/>
    <x v="1"/>
    <x v="1693"/>
  </r>
  <r>
    <x v="17"/>
    <x v="17"/>
    <x v="17"/>
    <x v="408"/>
    <s v="1943"/>
    <x v="408"/>
    <x v="4"/>
    <x v="2"/>
    <x v="539"/>
  </r>
  <r>
    <x v="17"/>
    <x v="17"/>
    <x v="17"/>
    <x v="408"/>
    <s v="1943"/>
    <x v="408"/>
    <x v="4"/>
    <x v="3"/>
    <x v="269"/>
  </r>
  <r>
    <x v="17"/>
    <x v="17"/>
    <x v="17"/>
    <x v="408"/>
    <s v="1943"/>
    <x v="408"/>
    <x v="4"/>
    <x v="4"/>
    <x v="53"/>
  </r>
  <r>
    <x v="17"/>
    <x v="17"/>
    <x v="17"/>
    <x v="408"/>
    <s v="1943"/>
    <x v="408"/>
    <x v="4"/>
    <x v="5"/>
    <x v="501"/>
  </r>
  <r>
    <x v="17"/>
    <x v="17"/>
    <x v="17"/>
    <x v="408"/>
    <s v="1943"/>
    <x v="408"/>
    <x v="4"/>
    <x v="6"/>
    <x v="467"/>
  </r>
  <r>
    <x v="17"/>
    <x v="17"/>
    <x v="17"/>
    <x v="408"/>
    <s v="1943"/>
    <x v="408"/>
    <x v="4"/>
    <x v="7"/>
    <x v="346"/>
  </r>
  <r>
    <x v="17"/>
    <x v="17"/>
    <x v="17"/>
    <x v="408"/>
    <s v="1943"/>
    <x v="408"/>
    <x v="5"/>
    <x v="0"/>
    <x v="127"/>
  </r>
  <r>
    <x v="17"/>
    <x v="17"/>
    <x v="17"/>
    <x v="408"/>
    <s v="1943"/>
    <x v="408"/>
    <x v="5"/>
    <x v="1"/>
    <x v="127"/>
  </r>
  <r>
    <x v="17"/>
    <x v="17"/>
    <x v="17"/>
    <x v="408"/>
    <s v="1943"/>
    <x v="408"/>
    <x v="5"/>
    <x v="2"/>
    <x v="65"/>
  </r>
  <r>
    <x v="17"/>
    <x v="17"/>
    <x v="17"/>
    <x v="408"/>
    <s v="1943"/>
    <x v="408"/>
    <x v="5"/>
    <x v="3"/>
    <x v="131"/>
  </r>
  <r>
    <x v="17"/>
    <x v="17"/>
    <x v="17"/>
    <x v="408"/>
    <s v="1943"/>
    <x v="408"/>
    <x v="5"/>
    <x v="4"/>
    <x v="132"/>
  </r>
  <r>
    <x v="17"/>
    <x v="17"/>
    <x v="17"/>
    <x v="408"/>
    <s v="1943"/>
    <x v="408"/>
    <x v="5"/>
    <x v="5"/>
    <x v="131"/>
  </r>
  <r>
    <x v="17"/>
    <x v="17"/>
    <x v="17"/>
    <x v="408"/>
    <s v="1943"/>
    <x v="408"/>
    <x v="5"/>
    <x v="6"/>
    <x v="64"/>
  </r>
  <r>
    <x v="17"/>
    <x v="17"/>
    <x v="17"/>
    <x v="408"/>
    <s v="1943"/>
    <x v="408"/>
    <x v="5"/>
    <x v="7"/>
    <x v="320"/>
  </r>
  <r>
    <x v="17"/>
    <x v="17"/>
    <x v="17"/>
    <x v="408"/>
    <s v="1943"/>
    <x v="408"/>
    <x v="6"/>
    <x v="0"/>
    <x v="66"/>
  </r>
  <r>
    <x v="17"/>
    <x v="17"/>
    <x v="17"/>
    <x v="408"/>
    <s v="1943"/>
    <x v="408"/>
    <x v="6"/>
    <x v="1"/>
    <x v="131"/>
  </r>
  <r>
    <x v="17"/>
    <x v="17"/>
    <x v="17"/>
    <x v="408"/>
    <s v="1943"/>
    <x v="408"/>
    <x v="6"/>
    <x v="2"/>
    <x v="131"/>
  </r>
  <r>
    <x v="17"/>
    <x v="17"/>
    <x v="17"/>
    <x v="408"/>
    <s v="1943"/>
    <x v="408"/>
    <x v="6"/>
    <x v="3"/>
    <x v="66"/>
  </r>
  <r>
    <x v="17"/>
    <x v="17"/>
    <x v="17"/>
    <x v="408"/>
    <s v="1943"/>
    <x v="408"/>
    <x v="6"/>
    <x v="4"/>
    <x v="131"/>
  </r>
  <r>
    <x v="17"/>
    <x v="17"/>
    <x v="17"/>
    <x v="408"/>
    <s v="1943"/>
    <x v="408"/>
    <x v="6"/>
    <x v="5"/>
    <x v="66"/>
  </r>
  <r>
    <x v="17"/>
    <x v="17"/>
    <x v="17"/>
    <x v="408"/>
    <s v="1943"/>
    <x v="408"/>
    <x v="6"/>
    <x v="6"/>
    <x v="65"/>
  </r>
  <r>
    <x v="17"/>
    <x v="17"/>
    <x v="17"/>
    <x v="408"/>
    <s v="1943"/>
    <x v="408"/>
    <x v="6"/>
    <x v="7"/>
    <x v="67"/>
  </r>
  <r>
    <x v="17"/>
    <x v="17"/>
    <x v="17"/>
    <x v="408"/>
    <s v="1943"/>
    <x v="408"/>
    <x v="7"/>
    <x v="0"/>
    <x v="302"/>
  </r>
  <r>
    <x v="17"/>
    <x v="17"/>
    <x v="17"/>
    <x v="408"/>
    <s v="1943"/>
    <x v="408"/>
    <x v="7"/>
    <x v="1"/>
    <x v="264"/>
  </r>
  <r>
    <x v="17"/>
    <x v="17"/>
    <x v="17"/>
    <x v="408"/>
    <s v="1943"/>
    <x v="408"/>
    <x v="7"/>
    <x v="2"/>
    <x v="129"/>
  </r>
  <r>
    <x v="17"/>
    <x v="17"/>
    <x v="17"/>
    <x v="408"/>
    <s v="1943"/>
    <x v="408"/>
    <x v="7"/>
    <x v="3"/>
    <x v="203"/>
  </r>
  <r>
    <x v="17"/>
    <x v="17"/>
    <x v="17"/>
    <x v="408"/>
    <s v="1943"/>
    <x v="408"/>
    <x v="7"/>
    <x v="4"/>
    <x v="301"/>
  </r>
  <r>
    <x v="17"/>
    <x v="17"/>
    <x v="17"/>
    <x v="408"/>
    <s v="1943"/>
    <x v="408"/>
    <x v="7"/>
    <x v="5"/>
    <x v="129"/>
  </r>
  <r>
    <x v="17"/>
    <x v="17"/>
    <x v="17"/>
    <x v="408"/>
    <s v="1943"/>
    <x v="408"/>
    <x v="7"/>
    <x v="6"/>
    <x v="131"/>
  </r>
  <r>
    <x v="17"/>
    <x v="17"/>
    <x v="17"/>
    <x v="408"/>
    <s v="1943"/>
    <x v="408"/>
    <x v="7"/>
    <x v="7"/>
    <x v="66"/>
  </r>
  <r>
    <x v="17"/>
    <x v="17"/>
    <x v="17"/>
    <x v="408"/>
    <s v="1943"/>
    <x v="408"/>
    <x v="8"/>
    <x v="0"/>
    <x v="305"/>
  </r>
  <r>
    <x v="17"/>
    <x v="17"/>
    <x v="17"/>
    <x v="408"/>
    <s v="1943"/>
    <x v="408"/>
    <x v="8"/>
    <x v="1"/>
    <x v="305"/>
  </r>
  <r>
    <x v="17"/>
    <x v="17"/>
    <x v="17"/>
    <x v="408"/>
    <s v="1943"/>
    <x v="408"/>
    <x v="8"/>
    <x v="2"/>
    <x v="305"/>
  </r>
  <r>
    <x v="17"/>
    <x v="17"/>
    <x v="17"/>
    <x v="408"/>
    <s v="1943"/>
    <x v="408"/>
    <x v="8"/>
    <x v="3"/>
    <x v="305"/>
  </r>
  <r>
    <x v="17"/>
    <x v="17"/>
    <x v="17"/>
    <x v="408"/>
    <s v="1943"/>
    <x v="408"/>
    <x v="8"/>
    <x v="4"/>
    <x v="305"/>
  </r>
  <r>
    <x v="17"/>
    <x v="17"/>
    <x v="17"/>
    <x v="408"/>
    <s v="1943"/>
    <x v="408"/>
    <x v="8"/>
    <x v="5"/>
    <x v="305"/>
  </r>
  <r>
    <x v="17"/>
    <x v="17"/>
    <x v="17"/>
    <x v="408"/>
    <s v="1943"/>
    <x v="408"/>
    <x v="8"/>
    <x v="6"/>
    <x v="305"/>
  </r>
  <r>
    <x v="17"/>
    <x v="17"/>
    <x v="17"/>
    <x v="408"/>
    <s v="1943"/>
    <x v="408"/>
    <x v="8"/>
    <x v="7"/>
    <x v="305"/>
  </r>
  <r>
    <x v="17"/>
    <x v="17"/>
    <x v="17"/>
    <x v="408"/>
    <s v="1943"/>
    <x v="408"/>
    <x v="9"/>
    <x v="0"/>
    <x v="340"/>
  </r>
  <r>
    <x v="17"/>
    <x v="17"/>
    <x v="17"/>
    <x v="408"/>
    <s v="1943"/>
    <x v="408"/>
    <x v="9"/>
    <x v="1"/>
    <x v="612"/>
  </r>
  <r>
    <x v="17"/>
    <x v="17"/>
    <x v="17"/>
    <x v="408"/>
    <s v="1943"/>
    <x v="408"/>
    <x v="9"/>
    <x v="2"/>
    <x v="354"/>
  </r>
  <r>
    <x v="17"/>
    <x v="17"/>
    <x v="17"/>
    <x v="408"/>
    <s v="1943"/>
    <x v="408"/>
    <x v="9"/>
    <x v="3"/>
    <x v="340"/>
  </r>
  <r>
    <x v="17"/>
    <x v="17"/>
    <x v="17"/>
    <x v="408"/>
    <s v="1943"/>
    <x v="408"/>
    <x v="9"/>
    <x v="4"/>
    <x v="309"/>
  </r>
  <r>
    <x v="17"/>
    <x v="17"/>
    <x v="17"/>
    <x v="408"/>
    <s v="1943"/>
    <x v="408"/>
    <x v="9"/>
    <x v="5"/>
    <x v="298"/>
  </r>
  <r>
    <x v="17"/>
    <x v="17"/>
    <x v="17"/>
    <x v="408"/>
    <s v="1943"/>
    <x v="408"/>
    <x v="9"/>
    <x v="6"/>
    <x v="316"/>
  </r>
  <r>
    <x v="17"/>
    <x v="17"/>
    <x v="17"/>
    <x v="408"/>
    <s v="1943"/>
    <x v="408"/>
    <x v="9"/>
    <x v="7"/>
    <x v="265"/>
  </r>
  <r>
    <x v="18"/>
    <x v="18"/>
    <x v="18"/>
    <x v="409"/>
    <s v="2002"/>
    <x v="409"/>
    <x v="0"/>
    <x v="0"/>
    <x v="612"/>
  </r>
  <r>
    <x v="18"/>
    <x v="18"/>
    <x v="18"/>
    <x v="409"/>
    <s v="2002"/>
    <x v="409"/>
    <x v="0"/>
    <x v="1"/>
    <x v="281"/>
  </r>
  <r>
    <x v="18"/>
    <x v="18"/>
    <x v="18"/>
    <x v="409"/>
    <s v="2002"/>
    <x v="409"/>
    <x v="0"/>
    <x v="2"/>
    <x v="399"/>
  </r>
  <r>
    <x v="18"/>
    <x v="18"/>
    <x v="18"/>
    <x v="409"/>
    <s v="2002"/>
    <x v="409"/>
    <x v="0"/>
    <x v="3"/>
    <x v="286"/>
  </r>
  <r>
    <x v="18"/>
    <x v="18"/>
    <x v="18"/>
    <x v="409"/>
    <s v="2002"/>
    <x v="409"/>
    <x v="0"/>
    <x v="4"/>
    <x v="118"/>
  </r>
  <r>
    <x v="18"/>
    <x v="18"/>
    <x v="18"/>
    <x v="409"/>
    <s v="2002"/>
    <x v="409"/>
    <x v="0"/>
    <x v="5"/>
    <x v="116"/>
  </r>
  <r>
    <x v="18"/>
    <x v="18"/>
    <x v="18"/>
    <x v="409"/>
    <s v="2002"/>
    <x v="409"/>
    <x v="0"/>
    <x v="6"/>
    <x v="611"/>
  </r>
  <r>
    <x v="18"/>
    <x v="18"/>
    <x v="18"/>
    <x v="409"/>
    <s v="2002"/>
    <x v="409"/>
    <x v="0"/>
    <x v="7"/>
    <x v="282"/>
  </r>
  <r>
    <x v="18"/>
    <x v="18"/>
    <x v="18"/>
    <x v="409"/>
    <s v="2002"/>
    <x v="409"/>
    <x v="1"/>
    <x v="0"/>
    <x v="1605"/>
  </r>
  <r>
    <x v="18"/>
    <x v="18"/>
    <x v="18"/>
    <x v="409"/>
    <s v="2002"/>
    <x v="409"/>
    <x v="1"/>
    <x v="1"/>
    <x v="357"/>
  </r>
  <r>
    <x v="18"/>
    <x v="18"/>
    <x v="18"/>
    <x v="409"/>
    <s v="2002"/>
    <x v="409"/>
    <x v="1"/>
    <x v="2"/>
    <x v="628"/>
  </r>
  <r>
    <x v="18"/>
    <x v="18"/>
    <x v="18"/>
    <x v="409"/>
    <s v="2002"/>
    <x v="409"/>
    <x v="1"/>
    <x v="3"/>
    <x v="357"/>
  </r>
  <r>
    <x v="18"/>
    <x v="18"/>
    <x v="18"/>
    <x v="409"/>
    <s v="2002"/>
    <x v="409"/>
    <x v="1"/>
    <x v="4"/>
    <x v="498"/>
  </r>
  <r>
    <x v="18"/>
    <x v="18"/>
    <x v="18"/>
    <x v="409"/>
    <s v="2002"/>
    <x v="409"/>
    <x v="1"/>
    <x v="5"/>
    <x v="290"/>
  </r>
  <r>
    <x v="18"/>
    <x v="18"/>
    <x v="18"/>
    <x v="409"/>
    <s v="2002"/>
    <x v="409"/>
    <x v="1"/>
    <x v="6"/>
    <x v="631"/>
  </r>
  <r>
    <x v="18"/>
    <x v="18"/>
    <x v="18"/>
    <x v="409"/>
    <s v="2002"/>
    <x v="409"/>
    <x v="1"/>
    <x v="7"/>
    <x v="1672"/>
  </r>
  <r>
    <x v="18"/>
    <x v="18"/>
    <x v="18"/>
    <x v="409"/>
    <s v="2002"/>
    <x v="409"/>
    <x v="2"/>
    <x v="0"/>
    <x v="1478"/>
  </r>
  <r>
    <x v="18"/>
    <x v="18"/>
    <x v="18"/>
    <x v="409"/>
    <s v="2002"/>
    <x v="409"/>
    <x v="2"/>
    <x v="1"/>
    <x v="503"/>
  </r>
  <r>
    <x v="18"/>
    <x v="18"/>
    <x v="18"/>
    <x v="409"/>
    <s v="2002"/>
    <x v="409"/>
    <x v="2"/>
    <x v="2"/>
    <x v="501"/>
  </r>
  <r>
    <x v="18"/>
    <x v="18"/>
    <x v="18"/>
    <x v="409"/>
    <s v="2002"/>
    <x v="409"/>
    <x v="2"/>
    <x v="3"/>
    <x v="1693"/>
  </r>
  <r>
    <x v="18"/>
    <x v="18"/>
    <x v="18"/>
    <x v="409"/>
    <s v="2002"/>
    <x v="409"/>
    <x v="2"/>
    <x v="4"/>
    <x v="798"/>
  </r>
  <r>
    <x v="18"/>
    <x v="18"/>
    <x v="18"/>
    <x v="409"/>
    <s v="2002"/>
    <x v="409"/>
    <x v="2"/>
    <x v="5"/>
    <x v="991"/>
  </r>
  <r>
    <x v="18"/>
    <x v="18"/>
    <x v="18"/>
    <x v="409"/>
    <s v="2002"/>
    <x v="409"/>
    <x v="2"/>
    <x v="6"/>
    <x v="190"/>
  </r>
  <r>
    <x v="18"/>
    <x v="18"/>
    <x v="18"/>
    <x v="409"/>
    <s v="2002"/>
    <x v="409"/>
    <x v="2"/>
    <x v="7"/>
    <x v="1239"/>
  </r>
  <r>
    <x v="18"/>
    <x v="18"/>
    <x v="18"/>
    <x v="409"/>
    <s v="2002"/>
    <x v="409"/>
    <x v="3"/>
    <x v="0"/>
    <x v="318"/>
  </r>
  <r>
    <x v="18"/>
    <x v="18"/>
    <x v="18"/>
    <x v="409"/>
    <s v="2002"/>
    <x v="409"/>
    <x v="3"/>
    <x v="1"/>
    <x v="185"/>
  </r>
  <r>
    <x v="18"/>
    <x v="18"/>
    <x v="18"/>
    <x v="409"/>
    <s v="2002"/>
    <x v="409"/>
    <x v="3"/>
    <x v="2"/>
    <x v="317"/>
  </r>
  <r>
    <x v="18"/>
    <x v="18"/>
    <x v="18"/>
    <x v="409"/>
    <s v="2002"/>
    <x v="409"/>
    <x v="3"/>
    <x v="3"/>
    <x v="450"/>
  </r>
  <r>
    <x v="18"/>
    <x v="18"/>
    <x v="18"/>
    <x v="409"/>
    <s v="2002"/>
    <x v="409"/>
    <x v="3"/>
    <x v="4"/>
    <x v="186"/>
  </r>
  <r>
    <x v="18"/>
    <x v="18"/>
    <x v="18"/>
    <x v="409"/>
    <s v="2002"/>
    <x v="409"/>
    <x v="3"/>
    <x v="5"/>
    <x v="1112"/>
  </r>
  <r>
    <x v="18"/>
    <x v="18"/>
    <x v="18"/>
    <x v="409"/>
    <s v="2002"/>
    <x v="409"/>
    <x v="3"/>
    <x v="6"/>
    <x v="338"/>
  </r>
  <r>
    <x v="18"/>
    <x v="18"/>
    <x v="18"/>
    <x v="409"/>
    <s v="2002"/>
    <x v="409"/>
    <x v="3"/>
    <x v="7"/>
    <x v="118"/>
  </r>
  <r>
    <x v="18"/>
    <x v="18"/>
    <x v="18"/>
    <x v="409"/>
    <s v="2002"/>
    <x v="409"/>
    <x v="4"/>
    <x v="0"/>
    <x v="346"/>
  </r>
  <r>
    <x v="18"/>
    <x v="18"/>
    <x v="18"/>
    <x v="409"/>
    <s v="2002"/>
    <x v="409"/>
    <x v="4"/>
    <x v="1"/>
    <x v="501"/>
  </r>
  <r>
    <x v="18"/>
    <x v="18"/>
    <x v="18"/>
    <x v="409"/>
    <s v="2002"/>
    <x v="409"/>
    <x v="4"/>
    <x v="2"/>
    <x v="605"/>
  </r>
  <r>
    <x v="18"/>
    <x v="18"/>
    <x v="18"/>
    <x v="409"/>
    <s v="2002"/>
    <x v="409"/>
    <x v="4"/>
    <x v="3"/>
    <x v="1038"/>
  </r>
  <r>
    <x v="18"/>
    <x v="18"/>
    <x v="18"/>
    <x v="409"/>
    <s v="2002"/>
    <x v="409"/>
    <x v="4"/>
    <x v="4"/>
    <x v="671"/>
  </r>
  <r>
    <x v="18"/>
    <x v="18"/>
    <x v="18"/>
    <x v="409"/>
    <s v="2002"/>
    <x v="409"/>
    <x v="4"/>
    <x v="5"/>
    <x v="59"/>
  </r>
  <r>
    <x v="18"/>
    <x v="18"/>
    <x v="18"/>
    <x v="409"/>
    <s v="2002"/>
    <x v="409"/>
    <x v="4"/>
    <x v="6"/>
    <x v="486"/>
  </r>
  <r>
    <x v="18"/>
    <x v="18"/>
    <x v="18"/>
    <x v="409"/>
    <s v="2002"/>
    <x v="409"/>
    <x v="4"/>
    <x v="7"/>
    <x v="487"/>
  </r>
  <r>
    <x v="18"/>
    <x v="18"/>
    <x v="18"/>
    <x v="409"/>
    <s v="2002"/>
    <x v="409"/>
    <x v="5"/>
    <x v="0"/>
    <x v="311"/>
  </r>
  <r>
    <x v="18"/>
    <x v="18"/>
    <x v="18"/>
    <x v="409"/>
    <s v="2002"/>
    <x v="409"/>
    <x v="5"/>
    <x v="1"/>
    <x v="62"/>
  </r>
  <r>
    <x v="18"/>
    <x v="18"/>
    <x v="18"/>
    <x v="409"/>
    <s v="2002"/>
    <x v="409"/>
    <x v="5"/>
    <x v="2"/>
    <x v="121"/>
  </r>
  <r>
    <x v="18"/>
    <x v="18"/>
    <x v="18"/>
    <x v="409"/>
    <s v="2002"/>
    <x v="409"/>
    <x v="5"/>
    <x v="3"/>
    <x v="200"/>
  </r>
  <r>
    <x v="18"/>
    <x v="18"/>
    <x v="18"/>
    <x v="409"/>
    <s v="2002"/>
    <x v="409"/>
    <x v="5"/>
    <x v="4"/>
    <x v="199"/>
  </r>
  <r>
    <x v="18"/>
    <x v="18"/>
    <x v="18"/>
    <x v="409"/>
    <s v="2002"/>
    <x v="409"/>
    <x v="5"/>
    <x v="5"/>
    <x v="196"/>
  </r>
  <r>
    <x v="18"/>
    <x v="18"/>
    <x v="18"/>
    <x v="409"/>
    <s v="2002"/>
    <x v="409"/>
    <x v="5"/>
    <x v="6"/>
    <x v="263"/>
  </r>
  <r>
    <x v="18"/>
    <x v="18"/>
    <x v="18"/>
    <x v="409"/>
    <s v="2002"/>
    <x v="409"/>
    <x v="5"/>
    <x v="7"/>
    <x v="202"/>
  </r>
  <r>
    <x v="18"/>
    <x v="18"/>
    <x v="18"/>
    <x v="409"/>
    <s v="2002"/>
    <x v="409"/>
    <x v="6"/>
    <x v="0"/>
    <x v="131"/>
  </r>
  <r>
    <x v="18"/>
    <x v="18"/>
    <x v="18"/>
    <x v="409"/>
    <s v="2002"/>
    <x v="409"/>
    <x v="6"/>
    <x v="1"/>
    <x v="132"/>
  </r>
  <r>
    <x v="18"/>
    <x v="18"/>
    <x v="18"/>
    <x v="409"/>
    <s v="2002"/>
    <x v="409"/>
    <x v="6"/>
    <x v="2"/>
    <x v="132"/>
  </r>
  <r>
    <x v="18"/>
    <x v="18"/>
    <x v="18"/>
    <x v="409"/>
    <s v="2002"/>
    <x v="409"/>
    <x v="6"/>
    <x v="3"/>
    <x v="66"/>
  </r>
  <r>
    <x v="18"/>
    <x v="18"/>
    <x v="18"/>
    <x v="409"/>
    <s v="2002"/>
    <x v="409"/>
    <x v="6"/>
    <x v="4"/>
    <x v="65"/>
  </r>
  <r>
    <x v="18"/>
    <x v="18"/>
    <x v="18"/>
    <x v="409"/>
    <s v="2002"/>
    <x v="409"/>
    <x v="6"/>
    <x v="5"/>
    <x v="66"/>
  </r>
  <r>
    <x v="18"/>
    <x v="18"/>
    <x v="18"/>
    <x v="409"/>
    <s v="2002"/>
    <x v="409"/>
    <x v="6"/>
    <x v="6"/>
    <x v="131"/>
  </r>
  <r>
    <x v="18"/>
    <x v="18"/>
    <x v="18"/>
    <x v="409"/>
    <s v="2002"/>
    <x v="409"/>
    <x v="6"/>
    <x v="7"/>
    <x v="64"/>
  </r>
  <r>
    <x v="18"/>
    <x v="18"/>
    <x v="18"/>
    <x v="409"/>
    <s v="2002"/>
    <x v="409"/>
    <x v="7"/>
    <x v="0"/>
    <x v="64"/>
  </r>
  <r>
    <x v="18"/>
    <x v="18"/>
    <x v="18"/>
    <x v="409"/>
    <s v="2002"/>
    <x v="409"/>
    <x v="7"/>
    <x v="1"/>
    <x v="65"/>
  </r>
  <r>
    <x v="18"/>
    <x v="18"/>
    <x v="18"/>
    <x v="409"/>
    <s v="2002"/>
    <x v="409"/>
    <x v="7"/>
    <x v="2"/>
    <x v="64"/>
  </r>
  <r>
    <x v="18"/>
    <x v="18"/>
    <x v="18"/>
    <x v="409"/>
    <s v="2002"/>
    <x v="409"/>
    <x v="7"/>
    <x v="3"/>
    <x v="66"/>
  </r>
  <r>
    <x v="18"/>
    <x v="18"/>
    <x v="18"/>
    <x v="409"/>
    <s v="2002"/>
    <x v="409"/>
    <x v="7"/>
    <x v="4"/>
    <x v="64"/>
  </r>
  <r>
    <x v="18"/>
    <x v="18"/>
    <x v="18"/>
    <x v="409"/>
    <s v="2002"/>
    <x v="409"/>
    <x v="7"/>
    <x v="5"/>
    <x v="132"/>
  </r>
  <r>
    <x v="18"/>
    <x v="18"/>
    <x v="18"/>
    <x v="409"/>
    <s v="2002"/>
    <x v="409"/>
    <x v="7"/>
    <x v="6"/>
    <x v="131"/>
  </r>
  <r>
    <x v="18"/>
    <x v="18"/>
    <x v="18"/>
    <x v="409"/>
    <s v="2002"/>
    <x v="409"/>
    <x v="7"/>
    <x v="7"/>
    <x v="67"/>
  </r>
  <r>
    <x v="18"/>
    <x v="18"/>
    <x v="18"/>
    <x v="409"/>
    <s v="2002"/>
    <x v="409"/>
    <x v="8"/>
    <x v="0"/>
    <x v="304"/>
  </r>
  <r>
    <x v="18"/>
    <x v="18"/>
    <x v="18"/>
    <x v="409"/>
    <s v="2002"/>
    <x v="409"/>
    <x v="8"/>
    <x v="1"/>
    <x v="304"/>
  </r>
  <r>
    <x v="18"/>
    <x v="18"/>
    <x v="18"/>
    <x v="409"/>
    <s v="2002"/>
    <x v="409"/>
    <x v="8"/>
    <x v="2"/>
    <x v="304"/>
  </r>
  <r>
    <x v="18"/>
    <x v="18"/>
    <x v="18"/>
    <x v="409"/>
    <s v="2002"/>
    <x v="409"/>
    <x v="8"/>
    <x v="3"/>
    <x v="304"/>
  </r>
  <r>
    <x v="18"/>
    <x v="18"/>
    <x v="18"/>
    <x v="409"/>
    <s v="2002"/>
    <x v="409"/>
    <x v="8"/>
    <x v="4"/>
    <x v="304"/>
  </r>
  <r>
    <x v="18"/>
    <x v="18"/>
    <x v="18"/>
    <x v="409"/>
    <s v="2002"/>
    <x v="409"/>
    <x v="8"/>
    <x v="5"/>
    <x v="304"/>
  </r>
  <r>
    <x v="18"/>
    <x v="18"/>
    <x v="18"/>
    <x v="409"/>
    <s v="2002"/>
    <x v="409"/>
    <x v="8"/>
    <x v="6"/>
    <x v="304"/>
  </r>
  <r>
    <x v="18"/>
    <x v="18"/>
    <x v="18"/>
    <x v="409"/>
    <s v="2002"/>
    <x v="409"/>
    <x v="8"/>
    <x v="7"/>
    <x v="304"/>
  </r>
  <r>
    <x v="18"/>
    <x v="18"/>
    <x v="18"/>
    <x v="409"/>
    <s v="2002"/>
    <x v="409"/>
    <x v="9"/>
    <x v="0"/>
    <x v="342"/>
  </r>
  <r>
    <x v="18"/>
    <x v="18"/>
    <x v="18"/>
    <x v="409"/>
    <s v="2002"/>
    <x v="409"/>
    <x v="9"/>
    <x v="1"/>
    <x v="836"/>
  </r>
  <r>
    <x v="18"/>
    <x v="18"/>
    <x v="18"/>
    <x v="409"/>
    <s v="2002"/>
    <x v="409"/>
    <x v="9"/>
    <x v="2"/>
    <x v="340"/>
  </r>
  <r>
    <x v="18"/>
    <x v="18"/>
    <x v="18"/>
    <x v="409"/>
    <s v="2002"/>
    <x v="409"/>
    <x v="9"/>
    <x v="3"/>
    <x v="836"/>
  </r>
  <r>
    <x v="18"/>
    <x v="18"/>
    <x v="18"/>
    <x v="409"/>
    <s v="2002"/>
    <x v="409"/>
    <x v="9"/>
    <x v="4"/>
    <x v="288"/>
  </r>
  <r>
    <x v="18"/>
    <x v="18"/>
    <x v="18"/>
    <x v="409"/>
    <s v="2002"/>
    <x v="409"/>
    <x v="9"/>
    <x v="5"/>
    <x v="410"/>
  </r>
  <r>
    <x v="18"/>
    <x v="18"/>
    <x v="18"/>
    <x v="409"/>
    <s v="2002"/>
    <x v="409"/>
    <x v="9"/>
    <x v="6"/>
    <x v="505"/>
  </r>
  <r>
    <x v="18"/>
    <x v="18"/>
    <x v="18"/>
    <x v="409"/>
    <s v="2002"/>
    <x v="409"/>
    <x v="9"/>
    <x v="7"/>
    <x v="287"/>
  </r>
  <r>
    <x v="18"/>
    <x v="18"/>
    <x v="18"/>
    <x v="410"/>
    <s v="2003"/>
    <x v="410"/>
    <x v="0"/>
    <x v="0"/>
    <x v="820"/>
  </r>
  <r>
    <x v="18"/>
    <x v="18"/>
    <x v="18"/>
    <x v="410"/>
    <s v="2003"/>
    <x v="410"/>
    <x v="0"/>
    <x v="1"/>
    <x v="598"/>
  </r>
  <r>
    <x v="18"/>
    <x v="18"/>
    <x v="18"/>
    <x v="410"/>
    <s v="2003"/>
    <x v="410"/>
    <x v="0"/>
    <x v="2"/>
    <x v="362"/>
  </r>
  <r>
    <x v="18"/>
    <x v="18"/>
    <x v="18"/>
    <x v="410"/>
    <s v="2003"/>
    <x v="410"/>
    <x v="0"/>
    <x v="3"/>
    <x v="362"/>
  </r>
  <r>
    <x v="18"/>
    <x v="18"/>
    <x v="18"/>
    <x v="410"/>
    <s v="2003"/>
    <x v="410"/>
    <x v="0"/>
    <x v="4"/>
    <x v="294"/>
  </r>
  <r>
    <x v="18"/>
    <x v="18"/>
    <x v="18"/>
    <x v="410"/>
    <s v="2003"/>
    <x v="410"/>
    <x v="0"/>
    <x v="5"/>
    <x v="325"/>
  </r>
  <r>
    <x v="18"/>
    <x v="18"/>
    <x v="18"/>
    <x v="410"/>
    <s v="2003"/>
    <x v="410"/>
    <x v="0"/>
    <x v="6"/>
    <x v="544"/>
  </r>
  <r>
    <x v="18"/>
    <x v="18"/>
    <x v="18"/>
    <x v="410"/>
    <s v="2003"/>
    <x v="410"/>
    <x v="0"/>
    <x v="7"/>
    <x v="1139"/>
  </r>
  <r>
    <x v="18"/>
    <x v="18"/>
    <x v="18"/>
    <x v="410"/>
    <s v="2003"/>
    <x v="410"/>
    <x v="1"/>
    <x v="0"/>
    <x v="3039"/>
  </r>
  <r>
    <x v="18"/>
    <x v="18"/>
    <x v="18"/>
    <x v="410"/>
    <s v="2003"/>
    <x v="410"/>
    <x v="1"/>
    <x v="1"/>
    <x v="664"/>
  </r>
  <r>
    <x v="18"/>
    <x v="18"/>
    <x v="18"/>
    <x v="410"/>
    <s v="2003"/>
    <x v="410"/>
    <x v="1"/>
    <x v="2"/>
    <x v="1652"/>
  </r>
  <r>
    <x v="18"/>
    <x v="18"/>
    <x v="18"/>
    <x v="410"/>
    <s v="2003"/>
    <x v="410"/>
    <x v="1"/>
    <x v="3"/>
    <x v="927"/>
  </r>
  <r>
    <x v="18"/>
    <x v="18"/>
    <x v="18"/>
    <x v="410"/>
    <s v="2003"/>
    <x v="410"/>
    <x v="1"/>
    <x v="4"/>
    <x v="582"/>
  </r>
  <r>
    <x v="18"/>
    <x v="18"/>
    <x v="18"/>
    <x v="410"/>
    <s v="2003"/>
    <x v="410"/>
    <x v="1"/>
    <x v="5"/>
    <x v="2874"/>
  </r>
  <r>
    <x v="18"/>
    <x v="18"/>
    <x v="18"/>
    <x v="410"/>
    <s v="2003"/>
    <x v="410"/>
    <x v="1"/>
    <x v="6"/>
    <x v="1061"/>
  </r>
  <r>
    <x v="18"/>
    <x v="18"/>
    <x v="18"/>
    <x v="410"/>
    <s v="2003"/>
    <x v="410"/>
    <x v="1"/>
    <x v="7"/>
    <x v="2652"/>
  </r>
  <r>
    <x v="18"/>
    <x v="18"/>
    <x v="18"/>
    <x v="410"/>
    <s v="2003"/>
    <x v="410"/>
    <x v="2"/>
    <x v="0"/>
    <x v="1587"/>
  </r>
  <r>
    <x v="18"/>
    <x v="18"/>
    <x v="18"/>
    <x v="410"/>
    <s v="2003"/>
    <x v="410"/>
    <x v="2"/>
    <x v="1"/>
    <x v="3154"/>
  </r>
  <r>
    <x v="18"/>
    <x v="18"/>
    <x v="18"/>
    <x v="410"/>
    <s v="2003"/>
    <x v="410"/>
    <x v="2"/>
    <x v="2"/>
    <x v="1464"/>
  </r>
  <r>
    <x v="18"/>
    <x v="18"/>
    <x v="18"/>
    <x v="410"/>
    <s v="2003"/>
    <x v="410"/>
    <x v="2"/>
    <x v="3"/>
    <x v="550"/>
  </r>
  <r>
    <x v="18"/>
    <x v="18"/>
    <x v="18"/>
    <x v="410"/>
    <s v="2003"/>
    <x v="410"/>
    <x v="2"/>
    <x v="4"/>
    <x v="1588"/>
  </r>
  <r>
    <x v="18"/>
    <x v="18"/>
    <x v="18"/>
    <x v="410"/>
    <s v="2003"/>
    <x v="410"/>
    <x v="2"/>
    <x v="5"/>
    <x v="1611"/>
  </r>
  <r>
    <x v="18"/>
    <x v="18"/>
    <x v="18"/>
    <x v="410"/>
    <s v="2003"/>
    <x v="410"/>
    <x v="2"/>
    <x v="6"/>
    <x v="1471"/>
  </r>
  <r>
    <x v="18"/>
    <x v="18"/>
    <x v="18"/>
    <x v="410"/>
    <s v="2003"/>
    <x v="410"/>
    <x v="2"/>
    <x v="7"/>
    <x v="1960"/>
  </r>
  <r>
    <x v="18"/>
    <x v="18"/>
    <x v="18"/>
    <x v="410"/>
    <s v="2003"/>
    <x v="410"/>
    <x v="3"/>
    <x v="0"/>
    <x v="493"/>
  </r>
  <r>
    <x v="18"/>
    <x v="18"/>
    <x v="18"/>
    <x v="410"/>
    <s v="2003"/>
    <x v="410"/>
    <x v="3"/>
    <x v="1"/>
    <x v="494"/>
  </r>
  <r>
    <x v="18"/>
    <x v="18"/>
    <x v="18"/>
    <x v="410"/>
    <s v="2003"/>
    <x v="410"/>
    <x v="3"/>
    <x v="2"/>
    <x v="510"/>
  </r>
  <r>
    <x v="18"/>
    <x v="18"/>
    <x v="18"/>
    <x v="410"/>
    <s v="2003"/>
    <x v="410"/>
    <x v="3"/>
    <x v="3"/>
    <x v="358"/>
  </r>
  <r>
    <x v="18"/>
    <x v="18"/>
    <x v="18"/>
    <x v="410"/>
    <s v="2003"/>
    <x v="410"/>
    <x v="3"/>
    <x v="4"/>
    <x v="359"/>
  </r>
  <r>
    <x v="18"/>
    <x v="18"/>
    <x v="18"/>
    <x v="410"/>
    <s v="2003"/>
    <x v="410"/>
    <x v="3"/>
    <x v="5"/>
    <x v="2259"/>
  </r>
  <r>
    <x v="18"/>
    <x v="18"/>
    <x v="18"/>
    <x v="410"/>
    <s v="2003"/>
    <x v="410"/>
    <x v="3"/>
    <x v="6"/>
    <x v="609"/>
  </r>
  <r>
    <x v="18"/>
    <x v="18"/>
    <x v="18"/>
    <x v="410"/>
    <s v="2003"/>
    <x v="410"/>
    <x v="3"/>
    <x v="7"/>
    <x v="290"/>
  </r>
  <r>
    <x v="18"/>
    <x v="18"/>
    <x v="18"/>
    <x v="410"/>
    <s v="2003"/>
    <x v="410"/>
    <x v="4"/>
    <x v="0"/>
    <x v="2359"/>
  </r>
  <r>
    <x v="18"/>
    <x v="18"/>
    <x v="18"/>
    <x v="410"/>
    <s v="2003"/>
    <x v="410"/>
    <x v="4"/>
    <x v="1"/>
    <x v="390"/>
  </r>
  <r>
    <x v="18"/>
    <x v="18"/>
    <x v="18"/>
    <x v="410"/>
    <s v="2003"/>
    <x v="410"/>
    <x v="4"/>
    <x v="2"/>
    <x v="660"/>
  </r>
  <r>
    <x v="18"/>
    <x v="18"/>
    <x v="18"/>
    <x v="410"/>
    <s v="2003"/>
    <x v="410"/>
    <x v="4"/>
    <x v="3"/>
    <x v="435"/>
  </r>
  <r>
    <x v="18"/>
    <x v="18"/>
    <x v="18"/>
    <x v="410"/>
    <s v="2003"/>
    <x v="410"/>
    <x v="4"/>
    <x v="4"/>
    <x v="980"/>
  </r>
  <r>
    <x v="18"/>
    <x v="18"/>
    <x v="18"/>
    <x v="410"/>
    <s v="2003"/>
    <x v="410"/>
    <x v="4"/>
    <x v="5"/>
    <x v="624"/>
  </r>
  <r>
    <x v="18"/>
    <x v="18"/>
    <x v="18"/>
    <x v="410"/>
    <s v="2003"/>
    <x v="410"/>
    <x v="4"/>
    <x v="6"/>
    <x v="775"/>
  </r>
  <r>
    <x v="18"/>
    <x v="18"/>
    <x v="18"/>
    <x v="410"/>
    <s v="2003"/>
    <x v="410"/>
    <x v="4"/>
    <x v="7"/>
    <x v="476"/>
  </r>
  <r>
    <x v="18"/>
    <x v="18"/>
    <x v="18"/>
    <x v="410"/>
    <s v="2003"/>
    <x v="410"/>
    <x v="5"/>
    <x v="0"/>
    <x v="335"/>
  </r>
  <r>
    <x v="18"/>
    <x v="18"/>
    <x v="18"/>
    <x v="410"/>
    <s v="2003"/>
    <x v="410"/>
    <x v="5"/>
    <x v="1"/>
    <x v="186"/>
  </r>
  <r>
    <x v="18"/>
    <x v="18"/>
    <x v="18"/>
    <x v="410"/>
    <s v="2003"/>
    <x v="410"/>
    <x v="5"/>
    <x v="2"/>
    <x v="1112"/>
  </r>
  <r>
    <x v="18"/>
    <x v="18"/>
    <x v="18"/>
    <x v="410"/>
    <s v="2003"/>
    <x v="410"/>
    <x v="5"/>
    <x v="3"/>
    <x v="746"/>
  </r>
  <r>
    <x v="18"/>
    <x v="18"/>
    <x v="18"/>
    <x v="410"/>
    <s v="2003"/>
    <x v="410"/>
    <x v="5"/>
    <x v="4"/>
    <x v="400"/>
  </r>
  <r>
    <x v="18"/>
    <x v="18"/>
    <x v="18"/>
    <x v="410"/>
    <s v="2003"/>
    <x v="410"/>
    <x v="5"/>
    <x v="5"/>
    <x v="336"/>
  </r>
  <r>
    <x v="18"/>
    <x v="18"/>
    <x v="18"/>
    <x v="410"/>
    <s v="2003"/>
    <x v="410"/>
    <x v="5"/>
    <x v="6"/>
    <x v="315"/>
  </r>
  <r>
    <x v="18"/>
    <x v="18"/>
    <x v="18"/>
    <x v="410"/>
    <s v="2003"/>
    <x v="410"/>
    <x v="5"/>
    <x v="7"/>
    <x v="119"/>
  </r>
  <r>
    <x v="18"/>
    <x v="18"/>
    <x v="18"/>
    <x v="410"/>
    <s v="2003"/>
    <x v="410"/>
    <x v="6"/>
    <x v="0"/>
    <x v="66"/>
  </r>
  <r>
    <x v="18"/>
    <x v="18"/>
    <x v="18"/>
    <x v="410"/>
    <s v="2003"/>
    <x v="410"/>
    <x v="6"/>
    <x v="1"/>
    <x v="130"/>
  </r>
  <r>
    <x v="18"/>
    <x v="18"/>
    <x v="18"/>
    <x v="410"/>
    <s v="2003"/>
    <x v="410"/>
    <x v="6"/>
    <x v="2"/>
    <x v="128"/>
  </r>
  <r>
    <x v="18"/>
    <x v="18"/>
    <x v="18"/>
    <x v="410"/>
    <s v="2003"/>
    <x v="410"/>
    <x v="6"/>
    <x v="3"/>
    <x v="132"/>
  </r>
  <r>
    <x v="18"/>
    <x v="18"/>
    <x v="18"/>
    <x v="410"/>
    <s v="2003"/>
    <x v="410"/>
    <x v="6"/>
    <x v="4"/>
    <x v="130"/>
  </r>
  <r>
    <x v="18"/>
    <x v="18"/>
    <x v="18"/>
    <x v="410"/>
    <s v="2003"/>
    <x v="410"/>
    <x v="6"/>
    <x v="5"/>
    <x v="131"/>
  </r>
  <r>
    <x v="18"/>
    <x v="18"/>
    <x v="18"/>
    <x v="410"/>
    <s v="2003"/>
    <x v="410"/>
    <x v="6"/>
    <x v="6"/>
    <x v="132"/>
  </r>
  <r>
    <x v="18"/>
    <x v="18"/>
    <x v="18"/>
    <x v="410"/>
    <s v="2003"/>
    <x v="410"/>
    <x v="6"/>
    <x v="7"/>
    <x v="320"/>
  </r>
  <r>
    <x v="18"/>
    <x v="18"/>
    <x v="18"/>
    <x v="410"/>
    <s v="2003"/>
    <x v="410"/>
    <x v="7"/>
    <x v="0"/>
    <x v="316"/>
  </r>
  <r>
    <x v="18"/>
    <x v="18"/>
    <x v="18"/>
    <x v="410"/>
    <s v="2003"/>
    <x v="410"/>
    <x v="7"/>
    <x v="1"/>
    <x v="265"/>
  </r>
  <r>
    <x v="18"/>
    <x v="18"/>
    <x v="18"/>
    <x v="410"/>
    <s v="2003"/>
    <x v="410"/>
    <x v="7"/>
    <x v="2"/>
    <x v="302"/>
  </r>
  <r>
    <x v="18"/>
    <x v="18"/>
    <x v="18"/>
    <x v="410"/>
    <s v="2003"/>
    <x v="410"/>
    <x v="7"/>
    <x v="3"/>
    <x v="262"/>
  </r>
  <r>
    <x v="18"/>
    <x v="18"/>
    <x v="18"/>
    <x v="410"/>
    <s v="2003"/>
    <x v="410"/>
    <x v="7"/>
    <x v="4"/>
    <x v="265"/>
  </r>
  <r>
    <x v="18"/>
    <x v="18"/>
    <x v="18"/>
    <x v="410"/>
    <s v="2003"/>
    <x v="410"/>
    <x v="7"/>
    <x v="5"/>
    <x v="265"/>
  </r>
  <r>
    <x v="18"/>
    <x v="18"/>
    <x v="18"/>
    <x v="410"/>
    <s v="2003"/>
    <x v="410"/>
    <x v="7"/>
    <x v="6"/>
    <x v="302"/>
  </r>
  <r>
    <x v="18"/>
    <x v="18"/>
    <x v="18"/>
    <x v="410"/>
    <s v="2003"/>
    <x v="410"/>
    <x v="7"/>
    <x v="7"/>
    <x v="263"/>
  </r>
  <r>
    <x v="18"/>
    <x v="18"/>
    <x v="18"/>
    <x v="410"/>
    <s v="2003"/>
    <x v="410"/>
    <x v="8"/>
    <x v="0"/>
    <x v="305"/>
  </r>
  <r>
    <x v="18"/>
    <x v="18"/>
    <x v="18"/>
    <x v="410"/>
    <s v="2003"/>
    <x v="410"/>
    <x v="8"/>
    <x v="1"/>
    <x v="304"/>
  </r>
  <r>
    <x v="18"/>
    <x v="18"/>
    <x v="18"/>
    <x v="410"/>
    <s v="2003"/>
    <x v="410"/>
    <x v="8"/>
    <x v="2"/>
    <x v="305"/>
  </r>
  <r>
    <x v="18"/>
    <x v="18"/>
    <x v="18"/>
    <x v="410"/>
    <s v="2003"/>
    <x v="410"/>
    <x v="8"/>
    <x v="3"/>
    <x v="305"/>
  </r>
  <r>
    <x v="18"/>
    <x v="18"/>
    <x v="18"/>
    <x v="410"/>
    <s v="2003"/>
    <x v="410"/>
    <x v="8"/>
    <x v="4"/>
    <x v="305"/>
  </r>
  <r>
    <x v="18"/>
    <x v="18"/>
    <x v="18"/>
    <x v="410"/>
    <s v="2003"/>
    <x v="410"/>
    <x v="8"/>
    <x v="5"/>
    <x v="305"/>
  </r>
  <r>
    <x v="18"/>
    <x v="18"/>
    <x v="18"/>
    <x v="410"/>
    <s v="2003"/>
    <x v="410"/>
    <x v="8"/>
    <x v="6"/>
    <x v="305"/>
  </r>
  <r>
    <x v="18"/>
    <x v="18"/>
    <x v="18"/>
    <x v="410"/>
    <s v="2003"/>
    <x v="410"/>
    <x v="8"/>
    <x v="7"/>
    <x v="304"/>
  </r>
  <r>
    <x v="18"/>
    <x v="18"/>
    <x v="18"/>
    <x v="410"/>
    <s v="2003"/>
    <x v="410"/>
    <x v="9"/>
    <x v="0"/>
    <x v="298"/>
  </r>
  <r>
    <x v="18"/>
    <x v="18"/>
    <x v="18"/>
    <x v="410"/>
    <s v="2003"/>
    <x v="410"/>
    <x v="9"/>
    <x v="1"/>
    <x v="307"/>
  </r>
  <r>
    <x v="18"/>
    <x v="18"/>
    <x v="18"/>
    <x v="410"/>
    <s v="2003"/>
    <x v="410"/>
    <x v="9"/>
    <x v="2"/>
    <x v="298"/>
  </r>
  <r>
    <x v="18"/>
    <x v="18"/>
    <x v="18"/>
    <x v="410"/>
    <s v="2003"/>
    <x v="410"/>
    <x v="9"/>
    <x v="3"/>
    <x v="309"/>
  </r>
  <r>
    <x v="18"/>
    <x v="18"/>
    <x v="18"/>
    <x v="410"/>
    <s v="2003"/>
    <x v="410"/>
    <x v="9"/>
    <x v="4"/>
    <x v="309"/>
  </r>
  <r>
    <x v="18"/>
    <x v="18"/>
    <x v="18"/>
    <x v="410"/>
    <s v="2003"/>
    <x v="410"/>
    <x v="9"/>
    <x v="5"/>
    <x v="299"/>
  </r>
  <r>
    <x v="18"/>
    <x v="18"/>
    <x v="18"/>
    <x v="410"/>
    <s v="2003"/>
    <x v="410"/>
    <x v="9"/>
    <x v="6"/>
    <x v="449"/>
  </r>
  <r>
    <x v="18"/>
    <x v="18"/>
    <x v="18"/>
    <x v="410"/>
    <s v="2003"/>
    <x v="410"/>
    <x v="9"/>
    <x v="7"/>
    <x v="306"/>
  </r>
  <r>
    <x v="18"/>
    <x v="18"/>
    <x v="18"/>
    <x v="411"/>
    <s v="2004"/>
    <x v="411"/>
    <x v="0"/>
    <x v="0"/>
    <x v="2979"/>
  </r>
  <r>
    <x v="18"/>
    <x v="18"/>
    <x v="18"/>
    <x v="411"/>
    <s v="2004"/>
    <x v="411"/>
    <x v="0"/>
    <x v="1"/>
    <x v="1618"/>
  </r>
  <r>
    <x v="18"/>
    <x v="18"/>
    <x v="18"/>
    <x v="411"/>
    <s v="2004"/>
    <x v="411"/>
    <x v="0"/>
    <x v="2"/>
    <x v="1497"/>
  </r>
  <r>
    <x v="18"/>
    <x v="18"/>
    <x v="18"/>
    <x v="411"/>
    <s v="2004"/>
    <x v="411"/>
    <x v="0"/>
    <x v="3"/>
    <x v="1620"/>
  </r>
  <r>
    <x v="18"/>
    <x v="18"/>
    <x v="18"/>
    <x v="411"/>
    <s v="2004"/>
    <x v="411"/>
    <x v="0"/>
    <x v="4"/>
    <x v="3155"/>
  </r>
  <r>
    <x v="18"/>
    <x v="18"/>
    <x v="18"/>
    <x v="411"/>
    <s v="2004"/>
    <x v="411"/>
    <x v="0"/>
    <x v="5"/>
    <x v="1364"/>
  </r>
  <r>
    <x v="18"/>
    <x v="18"/>
    <x v="18"/>
    <x v="411"/>
    <s v="2004"/>
    <x v="411"/>
    <x v="0"/>
    <x v="6"/>
    <x v="3156"/>
  </r>
  <r>
    <x v="18"/>
    <x v="18"/>
    <x v="18"/>
    <x v="411"/>
    <s v="2004"/>
    <x v="411"/>
    <x v="0"/>
    <x v="7"/>
    <x v="2489"/>
  </r>
  <r>
    <x v="18"/>
    <x v="18"/>
    <x v="18"/>
    <x v="411"/>
    <s v="2004"/>
    <x v="411"/>
    <x v="1"/>
    <x v="0"/>
    <x v="3157"/>
  </r>
  <r>
    <x v="18"/>
    <x v="18"/>
    <x v="18"/>
    <x v="411"/>
    <s v="2004"/>
    <x v="411"/>
    <x v="1"/>
    <x v="1"/>
    <x v="1339"/>
  </r>
  <r>
    <x v="18"/>
    <x v="18"/>
    <x v="18"/>
    <x v="411"/>
    <s v="2004"/>
    <x v="411"/>
    <x v="1"/>
    <x v="2"/>
    <x v="162"/>
  </r>
  <r>
    <x v="18"/>
    <x v="18"/>
    <x v="18"/>
    <x v="411"/>
    <s v="2004"/>
    <x v="411"/>
    <x v="1"/>
    <x v="3"/>
    <x v="3158"/>
  </r>
  <r>
    <x v="18"/>
    <x v="18"/>
    <x v="18"/>
    <x v="411"/>
    <s v="2004"/>
    <x v="411"/>
    <x v="1"/>
    <x v="4"/>
    <x v="3159"/>
  </r>
  <r>
    <x v="18"/>
    <x v="18"/>
    <x v="18"/>
    <x v="411"/>
    <s v="2004"/>
    <x v="411"/>
    <x v="1"/>
    <x v="5"/>
    <x v="1233"/>
  </r>
  <r>
    <x v="18"/>
    <x v="18"/>
    <x v="18"/>
    <x v="411"/>
    <s v="2004"/>
    <x v="411"/>
    <x v="1"/>
    <x v="6"/>
    <x v="3159"/>
  </r>
  <r>
    <x v="18"/>
    <x v="18"/>
    <x v="18"/>
    <x v="411"/>
    <s v="2004"/>
    <x v="411"/>
    <x v="1"/>
    <x v="7"/>
    <x v="1484"/>
  </r>
  <r>
    <x v="18"/>
    <x v="18"/>
    <x v="18"/>
    <x v="411"/>
    <s v="2004"/>
    <x v="411"/>
    <x v="2"/>
    <x v="0"/>
    <x v="330"/>
  </r>
  <r>
    <x v="18"/>
    <x v="18"/>
    <x v="18"/>
    <x v="411"/>
    <s v="2004"/>
    <x v="411"/>
    <x v="2"/>
    <x v="1"/>
    <x v="540"/>
  </r>
  <r>
    <x v="18"/>
    <x v="18"/>
    <x v="18"/>
    <x v="411"/>
    <s v="2004"/>
    <x v="411"/>
    <x v="2"/>
    <x v="2"/>
    <x v="1446"/>
  </r>
  <r>
    <x v="18"/>
    <x v="18"/>
    <x v="18"/>
    <x v="411"/>
    <s v="2004"/>
    <x v="411"/>
    <x v="2"/>
    <x v="3"/>
    <x v="44"/>
  </r>
  <r>
    <x v="18"/>
    <x v="18"/>
    <x v="18"/>
    <x v="411"/>
    <s v="2004"/>
    <x v="411"/>
    <x v="2"/>
    <x v="4"/>
    <x v="365"/>
  </r>
  <r>
    <x v="18"/>
    <x v="18"/>
    <x v="18"/>
    <x v="411"/>
    <s v="2004"/>
    <x v="411"/>
    <x v="2"/>
    <x v="5"/>
    <x v="818"/>
  </r>
  <r>
    <x v="18"/>
    <x v="18"/>
    <x v="18"/>
    <x v="411"/>
    <s v="2004"/>
    <x v="411"/>
    <x v="2"/>
    <x v="6"/>
    <x v="112"/>
  </r>
  <r>
    <x v="18"/>
    <x v="18"/>
    <x v="18"/>
    <x v="411"/>
    <s v="2004"/>
    <x v="411"/>
    <x v="2"/>
    <x v="7"/>
    <x v="278"/>
  </r>
  <r>
    <x v="18"/>
    <x v="18"/>
    <x v="18"/>
    <x v="411"/>
    <s v="2004"/>
    <x v="411"/>
    <x v="3"/>
    <x v="0"/>
    <x v="761"/>
  </r>
  <r>
    <x v="18"/>
    <x v="18"/>
    <x v="18"/>
    <x v="411"/>
    <s v="2004"/>
    <x v="411"/>
    <x v="3"/>
    <x v="1"/>
    <x v="472"/>
  </r>
  <r>
    <x v="18"/>
    <x v="18"/>
    <x v="18"/>
    <x v="411"/>
    <s v="2004"/>
    <x v="411"/>
    <x v="3"/>
    <x v="2"/>
    <x v="710"/>
  </r>
  <r>
    <x v="18"/>
    <x v="18"/>
    <x v="18"/>
    <x v="411"/>
    <s v="2004"/>
    <x v="411"/>
    <x v="3"/>
    <x v="3"/>
    <x v="568"/>
  </r>
  <r>
    <x v="18"/>
    <x v="18"/>
    <x v="18"/>
    <x v="411"/>
    <s v="2004"/>
    <x v="411"/>
    <x v="3"/>
    <x v="4"/>
    <x v="1642"/>
  </r>
  <r>
    <x v="18"/>
    <x v="18"/>
    <x v="18"/>
    <x v="411"/>
    <s v="2004"/>
    <x v="411"/>
    <x v="3"/>
    <x v="5"/>
    <x v="376"/>
  </r>
  <r>
    <x v="18"/>
    <x v="18"/>
    <x v="18"/>
    <x v="411"/>
    <s v="2004"/>
    <x v="411"/>
    <x v="3"/>
    <x v="6"/>
    <x v="972"/>
  </r>
  <r>
    <x v="18"/>
    <x v="18"/>
    <x v="18"/>
    <x v="411"/>
    <s v="2004"/>
    <x v="411"/>
    <x v="3"/>
    <x v="7"/>
    <x v="1059"/>
  </r>
  <r>
    <x v="18"/>
    <x v="18"/>
    <x v="18"/>
    <x v="411"/>
    <s v="2004"/>
    <x v="411"/>
    <x v="4"/>
    <x v="0"/>
    <x v="740"/>
  </r>
  <r>
    <x v="18"/>
    <x v="18"/>
    <x v="18"/>
    <x v="411"/>
    <s v="2004"/>
    <x v="411"/>
    <x v="4"/>
    <x v="1"/>
    <x v="2689"/>
  </r>
  <r>
    <x v="18"/>
    <x v="18"/>
    <x v="18"/>
    <x v="411"/>
    <s v="2004"/>
    <x v="411"/>
    <x v="4"/>
    <x v="2"/>
    <x v="2317"/>
  </r>
  <r>
    <x v="18"/>
    <x v="18"/>
    <x v="18"/>
    <x v="411"/>
    <s v="2004"/>
    <x v="411"/>
    <x v="4"/>
    <x v="3"/>
    <x v="2853"/>
  </r>
  <r>
    <x v="18"/>
    <x v="18"/>
    <x v="18"/>
    <x v="411"/>
    <s v="2004"/>
    <x v="411"/>
    <x v="4"/>
    <x v="4"/>
    <x v="2243"/>
  </r>
  <r>
    <x v="18"/>
    <x v="18"/>
    <x v="18"/>
    <x v="411"/>
    <s v="2004"/>
    <x v="411"/>
    <x v="4"/>
    <x v="5"/>
    <x v="2737"/>
  </r>
  <r>
    <x v="18"/>
    <x v="18"/>
    <x v="18"/>
    <x v="411"/>
    <s v="2004"/>
    <x v="411"/>
    <x v="4"/>
    <x v="6"/>
    <x v="3160"/>
  </r>
  <r>
    <x v="18"/>
    <x v="18"/>
    <x v="18"/>
    <x v="411"/>
    <s v="2004"/>
    <x v="411"/>
    <x v="4"/>
    <x v="7"/>
    <x v="674"/>
  </r>
  <r>
    <x v="18"/>
    <x v="18"/>
    <x v="18"/>
    <x v="411"/>
    <s v="2004"/>
    <x v="411"/>
    <x v="5"/>
    <x v="0"/>
    <x v="181"/>
  </r>
  <r>
    <x v="18"/>
    <x v="18"/>
    <x v="18"/>
    <x v="411"/>
    <s v="2004"/>
    <x v="411"/>
    <x v="5"/>
    <x v="1"/>
    <x v="485"/>
  </r>
  <r>
    <x v="18"/>
    <x v="18"/>
    <x v="18"/>
    <x v="411"/>
    <s v="2004"/>
    <x v="411"/>
    <x v="5"/>
    <x v="2"/>
    <x v="381"/>
  </r>
  <r>
    <x v="18"/>
    <x v="18"/>
    <x v="18"/>
    <x v="411"/>
    <s v="2004"/>
    <x v="411"/>
    <x v="5"/>
    <x v="3"/>
    <x v="627"/>
  </r>
  <r>
    <x v="18"/>
    <x v="18"/>
    <x v="18"/>
    <x v="411"/>
    <s v="2004"/>
    <x v="411"/>
    <x v="5"/>
    <x v="4"/>
    <x v="669"/>
  </r>
  <r>
    <x v="18"/>
    <x v="18"/>
    <x v="18"/>
    <x v="411"/>
    <s v="2004"/>
    <x v="411"/>
    <x v="5"/>
    <x v="5"/>
    <x v="252"/>
  </r>
  <r>
    <x v="18"/>
    <x v="18"/>
    <x v="18"/>
    <x v="411"/>
    <s v="2004"/>
    <x v="411"/>
    <x v="5"/>
    <x v="6"/>
    <x v="380"/>
  </r>
  <r>
    <x v="18"/>
    <x v="18"/>
    <x v="18"/>
    <x v="411"/>
    <s v="2004"/>
    <x v="411"/>
    <x v="5"/>
    <x v="7"/>
    <x v="368"/>
  </r>
  <r>
    <x v="18"/>
    <x v="18"/>
    <x v="18"/>
    <x v="411"/>
    <s v="2004"/>
    <x v="411"/>
    <x v="6"/>
    <x v="0"/>
    <x v="301"/>
  </r>
  <r>
    <x v="18"/>
    <x v="18"/>
    <x v="18"/>
    <x v="411"/>
    <s v="2004"/>
    <x v="411"/>
    <x v="6"/>
    <x v="1"/>
    <x v="128"/>
  </r>
  <r>
    <x v="18"/>
    <x v="18"/>
    <x v="18"/>
    <x v="411"/>
    <s v="2004"/>
    <x v="411"/>
    <x v="6"/>
    <x v="2"/>
    <x v="203"/>
  </r>
  <r>
    <x v="18"/>
    <x v="18"/>
    <x v="18"/>
    <x v="411"/>
    <s v="2004"/>
    <x v="411"/>
    <x v="6"/>
    <x v="3"/>
    <x v="203"/>
  </r>
  <r>
    <x v="18"/>
    <x v="18"/>
    <x v="18"/>
    <x v="411"/>
    <s v="2004"/>
    <x v="411"/>
    <x v="6"/>
    <x v="4"/>
    <x v="321"/>
  </r>
  <r>
    <x v="18"/>
    <x v="18"/>
    <x v="18"/>
    <x v="411"/>
    <s v="2004"/>
    <x v="411"/>
    <x v="6"/>
    <x v="5"/>
    <x v="130"/>
  </r>
  <r>
    <x v="18"/>
    <x v="18"/>
    <x v="18"/>
    <x v="411"/>
    <s v="2004"/>
    <x v="411"/>
    <x v="6"/>
    <x v="6"/>
    <x v="303"/>
  </r>
  <r>
    <x v="18"/>
    <x v="18"/>
    <x v="18"/>
    <x v="411"/>
    <s v="2004"/>
    <x v="411"/>
    <x v="6"/>
    <x v="7"/>
    <x v="198"/>
  </r>
  <r>
    <x v="18"/>
    <x v="18"/>
    <x v="18"/>
    <x v="411"/>
    <s v="2004"/>
    <x v="411"/>
    <x v="7"/>
    <x v="0"/>
    <x v="131"/>
  </r>
  <r>
    <x v="18"/>
    <x v="18"/>
    <x v="18"/>
    <x v="411"/>
    <s v="2004"/>
    <x v="411"/>
    <x v="7"/>
    <x v="1"/>
    <x v="131"/>
  </r>
  <r>
    <x v="18"/>
    <x v="18"/>
    <x v="18"/>
    <x v="411"/>
    <s v="2004"/>
    <x v="411"/>
    <x v="7"/>
    <x v="2"/>
    <x v="132"/>
  </r>
  <r>
    <x v="18"/>
    <x v="18"/>
    <x v="18"/>
    <x v="411"/>
    <s v="2004"/>
    <x v="411"/>
    <x v="7"/>
    <x v="3"/>
    <x v="133"/>
  </r>
  <r>
    <x v="18"/>
    <x v="18"/>
    <x v="18"/>
    <x v="411"/>
    <s v="2004"/>
    <x v="411"/>
    <x v="7"/>
    <x v="4"/>
    <x v="132"/>
  </r>
  <r>
    <x v="18"/>
    <x v="18"/>
    <x v="18"/>
    <x v="411"/>
    <s v="2004"/>
    <x v="411"/>
    <x v="7"/>
    <x v="5"/>
    <x v="64"/>
  </r>
  <r>
    <x v="18"/>
    <x v="18"/>
    <x v="18"/>
    <x v="411"/>
    <s v="2004"/>
    <x v="411"/>
    <x v="7"/>
    <x v="6"/>
    <x v="66"/>
  </r>
  <r>
    <x v="18"/>
    <x v="18"/>
    <x v="18"/>
    <x v="411"/>
    <s v="2004"/>
    <x v="411"/>
    <x v="7"/>
    <x v="7"/>
    <x v="67"/>
  </r>
  <r>
    <x v="18"/>
    <x v="18"/>
    <x v="18"/>
    <x v="411"/>
    <s v="2004"/>
    <x v="411"/>
    <x v="8"/>
    <x v="0"/>
    <x v="304"/>
  </r>
  <r>
    <x v="18"/>
    <x v="18"/>
    <x v="18"/>
    <x v="411"/>
    <s v="2004"/>
    <x v="411"/>
    <x v="8"/>
    <x v="1"/>
    <x v="304"/>
  </r>
  <r>
    <x v="18"/>
    <x v="18"/>
    <x v="18"/>
    <x v="411"/>
    <s v="2004"/>
    <x v="411"/>
    <x v="8"/>
    <x v="2"/>
    <x v="304"/>
  </r>
  <r>
    <x v="18"/>
    <x v="18"/>
    <x v="18"/>
    <x v="411"/>
    <s v="2004"/>
    <x v="411"/>
    <x v="8"/>
    <x v="3"/>
    <x v="305"/>
  </r>
  <r>
    <x v="18"/>
    <x v="18"/>
    <x v="18"/>
    <x v="411"/>
    <s v="2004"/>
    <x v="411"/>
    <x v="8"/>
    <x v="4"/>
    <x v="305"/>
  </r>
  <r>
    <x v="18"/>
    <x v="18"/>
    <x v="18"/>
    <x v="411"/>
    <s v="2004"/>
    <x v="411"/>
    <x v="8"/>
    <x v="5"/>
    <x v="305"/>
  </r>
  <r>
    <x v="18"/>
    <x v="18"/>
    <x v="18"/>
    <x v="411"/>
    <s v="2004"/>
    <x v="411"/>
    <x v="8"/>
    <x v="6"/>
    <x v="305"/>
  </r>
  <r>
    <x v="18"/>
    <x v="18"/>
    <x v="18"/>
    <x v="411"/>
    <s v="2004"/>
    <x v="411"/>
    <x v="8"/>
    <x v="7"/>
    <x v="305"/>
  </r>
  <r>
    <x v="18"/>
    <x v="18"/>
    <x v="18"/>
    <x v="411"/>
    <s v="2004"/>
    <x v="411"/>
    <x v="9"/>
    <x v="0"/>
    <x v="1536"/>
  </r>
  <r>
    <x v="18"/>
    <x v="18"/>
    <x v="18"/>
    <x v="411"/>
    <s v="2004"/>
    <x v="411"/>
    <x v="9"/>
    <x v="1"/>
    <x v="1239"/>
  </r>
  <r>
    <x v="18"/>
    <x v="18"/>
    <x v="18"/>
    <x v="411"/>
    <s v="2004"/>
    <x v="411"/>
    <x v="9"/>
    <x v="2"/>
    <x v="343"/>
  </r>
  <r>
    <x v="18"/>
    <x v="18"/>
    <x v="18"/>
    <x v="411"/>
    <s v="2004"/>
    <x v="411"/>
    <x v="9"/>
    <x v="3"/>
    <x v="327"/>
  </r>
  <r>
    <x v="18"/>
    <x v="18"/>
    <x v="18"/>
    <x v="411"/>
    <s v="2004"/>
    <x v="411"/>
    <x v="9"/>
    <x v="4"/>
    <x v="487"/>
  </r>
  <r>
    <x v="18"/>
    <x v="18"/>
    <x v="18"/>
    <x v="411"/>
    <s v="2004"/>
    <x v="411"/>
    <x v="9"/>
    <x v="5"/>
    <x v="669"/>
  </r>
  <r>
    <x v="18"/>
    <x v="18"/>
    <x v="18"/>
    <x v="411"/>
    <s v="2004"/>
    <x v="411"/>
    <x v="9"/>
    <x v="6"/>
    <x v="368"/>
  </r>
  <r>
    <x v="18"/>
    <x v="18"/>
    <x v="18"/>
    <x v="411"/>
    <s v="2004"/>
    <x v="411"/>
    <x v="9"/>
    <x v="7"/>
    <x v="318"/>
  </r>
  <r>
    <x v="18"/>
    <x v="18"/>
    <x v="18"/>
    <x v="412"/>
    <s v="2011"/>
    <x v="412"/>
    <x v="0"/>
    <x v="0"/>
    <x v="181"/>
  </r>
  <r>
    <x v="18"/>
    <x v="18"/>
    <x v="18"/>
    <x v="412"/>
    <s v="2011"/>
    <x v="412"/>
    <x v="0"/>
    <x v="1"/>
    <x v="119"/>
  </r>
  <r>
    <x v="18"/>
    <x v="18"/>
    <x v="18"/>
    <x v="412"/>
    <s v="2011"/>
    <x v="412"/>
    <x v="0"/>
    <x v="2"/>
    <x v="614"/>
  </r>
  <r>
    <x v="18"/>
    <x v="18"/>
    <x v="18"/>
    <x v="412"/>
    <s v="2011"/>
    <x v="412"/>
    <x v="0"/>
    <x v="3"/>
    <x v="527"/>
  </r>
  <r>
    <x v="18"/>
    <x v="18"/>
    <x v="18"/>
    <x v="412"/>
    <s v="2011"/>
    <x v="412"/>
    <x v="0"/>
    <x v="4"/>
    <x v="1309"/>
  </r>
  <r>
    <x v="18"/>
    <x v="18"/>
    <x v="18"/>
    <x v="412"/>
    <s v="2011"/>
    <x v="412"/>
    <x v="0"/>
    <x v="5"/>
    <x v="400"/>
  </r>
  <r>
    <x v="18"/>
    <x v="18"/>
    <x v="18"/>
    <x v="412"/>
    <s v="2011"/>
    <x v="412"/>
    <x v="0"/>
    <x v="6"/>
    <x v="374"/>
  </r>
  <r>
    <x v="18"/>
    <x v="18"/>
    <x v="18"/>
    <x v="412"/>
    <s v="2011"/>
    <x v="412"/>
    <x v="0"/>
    <x v="7"/>
    <x v="183"/>
  </r>
  <r>
    <x v="18"/>
    <x v="18"/>
    <x v="18"/>
    <x v="412"/>
    <s v="2011"/>
    <x v="412"/>
    <x v="1"/>
    <x v="0"/>
    <x v="610"/>
  </r>
  <r>
    <x v="18"/>
    <x v="18"/>
    <x v="18"/>
    <x v="412"/>
    <s v="2011"/>
    <x v="412"/>
    <x v="1"/>
    <x v="1"/>
    <x v="631"/>
  </r>
  <r>
    <x v="18"/>
    <x v="18"/>
    <x v="18"/>
    <x v="412"/>
    <s v="2011"/>
    <x v="412"/>
    <x v="1"/>
    <x v="2"/>
    <x v="191"/>
  </r>
  <r>
    <x v="18"/>
    <x v="18"/>
    <x v="18"/>
    <x v="412"/>
    <s v="2011"/>
    <x v="412"/>
    <x v="1"/>
    <x v="3"/>
    <x v="1186"/>
  </r>
  <r>
    <x v="18"/>
    <x v="18"/>
    <x v="18"/>
    <x v="412"/>
    <s v="2011"/>
    <x v="412"/>
    <x v="1"/>
    <x v="4"/>
    <x v="267"/>
  </r>
  <r>
    <x v="18"/>
    <x v="18"/>
    <x v="18"/>
    <x v="412"/>
    <s v="2011"/>
    <x v="412"/>
    <x v="1"/>
    <x v="5"/>
    <x v="499"/>
  </r>
  <r>
    <x v="18"/>
    <x v="18"/>
    <x v="18"/>
    <x v="412"/>
    <s v="2011"/>
    <x v="412"/>
    <x v="1"/>
    <x v="6"/>
    <x v="1537"/>
  </r>
  <r>
    <x v="18"/>
    <x v="18"/>
    <x v="18"/>
    <x v="412"/>
    <s v="2011"/>
    <x v="412"/>
    <x v="1"/>
    <x v="7"/>
    <x v="990"/>
  </r>
  <r>
    <x v="18"/>
    <x v="18"/>
    <x v="18"/>
    <x v="412"/>
    <s v="2011"/>
    <x v="412"/>
    <x v="2"/>
    <x v="0"/>
    <x v="252"/>
  </r>
  <r>
    <x v="18"/>
    <x v="18"/>
    <x v="18"/>
    <x v="412"/>
    <s v="2011"/>
    <x v="412"/>
    <x v="2"/>
    <x v="1"/>
    <x v="381"/>
  </r>
  <r>
    <x v="18"/>
    <x v="18"/>
    <x v="18"/>
    <x v="412"/>
    <s v="2011"/>
    <x v="412"/>
    <x v="2"/>
    <x v="2"/>
    <x v="604"/>
  </r>
  <r>
    <x v="18"/>
    <x v="18"/>
    <x v="18"/>
    <x v="412"/>
    <s v="2011"/>
    <x v="412"/>
    <x v="2"/>
    <x v="3"/>
    <x v="252"/>
  </r>
  <r>
    <x v="18"/>
    <x v="18"/>
    <x v="18"/>
    <x v="412"/>
    <s v="2011"/>
    <x v="412"/>
    <x v="2"/>
    <x v="4"/>
    <x v="401"/>
  </r>
  <r>
    <x v="18"/>
    <x v="18"/>
    <x v="18"/>
    <x v="412"/>
    <s v="2011"/>
    <x v="412"/>
    <x v="2"/>
    <x v="5"/>
    <x v="746"/>
  </r>
  <r>
    <x v="18"/>
    <x v="18"/>
    <x v="18"/>
    <x v="412"/>
    <s v="2011"/>
    <x v="412"/>
    <x v="2"/>
    <x v="6"/>
    <x v="284"/>
  </r>
  <r>
    <x v="18"/>
    <x v="18"/>
    <x v="18"/>
    <x v="412"/>
    <s v="2011"/>
    <x v="412"/>
    <x v="2"/>
    <x v="7"/>
    <x v="410"/>
  </r>
  <r>
    <x v="18"/>
    <x v="18"/>
    <x v="18"/>
    <x v="412"/>
    <s v="2011"/>
    <x v="412"/>
    <x v="3"/>
    <x v="0"/>
    <x v="1537"/>
  </r>
  <r>
    <x v="18"/>
    <x v="18"/>
    <x v="18"/>
    <x v="412"/>
    <s v="2011"/>
    <x v="412"/>
    <x v="3"/>
    <x v="1"/>
    <x v="1030"/>
  </r>
  <r>
    <x v="18"/>
    <x v="18"/>
    <x v="18"/>
    <x v="412"/>
    <s v="2011"/>
    <x v="412"/>
    <x v="3"/>
    <x v="2"/>
    <x v="630"/>
  </r>
  <r>
    <x v="18"/>
    <x v="18"/>
    <x v="18"/>
    <x v="412"/>
    <s v="2011"/>
    <x v="412"/>
    <x v="3"/>
    <x v="3"/>
    <x v="1477"/>
  </r>
  <r>
    <x v="18"/>
    <x v="18"/>
    <x v="18"/>
    <x v="412"/>
    <s v="2011"/>
    <x v="412"/>
    <x v="3"/>
    <x v="4"/>
    <x v="783"/>
  </r>
  <r>
    <x v="18"/>
    <x v="18"/>
    <x v="18"/>
    <x v="412"/>
    <s v="2011"/>
    <x v="412"/>
    <x v="3"/>
    <x v="5"/>
    <x v="497"/>
  </r>
  <r>
    <x v="18"/>
    <x v="18"/>
    <x v="18"/>
    <x v="412"/>
    <s v="2011"/>
    <x v="412"/>
    <x v="3"/>
    <x v="6"/>
    <x v="630"/>
  </r>
  <r>
    <x v="18"/>
    <x v="18"/>
    <x v="18"/>
    <x v="412"/>
    <s v="2011"/>
    <x v="412"/>
    <x v="3"/>
    <x v="7"/>
    <x v="490"/>
  </r>
  <r>
    <x v="18"/>
    <x v="18"/>
    <x v="18"/>
    <x v="412"/>
    <s v="2011"/>
    <x v="412"/>
    <x v="4"/>
    <x v="0"/>
    <x v="607"/>
  </r>
  <r>
    <x v="18"/>
    <x v="18"/>
    <x v="18"/>
    <x v="412"/>
    <s v="2011"/>
    <x v="412"/>
    <x v="4"/>
    <x v="1"/>
    <x v="258"/>
  </r>
  <r>
    <x v="18"/>
    <x v="18"/>
    <x v="18"/>
    <x v="412"/>
    <s v="2011"/>
    <x v="412"/>
    <x v="4"/>
    <x v="2"/>
    <x v="2259"/>
  </r>
  <r>
    <x v="18"/>
    <x v="18"/>
    <x v="18"/>
    <x v="412"/>
    <s v="2011"/>
    <x v="412"/>
    <x v="4"/>
    <x v="3"/>
    <x v="1613"/>
  </r>
  <r>
    <x v="18"/>
    <x v="18"/>
    <x v="18"/>
    <x v="412"/>
    <s v="2011"/>
    <x v="412"/>
    <x v="4"/>
    <x v="4"/>
    <x v="542"/>
  </r>
  <r>
    <x v="18"/>
    <x v="18"/>
    <x v="18"/>
    <x v="412"/>
    <s v="2011"/>
    <x v="412"/>
    <x v="4"/>
    <x v="5"/>
    <x v="1672"/>
  </r>
  <r>
    <x v="18"/>
    <x v="18"/>
    <x v="18"/>
    <x v="412"/>
    <s v="2011"/>
    <x v="412"/>
    <x v="4"/>
    <x v="6"/>
    <x v="499"/>
  </r>
  <r>
    <x v="18"/>
    <x v="18"/>
    <x v="18"/>
    <x v="412"/>
    <s v="2011"/>
    <x v="412"/>
    <x v="4"/>
    <x v="7"/>
    <x v="255"/>
  </r>
  <r>
    <x v="18"/>
    <x v="18"/>
    <x v="18"/>
    <x v="412"/>
    <s v="2011"/>
    <x v="412"/>
    <x v="5"/>
    <x v="0"/>
    <x v="46"/>
  </r>
  <r>
    <x v="18"/>
    <x v="18"/>
    <x v="18"/>
    <x v="412"/>
    <s v="2011"/>
    <x v="412"/>
    <x v="5"/>
    <x v="1"/>
    <x v="51"/>
  </r>
  <r>
    <x v="18"/>
    <x v="18"/>
    <x v="18"/>
    <x v="412"/>
    <s v="2011"/>
    <x v="412"/>
    <x v="5"/>
    <x v="2"/>
    <x v="612"/>
  </r>
  <r>
    <x v="18"/>
    <x v="18"/>
    <x v="18"/>
    <x v="412"/>
    <s v="2011"/>
    <x v="412"/>
    <x v="5"/>
    <x v="3"/>
    <x v="513"/>
  </r>
  <r>
    <x v="18"/>
    <x v="18"/>
    <x v="18"/>
    <x v="412"/>
    <s v="2011"/>
    <x v="412"/>
    <x v="5"/>
    <x v="4"/>
    <x v="283"/>
  </r>
  <r>
    <x v="18"/>
    <x v="18"/>
    <x v="18"/>
    <x v="412"/>
    <s v="2011"/>
    <x v="412"/>
    <x v="5"/>
    <x v="5"/>
    <x v="341"/>
  </r>
  <r>
    <x v="18"/>
    <x v="18"/>
    <x v="18"/>
    <x v="412"/>
    <s v="2011"/>
    <x v="412"/>
    <x v="5"/>
    <x v="6"/>
    <x v="312"/>
  </r>
  <r>
    <x v="18"/>
    <x v="18"/>
    <x v="18"/>
    <x v="412"/>
    <s v="2011"/>
    <x v="412"/>
    <x v="5"/>
    <x v="7"/>
    <x v="288"/>
  </r>
  <r>
    <x v="18"/>
    <x v="18"/>
    <x v="18"/>
    <x v="412"/>
    <s v="2011"/>
    <x v="412"/>
    <x v="6"/>
    <x v="0"/>
    <x v="321"/>
  </r>
  <r>
    <x v="18"/>
    <x v="18"/>
    <x v="18"/>
    <x v="412"/>
    <s v="2011"/>
    <x v="412"/>
    <x v="6"/>
    <x v="1"/>
    <x v="263"/>
  </r>
  <r>
    <x v="18"/>
    <x v="18"/>
    <x v="18"/>
    <x v="412"/>
    <s v="2011"/>
    <x v="412"/>
    <x v="6"/>
    <x v="2"/>
    <x v="302"/>
  </r>
  <r>
    <x v="18"/>
    <x v="18"/>
    <x v="18"/>
    <x v="412"/>
    <s v="2011"/>
    <x v="412"/>
    <x v="6"/>
    <x v="3"/>
    <x v="266"/>
  </r>
  <r>
    <x v="18"/>
    <x v="18"/>
    <x v="18"/>
    <x v="412"/>
    <s v="2011"/>
    <x v="412"/>
    <x v="6"/>
    <x v="4"/>
    <x v="197"/>
  </r>
  <r>
    <x v="18"/>
    <x v="18"/>
    <x v="18"/>
    <x v="412"/>
    <s v="2011"/>
    <x v="412"/>
    <x v="6"/>
    <x v="5"/>
    <x v="200"/>
  </r>
  <r>
    <x v="18"/>
    <x v="18"/>
    <x v="18"/>
    <x v="412"/>
    <s v="2011"/>
    <x v="412"/>
    <x v="6"/>
    <x v="6"/>
    <x v="262"/>
  </r>
  <r>
    <x v="18"/>
    <x v="18"/>
    <x v="18"/>
    <x v="412"/>
    <s v="2011"/>
    <x v="412"/>
    <x v="6"/>
    <x v="7"/>
    <x v="196"/>
  </r>
  <r>
    <x v="18"/>
    <x v="18"/>
    <x v="18"/>
    <x v="412"/>
    <s v="2011"/>
    <x v="412"/>
    <x v="7"/>
    <x v="0"/>
    <x v="1477"/>
  </r>
  <r>
    <x v="18"/>
    <x v="18"/>
    <x v="18"/>
    <x v="412"/>
    <s v="2011"/>
    <x v="412"/>
    <x v="7"/>
    <x v="1"/>
    <x v="1246"/>
  </r>
  <r>
    <x v="18"/>
    <x v="18"/>
    <x v="18"/>
    <x v="412"/>
    <s v="2011"/>
    <x v="412"/>
    <x v="7"/>
    <x v="2"/>
    <x v="192"/>
  </r>
  <r>
    <x v="18"/>
    <x v="18"/>
    <x v="18"/>
    <x v="412"/>
    <s v="2011"/>
    <x v="412"/>
    <x v="7"/>
    <x v="3"/>
    <x v="267"/>
  </r>
  <r>
    <x v="18"/>
    <x v="18"/>
    <x v="18"/>
    <x v="412"/>
    <s v="2011"/>
    <x v="412"/>
    <x v="7"/>
    <x v="4"/>
    <x v="498"/>
  </r>
  <r>
    <x v="18"/>
    <x v="18"/>
    <x v="18"/>
    <x v="412"/>
    <s v="2011"/>
    <x v="412"/>
    <x v="7"/>
    <x v="5"/>
    <x v="357"/>
  </r>
  <r>
    <x v="18"/>
    <x v="18"/>
    <x v="18"/>
    <x v="412"/>
    <s v="2011"/>
    <x v="412"/>
    <x v="7"/>
    <x v="6"/>
    <x v="1186"/>
  </r>
  <r>
    <x v="18"/>
    <x v="18"/>
    <x v="18"/>
    <x v="412"/>
    <s v="2011"/>
    <x v="412"/>
    <x v="7"/>
    <x v="7"/>
    <x v="344"/>
  </r>
  <r>
    <x v="18"/>
    <x v="18"/>
    <x v="18"/>
    <x v="412"/>
    <s v="2011"/>
    <x v="412"/>
    <x v="8"/>
    <x v="0"/>
    <x v="133"/>
  </r>
  <r>
    <x v="18"/>
    <x v="18"/>
    <x v="18"/>
    <x v="412"/>
    <s v="2011"/>
    <x v="412"/>
    <x v="8"/>
    <x v="1"/>
    <x v="66"/>
  </r>
  <r>
    <x v="18"/>
    <x v="18"/>
    <x v="18"/>
    <x v="412"/>
    <s v="2011"/>
    <x v="412"/>
    <x v="8"/>
    <x v="2"/>
    <x v="132"/>
  </r>
  <r>
    <x v="18"/>
    <x v="18"/>
    <x v="18"/>
    <x v="412"/>
    <s v="2011"/>
    <x v="412"/>
    <x v="8"/>
    <x v="3"/>
    <x v="133"/>
  </r>
  <r>
    <x v="18"/>
    <x v="18"/>
    <x v="18"/>
    <x v="412"/>
    <s v="2011"/>
    <x v="412"/>
    <x v="8"/>
    <x v="4"/>
    <x v="65"/>
  </r>
  <r>
    <x v="18"/>
    <x v="18"/>
    <x v="18"/>
    <x v="412"/>
    <s v="2011"/>
    <x v="412"/>
    <x v="8"/>
    <x v="5"/>
    <x v="131"/>
  </r>
  <r>
    <x v="18"/>
    <x v="18"/>
    <x v="18"/>
    <x v="412"/>
    <s v="2011"/>
    <x v="412"/>
    <x v="8"/>
    <x v="6"/>
    <x v="128"/>
  </r>
  <r>
    <x v="18"/>
    <x v="18"/>
    <x v="18"/>
    <x v="412"/>
    <s v="2011"/>
    <x v="412"/>
    <x v="8"/>
    <x v="7"/>
    <x v="67"/>
  </r>
  <r>
    <x v="18"/>
    <x v="18"/>
    <x v="18"/>
    <x v="412"/>
    <s v="2011"/>
    <x v="412"/>
    <x v="9"/>
    <x v="0"/>
    <x v="67"/>
  </r>
  <r>
    <x v="18"/>
    <x v="18"/>
    <x v="18"/>
    <x v="412"/>
    <s v="2011"/>
    <x v="412"/>
    <x v="9"/>
    <x v="1"/>
    <x v="133"/>
  </r>
  <r>
    <x v="18"/>
    <x v="18"/>
    <x v="18"/>
    <x v="412"/>
    <s v="2011"/>
    <x v="412"/>
    <x v="9"/>
    <x v="2"/>
    <x v="133"/>
  </r>
  <r>
    <x v="18"/>
    <x v="18"/>
    <x v="18"/>
    <x v="412"/>
    <s v="2011"/>
    <x v="412"/>
    <x v="9"/>
    <x v="3"/>
    <x v="305"/>
  </r>
  <r>
    <x v="18"/>
    <x v="18"/>
    <x v="18"/>
    <x v="412"/>
    <s v="2011"/>
    <x v="412"/>
    <x v="9"/>
    <x v="4"/>
    <x v="305"/>
  </r>
  <r>
    <x v="18"/>
    <x v="18"/>
    <x v="18"/>
    <x v="412"/>
    <s v="2011"/>
    <x v="412"/>
    <x v="9"/>
    <x v="5"/>
    <x v="304"/>
  </r>
  <r>
    <x v="18"/>
    <x v="18"/>
    <x v="18"/>
    <x v="412"/>
    <s v="2011"/>
    <x v="412"/>
    <x v="9"/>
    <x v="6"/>
    <x v="133"/>
  </r>
  <r>
    <x v="18"/>
    <x v="18"/>
    <x v="18"/>
    <x v="412"/>
    <s v="2011"/>
    <x v="412"/>
    <x v="9"/>
    <x v="7"/>
    <x v="305"/>
  </r>
  <r>
    <x v="18"/>
    <x v="18"/>
    <x v="18"/>
    <x v="413"/>
    <s v="2012"/>
    <x v="413"/>
    <x v="0"/>
    <x v="0"/>
    <x v="1096"/>
  </r>
  <r>
    <x v="18"/>
    <x v="18"/>
    <x v="18"/>
    <x v="413"/>
    <s v="2012"/>
    <x v="413"/>
    <x v="0"/>
    <x v="1"/>
    <x v="3161"/>
  </r>
  <r>
    <x v="18"/>
    <x v="18"/>
    <x v="18"/>
    <x v="413"/>
    <s v="2012"/>
    <x v="413"/>
    <x v="0"/>
    <x v="2"/>
    <x v="1891"/>
  </r>
  <r>
    <x v="18"/>
    <x v="18"/>
    <x v="18"/>
    <x v="413"/>
    <s v="2012"/>
    <x v="413"/>
    <x v="0"/>
    <x v="3"/>
    <x v="3162"/>
  </r>
  <r>
    <x v="18"/>
    <x v="18"/>
    <x v="18"/>
    <x v="413"/>
    <s v="2012"/>
    <x v="413"/>
    <x v="0"/>
    <x v="4"/>
    <x v="3163"/>
  </r>
  <r>
    <x v="18"/>
    <x v="18"/>
    <x v="18"/>
    <x v="413"/>
    <s v="2012"/>
    <x v="413"/>
    <x v="0"/>
    <x v="5"/>
    <x v="2147"/>
  </r>
  <r>
    <x v="18"/>
    <x v="18"/>
    <x v="18"/>
    <x v="413"/>
    <s v="2012"/>
    <x v="413"/>
    <x v="0"/>
    <x v="6"/>
    <x v="1116"/>
  </r>
  <r>
    <x v="18"/>
    <x v="18"/>
    <x v="18"/>
    <x v="413"/>
    <s v="2012"/>
    <x v="413"/>
    <x v="0"/>
    <x v="7"/>
    <x v="3164"/>
  </r>
  <r>
    <x v="18"/>
    <x v="18"/>
    <x v="18"/>
    <x v="413"/>
    <s v="2012"/>
    <x v="413"/>
    <x v="1"/>
    <x v="0"/>
    <x v="3165"/>
  </r>
  <r>
    <x v="18"/>
    <x v="18"/>
    <x v="18"/>
    <x v="413"/>
    <s v="2012"/>
    <x v="413"/>
    <x v="1"/>
    <x v="1"/>
    <x v="2"/>
  </r>
  <r>
    <x v="18"/>
    <x v="18"/>
    <x v="18"/>
    <x v="413"/>
    <s v="2012"/>
    <x v="413"/>
    <x v="1"/>
    <x v="2"/>
    <x v="3166"/>
  </r>
  <r>
    <x v="18"/>
    <x v="18"/>
    <x v="18"/>
    <x v="413"/>
    <s v="2012"/>
    <x v="413"/>
    <x v="1"/>
    <x v="3"/>
    <x v="2789"/>
  </r>
  <r>
    <x v="18"/>
    <x v="18"/>
    <x v="18"/>
    <x v="413"/>
    <s v="2012"/>
    <x v="413"/>
    <x v="1"/>
    <x v="4"/>
    <x v="3167"/>
  </r>
  <r>
    <x v="18"/>
    <x v="18"/>
    <x v="18"/>
    <x v="413"/>
    <s v="2012"/>
    <x v="413"/>
    <x v="1"/>
    <x v="5"/>
    <x v="3168"/>
  </r>
  <r>
    <x v="18"/>
    <x v="18"/>
    <x v="18"/>
    <x v="413"/>
    <s v="2012"/>
    <x v="413"/>
    <x v="1"/>
    <x v="6"/>
    <x v="3169"/>
  </r>
  <r>
    <x v="18"/>
    <x v="18"/>
    <x v="18"/>
    <x v="413"/>
    <s v="2012"/>
    <x v="413"/>
    <x v="1"/>
    <x v="7"/>
    <x v="106"/>
  </r>
  <r>
    <x v="18"/>
    <x v="18"/>
    <x v="18"/>
    <x v="413"/>
    <s v="2012"/>
    <x v="413"/>
    <x v="2"/>
    <x v="0"/>
    <x v="1055"/>
  </r>
  <r>
    <x v="18"/>
    <x v="18"/>
    <x v="18"/>
    <x v="413"/>
    <s v="2012"/>
    <x v="413"/>
    <x v="2"/>
    <x v="1"/>
    <x v="475"/>
  </r>
  <r>
    <x v="18"/>
    <x v="18"/>
    <x v="18"/>
    <x v="413"/>
    <s v="2012"/>
    <x v="413"/>
    <x v="2"/>
    <x v="2"/>
    <x v="475"/>
  </r>
  <r>
    <x v="18"/>
    <x v="18"/>
    <x v="18"/>
    <x v="413"/>
    <s v="2012"/>
    <x v="413"/>
    <x v="2"/>
    <x v="3"/>
    <x v="1511"/>
  </r>
  <r>
    <x v="18"/>
    <x v="18"/>
    <x v="18"/>
    <x v="413"/>
    <s v="2012"/>
    <x v="413"/>
    <x v="2"/>
    <x v="4"/>
    <x v="1143"/>
  </r>
  <r>
    <x v="18"/>
    <x v="18"/>
    <x v="18"/>
    <x v="413"/>
    <s v="2012"/>
    <x v="413"/>
    <x v="2"/>
    <x v="5"/>
    <x v="1055"/>
  </r>
  <r>
    <x v="18"/>
    <x v="18"/>
    <x v="18"/>
    <x v="413"/>
    <s v="2012"/>
    <x v="413"/>
    <x v="2"/>
    <x v="6"/>
    <x v="972"/>
  </r>
  <r>
    <x v="18"/>
    <x v="18"/>
    <x v="18"/>
    <x v="413"/>
    <s v="2012"/>
    <x v="413"/>
    <x v="2"/>
    <x v="7"/>
    <x v="621"/>
  </r>
  <r>
    <x v="18"/>
    <x v="18"/>
    <x v="18"/>
    <x v="413"/>
    <s v="2012"/>
    <x v="413"/>
    <x v="3"/>
    <x v="0"/>
    <x v="2345"/>
  </r>
  <r>
    <x v="18"/>
    <x v="18"/>
    <x v="18"/>
    <x v="413"/>
    <s v="2012"/>
    <x v="413"/>
    <x v="3"/>
    <x v="1"/>
    <x v="927"/>
  </r>
  <r>
    <x v="18"/>
    <x v="18"/>
    <x v="18"/>
    <x v="413"/>
    <s v="2012"/>
    <x v="413"/>
    <x v="3"/>
    <x v="2"/>
    <x v="2808"/>
  </r>
  <r>
    <x v="18"/>
    <x v="18"/>
    <x v="18"/>
    <x v="413"/>
    <s v="2012"/>
    <x v="413"/>
    <x v="3"/>
    <x v="3"/>
    <x v="514"/>
  </r>
  <r>
    <x v="18"/>
    <x v="18"/>
    <x v="18"/>
    <x v="413"/>
    <s v="2012"/>
    <x v="413"/>
    <x v="3"/>
    <x v="4"/>
    <x v="1769"/>
  </r>
  <r>
    <x v="18"/>
    <x v="18"/>
    <x v="18"/>
    <x v="413"/>
    <s v="2012"/>
    <x v="413"/>
    <x v="3"/>
    <x v="5"/>
    <x v="718"/>
  </r>
  <r>
    <x v="18"/>
    <x v="18"/>
    <x v="18"/>
    <x v="413"/>
    <s v="2012"/>
    <x v="413"/>
    <x v="3"/>
    <x v="6"/>
    <x v="1026"/>
  </r>
  <r>
    <x v="18"/>
    <x v="18"/>
    <x v="18"/>
    <x v="413"/>
    <s v="2012"/>
    <x v="413"/>
    <x v="3"/>
    <x v="7"/>
    <x v="1768"/>
  </r>
  <r>
    <x v="18"/>
    <x v="18"/>
    <x v="18"/>
    <x v="413"/>
    <s v="2012"/>
    <x v="413"/>
    <x v="4"/>
    <x v="0"/>
    <x v="1845"/>
  </r>
  <r>
    <x v="18"/>
    <x v="18"/>
    <x v="18"/>
    <x v="413"/>
    <s v="2012"/>
    <x v="413"/>
    <x v="4"/>
    <x v="1"/>
    <x v="3170"/>
  </r>
  <r>
    <x v="18"/>
    <x v="18"/>
    <x v="18"/>
    <x v="413"/>
    <s v="2012"/>
    <x v="413"/>
    <x v="4"/>
    <x v="2"/>
    <x v="1046"/>
  </r>
  <r>
    <x v="18"/>
    <x v="18"/>
    <x v="18"/>
    <x v="413"/>
    <s v="2012"/>
    <x v="413"/>
    <x v="4"/>
    <x v="3"/>
    <x v="3171"/>
  </r>
  <r>
    <x v="18"/>
    <x v="18"/>
    <x v="18"/>
    <x v="413"/>
    <s v="2012"/>
    <x v="413"/>
    <x v="4"/>
    <x v="4"/>
    <x v="3172"/>
  </r>
  <r>
    <x v="18"/>
    <x v="18"/>
    <x v="18"/>
    <x v="413"/>
    <s v="2012"/>
    <x v="413"/>
    <x v="4"/>
    <x v="5"/>
    <x v="3173"/>
  </r>
  <r>
    <x v="18"/>
    <x v="18"/>
    <x v="18"/>
    <x v="413"/>
    <s v="2012"/>
    <x v="413"/>
    <x v="4"/>
    <x v="6"/>
    <x v="3174"/>
  </r>
  <r>
    <x v="18"/>
    <x v="18"/>
    <x v="18"/>
    <x v="413"/>
    <s v="2012"/>
    <x v="413"/>
    <x v="4"/>
    <x v="7"/>
    <x v="3175"/>
  </r>
  <r>
    <x v="18"/>
    <x v="18"/>
    <x v="18"/>
    <x v="413"/>
    <s v="2012"/>
    <x v="413"/>
    <x v="5"/>
    <x v="0"/>
    <x v="490"/>
  </r>
  <r>
    <x v="18"/>
    <x v="18"/>
    <x v="18"/>
    <x v="413"/>
    <s v="2012"/>
    <x v="413"/>
    <x v="5"/>
    <x v="1"/>
    <x v="496"/>
  </r>
  <r>
    <x v="18"/>
    <x v="18"/>
    <x v="18"/>
    <x v="413"/>
    <s v="2012"/>
    <x v="413"/>
    <x v="5"/>
    <x v="2"/>
    <x v="1210"/>
  </r>
  <r>
    <x v="18"/>
    <x v="18"/>
    <x v="18"/>
    <x v="413"/>
    <s v="2012"/>
    <x v="413"/>
    <x v="5"/>
    <x v="3"/>
    <x v="488"/>
  </r>
  <r>
    <x v="18"/>
    <x v="18"/>
    <x v="18"/>
    <x v="413"/>
    <s v="2012"/>
    <x v="413"/>
    <x v="5"/>
    <x v="4"/>
    <x v="1626"/>
  </r>
  <r>
    <x v="18"/>
    <x v="18"/>
    <x v="18"/>
    <x v="413"/>
    <s v="2012"/>
    <x v="413"/>
    <x v="5"/>
    <x v="5"/>
    <x v="38"/>
  </r>
  <r>
    <x v="18"/>
    <x v="18"/>
    <x v="18"/>
    <x v="413"/>
    <s v="2012"/>
    <x v="413"/>
    <x v="5"/>
    <x v="6"/>
    <x v="1607"/>
  </r>
  <r>
    <x v="18"/>
    <x v="18"/>
    <x v="18"/>
    <x v="413"/>
    <s v="2012"/>
    <x v="413"/>
    <x v="5"/>
    <x v="7"/>
    <x v="540"/>
  </r>
  <r>
    <x v="18"/>
    <x v="18"/>
    <x v="18"/>
    <x v="413"/>
    <s v="2012"/>
    <x v="413"/>
    <x v="6"/>
    <x v="0"/>
    <x v="185"/>
  </r>
  <r>
    <x v="18"/>
    <x v="18"/>
    <x v="18"/>
    <x v="413"/>
    <s v="2012"/>
    <x v="413"/>
    <x v="6"/>
    <x v="1"/>
    <x v="288"/>
  </r>
  <r>
    <x v="18"/>
    <x v="18"/>
    <x v="18"/>
    <x v="413"/>
    <s v="2012"/>
    <x v="413"/>
    <x v="6"/>
    <x v="2"/>
    <x v="410"/>
  </r>
  <r>
    <x v="18"/>
    <x v="18"/>
    <x v="18"/>
    <x v="413"/>
    <s v="2012"/>
    <x v="413"/>
    <x v="6"/>
    <x v="3"/>
    <x v="340"/>
  </r>
  <r>
    <x v="18"/>
    <x v="18"/>
    <x v="18"/>
    <x v="413"/>
    <s v="2012"/>
    <x v="413"/>
    <x v="6"/>
    <x v="4"/>
    <x v="287"/>
  </r>
  <r>
    <x v="18"/>
    <x v="18"/>
    <x v="18"/>
    <x v="413"/>
    <s v="2012"/>
    <x v="413"/>
    <x v="6"/>
    <x v="5"/>
    <x v="339"/>
  </r>
  <r>
    <x v="18"/>
    <x v="18"/>
    <x v="18"/>
    <x v="413"/>
    <s v="2012"/>
    <x v="413"/>
    <x v="6"/>
    <x v="6"/>
    <x v="354"/>
  </r>
  <r>
    <x v="18"/>
    <x v="18"/>
    <x v="18"/>
    <x v="413"/>
    <s v="2012"/>
    <x v="413"/>
    <x v="6"/>
    <x v="7"/>
    <x v="611"/>
  </r>
  <r>
    <x v="18"/>
    <x v="18"/>
    <x v="18"/>
    <x v="413"/>
    <s v="2012"/>
    <x v="413"/>
    <x v="7"/>
    <x v="0"/>
    <x v="1478"/>
  </r>
  <r>
    <x v="18"/>
    <x v="18"/>
    <x v="18"/>
    <x v="413"/>
    <s v="2012"/>
    <x v="413"/>
    <x v="7"/>
    <x v="1"/>
    <x v="1037"/>
  </r>
  <r>
    <x v="18"/>
    <x v="18"/>
    <x v="18"/>
    <x v="413"/>
    <s v="2012"/>
    <x v="413"/>
    <x v="7"/>
    <x v="2"/>
    <x v="487"/>
  </r>
  <r>
    <x v="18"/>
    <x v="18"/>
    <x v="18"/>
    <x v="413"/>
    <s v="2012"/>
    <x v="413"/>
    <x v="7"/>
    <x v="3"/>
    <x v="371"/>
  </r>
  <r>
    <x v="18"/>
    <x v="18"/>
    <x v="18"/>
    <x v="413"/>
    <s v="2012"/>
    <x v="413"/>
    <x v="7"/>
    <x v="4"/>
    <x v="373"/>
  </r>
  <r>
    <x v="18"/>
    <x v="18"/>
    <x v="18"/>
    <x v="413"/>
    <s v="2012"/>
    <x v="413"/>
    <x v="7"/>
    <x v="5"/>
    <x v="181"/>
  </r>
  <r>
    <x v="18"/>
    <x v="18"/>
    <x v="18"/>
    <x v="413"/>
    <s v="2012"/>
    <x v="413"/>
    <x v="7"/>
    <x v="6"/>
    <x v="531"/>
  </r>
  <r>
    <x v="18"/>
    <x v="18"/>
    <x v="18"/>
    <x v="413"/>
    <s v="2012"/>
    <x v="413"/>
    <x v="7"/>
    <x v="7"/>
    <x v="382"/>
  </r>
  <r>
    <x v="18"/>
    <x v="18"/>
    <x v="18"/>
    <x v="413"/>
    <s v="2012"/>
    <x v="413"/>
    <x v="8"/>
    <x v="0"/>
    <x v="65"/>
  </r>
  <r>
    <x v="18"/>
    <x v="18"/>
    <x v="18"/>
    <x v="413"/>
    <s v="2012"/>
    <x v="413"/>
    <x v="8"/>
    <x v="1"/>
    <x v="67"/>
  </r>
  <r>
    <x v="18"/>
    <x v="18"/>
    <x v="18"/>
    <x v="413"/>
    <s v="2012"/>
    <x v="413"/>
    <x v="8"/>
    <x v="2"/>
    <x v="67"/>
  </r>
  <r>
    <x v="18"/>
    <x v="18"/>
    <x v="18"/>
    <x v="413"/>
    <s v="2012"/>
    <x v="413"/>
    <x v="8"/>
    <x v="3"/>
    <x v="67"/>
  </r>
  <r>
    <x v="18"/>
    <x v="18"/>
    <x v="18"/>
    <x v="413"/>
    <s v="2012"/>
    <x v="413"/>
    <x v="8"/>
    <x v="4"/>
    <x v="66"/>
  </r>
  <r>
    <x v="18"/>
    <x v="18"/>
    <x v="18"/>
    <x v="413"/>
    <s v="2012"/>
    <x v="413"/>
    <x v="8"/>
    <x v="5"/>
    <x v="67"/>
  </r>
  <r>
    <x v="18"/>
    <x v="18"/>
    <x v="18"/>
    <x v="413"/>
    <s v="2012"/>
    <x v="413"/>
    <x v="8"/>
    <x v="6"/>
    <x v="67"/>
  </r>
  <r>
    <x v="18"/>
    <x v="18"/>
    <x v="18"/>
    <x v="413"/>
    <s v="2012"/>
    <x v="413"/>
    <x v="8"/>
    <x v="7"/>
    <x v="66"/>
  </r>
  <r>
    <x v="18"/>
    <x v="18"/>
    <x v="18"/>
    <x v="413"/>
    <s v="2012"/>
    <x v="413"/>
    <x v="9"/>
    <x v="0"/>
    <x v="498"/>
  </r>
  <r>
    <x v="18"/>
    <x v="18"/>
    <x v="18"/>
    <x v="413"/>
    <s v="2012"/>
    <x v="413"/>
    <x v="9"/>
    <x v="1"/>
    <x v="189"/>
  </r>
  <r>
    <x v="18"/>
    <x v="18"/>
    <x v="18"/>
    <x v="413"/>
    <s v="2012"/>
    <x v="413"/>
    <x v="9"/>
    <x v="2"/>
    <x v="820"/>
  </r>
  <r>
    <x v="18"/>
    <x v="18"/>
    <x v="18"/>
    <x v="413"/>
    <s v="2012"/>
    <x v="413"/>
    <x v="9"/>
    <x v="3"/>
    <x v="108"/>
  </r>
  <r>
    <x v="18"/>
    <x v="18"/>
    <x v="18"/>
    <x v="413"/>
    <s v="2012"/>
    <x v="413"/>
    <x v="9"/>
    <x v="4"/>
    <x v="772"/>
  </r>
  <r>
    <x v="18"/>
    <x v="18"/>
    <x v="18"/>
    <x v="413"/>
    <s v="2012"/>
    <x v="413"/>
    <x v="9"/>
    <x v="5"/>
    <x v="970"/>
  </r>
  <r>
    <x v="18"/>
    <x v="18"/>
    <x v="18"/>
    <x v="413"/>
    <s v="2012"/>
    <x v="413"/>
    <x v="9"/>
    <x v="6"/>
    <x v="635"/>
  </r>
  <r>
    <x v="18"/>
    <x v="18"/>
    <x v="18"/>
    <x v="413"/>
    <s v="2012"/>
    <x v="413"/>
    <x v="9"/>
    <x v="7"/>
    <x v="114"/>
  </r>
  <r>
    <x v="18"/>
    <x v="18"/>
    <x v="18"/>
    <x v="414"/>
    <s v="2014"/>
    <x v="414"/>
    <x v="0"/>
    <x v="0"/>
    <x v="575"/>
  </r>
  <r>
    <x v="18"/>
    <x v="18"/>
    <x v="18"/>
    <x v="414"/>
    <s v="2014"/>
    <x v="414"/>
    <x v="0"/>
    <x v="1"/>
    <x v="308"/>
  </r>
  <r>
    <x v="18"/>
    <x v="18"/>
    <x v="18"/>
    <x v="414"/>
    <s v="2014"/>
    <x v="414"/>
    <x v="0"/>
    <x v="2"/>
    <x v="299"/>
  </r>
  <r>
    <x v="18"/>
    <x v="18"/>
    <x v="18"/>
    <x v="414"/>
    <s v="2014"/>
    <x v="414"/>
    <x v="0"/>
    <x v="3"/>
    <x v="125"/>
  </r>
  <r>
    <x v="18"/>
    <x v="18"/>
    <x v="18"/>
    <x v="414"/>
    <s v="2014"/>
    <x v="414"/>
    <x v="0"/>
    <x v="4"/>
    <x v="48"/>
  </r>
  <r>
    <x v="18"/>
    <x v="18"/>
    <x v="18"/>
    <x v="414"/>
    <s v="2014"/>
    <x v="414"/>
    <x v="0"/>
    <x v="5"/>
    <x v="356"/>
  </r>
  <r>
    <x v="18"/>
    <x v="18"/>
    <x v="18"/>
    <x v="414"/>
    <s v="2014"/>
    <x v="414"/>
    <x v="0"/>
    <x v="6"/>
    <x v="298"/>
  </r>
  <r>
    <x v="18"/>
    <x v="18"/>
    <x v="18"/>
    <x v="414"/>
    <s v="2014"/>
    <x v="414"/>
    <x v="0"/>
    <x v="7"/>
    <x v="202"/>
  </r>
  <r>
    <x v="18"/>
    <x v="18"/>
    <x v="18"/>
    <x v="414"/>
    <s v="2014"/>
    <x v="414"/>
    <x v="1"/>
    <x v="0"/>
    <x v="335"/>
  </r>
  <r>
    <x v="18"/>
    <x v="18"/>
    <x v="18"/>
    <x v="414"/>
    <s v="2014"/>
    <x v="414"/>
    <x v="1"/>
    <x v="1"/>
    <x v="335"/>
  </r>
  <r>
    <x v="18"/>
    <x v="18"/>
    <x v="18"/>
    <x v="414"/>
    <s v="2014"/>
    <x v="414"/>
    <x v="1"/>
    <x v="2"/>
    <x v="715"/>
  </r>
  <r>
    <x v="18"/>
    <x v="18"/>
    <x v="18"/>
    <x v="414"/>
    <s v="2014"/>
    <x v="414"/>
    <x v="1"/>
    <x v="3"/>
    <x v="315"/>
  </r>
  <r>
    <x v="18"/>
    <x v="18"/>
    <x v="18"/>
    <x v="414"/>
    <s v="2014"/>
    <x v="414"/>
    <x v="1"/>
    <x v="4"/>
    <x v="185"/>
  </r>
  <r>
    <x v="18"/>
    <x v="18"/>
    <x v="18"/>
    <x v="414"/>
    <s v="2014"/>
    <x v="414"/>
    <x v="1"/>
    <x v="5"/>
    <x v="317"/>
  </r>
  <r>
    <x v="18"/>
    <x v="18"/>
    <x v="18"/>
    <x v="414"/>
    <s v="2014"/>
    <x v="414"/>
    <x v="1"/>
    <x v="6"/>
    <x v="317"/>
  </r>
  <r>
    <x v="18"/>
    <x v="18"/>
    <x v="18"/>
    <x v="414"/>
    <s v="2014"/>
    <x v="414"/>
    <x v="1"/>
    <x v="7"/>
    <x v="184"/>
  </r>
  <r>
    <x v="18"/>
    <x v="18"/>
    <x v="18"/>
    <x v="414"/>
    <s v="2014"/>
    <x v="414"/>
    <x v="2"/>
    <x v="0"/>
    <x v="308"/>
  </r>
  <r>
    <x v="18"/>
    <x v="18"/>
    <x v="18"/>
    <x v="414"/>
    <s v="2014"/>
    <x v="414"/>
    <x v="2"/>
    <x v="1"/>
    <x v="201"/>
  </r>
  <r>
    <x v="18"/>
    <x v="18"/>
    <x v="18"/>
    <x v="414"/>
    <s v="2014"/>
    <x v="414"/>
    <x v="2"/>
    <x v="2"/>
    <x v="202"/>
  </r>
  <r>
    <x v="18"/>
    <x v="18"/>
    <x v="18"/>
    <x v="414"/>
    <s v="2014"/>
    <x v="414"/>
    <x v="2"/>
    <x v="3"/>
    <x v="309"/>
  </r>
  <r>
    <x v="18"/>
    <x v="18"/>
    <x v="18"/>
    <x v="414"/>
    <s v="2014"/>
    <x v="414"/>
    <x v="2"/>
    <x v="4"/>
    <x v="122"/>
  </r>
  <r>
    <x v="18"/>
    <x v="18"/>
    <x v="18"/>
    <x v="414"/>
    <s v="2014"/>
    <x v="414"/>
    <x v="2"/>
    <x v="5"/>
    <x v="356"/>
  </r>
  <r>
    <x v="18"/>
    <x v="18"/>
    <x v="18"/>
    <x v="414"/>
    <s v="2014"/>
    <x v="414"/>
    <x v="2"/>
    <x v="6"/>
    <x v="306"/>
  </r>
  <r>
    <x v="18"/>
    <x v="18"/>
    <x v="18"/>
    <x v="414"/>
    <s v="2014"/>
    <x v="414"/>
    <x v="2"/>
    <x v="7"/>
    <x v="310"/>
  </r>
  <r>
    <x v="18"/>
    <x v="18"/>
    <x v="18"/>
    <x v="414"/>
    <s v="2014"/>
    <x v="414"/>
    <x v="3"/>
    <x v="0"/>
    <x v="356"/>
  </r>
  <r>
    <x v="18"/>
    <x v="18"/>
    <x v="18"/>
    <x v="414"/>
    <s v="2014"/>
    <x v="414"/>
    <x v="3"/>
    <x v="1"/>
    <x v="356"/>
  </r>
  <r>
    <x v="18"/>
    <x v="18"/>
    <x v="18"/>
    <x v="414"/>
    <s v="2014"/>
    <x v="414"/>
    <x v="3"/>
    <x v="2"/>
    <x v="122"/>
  </r>
  <r>
    <x v="18"/>
    <x v="18"/>
    <x v="18"/>
    <x v="414"/>
    <s v="2014"/>
    <x v="414"/>
    <x v="3"/>
    <x v="3"/>
    <x v="309"/>
  </r>
  <r>
    <x v="18"/>
    <x v="18"/>
    <x v="18"/>
    <x v="414"/>
    <s v="2014"/>
    <x v="414"/>
    <x v="3"/>
    <x v="4"/>
    <x v="202"/>
  </r>
  <r>
    <x v="18"/>
    <x v="18"/>
    <x v="18"/>
    <x v="414"/>
    <s v="2014"/>
    <x v="414"/>
    <x v="3"/>
    <x v="5"/>
    <x v="196"/>
  </r>
  <r>
    <x v="18"/>
    <x v="18"/>
    <x v="18"/>
    <x v="414"/>
    <s v="2014"/>
    <x v="414"/>
    <x v="3"/>
    <x v="6"/>
    <x v="201"/>
  </r>
  <r>
    <x v="18"/>
    <x v="18"/>
    <x v="18"/>
    <x v="414"/>
    <s v="2014"/>
    <x v="414"/>
    <x v="3"/>
    <x v="7"/>
    <x v="195"/>
  </r>
  <r>
    <x v="18"/>
    <x v="18"/>
    <x v="18"/>
    <x v="414"/>
    <s v="2014"/>
    <x v="414"/>
    <x v="4"/>
    <x v="0"/>
    <x v="315"/>
  </r>
  <r>
    <x v="18"/>
    <x v="18"/>
    <x v="18"/>
    <x v="414"/>
    <s v="2014"/>
    <x v="414"/>
    <x v="4"/>
    <x v="1"/>
    <x v="182"/>
  </r>
  <r>
    <x v="18"/>
    <x v="18"/>
    <x v="18"/>
    <x v="414"/>
    <s v="2014"/>
    <x v="414"/>
    <x v="4"/>
    <x v="2"/>
    <x v="119"/>
  </r>
  <r>
    <x v="18"/>
    <x v="18"/>
    <x v="18"/>
    <x v="414"/>
    <s v="2014"/>
    <x v="414"/>
    <x v="4"/>
    <x v="3"/>
    <x v="315"/>
  </r>
  <r>
    <x v="18"/>
    <x v="18"/>
    <x v="18"/>
    <x v="414"/>
    <s v="2014"/>
    <x v="414"/>
    <x v="4"/>
    <x v="4"/>
    <x v="401"/>
  </r>
  <r>
    <x v="18"/>
    <x v="18"/>
    <x v="18"/>
    <x v="414"/>
    <s v="2014"/>
    <x v="414"/>
    <x v="4"/>
    <x v="5"/>
    <x v="319"/>
  </r>
  <r>
    <x v="18"/>
    <x v="18"/>
    <x v="18"/>
    <x v="414"/>
    <s v="2014"/>
    <x v="414"/>
    <x v="4"/>
    <x v="6"/>
    <x v="400"/>
  </r>
  <r>
    <x v="18"/>
    <x v="18"/>
    <x v="18"/>
    <x v="414"/>
    <s v="2014"/>
    <x v="414"/>
    <x v="4"/>
    <x v="7"/>
    <x v="400"/>
  </r>
  <r>
    <x v="18"/>
    <x v="18"/>
    <x v="18"/>
    <x v="414"/>
    <s v="2014"/>
    <x v="414"/>
    <x v="5"/>
    <x v="0"/>
    <x v="64"/>
  </r>
  <r>
    <x v="18"/>
    <x v="18"/>
    <x v="18"/>
    <x v="414"/>
    <s v="2014"/>
    <x v="414"/>
    <x v="5"/>
    <x v="1"/>
    <x v="131"/>
  </r>
  <r>
    <x v="18"/>
    <x v="18"/>
    <x v="18"/>
    <x v="414"/>
    <s v="2014"/>
    <x v="414"/>
    <x v="5"/>
    <x v="2"/>
    <x v="130"/>
  </r>
  <r>
    <x v="18"/>
    <x v="18"/>
    <x v="18"/>
    <x v="414"/>
    <s v="2014"/>
    <x v="414"/>
    <x v="5"/>
    <x v="3"/>
    <x v="131"/>
  </r>
  <r>
    <x v="18"/>
    <x v="18"/>
    <x v="18"/>
    <x v="414"/>
    <s v="2014"/>
    <x v="414"/>
    <x v="5"/>
    <x v="4"/>
    <x v="64"/>
  </r>
  <r>
    <x v="18"/>
    <x v="18"/>
    <x v="18"/>
    <x v="414"/>
    <s v="2014"/>
    <x v="414"/>
    <x v="5"/>
    <x v="5"/>
    <x v="130"/>
  </r>
  <r>
    <x v="18"/>
    <x v="18"/>
    <x v="18"/>
    <x v="414"/>
    <s v="2014"/>
    <x v="414"/>
    <x v="5"/>
    <x v="6"/>
    <x v="127"/>
  </r>
  <r>
    <x v="18"/>
    <x v="18"/>
    <x v="18"/>
    <x v="414"/>
    <s v="2014"/>
    <x v="414"/>
    <x v="5"/>
    <x v="7"/>
    <x v="127"/>
  </r>
  <r>
    <x v="18"/>
    <x v="18"/>
    <x v="18"/>
    <x v="414"/>
    <s v="2014"/>
    <x v="414"/>
    <x v="6"/>
    <x v="0"/>
    <x v="67"/>
  </r>
  <r>
    <x v="18"/>
    <x v="18"/>
    <x v="18"/>
    <x v="414"/>
    <s v="2014"/>
    <x v="414"/>
    <x v="6"/>
    <x v="1"/>
    <x v="131"/>
  </r>
  <r>
    <x v="18"/>
    <x v="18"/>
    <x v="18"/>
    <x v="414"/>
    <s v="2014"/>
    <x v="414"/>
    <x v="6"/>
    <x v="2"/>
    <x v="66"/>
  </r>
  <r>
    <x v="18"/>
    <x v="18"/>
    <x v="18"/>
    <x v="414"/>
    <s v="2014"/>
    <x v="414"/>
    <x v="6"/>
    <x v="3"/>
    <x v="127"/>
  </r>
  <r>
    <x v="18"/>
    <x v="18"/>
    <x v="18"/>
    <x v="414"/>
    <s v="2014"/>
    <x v="414"/>
    <x v="6"/>
    <x v="4"/>
    <x v="65"/>
  </r>
  <r>
    <x v="18"/>
    <x v="18"/>
    <x v="18"/>
    <x v="414"/>
    <s v="2014"/>
    <x v="414"/>
    <x v="6"/>
    <x v="5"/>
    <x v="133"/>
  </r>
  <r>
    <x v="18"/>
    <x v="18"/>
    <x v="18"/>
    <x v="414"/>
    <s v="2014"/>
    <x v="414"/>
    <x v="6"/>
    <x v="6"/>
    <x v="133"/>
  </r>
  <r>
    <x v="18"/>
    <x v="18"/>
    <x v="18"/>
    <x v="414"/>
    <s v="2014"/>
    <x v="414"/>
    <x v="6"/>
    <x v="7"/>
    <x v="66"/>
  </r>
  <r>
    <x v="18"/>
    <x v="18"/>
    <x v="18"/>
    <x v="414"/>
    <s v="2014"/>
    <x v="414"/>
    <x v="7"/>
    <x v="0"/>
    <x v="133"/>
  </r>
  <r>
    <x v="18"/>
    <x v="18"/>
    <x v="18"/>
    <x v="414"/>
    <s v="2014"/>
    <x v="414"/>
    <x v="7"/>
    <x v="1"/>
    <x v="133"/>
  </r>
  <r>
    <x v="18"/>
    <x v="18"/>
    <x v="18"/>
    <x v="414"/>
    <s v="2014"/>
    <x v="414"/>
    <x v="7"/>
    <x v="2"/>
    <x v="305"/>
  </r>
  <r>
    <x v="18"/>
    <x v="18"/>
    <x v="18"/>
    <x v="414"/>
    <s v="2014"/>
    <x v="414"/>
    <x v="7"/>
    <x v="3"/>
    <x v="305"/>
  </r>
  <r>
    <x v="18"/>
    <x v="18"/>
    <x v="18"/>
    <x v="414"/>
    <s v="2014"/>
    <x v="414"/>
    <x v="7"/>
    <x v="4"/>
    <x v="305"/>
  </r>
  <r>
    <x v="18"/>
    <x v="18"/>
    <x v="18"/>
    <x v="414"/>
    <s v="2014"/>
    <x v="414"/>
    <x v="7"/>
    <x v="5"/>
    <x v="305"/>
  </r>
  <r>
    <x v="18"/>
    <x v="18"/>
    <x v="18"/>
    <x v="414"/>
    <s v="2014"/>
    <x v="414"/>
    <x v="7"/>
    <x v="6"/>
    <x v="305"/>
  </r>
  <r>
    <x v="18"/>
    <x v="18"/>
    <x v="18"/>
    <x v="414"/>
    <s v="2014"/>
    <x v="414"/>
    <x v="7"/>
    <x v="7"/>
    <x v="305"/>
  </r>
  <r>
    <x v="18"/>
    <x v="18"/>
    <x v="18"/>
    <x v="414"/>
    <s v="2014"/>
    <x v="414"/>
    <x v="8"/>
    <x v="0"/>
    <x v="304"/>
  </r>
  <r>
    <x v="18"/>
    <x v="18"/>
    <x v="18"/>
    <x v="414"/>
    <s v="2014"/>
    <x v="414"/>
    <x v="8"/>
    <x v="1"/>
    <x v="304"/>
  </r>
  <r>
    <x v="18"/>
    <x v="18"/>
    <x v="18"/>
    <x v="414"/>
    <s v="2014"/>
    <x v="414"/>
    <x v="8"/>
    <x v="2"/>
    <x v="304"/>
  </r>
  <r>
    <x v="18"/>
    <x v="18"/>
    <x v="18"/>
    <x v="414"/>
    <s v="2014"/>
    <x v="414"/>
    <x v="8"/>
    <x v="3"/>
    <x v="304"/>
  </r>
  <r>
    <x v="18"/>
    <x v="18"/>
    <x v="18"/>
    <x v="414"/>
    <s v="2014"/>
    <x v="414"/>
    <x v="8"/>
    <x v="4"/>
    <x v="304"/>
  </r>
  <r>
    <x v="18"/>
    <x v="18"/>
    <x v="18"/>
    <x v="414"/>
    <s v="2014"/>
    <x v="414"/>
    <x v="8"/>
    <x v="5"/>
    <x v="304"/>
  </r>
  <r>
    <x v="18"/>
    <x v="18"/>
    <x v="18"/>
    <x v="414"/>
    <s v="2014"/>
    <x v="414"/>
    <x v="8"/>
    <x v="6"/>
    <x v="304"/>
  </r>
  <r>
    <x v="18"/>
    <x v="18"/>
    <x v="18"/>
    <x v="414"/>
    <s v="2014"/>
    <x v="414"/>
    <x v="8"/>
    <x v="7"/>
    <x v="304"/>
  </r>
  <r>
    <x v="18"/>
    <x v="18"/>
    <x v="18"/>
    <x v="414"/>
    <s v="2014"/>
    <x v="414"/>
    <x v="9"/>
    <x v="0"/>
    <x v="334"/>
  </r>
  <r>
    <x v="18"/>
    <x v="18"/>
    <x v="18"/>
    <x v="414"/>
    <s v="2014"/>
    <x v="414"/>
    <x v="9"/>
    <x v="1"/>
    <x v="281"/>
  </r>
  <r>
    <x v="18"/>
    <x v="18"/>
    <x v="18"/>
    <x v="414"/>
    <s v="2014"/>
    <x v="414"/>
    <x v="9"/>
    <x v="2"/>
    <x v="50"/>
  </r>
  <r>
    <x v="18"/>
    <x v="18"/>
    <x v="18"/>
    <x v="414"/>
    <s v="2014"/>
    <x v="414"/>
    <x v="9"/>
    <x v="3"/>
    <x v="354"/>
  </r>
  <r>
    <x v="18"/>
    <x v="18"/>
    <x v="18"/>
    <x v="414"/>
    <s v="2014"/>
    <x v="414"/>
    <x v="9"/>
    <x v="4"/>
    <x v="286"/>
  </r>
  <r>
    <x v="18"/>
    <x v="18"/>
    <x v="18"/>
    <x v="414"/>
    <s v="2014"/>
    <x v="414"/>
    <x v="9"/>
    <x v="5"/>
    <x v="283"/>
  </r>
  <r>
    <x v="18"/>
    <x v="18"/>
    <x v="18"/>
    <x v="414"/>
    <s v="2014"/>
    <x v="414"/>
    <x v="9"/>
    <x v="6"/>
    <x v="60"/>
  </r>
  <r>
    <x v="18"/>
    <x v="18"/>
    <x v="18"/>
    <x v="414"/>
    <s v="2014"/>
    <x v="414"/>
    <x v="9"/>
    <x v="7"/>
    <x v="399"/>
  </r>
  <r>
    <x v="18"/>
    <x v="18"/>
    <x v="18"/>
    <x v="415"/>
    <s v="2015"/>
    <x v="415"/>
    <x v="0"/>
    <x v="0"/>
    <x v="341"/>
  </r>
  <r>
    <x v="18"/>
    <x v="18"/>
    <x v="18"/>
    <x v="415"/>
    <s v="2015"/>
    <x v="415"/>
    <x v="0"/>
    <x v="1"/>
    <x v="285"/>
  </r>
  <r>
    <x v="18"/>
    <x v="18"/>
    <x v="18"/>
    <x v="415"/>
    <s v="2015"/>
    <x v="415"/>
    <x v="0"/>
    <x v="2"/>
    <x v="410"/>
  </r>
  <r>
    <x v="18"/>
    <x v="18"/>
    <x v="18"/>
    <x v="415"/>
    <s v="2015"/>
    <x v="415"/>
    <x v="0"/>
    <x v="3"/>
    <x v="400"/>
  </r>
  <r>
    <x v="18"/>
    <x v="18"/>
    <x v="18"/>
    <x v="415"/>
    <s v="2015"/>
    <x v="415"/>
    <x v="0"/>
    <x v="4"/>
    <x v="404"/>
  </r>
  <r>
    <x v="18"/>
    <x v="18"/>
    <x v="18"/>
    <x v="415"/>
    <s v="2015"/>
    <x v="415"/>
    <x v="0"/>
    <x v="5"/>
    <x v="182"/>
  </r>
  <r>
    <x v="18"/>
    <x v="18"/>
    <x v="18"/>
    <x v="415"/>
    <s v="2015"/>
    <x v="415"/>
    <x v="0"/>
    <x v="6"/>
    <x v="315"/>
  </r>
  <r>
    <x v="18"/>
    <x v="18"/>
    <x v="18"/>
    <x v="415"/>
    <s v="2015"/>
    <x v="415"/>
    <x v="0"/>
    <x v="7"/>
    <x v="505"/>
  </r>
  <r>
    <x v="18"/>
    <x v="18"/>
    <x v="18"/>
    <x v="415"/>
    <s v="2015"/>
    <x v="415"/>
    <x v="1"/>
    <x v="0"/>
    <x v="314"/>
  </r>
  <r>
    <x v="18"/>
    <x v="18"/>
    <x v="18"/>
    <x v="415"/>
    <s v="2015"/>
    <x v="415"/>
    <x v="1"/>
    <x v="1"/>
    <x v="317"/>
  </r>
  <r>
    <x v="18"/>
    <x v="18"/>
    <x v="18"/>
    <x v="415"/>
    <s v="2015"/>
    <x v="415"/>
    <x v="1"/>
    <x v="2"/>
    <x v="317"/>
  </r>
  <r>
    <x v="18"/>
    <x v="18"/>
    <x v="18"/>
    <x v="415"/>
    <s v="2015"/>
    <x v="415"/>
    <x v="1"/>
    <x v="3"/>
    <x v="319"/>
  </r>
  <r>
    <x v="18"/>
    <x v="18"/>
    <x v="18"/>
    <x v="415"/>
    <s v="2015"/>
    <x v="415"/>
    <x v="1"/>
    <x v="4"/>
    <x v="186"/>
  </r>
  <r>
    <x v="18"/>
    <x v="18"/>
    <x v="18"/>
    <x v="415"/>
    <s v="2015"/>
    <x v="415"/>
    <x v="1"/>
    <x v="5"/>
    <x v="186"/>
  </r>
  <r>
    <x v="18"/>
    <x v="18"/>
    <x v="18"/>
    <x v="415"/>
    <s v="2015"/>
    <x v="415"/>
    <x v="1"/>
    <x v="6"/>
    <x v="450"/>
  </r>
  <r>
    <x v="18"/>
    <x v="18"/>
    <x v="18"/>
    <x v="415"/>
    <s v="2015"/>
    <x v="415"/>
    <x v="1"/>
    <x v="7"/>
    <x v="411"/>
  </r>
  <r>
    <x v="18"/>
    <x v="18"/>
    <x v="18"/>
    <x v="415"/>
    <s v="2015"/>
    <x v="415"/>
    <x v="2"/>
    <x v="0"/>
    <x v="200"/>
  </r>
  <r>
    <x v="18"/>
    <x v="18"/>
    <x v="18"/>
    <x v="415"/>
    <s v="2015"/>
    <x v="415"/>
    <x v="2"/>
    <x v="1"/>
    <x v="196"/>
  </r>
  <r>
    <x v="18"/>
    <x v="18"/>
    <x v="18"/>
    <x v="415"/>
    <s v="2015"/>
    <x v="415"/>
    <x v="2"/>
    <x v="2"/>
    <x v="197"/>
  </r>
  <r>
    <x v="18"/>
    <x v="18"/>
    <x v="18"/>
    <x v="415"/>
    <s v="2015"/>
    <x v="415"/>
    <x v="2"/>
    <x v="3"/>
    <x v="350"/>
  </r>
  <r>
    <x v="18"/>
    <x v="18"/>
    <x v="18"/>
    <x v="415"/>
    <s v="2015"/>
    <x v="415"/>
    <x v="2"/>
    <x v="4"/>
    <x v="316"/>
  </r>
  <r>
    <x v="18"/>
    <x v="18"/>
    <x v="18"/>
    <x v="415"/>
    <s v="2015"/>
    <x v="415"/>
    <x v="2"/>
    <x v="5"/>
    <x v="316"/>
  </r>
  <r>
    <x v="18"/>
    <x v="18"/>
    <x v="18"/>
    <x v="415"/>
    <s v="2015"/>
    <x v="415"/>
    <x v="2"/>
    <x v="6"/>
    <x v="200"/>
  </r>
  <r>
    <x v="18"/>
    <x v="18"/>
    <x v="18"/>
    <x v="415"/>
    <s v="2015"/>
    <x v="415"/>
    <x v="2"/>
    <x v="7"/>
    <x v="264"/>
  </r>
  <r>
    <x v="18"/>
    <x v="18"/>
    <x v="18"/>
    <x v="415"/>
    <s v="2015"/>
    <x v="415"/>
    <x v="3"/>
    <x v="0"/>
    <x v="307"/>
  </r>
  <r>
    <x v="18"/>
    <x v="18"/>
    <x v="18"/>
    <x v="415"/>
    <s v="2015"/>
    <x v="415"/>
    <x v="3"/>
    <x v="1"/>
    <x v="201"/>
  </r>
  <r>
    <x v="18"/>
    <x v="18"/>
    <x v="18"/>
    <x v="415"/>
    <s v="2015"/>
    <x v="415"/>
    <x v="3"/>
    <x v="2"/>
    <x v="196"/>
  </r>
  <r>
    <x v="18"/>
    <x v="18"/>
    <x v="18"/>
    <x v="415"/>
    <s v="2015"/>
    <x v="415"/>
    <x v="3"/>
    <x v="3"/>
    <x v="200"/>
  </r>
  <r>
    <x v="18"/>
    <x v="18"/>
    <x v="18"/>
    <x v="415"/>
    <s v="2015"/>
    <x v="415"/>
    <x v="3"/>
    <x v="4"/>
    <x v="307"/>
  </r>
  <r>
    <x v="18"/>
    <x v="18"/>
    <x v="18"/>
    <x v="415"/>
    <s v="2015"/>
    <x v="415"/>
    <x v="3"/>
    <x v="5"/>
    <x v="316"/>
  </r>
  <r>
    <x v="18"/>
    <x v="18"/>
    <x v="18"/>
    <x v="415"/>
    <s v="2015"/>
    <x v="415"/>
    <x v="3"/>
    <x v="6"/>
    <x v="200"/>
  </r>
  <r>
    <x v="18"/>
    <x v="18"/>
    <x v="18"/>
    <x v="415"/>
    <s v="2015"/>
    <x v="415"/>
    <x v="3"/>
    <x v="7"/>
    <x v="307"/>
  </r>
  <r>
    <x v="18"/>
    <x v="18"/>
    <x v="18"/>
    <x v="415"/>
    <s v="2015"/>
    <x v="415"/>
    <x v="4"/>
    <x v="0"/>
    <x v="513"/>
  </r>
  <r>
    <x v="18"/>
    <x v="18"/>
    <x v="18"/>
    <x v="415"/>
    <s v="2015"/>
    <x v="415"/>
    <x v="4"/>
    <x v="1"/>
    <x v="282"/>
  </r>
  <r>
    <x v="18"/>
    <x v="18"/>
    <x v="18"/>
    <x v="415"/>
    <s v="2015"/>
    <x v="415"/>
    <x v="4"/>
    <x v="2"/>
    <x v="342"/>
  </r>
  <r>
    <x v="18"/>
    <x v="18"/>
    <x v="18"/>
    <x v="415"/>
    <s v="2015"/>
    <x v="415"/>
    <x v="4"/>
    <x v="3"/>
    <x v="312"/>
  </r>
  <r>
    <x v="18"/>
    <x v="18"/>
    <x v="18"/>
    <x v="415"/>
    <s v="2015"/>
    <x v="415"/>
    <x v="4"/>
    <x v="4"/>
    <x v="313"/>
  </r>
  <r>
    <x v="18"/>
    <x v="18"/>
    <x v="18"/>
    <x v="415"/>
    <s v="2015"/>
    <x v="415"/>
    <x v="4"/>
    <x v="5"/>
    <x v="185"/>
  </r>
  <r>
    <x v="18"/>
    <x v="18"/>
    <x v="18"/>
    <x v="415"/>
    <s v="2015"/>
    <x v="415"/>
    <x v="4"/>
    <x v="6"/>
    <x v="335"/>
  </r>
  <r>
    <x v="18"/>
    <x v="18"/>
    <x v="18"/>
    <x v="415"/>
    <s v="2015"/>
    <x v="415"/>
    <x v="4"/>
    <x v="7"/>
    <x v="315"/>
  </r>
  <r>
    <x v="18"/>
    <x v="18"/>
    <x v="18"/>
    <x v="415"/>
    <s v="2015"/>
    <x v="415"/>
    <x v="5"/>
    <x v="0"/>
    <x v="131"/>
  </r>
  <r>
    <x v="18"/>
    <x v="18"/>
    <x v="18"/>
    <x v="415"/>
    <s v="2015"/>
    <x v="415"/>
    <x v="5"/>
    <x v="1"/>
    <x v="130"/>
  </r>
  <r>
    <x v="18"/>
    <x v="18"/>
    <x v="18"/>
    <x v="415"/>
    <s v="2015"/>
    <x v="415"/>
    <x v="5"/>
    <x v="2"/>
    <x v="127"/>
  </r>
  <r>
    <x v="18"/>
    <x v="18"/>
    <x v="18"/>
    <x v="415"/>
    <s v="2015"/>
    <x v="415"/>
    <x v="5"/>
    <x v="3"/>
    <x v="127"/>
  </r>
  <r>
    <x v="18"/>
    <x v="18"/>
    <x v="18"/>
    <x v="415"/>
    <s v="2015"/>
    <x v="415"/>
    <x v="5"/>
    <x v="4"/>
    <x v="320"/>
  </r>
  <r>
    <x v="18"/>
    <x v="18"/>
    <x v="18"/>
    <x v="415"/>
    <s v="2015"/>
    <x v="415"/>
    <x v="5"/>
    <x v="5"/>
    <x v="203"/>
  </r>
  <r>
    <x v="18"/>
    <x v="18"/>
    <x v="18"/>
    <x v="415"/>
    <s v="2015"/>
    <x v="415"/>
    <x v="5"/>
    <x v="6"/>
    <x v="320"/>
  </r>
  <r>
    <x v="18"/>
    <x v="18"/>
    <x v="18"/>
    <x v="415"/>
    <s v="2015"/>
    <x v="415"/>
    <x v="5"/>
    <x v="7"/>
    <x v="127"/>
  </r>
  <r>
    <x v="18"/>
    <x v="18"/>
    <x v="18"/>
    <x v="415"/>
    <s v="2015"/>
    <x v="415"/>
    <x v="6"/>
    <x v="0"/>
    <x v="305"/>
  </r>
  <r>
    <x v="18"/>
    <x v="18"/>
    <x v="18"/>
    <x v="415"/>
    <s v="2015"/>
    <x v="415"/>
    <x v="6"/>
    <x v="1"/>
    <x v="133"/>
  </r>
  <r>
    <x v="18"/>
    <x v="18"/>
    <x v="18"/>
    <x v="415"/>
    <s v="2015"/>
    <x v="415"/>
    <x v="6"/>
    <x v="2"/>
    <x v="65"/>
  </r>
  <r>
    <x v="18"/>
    <x v="18"/>
    <x v="18"/>
    <x v="415"/>
    <s v="2015"/>
    <x v="415"/>
    <x v="6"/>
    <x v="3"/>
    <x v="66"/>
  </r>
  <r>
    <x v="18"/>
    <x v="18"/>
    <x v="18"/>
    <x v="415"/>
    <s v="2015"/>
    <x v="415"/>
    <x v="6"/>
    <x v="4"/>
    <x v="66"/>
  </r>
  <r>
    <x v="18"/>
    <x v="18"/>
    <x v="18"/>
    <x v="415"/>
    <s v="2015"/>
    <x v="415"/>
    <x v="6"/>
    <x v="5"/>
    <x v="304"/>
  </r>
  <r>
    <x v="18"/>
    <x v="18"/>
    <x v="18"/>
    <x v="415"/>
    <s v="2015"/>
    <x v="415"/>
    <x v="6"/>
    <x v="6"/>
    <x v="133"/>
  </r>
  <r>
    <x v="18"/>
    <x v="18"/>
    <x v="18"/>
    <x v="415"/>
    <s v="2015"/>
    <x v="415"/>
    <x v="6"/>
    <x v="7"/>
    <x v="64"/>
  </r>
  <r>
    <x v="18"/>
    <x v="18"/>
    <x v="18"/>
    <x v="415"/>
    <s v="2015"/>
    <x v="415"/>
    <x v="7"/>
    <x v="0"/>
    <x v="133"/>
  </r>
  <r>
    <x v="18"/>
    <x v="18"/>
    <x v="18"/>
    <x v="415"/>
    <s v="2015"/>
    <x v="415"/>
    <x v="7"/>
    <x v="1"/>
    <x v="133"/>
  </r>
  <r>
    <x v="18"/>
    <x v="18"/>
    <x v="18"/>
    <x v="415"/>
    <s v="2015"/>
    <x v="415"/>
    <x v="7"/>
    <x v="2"/>
    <x v="305"/>
  </r>
  <r>
    <x v="18"/>
    <x v="18"/>
    <x v="18"/>
    <x v="415"/>
    <s v="2015"/>
    <x v="415"/>
    <x v="7"/>
    <x v="3"/>
    <x v="304"/>
  </r>
  <r>
    <x v="18"/>
    <x v="18"/>
    <x v="18"/>
    <x v="415"/>
    <s v="2015"/>
    <x v="415"/>
    <x v="7"/>
    <x v="4"/>
    <x v="304"/>
  </r>
  <r>
    <x v="18"/>
    <x v="18"/>
    <x v="18"/>
    <x v="415"/>
    <s v="2015"/>
    <x v="415"/>
    <x v="7"/>
    <x v="5"/>
    <x v="305"/>
  </r>
  <r>
    <x v="18"/>
    <x v="18"/>
    <x v="18"/>
    <x v="415"/>
    <s v="2015"/>
    <x v="415"/>
    <x v="7"/>
    <x v="6"/>
    <x v="305"/>
  </r>
  <r>
    <x v="18"/>
    <x v="18"/>
    <x v="18"/>
    <x v="415"/>
    <s v="2015"/>
    <x v="415"/>
    <x v="7"/>
    <x v="7"/>
    <x v="304"/>
  </r>
  <r>
    <x v="18"/>
    <x v="18"/>
    <x v="18"/>
    <x v="415"/>
    <s v="2015"/>
    <x v="415"/>
    <x v="8"/>
    <x v="0"/>
    <x v="304"/>
  </r>
  <r>
    <x v="18"/>
    <x v="18"/>
    <x v="18"/>
    <x v="415"/>
    <s v="2015"/>
    <x v="415"/>
    <x v="8"/>
    <x v="1"/>
    <x v="304"/>
  </r>
  <r>
    <x v="18"/>
    <x v="18"/>
    <x v="18"/>
    <x v="415"/>
    <s v="2015"/>
    <x v="415"/>
    <x v="8"/>
    <x v="2"/>
    <x v="304"/>
  </r>
  <r>
    <x v="18"/>
    <x v="18"/>
    <x v="18"/>
    <x v="415"/>
    <s v="2015"/>
    <x v="415"/>
    <x v="8"/>
    <x v="3"/>
    <x v="304"/>
  </r>
  <r>
    <x v="18"/>
    <x v="18"/>
    <x v="18"/>
    <x v="415"/>
    <s v="2015"/>
    <x v="415"/>
    <x v="8"/>
    <x v="4"/>
    <x v="304"/>
  </r>
  <r>
    <x v="18"/>
    <x v="18"/>
    <x v="18"/>
    <x v="415"/>
    <s v="2015"/>
    <x v="415"/>
    <x v="8"/>
    <x v="5"/>
    <x v="304"/>
  </r>
  <r>
    <x v="18"/>
    <x v="18"/>
    <x v="18"/>
    <x v="415"/>
    <s v="2015"/>
    <x v="415"/>
    <x v="8"/>
    <x v="6"/>
    <x v="304"/>
  </r>
  <r>
    <x v="18"/>
    <x v="18"/>
    <x v="18"/>
    <x v="415"/>
    <s v="2015"/>
    <x v="415"/>
    <x v="8"/>
    <x v="7"/>
    <x v="304"/>
  </r>
  <r>
    <x v="18"/>
    <x v="18"/>
    <x v="18"/>
    <x v="415"/>
    <s v="2015"/>
    <x v="415"/>
    <x v="9"/>
    <x v="0"/>
    <x v="340"/>
  </r>
  <r>
    <x v="18"/>
    <x v="18"/>
    <x v="18"/>
    <x v="415"/>
    <s v="2015"/>
    <x v="415"/>
    <x v="9"/>
    <x v="1"/>
    <x v="339"/>
  </r>
  <r>
    <x v="18"/>
    <x v="18"/>
    <x v="18"/>
    <x v="415"/>
    <s v="2015"/>
    <x v="415"/>
    <x v="9"/>
    <x v="2"/>
    <x v="354"/>
  </r>
  <r>
    <x v="18"/>
    <x v="18"/>
    <x v="18"/>
    <x v="415"/>
    <s v="2015"/>
    <x v="415"/>
    <x v="9"/>
    <x v="3"/>
    <x v="340"/>
  </r>
  <r>
    <x v="18"/>
    <x v="18"/>
    <x v="18"/>
    <x v="415"/>
    <s v="2015"/>
    <x v="415"/>
    <x v="9"/>
    <x v="4"/>
    <x v="340"/>
  </r>
  <r>
    <x v="18"/>
    <x v="18"/>
    <x v="18"/>
    <x v="415"/>
    <s v="2015"/>
    <x v="415"/>
    <x v="9"/>
    <x v="5"/>
    <x v="120"/>
  </r>
  <r>
    <x v="18"/>
    <x v="18"/>
    <x v="18"/>
    <x v="415"/>
    <s v="2015"/>
    <x v="415"/>
    <x v="9"/>
    <x v="6"/>
    <x v="354"/>
  </r>
  <r>
    <x v="18"/>
    <x v="18"/>
    <x v="18"/>
    <x v="415"/>
    <s v="2015"/>
    <x v="415"/>
    <x v="9"/>
    <x v="7"/>
    <x v="121"/>
  </r>
  <r>
    <x v="18"/>
    <x v="18"/>
    <x v="18"/>
    <x v="416"/>
    <s v="2017"/>
    <x v="416"/>
    <x v="0"/>
    <x v="0"/>
    <x v="355"/>
  </r>
  <r>
    <x v="18"/>
    <x v="18"/>
    <x v="18"/>
    <x v="416"/>
    <s v="2017"/>
    <x v="416"/>
    <x v="0"/>
    <x v="1"/>
    <x v="286"/>
  </r>
  <r>
    <x v="18"/>
    <x v="18"/>
    <x v="18"/>
    <x v="416"/>
    <s v="2017"/>
    <x v="416"/>
    <x v="0"/>
    <x v="2"/>
    <x v="334"/>
  </r>
  <r>
    <x v="18"/>
    <x v="18"/>
    <x v="18"/>
    <x v="416"/>
    <s v="2017"/>
    <x v="416"/>
    <x v="0"/>
    <x v="3"/>
    <x v="184"/>
  </r>
  <r>
    <x v="18"/>
    <x v="18"/>
    <x v="18"/>
    <x v="416"/>
    <s v="2017"/>
    <x v="416"/>
    <x v="0"/>
    <x v="4"/>
    <x v="313"/>
  </r>
  <r>
    <x v="18"/>
    <x v="18"/>
    <x v="18"/>
    <x v="416"/>
    <s v="2017"/>
    <x v="416"/>
    <x v="0"/>
    <x v="5"/>
    <x v="314"/>
  </r>
  <r>
    <x v="18"/>
    <x v="18"/>
    <x v="18"/>
    <x v="416"/>
    <s v="2017"/>
    <x v="416"/>
    <x v="0"/>
    <x v="6"/>
    <x v="353"/>
  </r>
  <r>
    <x v="18"/>
    <x v="18"/>
    <x v="18"/>
    <x v="416"/>
    <s v="2017"/>
    <x v="416"/>
    <x v="0"/>
    <x v="7"/>
    <x v="1112"/>
  </r>
  <r>
    <x v="18"/>
    <x v="18"/>
    <x v="18"/>
    <x v="416"/>
    <s v="2017"/>
    <x v="416"/>
    <x v="1"/>
    <x v="0"/>
    <x v="353"/>
  </r>
  <r>
    <x v="18"/>
    <x v="18"/>
    <x v="18"/>
    <x v="416"/>
    <s v="2017"/>
    <x v="416"/>
    <x v="1"/>
    <x v="1"/>
    <x v="400"/>
  </r>
  <r>
    <x v="18"/>
    <x v="18"/>
    <x v="18"/>
    <x v="416"/>
    <s v="2017"/>
    <x v="416"/>
    <x v="1"/>
    <x v="2"/>
    <x v="450"/>
  </r>
  <r>
    <x v="18"/>
    <x v="18"/>
    <x v="18"/>
    <x v="416"/>
    <s v="2017"/>
    <x v="416"/>
    <x v="1"/>
    <x v="3"/>
    <x v="313"/>
  </r>
  <r>
    <x v="18"/>
    <x v="18"/>
    <x v="18"/>
    <x v="416"/>
    <s v="2017"/>
    <x v="416"/>
    <x v="1"/>
    <x v="4"/>
    <x v="286"/>
  </r>
  <r>
    <x v="18"/>
    <x v="18"/>
    <x v="18"/>
    <x v="416"/>
    <s v="2017"/>
    <x v="416"/>
    <x v="1"/>
    <x v="5"/>
    <x v="354"/>
  </r>
  <r>
    <x v="18"/>
    <x v="18"/>
    <x v="18"/>
    <x v="416"/>
    <s v="2017"/>
    <x v="416"/>
    <x v="1"/>
    <x v="6"/>
    <x v="50"/>
  </r>
  <r>
    <x v="18"/>
    <x v="18"/>
    <x v="18"/>
    <x v="416"/>
    <s v="2017"/>
    <x v="416"/>
    <x v="1"/>
    <x v="7"/>
    <x v="184"/>
  </r>
  <r>
    <x v="18"/>
    <x v="18"/>
    <x v="18"/>
    <x v="416"/>
    <s v="2017"/>
    <x v="416"/>
    <x v="2"/>
    <x v="0"/>
    <x v="197"/>
  </r>
  <r>
    <x v="18"/>
    <x v="18"/>
    <x v="18"/>
    <x v="416"/>
    <s v="2017"/>
    <x v="416"/>
    <x v="2"/>
    <x v="1"/>
    <x v="262"/>
  </r>
  <r>
    <x v="18"/>
    <x v="18"/>
    <x v="18"/>
    <x v="416"/>
    <s v="2017"/>
    <x v="416"/>
    <x v="2"/>
    <x v="2"/>
    <x v="264"/>
  </r>
  <r>
    <x v="18"/>
    <x v="18"/>
    <x v="18"/>
    <x v="416"/>
    <s v="2017"/>
    <x v="416"/>
    <x v="2"/>
    <x v="3"/>
    <x v="265"/>
  </r>
  <r>
    <x v="18"/>
    <x v="18"/>
    <x v="18"/>
    <x v="416"/>
    <s v="2017"/>
    <x v="416"/>
    <x v="2"/>
    <x v="4"/>
    <x v="199"/>
  </r>
  <r>
    <x v="18"/>
    <x v="18"/>
    <x v="18"/>
    <x v="416"/>
    <s v="2017"/>
    <x v="416"/>
    <x v="2"/>
    <x v="5"/>
    <x v="350"/>
  </r>
  <r>
    <x v="18"/>
    <x v="18"/>
    <x v="18"/>
    <x v="416"/>
    <s v="2017"/>
    <x v="416"/>
    <x v="2"/>
    <x v="6"/>
    <x v="316"/>
  </r>
  <r>
    <x v="18"/>
    <x v="18"/>
    <x v="18"/>
    <x v="416"/>
    <s v="2017"/>
    <x v="416"/>
    <x v="2"/>
    <x v="7"/>
    <x v="195"/>
  </r>
  <r>
    <x v="18"/>
    <x v="18"/>
    <x v="18"/>
    <x v="416"/>
    <s v="2017"/>
    <x v="416"/>
    <x v="3"/>
    <x v="0"/>
    <x v="298"/>
  </r>
  <r>
    <x v="18"/>
    <x v="18"/>
    <x v="18"/>
    <x v="416"/>
    <s v="2017"/>
    <x v="416"/>
    <x v="3"/>
    <x v="1"/>
    <x v="201"/>
  </r>
  <r>
    <x v="18"/>
    <x v="18"/>
    <x v="18"/>
    <x v="416"/>
    <s v="2017"/>
    <x v="416"/>
    <x v="3"/>
    <x v="2"/>
    <x v="124"/>
  </r>
  <r>
    <x v="18"/>
    <x v="18"/>
    <x v="18"/>
    <x v="416"/>
    <s v="2017"/>
    <x v="416"/>
    <x v="3"/>
    <x v="3"/>
    <x v="298"/>
  </r>
  <r>
    <x v="18"/>
    <x v="18"/>
    <x v="18"/>
    <x v="416"/>
    <s v="2017"/>
    <x v="416"/>
    <x v="3"/>
    <x v="4"/>
    <x v="311"/>
  </r>
  <r>
    <x v="18"/>
    <x v="18"/>
    <x v="18"/>
    <x v="416"/>
    <s v="2017"/>
    <x v="416"/>
    <x v="3"/>
    <x v="5"/>
    <x v="309"/>
  </r>
  <r>
    <x v="18"/>
    <x v="18"/>
    <x v="18"/>
    <x v="416"/>
    <s v="2017"/>
    <x v="416"/>
    <x v="3"/>
    <x v="6"/>
    <x v="202"/>
  </r>
  <r>
    <x v="18"/>
    <x v="18"/>
    <x v="18"/>
    <x v="416"/>
    <s v="2017"/>
    <x v="416"/>
    <x v="3"/>
    <x v="7"/>
    <x v="201"/>
  </r>
  <r>
    <x v="18"/>
    <x v="18"/>
    <x v="18"/>
    <x v="416"/>
    <s v="2017"/>
    <x v="416"/>
    <x v="4"/>
    <x v="0"/>
    <x v="715"/>
  </r>
  <r>
    <x v="18"/>
    <x v="18"/>
    <x v="18"/>
    <x v="416"/>
    <s v="2017"/>
    <x v="416"/>
    <x v="4"/>
    <x v="1"/>
    <x v="338"/>
  </r>
  <r>
    <x v="18"/>
    <x v="18"/>
    <x v="18"/>
    <x v="416"/>
    <s v="2017"/>
    <x v="416"/>
    <x v="4"/>
    <x v="2"/>
    <x v="318"/>
  </r>
  <r>
    <x v="18"/>
    <x v="18"/>
    <x v="18"/>
    <x v="416"/>
    <s v="2017"/>
    <x v="416"/>
    <x v="4"/>
    <x v="3"/>
    <x v="337"/>
  </r>
  <r>
    <x v="18"/>
    <x v="18"/>
    <x v="18"/>
    <x v="416"/>
    <s v="2017"/>
    <x v="416"/>
    <x v="4"/>
    <x v="4"/>
    <x v="52"/>
  </r>
  <r>
    <x v="18"/>
    <x v="18"/>
    <x v="18"/>
    <x v="416"/>
    <s v="2017"/>
    <x v="416"/>
    <x v="4"/>
    <x v="5"/>
    <x v="318"/>
  </r>
  <r>
    <x v="18"/>
    <x v="18"/>
    <x v="18"/>
    <x v="416"/>
    <s v="2017"/>
    <x v="416"/>
    <x v="4"/>
    <x v="6"/>
    <x v="715"/>
  </r>
  <r>
    <x v="18"/>
    <x v="18"/>
    <x v="18"/>
    <x v="416"/>
    <s v="2017"/>
    <x v="416"/>
    <x v="4"/>
    <x v="7"/>
    <x v="715"/>
  </r>
  <r>
    <x v="18"/>
    <x v="18"/>
    <x v="18"/>
    <x v="416"/>
    <s v="2017"/>
    <x v="416"/>
    <x v="5"/>
    <x v="0"/>
    <x v="132"/>
  </r>
  <r>
    <x v="18"/>
    <x v="18"/>
    <x v="18"/>
    <x v="416"/>
    <s v="2017"/>
    <x v="416"/>
    <x v="5"/>
    <x v="1"/>
    <x v="64"/>
  </r>
  <r>
    <x v="18"/>
    <x v="18"/>
    <x v="18"/>
    <x v="416"/>
    <s v="2017"/>
    <x v="416"/>
    <x v="5"/>
    <x v="2"/>
    <x v="131"/>
  </r>
  <r>
    <x v="18"/>
    <x v="18"/>
    <x v="18"/>
    <x v="416"/>
    <s v="2017"/>
    <x v="416"/>
    <x v="5"/>
    <x v="3"/>
    <x v="127"/>
  </r>
  <r>
    <x v="18"/>
    <x v="18"/>
    <x v="18"/>
    <x v="416"/>
    <s v="2017"/>
    <x v="416"/>
    <x v="5"/>
    <x v="4"/>
    <x v="131"/>
  </r>
  <r>
    <x v="18"/>
    <x v="18"/>
    <x v="18"/>
    <x v="416"/>
    <s v="2017"/>
    <x v="416"/>
    <x v="5"/>
    <x v="5"/>
    <x v="131"/>
  </r>
  <r>
    <x v="18"/>
    <x v="18"/>
    <x v="18"/>
    <x v="416"/>
    <s v="2017"/>
    <x v="416"/>
    <x v="5"/>
    <x v="6"/>
    <x v="131"/>
  </r>
  <r>
    <x v="18"/>
    <x v="18"/>
    <x v="18"/>
    <x v="416"/>
    <s v="2017"/>
    <x v="416"/>
    <x v="5"/>
    <x v="7"/>
    <x v="131"/>
  </r>
  <r>
    <x v="18"/>
    <x v="18"/>
    <x v="18"/>
    <x v="416"/>
    <s v="2017"/>
    <x v="416"/>
    <x v="6"/>
    <x v="0"/>
    <x v="65"/>
  </r>
  <r>
    <x v="18"/>
    <x v="18"/>
    <x v="18"/>
    <x v="416"/>
    <s v="2017"/>
    <x v="416"/>
    <x v="6"/>
    <x v="1"/>
    <x v="66"/>
  </r>
  <r>
    <x v="18"/>
    <x v="18"/>
    <x v="18"/>
    <x v="416"/>
    <s v="2017"/>
    <x v="416"/>
    <x v="6"/>
    <x v="2"/>
    <x v="67"/>
  </r>
  <r>
    <x v="18"/>
    <x v="18"/>
    <x v="18"/>
    <x v="416"/>
    <s v="2017"/>
    <x v="416"/>
    <x v="6"/>
    <x v="3"/>
    <x v="65"/>
  </r>
  <r>
    <x v="18"/>
    <x v="18"/>
    <x v="18"/>
    <x v="416"/>
    <s v="2017"/>
    <x v="416"/>
    <x v="6"/>
    <x v="4"/>
    <x v="65"/>
  </r>
  <r>
    <x v="18"/>
    <x v="18"/>
    <x v="18"/>
    <x v="416"/>
    <s v="2017"/>
    <x v="416"/>
    <x v="6"/>
    <x v="5"/>
    <x v="66"/>
  </r>
  <r>
    <x v="18"/>
    <x v="18"/>
    <x v="18"/>
    <x v="416"/>
    <s v="2017"/>
    <x v="416"/>
    <x v="6"/>
    <x v="6"/>
    <x v="66"/>
  </r>
  <r>
    <x v="18"/>
    <x v="18"/>
    <x v="18"/>
    <x v="416"/>
    <s v="2017"/>
    <x v="416"/>
    <x v="6"/>
    <x v="7"/>
    <x v="127"/>
  </r>
  <r>
    <x v="18"/>
    <x v="18"/>
    <x v="18"/>
    <x v="416"/>
    <s v="2017"/>
    <x v="416"/>
    <x v="7"/>
    <x v="0"/>
    <x v="131"/>
  </r>
  <r>
    <x v="18"/>
    <x v="18"/>
    <x v="18"/>
    <x v="416"/>
    <s v="2017"/>
    <x v="416"/>
    <x v="7"/>
    <x v="1"/>
    <x v="64"/>
  </r>
  <r>
    <x v="18"/>
    <x v="18"/>
    <x v="18"/>
    <x v="416"/>
    <s v="2017"/>
    <x v="416"/>
    <x v="7"/>
    <x v="2"/>
    <x v="66"/>
  </r>
  <r>
    <x v="18"/>
    <x v="18"/>
    <x v="18"/>
    <x v="416"/>
    <s v="2017"/>
    <x v="416"/>
    <x v="7"/>
    <x v="3"/>
    <x v="67"/>
  </r>
  <r>
    <x v="18"/>
    <x v="18"/>
    <x v="18"/>
    <x v="416"/>
    <s v="2017"/>
    <x v="416"/>
    <x v="7"/>
    <x v="4"/>
    <x v="67"/>
  </r>
  <r>
    <x v="18"/>
    <x v="18"/>
    <x v="18"/>
    <x v="416"/>
    <s v="2017"/>
    <x v="416"/>
    <x v="7"/>
    <x v="5"/>
    <x v="133"/>
  </r>
  <r>
    <x v="18"/>
    <x v="18"/>
    <x v="18"/>
    <x v="416"/>
    <s v="2017"/>
    <x v="416"/>
    <x v="7"/>
    <x v="6"/>
    <x v="133"/>
  </r>
  <r>
    <x v="18"/>
    <x v="18"/>
    <x v="18"/>
    <x v="416"/>
    <s v="2017"/>
    <x v="416"/>
    <x v="7"/>
    <x v="7"/>
    <x v="305"/>
  </r>
  <r>
    <x v="18"/>
    <x v="18"/>
    <x v="18"/>
    <x v="416"/>
    <s v="2017"/>
    <x v="416"/>
    <x v="8"/>
    <x v="0"/>
    <x v="133"/>
  </r>
  <r>
    <x v="18"/>
    <x v="18"/>
    <x v="18"/>
    <x v="416"/>
    <s v="2017"/>
    <x v="416"/>
    <x v="8"/>
    <x v="1"/>
    <x v="133"/>
  </r>
  <r>
    <x v="18"/>
    <x v="18"/>
    <x v="18"/>
    <x v="416"/>
    <s v="2017"/>
    <x v="416"/>
    <x v="8"/>
    <x v="2"/>
    <x v="133"/>
  </r>
  <r>
    <x v="18"/>
    <x v="18"/>
    <x v="18"/>
    <x v="416"/>
    <s v="2017"/>
    <x v="416"/>
    <x v="8"/>
    <x v="3"/>
    <x v="305"/>
  </r>
  <r>
    <x v="18"/>
    <x v="18"/>
    <x v="18"/>
    <x v="416"/>
    <s v="2017"/>
    <x v="416"/>
    <x v="8"/>
    <x v="4"/>
    <x v="304"/>
  </r>
  <r>
    <x v="18"/>
    <x v="18"/>
    <x v="18"/>
    <x v="416"/>
    <s v="2017"/>
    <x v="416"/>
    <x v="8"/>
    <x v="5"/>
    <x v="304"/>
  </r>
  <r>
    <x v="18"/>
    <x v="18"/>
    <x v="18"/>
    <x v="416"/>
    <s v="2017"/>
    <x v="416"/>
    <x v="8"/>
    <x v="6"/>
    <x v="304"/>
  </r>
  <r>
    <x v="18"/>
    <x v="18"/>
    <x v="18"/>
    <x v="416"/>
    <s v="2017"/>
    <x v="416"/>
    <x v="8"/>
    <x v="7"/>
    <x v="304"/>
  </r>
  <r>
    <x v="18"/>
    <x v="18"/>
    <x v="18"/>
    <x v="416"/>
    <s v="2017"/>
    <x v="416"/>
    <x v="9"/>
    <x v="0"/>
    <x v="197"/>
  </r>
  <r>
    <x v="18"/>
    <x v="18"/>
    <x v="18"/>
    <x v="416"/>
    <s v="2017"/>
    <x v="416"/>
    <x v="9"/>
    <x v="1"/>
    <x v="262"/>
  </r>
  <r>
    <x v="18"/>
    <x v="18"/>
    <x v="18"/>
    <x v="416"/>
    <s v="2017"/>
    <x v="416"/>
    <x v="9"/>
    <x v="2"/>
    <x v="264"/>
  </r>
  <r>
    <x v="18"/>
    <x v="18"/>
    <x v="18"/>
    <x v="416"/>
    <s v="2017"/>
    <x v="416"/>
    <x v="9"/>
    <x v="3"/>
    <x v="203"/>
  </r>
  <r>
    <x v="18"/>
    <x v="18"/>
    <x v="18"/>
    <x v="416"/>
    <s v="2017"/>
    <x v="416"/>
    <x v="9"/>
    <x v="4"/>
    <x v="303"/>
  </r>
  <r>
    <x v="18"/>
    <x v="18"/>
    <x v="18"/>
    <x v="416"/>
    <s v="2017"/>
    <x v="416"/>
    <x v="9"/>
    <x v="5"/>
    <x v="128"/>
  </r>
  <r>
    <x v="18"/>
    <x v="18"/>
    <x v="18"/>
    <x v="416"/>
    <s v="2017"/>
    <x v="416"/>
    <x v="9"/>
    <x v="6"/>
    <x v="128"/>
  </r>
  <r>
    <x v="18"/>
    <x v="18"/>
    <x v="18"/>
    <x v="416"/>
    <s v="2017"/>
    <x v="416"/>
    <x v="9"/>
    <x v="7"/>
    <x v="130"/>
  </r>
  <r>
    <x v="18"/>
    <x v="18"/>
    <x v="18"/>
    <x v="417"/>
    <s v="2018"/>
    <x v="417"/>
    <x v="0"/>
    <x v="0"/>
    <x v="182"/>
  </r>
  <r>
    <x v="18"/>
    <x v="18"/>
    <x v="18"/>
    <x v="417"/>
    <s v="2018"/>
    <x v="417"/>
    <x v="0"/>
    <x v="1"/>
    <x v="746"/>
  </r>
  <r>
    <x v="18"/>
    <x v="18"/>
    <x v="18"/>
    <x v="417"/>
    <s v="2018"/>
    <x v="417"/>
    <x v="0"/>
    <x v="2"/>
    <x v="289"/>
  </r>
  <r>
    <x v="18"/>
    <x v="18"/>
    <x v="18"/>
    <x v="417"/>
    <s v="2018"/>
    <x v="417"/>
    <x v="0"/>
    <x v="3"/>
    <x v="633"/>
  </r>
  <r>
    <x v="18"/>
    <x v="18"/>
    <x v="18"/>
    <x v="417"/>
    <s v="2018"/>
    <x v="417"/>
    <x v="0"/>
    <x v="4"/>
    <x v="59"/>
  </r>
  <r>
    <x v="18"/>
    <x v="18"/>
    <x v="18"/>
    <x v="417"/>
    <s v="2018"/>
    <x v="417"/>
    <x v="0"/>
    <x v="5"/>
    <x v="351"/>
  </r>
  <r>
    <x v="18"/>
    <x v="18"/>
    <x v="18"/>
    <x v="417"/>
    <s v="2018"/>
    <x v="417"/>
    <x v="0"/>
    <x v="6"/>
    <x v="977"/>
  </r>
  <r>
    <x v="18"/>
    <x v="18"/>
    <x v="18"/>
    <x v="417"/>
    <s v="2018"/>
    <x v="417"/>
    <x v="0"/>
    <x v="7"/>
    <x v="1112"/>
  </r>
  <r>
    <x v="18"/>
    <x v="18"/>
    <x v="18"/>
    <x v="417"/>
    <s v="2018"/>
    <x v="417"/>
    <x v="1"/>
    <x v="0"/>
    <x v="368"/>
  </r>
  <r>
    <x v="18"/>
    <x v="18"/>
    <x v="18"/>
    <x v="417"/>
    <s v="2018"/>
    <x v="417"/>
    <x v="1"/>
    <x v="1"/>
    <x v="1310"/>
  </r>
  <r>
    <x v="18"/>
    <x v="18"/>
    <x v="18"/>
    <x v="417"/>
    <s v="2018"/>
    <x v="417"/>
    <x v="1"/>
    <x v="2"/>
    <x v="952"/>
  </r>
  <r>
    <x v="18"/>
    <x v="18"/>
    <x v="18"/>
    <x v="417"/>
    <s v="2018"/>
    <x v="417"/>
    <x v="1"/>
    <x v="3"/>
    <x v="401"/>
  </r>
  <r>
    <x v="18"/>
    <x v="18"/>
    <x v="18"/>
    <x v="417"/>
    <s v="2018"/>
    <x v="417"/>
    <x v="1"/>
    <x v="4"/>
    <x v="353"/>
  </r>
  <r>
    <x v="18"/>
    <x v="18"/>
    <x v="18"/>
    <x v="417"/>
    <s v="2018"/>
    <x v="417"/>
    <x v="1"/>
    <x v="5"/>
    <x v="185"/>
  </r>
  <r>
    <x v="18"/>
    <x v="18"/>
    <x v="18"/>
    <x v="417"/>
    <s v="2018"/>
    <x v="417"/>
    <x v="1"/>
    <x v="6"/>
    <x v="314"/>
  </r>
  <r>
    <x v="18"/>
    <x v="18"/>
    <x v="18"/>
    <x v="417"/>
    <s v="2018"/>
    <x v="417"/>
    <x v="1"/>
    <x v="7"/>
    <x v="338"/>
  </r>
  <r>
    <x v="18"/>
    <x v="18"/>
    <x v="18"/>
    <x v="417"/>
    <s v="2018"/>
    <x v="417"/>
    <x v="2"/>
    <x v="0"/>
    <x v="298"/>
  </r>
  <r>
    <x v="18"/>
    <x v="18"/>
    <x v="18"/>
    <x v="417"/>
    <s v="2018"/>
    <x v="417"/>
    <x v="2"/>
    <x v="1"/>
    <x v="307"/>
  </r>
  <r>
    <x v="18"/>
    <x v="18"/>
    <x v="18"/>
    <x v="417"/>
    <s v="2018"/>
    <x v="417"/>
    <x v="2"/>
    <x v="2"/>
    <x v="299"/>
  </r>
  <r>
    <x v="18"/>
    <x v="18"/>
    <x v="18"/>
    <x v="417"/>
    <s v="2018"/>
    <x v="417"/>
    <x v="2"/>
    <x v="3"/>
    <x v="299"/>
  </r>
  <r>
    <x v="18"/>
    <x v="18"/>
    <x v="18"/>
    <x v="417"/>
    <s v="2018"/>
    <x v="417"/>
    <x v="2"/>
    <x v="4"/>
    <x v="310"/>
  </r>
  <r>
    <x v="18"/>
    <x v="18"/>
    <x v="18"/>
    <x v="417"/>
    <s v="2018"/>
    <x v="417"/>
    <x v="2"/>
    <x v="5"/>
    <x v="356"/>
  </r>
  <r>
    <x v="18"/>
    <x v="18"/>
    <x v="18"/>
    <x v="417"/>
    <s v="2018"/>
    <x v="417"/>
    <x v="2"/>
    <x v="6"/>
    <x v="310"/>
  </r>
  <r>
    <x v="18"/>
    <x v="18"/>
    <x v="18"/>
    <x v="417"/>
    <s v="2018"/>
    <x v="417"/>
    <x v="2"/>
    <x v="7"/>
    <x v="309"/>
  </r>
  <r>
    <x v="18"/>
    <x v="18"/>
    <x v="18"/>
    <x v="417"/>
    <s v="2018"/>
    <x v="417"/>
    <x v="3"/>
    <x v="0"/>
    <x v="300"/>
  </r>
  <r>
    <x v="18"/>
    <x v="18"/>
    <x v="18"/>
    <x v="417"/>
    <s v="2018"/>
    <x v="417"/>
    <x v="3"/>
    <x v="1"/>
    <x v="309"/>
  </r>
  <r>
    <x v="18"/>
    <x v="18"/>
    <x v="18"/>
    <x v="417"/>
    <s v="2018"/>
    <x v="417"/>
    <x v="3"/>
    <x v="2"/>
    <x v="309"/>
  </r>
  <r>
    <x v="18"/>
    <x v="18"/>
    <x v="18"/>
    <x v="417"/>
    <s v="2018"/>
    <x v="417"/>
    <x v="3"/>
    <x v="3"/>
    <x v="309"/>
  </r>
  <r>
    <x v="18"/>
    <x v="18"/>
    <x v="18"/>
    <x v="417"/>
    <s v="2018"/>
    <x v="417"/>
    <x v="3"/>
    <x v="4"/>
    <x v="309"/>
  </r>
  <r>
    <x v="18"/>
    <x v="18"/>
    <x v="18"/>
    <x v="417"/>
    <s v="2018"/>
    <x v="417"/>
    <x v="3"/>
    <x v="5"/>
    <x v="311"/>
  </r>
  <r>
    <x v="18"/>
    <x v="18"/>
    <x v="18"/>
    <x v="417"/>
    <s v="2018"/>
    <x v="417"/>
    <x v="3"/>
    <x v="6"/>
    <x v="310"/>
  </r>
  <r>
    <x v="18"/>
    <x v="18"/>
    <x v="18"/>
    <x v="417"/>
    <s v="2018"/>
    <x v="417"/>
    <x v="3"/>
    <x v="7"/>
    <x v="201"/>
  </r>
  <r>
    <x v="18"/>
    <x v="18"/>
    <x v="18"/>
    <x v="417"/>
    <s v="2018"/>
    <x v="417"/>
    <x v="4"/>
    <x v="0"/>
    <x v="119"/>
  </r>
  <r>
    <x v="18"/>
    <x v="18"/>
    <x v="18"/>
    <x v="417"/>
    <s v="2018"/>
    <x v="417"/>
    <x v="4"/>
    <x v="1"/>
    <x v="182"/>
  </r>
  <r>
    <x v="18"/>
    <x v="18"/>
    <x v="18"/>
    <x v="417"/>
    <s v="2018"/>
    <x v="417"/>
    <x v="4"/>
    <x v="2"/>
    <x v="52"/>
  </r>
  <r>
    <x v="18"/>
    <x v="18"/>
    <x v="18"/>
    <x v="417"/>
    <s v="2018"/>
    <x v="417"/>
    <x v="4"/>
    <x v="3"/>
    <x v="318"/>
  </r>
  <r>
    <x v="18"/>
    <x v="18"/>
    <x v="18"/>
    <x v="417"/>
    <s v="2018"/>
    <x v="417"/>
    <x v="4"/>
    <x v="4"/>
    <x v="315"/>
  </r>
  <r>
    <x v="18"/>
    <x v="18"/>
    <x v="18"/>
    <x v="417"/>
    <s v="2018"/>
    <x v="417"/>
    <x v="4"/>
    <x v="5"/>
    <x v="613"/>
  </r>
  <r>
    <x v="18"/>
    <x v="18"/>
    <x v="18"/>
    <x v="417"/>
    <s v="2018"/>
    <x v="417"/>
    <x v="4"/>
    <x v="6"/>
    <x v="530"/>
  </r>
  <r>
    <x v="18"/>
    <x v="18"/>
    <x v="18"/>
    <x v="417"/>
    <s v="2018"/>
    <x v="417"/>
    <x v="4"/>
    <x v="7"/>
    <x v="336"/>
  </r>
  <r>
    <x v="18"/>
    <x v="18"/>
    <x v="18"/>
    <x v="417"/>
    <s v="2018"/>
    <x v="417"/>
    <x v="5"/>
    <x v="0"/>
    <x v="128"/>
  </r>
  <r>
    <x v="18"/>
    <x v="18"/>
    <x v="18"/>
    <x v="417"/>
    <s v="2018"/>
    <x v="417"/>
    <x v="5"/>
    <x v="1"/>
    <x v="131"/>
  </r>
  <r>
    <x v="18"/>
    <x v="18"/>
    <x v="18"/>
    <x v="417"/>
    <s v="2018"/>
    <x v="417"/>
    <x v="5"/>
    <x v="2"/>
    <x v="130"/>
  </r>
  <r>
    <x v="18"/>
    <x v="18"/>
    <x v="18"/>
    <x v="417"/>
    <s v="2018"/>
    <x v="417"/>
    <x v="5"/>
    <x v="3"/>
    <x v="128"/>
  </r>
  <r>
    <x v="18"/>
    <x v="18"/>
    <x v="18"/>
    <x v="417"/>
    <s v="2018"/>
    <x v="417"/>
    <x v="5"/>
    <x v="4"/>
    <x v="130"/>
  </r>
  <r>
    <x v="18"/>
    <x v="18"/>
    <x v="18"/>
    <x v="417"/>
    <s v="2018"/>
    <x v="417"/>
    <x v="5"/>
    <x v="5"/>
    <x v="130"/>
  </r>
  <r>
    <x v="18"/>
    <x v="18"/>
    <x v="18"/>
    <x v="417"/>
    <s v="2018"/>
    <x v="417"/>
    <x v="5"/>
    <x v="6"/>
    <x v="128"/>
  </r>
  <r>
    <x v="18"/>
    <x v="18"/>
    <x v="18"/>
    <x v="417"/>
    <s v="2018"/>
    <x v="417"/>
    <x v="5"/>
    <x v="7"/>
    <x v="320"/>
  </r>
  <r>
    <x v="18"/>
    <x v="18"/>
    <x v="18"/>
    <x v="417"/>
    <s v="2018"/>
    <x v="417"/>
    <x v="6"/>
    <x v="0"/>
    <x v="305"/>
  </r>
  <r>
    <x v="18"/>
    <x v="18"/>
    <x v="18"/>
    <x v="417"/>
    <s v="2018"/>
    <x v="417"/>
    <x v="6"/>
    <x v="1"/>
    <x v="67"/>
  </r>
  <r>
    <x v="18"/>
    <x v="18"/>
    <x v="18"/>
    <x v="417"/>
    <s v="2018"/>
    <x v="417"/>
    <x v="6"/>
    <x v="2"/>
    <x v="305"/>
  </r>
  <r>
    <x v="18"/>
    <x v="18"/>
    <x v="18"/>
    <x v="417"/>
    <s v="2018"/>
    <x v="417"/>
    <x v="6"/>
    <x v="3"/>
    <x v="65"/>
  </r>
  <r>
    <x v="18"/>
    <x v="18"/>
    <x v="18"/>
    <x v="417"/>
    <s v="2018"/>
    <x v="417"/>
    <x v="6"/>
    <x v="4"/>
    <x v="133"/>
  </r>
  <r>
    <x v="18"/>
    <x v="18"/>
    <x v="18"/>
    <x v="417"/>
    <s v="2018"/>
    <x v="417"/>
    <x v="6"/>
    <x v="5"/>
    <x v="133"/>
  </r>
  <r>
    <x v="18"/>
    <x v="18"/>
    <x v="18"/>
    <x v="417"/>
    <s v="2018"/>
    <x v="417"/>
    <x v="6"/>
    <x v="6"/>
    <x v="305"/>
  </r>
  <r>
    <x v="18"/>
    <x v="18"/>
    <x v="18"/>
    <x v="417"/>
    <s v="2018"/>
    <x v="417"/>
    <x v="6"/>
    <x v="7"/>
    <x v="64"/>
  </r>
  <r>
    <x v="18"/>
    <x v="18"/>
    <x v="18"/>
    <x v="417"/>
    <s v="2018"/>
    <x v="417"/>
    <x v="7"/>
    <x v="0"/>
    <x v="305"/>
  </r>
  <r>
    <x v="18"/>
    <x v="18"/>
    <x v="18"/>
    <x v="417"/>
    <s v="2018"/>
    <x v="417"/>
    <x v="7"/>
    <x v="1"/>
    <x v="304"/>
  </r>
  <r>
    <x v="18"/>
    <x v="18"/>
    <x v="18"/>
    <x v="417"/>
    <s v="2018"/>
    <x v="417"/>
    <x v="7"/>
    <x v="2"/>
    <x v="305"/>
  </r>
  <r>
    <x v="18"/>
    <x v="18"/>
    <x v="18"/>
    <x v="417"/>
    <s v="2018"/>
    <x v="417"/>
    <x v="7"/>
    <x v="3"/>
    <x v="305"/>
  </r>
  <r>
    <x v="18"/>
    <x v="18"/>
    <x v="18"/>
    <x v="417"/>
    <s v="2018"/>
    <x v="417"/>
    <x v="7"/>
    <x v="4"/>
    <x v="305"/>
  </r>
  <r>
    <x v="18"/>
    <x v="18"/>
    <x v="18"/>
    <x v="417"/>
    <s v="2018"/>
    <x v="417"/>
    <x v="7"/>
    <x v="5"/>
    <x v="305"/>
  </r>
  <r>
    <x v="18"/>
    <x v="18"/>
    <x v="18"/>
    <x v="417"/>
    <s v="2018"/>
    <x v="417"/>
    <x v="7"/>
    <x v="6"/>
    <x v="133"/>
  </r>
  <r>
    <x v="18"/>
    <x v="18"/>
    <x v="18"/>
    <x v="417"/>
    <s v="2018"/>
    <x v="417"/>
    <x v="7"/>
    <x v="7"/>
    <x v="304"/>
  </r>
  <r>
    <x v="18"/>
    <x v="18"/>
    <x v="18"/>
    <x v="417"/>
    <s v="2018"/>
    <x v="417"/>
    <x v="8"/>
    <x v="0"/>
    <x v="304"/>
  </r>
  <r>
    <x v="18"/>
    <x v="18"/>
    <x v="18"/>
    <x v="417"/>
    <s v="2018"/>
    <x v="417"/>
    <x v="8"/>
    <x v="1"/>
    <x v="304"/>
  </r>
  <r>
    <x v="18"/>
    <x v="18"/>
    <x v="18"/>
    <x v="417"/>
    <s v="2018"/>
    <x v="417"/>
    <x v="8"/>
    <x v="2"/>
    <x v="304"/>
  </r>
  <r>
    <x v="18"/>
    <x v="18"/>
    <x v="18"/>
    <x v="417"/>
    <s v="2018"/>
    <x v="417"/>
    <x v="8"/>
    <x v="3"/>
    <x v="304"/>
  </r>
  <r>
    <x v="18"/>
    <x v="18"/>
    <x v="18"/>
    <x v="417"/>
    <s v="2018"/>
    <x v="417"/>
    <x v="8"/>
    <x v="4"/>
    <x v="304"/>
  </r>
  <r>
    <x v="18"/>
    <x v="18"/>
    <x v="18"/>
    <x v="417"/>
    <s v="2018"/>
    <x v="417"/>
    <x v="8"/>
    <x v="5"/>
    <x v="305"/>
  </r>
  <r>
    <x v="18"/>
    <x v="18"/>
    <x v="18"/>
    <x v="417"/>
    <s v="2018"/>
    <x v="417"/>
    <x v="8"/>
    <x v="6"/>
    <x v="305"/>
  </r>
  <r>
    <x v="18"/>
    <x v="18"/>
    <x v="18"/>
    <x v="417"/>
    <s v="2018"/>
    <x v="417"/>
    <x v="8"/>
    <x v="7"/>
    <x v="304"/>
  </r>
  <r>
    <x v="18"/>
    <x v="18"/>
    <x v="18"/>
    <x v="417"/>
    <s v="2018"/>
    <x v="417"/>
    <x v="9"/>
    <x v="0"/>
    <x v="613"/>
  </r>
  <r>
    <x v="18"/>
    <x v="18"/>
    <x v="18"/>
    <x v="417"/>
    <s v="2018"/>
    <x v="417"/>
    <x v="9"/>
    <x v="1"/>
    <x v="401"/>
  </r>
  <r>
    <x v="18"/>
    <x v="18"/>
    <x v="18"/>
    <x v="417"/>
    <s v="2018"/>
    <x v="417"/>
    <x v="9"/>
    <x v="2"/>
    <x v="950"/>
  </r>
  <r>
    <x v="18"/>
    <x v="18"/>
    <x v="18"/>
    <x v="417"/>
    <s v="2018"/>
    <x v="417"/>
    <x v="9"/>
    <x v="3"/>
    <x v="450"/>
  </r>
  <r>
    <x v="18"/>
    <x v="18"/>
    <x v="18"/>
    <x v="417"/>
    <s v="2018"/>
    <x v="417"/>
    <x v="9"/>
    <x v="4"/>
    <x v="411"/>
  </r>
  <r>
    <x v="18"/>
    <x v="18"/>
    <x v="18"/>
    <x v="417"/>
    <s v="2018"/>
    <x v="417"/>
    <x v="9"/>
    <x v="5"/>
    <x v="334"/>
  </r>
  <r>
    <x v="18"/>
    <x v="18"/>
    <x v="18"/>
    <x v="417"/>
    <s v="2018"/>
    <x v="417"/>
    <x v="9"/>
    <x v="6"/>
    <x v="505"/>
  </r>
  <r>
    <x v="18"/>
    <x v="18"/>
    <x v="18"/>
    <x v="417"/>
    <s v="2018"/>
    <x v="417"/>
    <x v="9"/>
    <x v="7"/>
    <x v="287"/>
  </r>
  <r>
    <x v="18"/>
    <x v="18"/>
    <x v="18"/>
    <x v="418"/>
    <s v="2019"/>
    <x v="418"/>
    <x v="0"/>
    <x v="0"/>
    <x v="347"/>
  </r>
  <r>
    <x v="18"/>
    <x v="18"/>
    <x v="18"/>
    <x v="418"/>
    <s v="2019"/>
    <x v="418"/>
    <x v="0"/>
    <x v="1"/>
    <x v="328"/>
  </r>
  <r>
    <x v="18"/>
    <x v="18"/>
    <x v="18"/>
    <x v="418"/>
    <s v="2019"/>
    <x v="418"/>
    <x v="0"/>
    <x v="2"/>
    <x v="253"/>
  </r>
  <r>
    <x v="18"/>
    <x v="18"/>
    <x v="18"/>
    <x v="418"/>
    <s v="2019"/>
    <x v="418"/>
    <x v="0"/>
    <x v="3"/>
    <x v="1239"/>
  </r>
  <r>
    <x v="18"/>
    <x v="18"/>
    <x v="18"/>
    <x v="418"/>
    <s v="2019"/>
    <x v="418"/>
    <x v="0"/>
    <x v="4"/>
    <x v="566"/>
  </r>
  <r>
    <x v="18"/>
    <x v="18"/>
    <x v="18"/>
    <x v="418"/>
    <s v="2019"/>
    <x v="418"/>
    <x v="0"/>
    <x v="5"/>
    <x v="1537"/>
  </r>
  <r>
    <x v="18"/>
    <x v="18"/>
    <x v="18"/>
    <x v="418"/>
    <s v="2019"/>
    <x v="418"/>
    <x v="0"/>
    <x v="6"/>
    <x v="1520"/>
  </r>
  <r>
    <x v="18"/>
    <x v="18"/>
    <x v="18"/>
    <x v="418"/>
    <s v="2019"/>
    <x v="418"/>
    <x v="0"/>
    <x v="7"/>
    <x v="490"/>
  </r>
  <r>
    <x v="18"/>
    <x v="18"/>
    <x v="18"/>
    <x v="418"/>
    <s v="2019"/>
    <x v="418"/>
    <x v="1"/>
    <x v="0"/>
    <x v="532"/>
  </r>
  <r>
    <x v="18"/>
    <x v="18"/>
    <x v="18"/>
    <x v="418"/>
    <s v="2019"/>
    <x v="418"/>
    <x v="1"/>
    <x v="1"/>
    <x v="1072"/>
  </r>
  <r>
    <x v="18"/>
    <x v="18"/>
    <x v="18"/>
    <x v="418"/>
    <s v="2019"/>
    <x v="418"/>
    <x v="1"/>
    <x v="2"/>
    <x v="1020"/>
  </r>
  <r>
    <x v="18"/>
    <x v="18"/>
    <x v="18"/>
    <x v="418"/>
    <s v="2019"/>
    <x v="418"/>
    <x v="1"/>
    <x v="3"/>
    <x v="983"/>
  </r>
  <r>
    <x v="18"/>
    <x v="18"/>
    <x v="18"/>
    <x v="418"/>
    <s v="2019"/>
    <x v="418"/>
    <x v="1"/>
    <x v="4"/>
    <x v="1454"/>
  </r>
  <r>
    <x v="18"/>
    <x v="18"/>
    <x v="18"/>
    <x v="418"/>
    <s v="2019"/>
    <x v="418"/>
    <x v="1"/>
    <x v="5"/>
    <x v="1635"/>
  </r>
  <r>
    <x v="18"/>
    <x v="18"/>
    <x v="18"/>
    <x v="418"/>
    <s v="2019"/>
    <x v="418"/>
    <x v="1"/>
    <x v="6"/>
    <x v="475"/>
  </r>
  <r>
    <x v="18"/>
    <x v="18"/>
    <x v="18"/>
    <x v="418"/>
    <s v="2019"/>
    <x v="418"/>
    <x v="1"/>
    <x v="7"/>
    <x v="1144"/>
  </r>
  <r>
    <x v="18"/>
    <x v="18"/>
    <x v="18"/>
    <x v="418"/>
    <s v="2019"/>
    <x v="418"/>
    <x v="2"/>
    <x v="0"/>
    <x v="403"/>
  </r>
  <r>
    <x v="18"/>
    <x v="18"/>
    <x v="18"/>
    <x v="418"/>
    <s v="2019"/>
    <x v="418"/>
    <x v="2"/>
    <x v="1"/>
    <x v="318"/>
  </r>
  <r>
    <x v="18"/>
    <x v="18"/>
    <x v="18"/>
    <x v="418"/>
    <s v="2019"/>
    <x v="418"/>
    <x v="2"/>
    <x v="2"/>
    <x v="52"/>
  </r>
  <r>
    <x v="18"/>
    <x v="18"/>
    <x v="18"/>
    <x v="418"/>
    <s v="2019"/>
    <x v="418"/>
    <x v="2"/>
    <x v="3"/>
    <x v="404"/>
  </r>
  <r>
    <x v="18"/>
    <x v="18"/>
    <x v="18"/>
    <x v="418"/>
    <s v="2019"/>
    <x v="418"/>
    <x v="2"/>
    <x v="4"/>
    <x v="337"/>
  </r>
  <r>
    <x v="18"/>
    <x v="18"/>
    <x v="18"/>
    <x v="418"/>
    <s v="2019"/>
    <x v="418"/>
    <x v="2"/>
    <x v="5"/>
    <x v="119"/>
  </r>
  <r>
    <x v="18"/>
    <x v="18"/>
    <x v="18"/>
    <x v="418"/>
    <s v="2019"/>
    <x v="418"/>
    <x v="2"/>
    <x v="6"/>
    <x v="633"/>
  </r>
  <r>
    <x v="18"/>
    <x v="18"/>
    <x v="18"/>
    <x v="418"/>
    <s v="2019"/>
    <x v="418"/>
    <x v="2"/>
    <x v="7"/>
    <x v="337"/>
  </r>
  <r>
    <x v="18"/>
    <x v="18"/>
    <x v="18"/>
    <x v="418"/>
    <s v="2019"/>
    <x v="418"/>
    <x v="3"/>
    <x v="0"/>
    <x v="952"/>
  </r>
  <r>
    <x v="18"/>
    <x v="18"/>
    <x v="18"/>
    <x v="418"/>
    <s v="2019"/>
    <x v="418"/>
    <x v="3"/>
    <x v="1"/>
    <x v="59"/>
  </r>
  <r>
    <x v="18"/>
    <x v="18"/>
    <x v="18"/>
    <x v="418"/>
    <s v="2019"/>
    <x v="418"/>
    <x v="3"/>
    <x v="2"/>
    <x v="57"/>
  </r>
  <r>
    <x v="18"/>
    <x v="18"/>
    <x v="18"/>
    <x v="418"/>
    <s v="2019"/>
    <x v="418"/>
    <x v="3"/>
    <x v="3"/>
    <x v="57"/>
  </r>
  <r>
    <x v="18"/>
    <x v="18"/>
    <x v="18"/>
    <x v="418"/>
    <s v="2019"/>
    <x v="418"/>
    <x v="3"/>
    <x v="4"/>
    <x v="59"/>
  </r>
  <r>
    <x v="18"/>
    <x v="18"/>
    <x v="18"/>
    <x v="418"/>
    <s v="2019"/>
    <x v="418"/>
    <x v="3"/>
    <x v="5"/>
    <x v="58"/>
  </r>
  <r>
    <x v="18"/>
    <x v="18"/>
    <x v="18"/>
    <x v="418"/>
    <s v="2019"/>
    <x v="418"/>
    <x v="3"/>
    <x v="6"/>
    <x v="373"/>
  </r>
  <r>
    <x v="18"/>
    <x v="18"/>
    <x v="18"/>
    <x v="418"/>
    <s v="2019"/>
    <x v="418"/>
    <x v="3"/>
    <x v="7"/>
    <x v="669"/>
  </r>
  <r>
    <x v="18"/>
    <x v="18"/>
    <x v="18"/>
    <x v="418"/>
    <s v="2019"/>
    <x v="418"/>
    <x v="4"/>
    <x v="0"/>
    <x v="1612"/>
  </r>
  <r>
    <x v="18"/>
    <x v="18"/>
    <x v="18"/>
    <x v="418"/>
    <s v="2019"/>
    <x v="418"/>
    <x v="4"/>
    <x v="1"/>
    <x v="1246"/>
  </r>
  <r>
    <x v="18"/>
    <x v="18"/>
    <x v="18"/>
    <x v="418"/>
    <s v="2019"/>
    <x v="418"/>
    <x v="4"/>
    <x v="2"/>
    <x v="1185"/>
  </r>
  <r>
    <x v="18"/>
    <x v="18"/>
    <x v="18"/>
    <x v="418"/>
    <s v="2019"/>
    <x v="418"/>
    <x v="4"/>
    <x v="3"/>
    <x v="331"/>
  </r>
  <r>
    <x v="18"/>
    <x v="18"/>
    <x v="18"/>
    <x v="418"/>
    <s v="2019"/>
    <x v="418"/>
    <x v="4"/>
    <x v="4"/>
    <x v="258"/>
  </r>
  <r>
    <x v="18"/>
    <x v="18"/>
    <x v="18"/>
    <x v="418"/>
    <s v="2019"/>
    <x v="418"/>
    <x v="4"/>
    <x v="5"/>
    <x v="631"/>
  </r>
  <r>
    <x v="18"/>
    <x v="18"/>
    <x v="18"/>
    <x v="418"/>
    <s v="2019"/>
    <x v="418"/>
    <x v="4"/>
    <x v="6"/>
    <x v="1628"/>
  </r>
  <r>
    <x v="18"/>
    <x v="18"/>
    <x v="18"/>
    <x v="418"/>
    <s v="2019"/>
    <x v="418"/>
    <x v="4"/>
    <x v="7"/>
    <x v="494"/>
  </r>
  <r>
    <x v="18"/>
    <x v="18"/>
    <x v="18"/>
    <x v="418"/>
    <s v="2019"/>
    <x v="418"/>
    <x v="5"/>
    <x v="0"/>
    <x v="355"/>
  </r>
  <r>
    <x v="18"/>
    <x v="18"/>
    <x v="18"/>
    <x v="418"/>
    <s v="2019"/>
    <x v="418"/>
    <x v="5"/>
    <x v="1"/>
    <x v="123"/>
  </r>
  <r>
    <x v="18"/>
    <x v="18"/>
    <x v="18"/>
    <x v="418"/>
    <s v="2019"/>
    <x v="418"/>
    <x v="5"/>
    <x v="2"/>
    <x v="449"/>
  </r>
  <r>
    <x v="18"/>
    <x v="18"/>
    <x v="18"/>
    <x v="418"/>
    <s v="2019"/>
    <x v="418"/>
    <x v="5"/>
    <x v="3"/>
    <x v="62"/>
  </r>
  <r>
    <x v="18"/>
    <x v="18"/>
    <x v="18"/>
    <x v="418"/>
    <s v="2019"/>
    <x v="418"/>
    <x v="5"/>
    <x v="4"/>
    <x v="47"/>
  </r>
  <r>
    <x v="18"/>
    <x v="18"/>
    <x v="18"/>
    <x v="418"/>
    <s v="2019"/>
    <x v="418"/>
    <x v="5"/>
    <x v="5"/>
    <x v="121"/>
  </r>
  <r>
    <x v="18"/>
    <x v="18"/>
    <x v="18"/>
    <x v="418"/>
    <s v="2019"/>
    <x v="418"/>
    <x v="5"/>
    <x v="6"/>
    <x v="120"/>
  </r>
  <r>
    <x v="18"/>
    <x v="18"/>
    <x v="18"/>
    <x v="418"/>
    <s v="2019"/>
    <x v="418"/>
    <x v="5"/>
    <x v="7"/>
    <x v="122"/>
  </r>
  <r>
    <x v="18"/>
    <x v="18"/>
    <x v="18"/>
    <x v="418"/>
    <s v="2019"/>
    <x v="418"/>
    <x v="6"/>
    <x v="0"/>
    <x v="131"/>
  </r>
  <r>
    <x v="18"/>
    <x v="18"/>
    <x v="18"/>
    <x v="418"/>
    <s v="2019"/>
    <x v="418"/>
    <x v="6"/>
    <x v="1"/>
    <x v="127"/>
  </r>
  <r>
    <x v="18"/>
    <x v="18"/>
    <x v="18"/>
    <x v="418"/>
    <s v="2019"/>
    <x v="418"/>
    <x v="6"/>
    <x v="2"/>
    <x v="301"/>
  </r>
  <r>
    <x v="18"/>
    <x v="18"/>
    <x v="18"/>
    <x v="418"/>
    <s v="2019"/>
    <x v="418"/>
    <x v="6"/>
    <x v="3"/>
    <x v="320"/>
  </r>
  <r>
    <x v="18"/>
    <x v="18"/>
    <x v="18"/>
    <x v="418"/>
    <s v="2019"/>
    <x v="418"/>
    <x v="6"/>
    <x v="4"/>
    <x v="131"/>
  </r>
  <r>
    <x v="18"/>
    <x v="18"/>
    <x v="18"/>
    <x v="418"/>
    <s v="2019"/>
    <x v="418"/>
    <x v="6"/>
    <x v="5"/>
    <x v="132"/>
  </r>
  <r>
    <x v="18"/>
    <x v="18"/>
    <x v="18"/>
    <x v="418"/>
    <s v="2019"/>
    <x v="418"/>
    <x v="6"/>
    <x v="6"/>
    <x v="65"/>
  </r>
  <r>
    <x v="18"/>
    <x v="18"/>
    <x v="18"/>
    <x v="418"/>
    <s v="2019"/>
    <x v="418"/>
    <x v="6"/>
    <x v="7"/>
    <x v="303"/>
  </r>
  <r>
    <x v="18"/>
    <x v="18"/>
    <x v="18"/>
    <x v="418"/>
    <s v="2019"/>
    <x v="418"/>
    <x v="7"/>
    <x v="0"/>
    <x v="304"/>
  </r>
  <r>
    <x v="18"/>
    <x v="18"/>
    <x v="18"/>
    <x v="418"/>
    <s v="2019"/>
    <x v="418"/>
    <x v="7"/>
    <x v="1"/>
    <x v="304"/>
  </r>
  <r>
    <x v="18"/>
    <x v="18"/>
    <x v="18"/>
    <x v="418"/>
    <s v="2019"/>
    <x v="418"/>
    <x v="7"/>
    <x v="2"/>
    <x v="304"/>
  </r>
  <r>
    <x v="18"/>
    <x v="18"/>
    <x v="18"/>
    <x v="418"/>
    <s v="2019"/>
    <x v="418"/>
    <x v="7"/>
    <x v="3"/>
    <x v="304"/>
  </r>
  <r>
    <x v="18"/>
    <x v="18"/>
    <x v="18"/>
    <x v="418"/>
    <s v="2019"/>
    <x v="418"/>
    <x v="7"/>
    <x v="4"/>
    <x v="304"/>
  </r>
  <r>
    <x v="18"/>
    <x v="18"/>
    <x v="18"/>
    <x v="418"/>
    <s v="2019"/>
    <x v="418"/>
    <x v="7"/>
    <x v="5"/>
    <x v="304"/>
  </r>
  <r>
    <x v="18"/>
    <x v="18"/>
    <x v="18"/>
    <x v="418"/>
    <s v="2019"/>
    <x v="418"/>
    <x v="7"/>
    <x v="6"/>
    <x v="304"/>
  </r>
  <r>
    <x v="18"/>
    <x v="18"/>
    <x v="18"/>
    <x v="418"/>
    <s v="2019"/>
    <x v="418"/>
    <x v="7"/>
    <x v="7"/>
    <x v="304"/>
  </r>
  <r>
    <x v="18"/>
    <x v="18"/>
    <x v="18"/>
    <x v="418"/>
    <s v="2019"/>
    <x v="418"/>
    <x v="8"/>
    <x v="0"/>
    <x v="304"/>
  </r>
  <r>
    <x v="18"/>
    <x v="18"/>
    <x v="18"/>
    <x v="418"/>
    <s v="2019"/>
    <x v="418"/>
    <x v="8"/>
    <x v="1"/>
    <x v="304"/>
  </r>
  <r>
    <x v="18"/>
    <x v="18"/>
    <x v="18"/>
    <x v="418"/>
    <s v="2019"/>
    <x v="418"/>
    <x v="8"/>
    <x v="2"/>
    <x v="304"/>
  </r>
  <r>
    <x v="18"/>
    <x v="18"/>
    <x v="18"/>
    <x v="418"/>
    <s v="2019"/>
    <x v="418"/>
    <x v="8"/>
    <x v="3"/>
    <x v="304"/>
  </r>
  <r>
    <x v="18"/>
    <x v="18"/>
    <x v="18"/>
    <x v="418"/>
    <s v="2019"/>
    <x v="418"/>
    <x v="8"/>
    <x v="4"/>
    <x v="304"/>
  </r>
  <r>
    <x v="18"/>
    <x v="18"/>
    <x v="18"/>
    <x v="418"/>
    <s v="2019"/>
    <x v="418"/>
    <x v="8"/>
    <x v="5"/>
    <x v="304"/>
  </r>
  <r>
    <x v="18"/>
    <x v="18"/>
    <x v="18"/>
    <x v="418"/>
    <s v="2019"/>
    <x v="418"/>
    <x v="8"/>
    <x v="6"/>
    <x v="304"/>
  </r>
  <r>
    <x v="18"/>
    <x v="18"/>
    <x v="18"/>
    <x v="418"/>
    <s v="2019"/>
    <x v="418"/>
    <x v="8"/>
    <x v="7"/>
    <x v="304"/>
  </r>
  <r>
    <x v="18"/>
    <x v="18"/>
    <x v="18"/>
    <x v="418"/>
    <s v="2019"/>
    <x v="418"/>
    <x v="9"/>
    <x v="0"/>
    <x v="59"/>
  </r>
  <r>
    <x v="18"/>
    <x v="18"/>
    <x v="18"/>
    <x v="418"/>
    <s v="2019"/>
    <x v="418"/>
    <x v="9"/>
    <x v="1"/>
    <x v="382"/>
  </r>
  <r>
    <x v="18"/>
    <x v="18"/>
    <x v="18"/>
    <x v="418"/>
    <s v="2019"/>
    <x v="418"/>
    <x v="9"/>
    <x v="2"/>
    <x v="351"/>
  </r>
  <r>
    <x v="18"/>
    <x v="18"/>
    <x v="18"/>
    <x v="418"/>
    <s v="2019"/>
    <x v="418"/>
    <x v="9"/>
    <x v="3"/>
    <x v="1309"/>
  </r>
  <r>
    <x v="18"/>
    <x v="18"/>
    <x v="18"/>
    <x v="418"/>
    <s v="2019"/>
    <x v="418"/>
    <x v="9"/>
    <x v="4"/>
    <x v="1309"/>
  </r>
  <r>
    <x v="18"/>
    <x v="18"/>
    <x v="18"/>
    <x v="418"/>
    <s v="2019"/>
    <x v="418"/>
    <x v="9"/>
    <x v="5"/>
    <x v="1309"/>
  </r>
  <r>
    <x v="18"/>
    <x v="18"/>
    <x v="18"/>
    <x v="418"/>
    <s v="2019"/>
    <x v="418"/>
    <x v="9"/>
    <x v="6"/>
    <x v="627"/>
  </r>
  <r>
    <x v="18"/>
    <x v="18"/>
    <x v="18"/>
    <x v="418"/>
    <s v="2019"/>
    <x v="418"/>
    <x v="9"/>
    <x v="7"/>
    <x v="254"/>
  </r>
  <r>
    <x v="18"/>
    <x v="18"/>
    <x v="18"/>
    <x v="419"/>
    <s v="2020"/>
    <x v="419"/>
    <x v="0"/>
    <x v="0"/>
    <x v="939"/>
  </r>
  <r>
    <x v="18"/>
    <x v="18"/>
    <x v="18"/>
    <x v="419"/>
    <s v="2020"/>
    <x v="419"/>
    <x v="0"/>
    <x v="1"/>
    <x v="939"/>
  </r>
  <r>
    <x v="18"/>
    <x v="18"/>
    <x v="18"/>
    <x v="419"/>
    <s v="2020"/>
    <x v="419"/>
    <x v="0"/>
    <x v="2"/>
    <x v="1475"/>
  </r>
  <r>
    <x v="18"/>
    <x v="18"/>
    <x v="18"/>
    <x v="419"/>
    <s v="2020"/>
    <x v="419"/>
    <x v="0"/>
    <x v="3"/>
    <x v="499"/>
  </r>
  <r>
    <x v="18"/>
    <x v="18"/>
    <x v="18"/>
    <x v="419"/>
    <s v="2020"/>
    <x v="419"/>
    <x v="0"/>
    <x v="4"/>
    <x v="343"/>
  </r>
  <r>
    <x v="18"/>
    <x v="18"/>
    <x v="18"/>
    <x v="419"/>
    <s v="2020"/>
    <x v="419"/>
    <x v="0"/>
    <x v="5"/>
    <x v="491"/>
  </r>
  <r>
    <x v="18"/>
    <x v="18"/>
    <x v="18"/>
    <x v="419"/>
    <s v="2020"/>
    <x v="419"/>
    <x v="0"/>
    <x v="6"/>
    <x v="1672"/>
  </r>
  <r>
    <x v="18"/>
    <x v="18"/>
    <x v="18"/>
    <x v="419"/>
    <s v="2020"/>
    <x v="419"/>
    <x v="0"/>
    <x v="7"/>
    <x v="343"/>
  </r>
  <r>
    <x v="18"/>
    <x v="18"/>
    <x v="18"/>
    <x v="419"/>
    <s v="2020"/>
    <x v="419"/>
    <x v="1"/>
    <x v="0"/>
    <x v="987"/>
  </r>
  <r>
    <x v="18"/>
    <x v="18"/>
    <x v="18"/>
    <x v="419"/>
    <s v="2020"/>
    <x v="419"/>
    <x v="1"/>
    <x v="1"/>
    <x v="642"/>
  </r>
  <r>
    <x v="18"/>
    <x v="18"/>
    <x v="18"/>
    <x v="419"/>
    <s v="2020"/>
    <x v="419"/>
    <x v="1"/>
    <x v="2"/>
    <x v="526"/>
  </r>
  <r>
    <x v="18"/>
    <x v="18"/>
    <x v="18"/>
    <x v="419"/>
    <s v="2020"/>
    <x v="419"/>
    <x v="1"/>
    <x v="3"/>
    <x v="690"/>
  </r>
  <r>
    <x v="18"/>
    <x v="18"/>
    <x v="18"/>
    <x v="419"/>
    <s v="2020"/>
    <x v="419"/>
    <x v="1"/>
    <x v="4"/>
    <x v="2208"/>
  </r>
  <r>
    <x v="18"/>
    <x v="18"/>
    <x v="18"/>
    <x v="419"/>
    <s v="2020"/>
    <x v="419"/>
    <x v="1"/>
    <x v="5"/>
    <x v="1189"/>
  </r>
  <r>
    <x v="18"/>
    <x v="18"/>
    <x v="18"/>
    <x v="419"/>
    <s v="2020"/>
    <x v="419"/>
    <x v="1"/>
    <x v="6"/>
    <x v="395"/>
  </r>
  <r>
    <x v="18"/>
    <x v="18"/>
    <x v="18"/>
    <x v="419"/>
    <s v="2020"/>
    <x v="419"/>
    <x v="1"/>
    <x v="7"/>
    <x v="1200"/>
  </r>
  <r>
    <x v="18"/>
    <x v="18"/>
    <x v="18"/>
    <x v="419"/>
    <s v="2020"/>
    <x v="419"/>
    <x v="2"/>
    <x v="0"/>
    <x v="628"/>
  </r>
  <r>
    <x v="18"/>
    <x v="18"/>
    <x v="18"/>
    <x v="419"/>
    <s v="2020"/>
    <x v="419"/>
    <x v="2"/>
    <x v="1"/>
    <x v="259"/>
  </r>
  <r>
    <x v="18"/>
    <x v="18"/>
    <x v="18"/>
    <x v="419"/>
    <s v="2020"/>
    <x v="419"/>
    <x v="2"/>
    <x v="2"/>
    <x v="1239"/>
  </r>
  <r>
    <x v="18"/>
    <x v="18"/>
    <x v="18"/>
    <x v="419"/>
    <s v="2020"/>
    <x v="419"/>
    <x v="2"/>
    <x v="3"/>
    <x v="939"/>
  </r>
  <r>
    <x v="18"/>
    <x v="18"/>
    <x v="18"/>
    <x v="419"/>
    <s v="2020"/>
    <x v="419"/>
    <x v="2"/>
    <x v="4"/>
    <x v="259"/>
  </r>
  <r>
    <x v="18"/>
    <x v="18"/>
    <x v="18"/>
    <x v="419"/>
    <s v="2020"/>
    <x v="419"/>
    <x v="2"/>
    <x v="5"/>
    <x v="346"/>
  </r>
  <r>
    <x v="18"/>
    <x v="18"/>
    <x v="18"/>
    <x v="419"/>
    <s v="2020"/>
    <x v="419"/>
    <x v="2"/>
    <x v="6"/>
    <x v="272"/>
  </r>
  <r>
    <x v="18"/>
    <x v="18"/>
    <x v="18"/>
    <x v="419"/>
    <s v="2020"/>
    <x v="419"/>
    <x v="2"/>
    <x v="7"/>
    <x v="271"/>
  </r>
  <r>
    <x v="18"/>
    <x v="18"/>
    <x v="18"/>
    <x v="419"/>
    <s v="2020"/>
    <x v="419"/>
    <x v="3"/>
    <x v="0"/>
    <x v="446"/>
  </r>
  <r>
    <x v="18"/>
    <x v="18"/>
    <x v="18"/>
    <x v="419"/>
    <s v="2020"/>
    <x v="419"/>
    <x v="3"/>
    <x v="1"/>
    <x v="253"/>
  </r>
  <r>
    <x v="18"/>
    <x v="18"/>
    <x v="18"/>
    <x v="419"/>
    <s v="2020"/>
    <x v="419"/>
    <x v="3"/>
    <x v="2"/>
    <x v="562"/>
  </r>
  <r>
    <x v="18"/>
    <x v="18"/>
    <x v="18"/>
    <x v="419"/>
    <s v="2020"/>
    <x v="419"/>
    <x v="3"/>
    <x v="3"/>
    <x v="272"/>
  </r>
  <r>
    <x v="18"/>
    <x v="18"/>
    <x v="18"/>
    <x v="419"/>
    <s v="2020"/>
    <x v="419"/>
    <x v="3"/>
    <x v="4"/>
    <x v="349"/>
  </r>
  <r>
    <x v="18"/>
    <x v="18"/>
    <x v="18"/>
    <x v="419"/>
    <s v="2020"/>
    <x v="419"/>
    <x v="3"/>
    <x v="5"/>
    <x v="269"/>
  </r>
  <r>
    <x v="18"/>
    <x v="18"/>
    <x v="18"/>
    <x v="419"/>
    <s v="2020"/>
    <x v="419"/>
    <x v="3"/>
    <x v="6"/>
    <x v="269"/>
  </r>
  <r>
    <x v="18"/>
    <x v="18"/>
    <x v="18"/>
    <x v="419"/>
    <s v="2020"/>
    <x v="419"/>
    <x v="3"/>
    <x v="7"/>
    <x v="468"/>
  </r>
  <r>
    <x v="18"/>
    <x v="18"/>
    <x v="18"/>
    <x v="419"/>
    <s v="2020"/>
    <x v="419"/>
    <x v="4"/>
    <x v="0"/>
    <x v="1002"/>
  </r>
  <r>
    <x v="18"/>
    <x v="18"/>
    <x v="18"/>
    <x v="419"/>
    <s v="2020"/>
    <x v="419"/>
    <x v="4"/>
    <x v="1"/>
    <x v="1458"/>
  </r>
  <r>
    <x v="18"/>
    <x v="18"/>
    <x v="18"/>
    <x v="419"/>
    <s v="2020"/>
    <x v="419"/>
    <x v="4"/>
    <x v="2"/>
    <x v="772"/>
  </r>
  <r>
    <x v="18"/>
    <x v="18"/>
    <x v="18"/>
    <x v="419"/>
    <s v="2020"/>
    <x v="419"/>
    <x v="4"/>
    <x v="3"/>
    <x v="761"/>
  </r>
  <r>
    <x v="18"/>
    <x v="18"/>
    <x v="18"/>
    <x v="419"/>
    <s v="2020"/>
    <x v="419"/>
    <x v="4"/>
    <x v="4"/>
    <x v="636"/>
  </r>
  <r>
    <x v="18"/>
    <x v="18"/>
    <x v="18"/>
    <x v="419"/>
    <s v="2020"/>
    <x v="419"/>
    <x v="4"/>
    <x v="5"/>
    <x v="634"/>
  </r>
  <r>
    <x v="18"/>
    <x v="18"/>
    <x v="18"/>
    <x v="419"/>
    <s v="2020"/>
    <x v="419"/>
    <x v="4"/>
    <x v="6"/>
    <x v="759"/>
  </r>
  <r>
    <x v="18"/>
    <x v="18"/>
    <x v="18"/>
    <x v="419"/>
    <s v="2020"/>
    <x v="419"/>
    <x v="4"/>
    <x v="7"/>
    <x v="1019"/>
  </r>
  <r>
    <x v="18"/>
    <x v="18"/>
    <x v="18"/>
    <x v="419"/>
    <s v="2020"/>
    <x v="419"/>
    <x v="5"/>
    <x v="0"/>
    <x v="611"/>
  </r>
  <r>
    <x v="18"/>
    <x v="18"/>
    <x v="18"/>
    <x v="419"/>
    <s v="2020"/>
    <x v="419"/>
    <x v="5"/>
    <x v="1"/>
    <x v="282"/>
  </r>
  <r>
    <x v="18"/>
    <x v="18"/>
    <x v="18"/>
    <x v="419"/>
    <s v="2020"/>
    <x v="419"/>
    <x v="5"/>
    <x v="2"/>
    <x v="48"/>
  </r>
  <r>
    <x v="18"/>
    <x v="18"/>
    <x v="18"/>
    <x v="419"/>
    <s v="2020"/>
    <x v="419"/>
    <x v="5"/>
    <x v="3"/>
    <x v="411"/>
  </r>
  <r>
    <x v="18"/>
    <x v="18"/>
    <x v="18"/>
    <x v="419"/>
    <s v="2020"/>
    <x v="419"/>
    <x v="5"/>
    <x v="4"/>
    <x v="611"/>
  </r>
  <r>
    <x v="18"/>
    <x v="18"/>
    <x v="18"/>
    <x v="419"/>
    <s v="2020"/>
    <x v="419"/>
    <x v="5"/>
    <x v="5"/>
    <x v="284"/>
  </r>
  <r>
    <x v="18"/>
    <x v="18"/>
    <x v="18"/>
    <x v="419"/>
    <s v="2020"/>
    <x v="419"/>
    <x v="5"/>
    <x v="6"/>
    <x v="48"/>
  </r>
  <r>
    <x v="18"/>
    <x v="18"/>
    <x v="18"/>
    <x v="419"/>
    <s v="2020"/>
    <x v="419"/>
    <x v="5"/>
    <x v="7"/>
    <x v="611"/>
  </r>
  <r>
    <x v="18"/>
    <x v="18"/>
    <x v="18"/>
    <x v="419"/>
    <s v="2020"/>
    <x v="419"/>
    <x v="6"/>
    <x v="0"/>
    <x v="64"/>
  </r>
  <r>
    <x v="18"/>
    <x v="18"/>
    <x v="18"/>
    <x v="419"/>
    <s v="2020"/>
    <x v="419"/>
    <x v="6"/>
    <x v="1"/>
    <x v="321"/>
  </r>
  <r>
    <x v="18"/>
    <x v="18"/>
    <x v="18"/>
    <x v="419"/>
    <s v="2020"/>
    <x v="419"/>
    <x v="6"/>
    <x v="2"/>
    <x v="197"/>
  </r>
  <r>
    <x v="18"/>
    <x v="18"/>
    <x v="18"/>
    <x v="419"/>
    <s v="2020"/>
    <x v="419"/>
    <x v="6"/>
    <x v="3"/>
    <x v="130"/>
  </r>
  <r>
    <x v="18"/>
    <x v="18"/>
    <x v="18"/>
    <x v="419"/>
    <s v="2020"/>
    <x v="419"/>
    <x v="6"/>
    <x v="4"/>
    <x v="128"/>
  </r>
  <r>
    <x v="18"/>
    <x v="18"/>
    <x v="18"/>
    <x v="419"/>
    <s v="2020"/>
    <x v="419"/>
    <x v="6"/>
    <x v="5"/>
    <x v="320"/>
  </r>
  <r>
    <x v="18"/>
    <x v="18"/>
    <x v="18"/>
    <x v="419"/>
    <s v="2020"/>
    <x v="419"/>
    <x v="6"/>
    <x v="6"/>
    <x v="301"/>
  </r>
  <r>
    <x v="18"/>
    <x v="18"/>
    <x v="18"/>
    <x v="419"/>
    <s v="2020"/>
    <x v="419"/>
    <x v="6"/>
    <x v="7"/>
    <x v="303"/>
  </r>
  <r>
    <x v="18"/>
    <x v="18"/>
    <x v="18"/>
    <x v="419"/>
    <s v="2020"/>
    <x v="419"/>
    <x v="7"/>
    <x v="0"/>
    <x v="61"/>
  </r>
  <r>
    <x v="18"/>
    <x v="18"/>
    <x v="18"/>
    <x v="419"/>
    <s v="2020"/>
    <x v="419"/>
    <x v="7"/>
    <x v="1"/>
    <x v="300"/>
  </r>
  <r>
    <x v="18"/>
    <x v="18"/>
    <x v="18"/>
    <x v="419"/>
    <s v="2020"/>
    <x v="419"/>
    <x v="7"/>
    <x v="2"/>
    <x v="298"/>
  </r>
  <r>
    <x v="18"/>
    <x v="18"/>
    <x v="18"/>
    <x v="419"/>
    <s v="2020"/>
    <x v="419"/>
    <x v="7"/>
    <x v="3"/>
    <x v="196"/>
  </r>
  <r>
    <x v="18"/>
    <x v="18"/>
    <x v="18"/>
    <x v="419"/>
    <s v="2020"/>
    <x v="419"/>
    <x v="7"/>
    <x v="4"/>
    <x v="122"/>
  </r>
  <r>
    <x v="18"/>
    <x v="18"/>
    <x v="18"/>
    <x v="419"/>
    <s v="2020"/>
    <x v="419"/>
    <x v="7"/>
    <x v="5"/>
    <x v="123"/>
  </r>
  <r>
    <x v="18"/>
    <x v="18"/>
    <x v="18"/>
    <x v="419"/>
    <s v="2020"/>
    <x v="419"/>
    <x v="7"/>
    <x v="6"/>
    <x v="300"/>
  </r>
  <r>
    <x v="18"/>
    <x v="18"/>
    <x v="18"/>
    <x v="419"/>
    <s v="2020"/>
    <x v="419"/>
    <x v="7"/>
    <x v="7"/>
    <x v="311"/>
  </r>
  <r>
    <x v="18"/>
    <x v="18"/>
    <x v="18"/>
    <x v="419"/>
    <s v="2020"/>
    <x v="419"/>
    <x v="8"/>
    <x v="0"/>
    <x v="304"/>
  </r>
  <r>
    <x v="18"/>
    <x v="18"/>
    <x v="18"/>
    <x v="419"/>
    <s v="2020"/>
    <x v="419"/>
    <x v="8"/>
    <x v="1"/>
    <x v="304"/>
  </r>
  <r>
    <x v="18"/>
    <x v="18"/>
    <x v="18"/>
    <x v="419"/>
    <s v="2020"/>
    <x v="419"/>
    <x v="8"/>
    <x v="2"/>
    <x v="304"/>
  </r>
  <r>
    <x v="18"/>
    <x v="18"/>
    <x v="18"/>
    <x v="419"/>
    <s v="2020"/>
    <x v="419"/>
    <x v="8"/>
    <x v="3"/>
    <x v="304"/>
  </r>
  <r>
    <x v="18"/>
    <x v="18"/>
    <x v="18"/>
    <x v="419"/>
    <s v="2020"/>
    <x v="419"/>
    <x v="8"/>
    <x v="4"/>
    <x v="304"/>
  </r>
  <r>
    <x v="18"/>
    <x v="18"/>
    <x v="18"/>
    <x v="419"/>
    <s v="2020"/>
    <x v="419"/>
    <x v="8"/>
    <x v="5"/>
    <x v="304"/>
  </r>
  <r>
    <x v="18"/>
    <x v="18"/>
    <x v="18"/>
    <x v="419"/>
    <s v="2020"/>
    <x v="419"/>
    <x v="8"/>
    <x v="6"/>
    <x v="305"/>
  </r>
  <r>
    <x v="18"/>
    <x v="18"/>
    <x v="18"/>
    <x v="419"/>
    <s v="2020"/>
    <x v="419"/>
    <x v="8"/>
    <x v="7"/>
    <x v="304"/>
  </r>
  <r>
    <x v="18"/>
    <x v="18"/>
    <x v="18"/>
    <x v="419"/>
    <s v="2020"/>
    <x v="419"/>
    <x v="9"/>
    <x v="0"/>
    <x v="199"/>
  </r>
  <r>
    <x v="18"/>
    <x v="18"/>
    <x v="18"/>
    <x v="419"/>
    <s v="2020"/>
    <x v="419"/>
    <x v="9"/>
    <x v="1"/>
    <x v="302"/>
  </r>
  <r>
    <x v="18"/>
    <x v="18"/>
    <x v="18"/>
    <x v="419"/>
    <s v="2020"/>
    <x v="419"/>
    <x v="9"/>
    <x v="2"/>
    <x v="303"/>
  </r>
  <r>
    <x v="18"/>
    <x v="18"/>
    <x v="18"/>
    <x v="419"/>
    <s v="2020"/>
    <x v="419"/>
    <x v="9"/>
    <x v="3"/>
    <x v="265"/>
  </r>
  <r>
    <x v="18"/>
    <x v="18"/>
    <x v="18"/>
    <x v="419"/>
    <s v="2020"/>
    <x v="419"/>
    <x v="9"/>
    <x v="4"/>
    <x v="302"/>
  </r>
  <r>
    <x v="18"/>
    <x v="18"/>
    <x v="18"/>
    <x v="419"/>
    <s v="2020"/>
    <x v="419"/>
    <x v="9"/>
    <x v="5"/>
    <x v="262"/>
  </r>
  <r>
    <x v="18"/>
    <x v="18"/>
    <x v="18"/>
    <x v="419"/>
    <s v="2020"/>
    <x v="419"/>
    <x v="9"/>
    <x v="6"/>
    <x v="197"/>
  </r>
  <r>
    <x v="18"/>
    <x v="18"/>
    <x v="18"/>
    <x v="419"/>
    <s v="2020"/>
    <x v="419"/>
    <x v="9"/>
    <x v="7"/>
    <x v="199"/>
  </r>
  <r>
    <x v="18"/>
    <x v="18"/>
    <x v="18"/>
    <x v="420"/>
    <s v="2021"/>
    <x v="420"/>
    <x v="0"/>
    <x v="0"/>
    <x v="576"/>
  </r>
  <r>
    <x v="18"/>
    <x v="18"/>
    <x v="18"/>
    <x v="420"/>
    <s v="2021"/>
    <x v="420"/>
    <x v="0"/>
    <x v="1"/>
    <x v="530"/>
  </r>
  <r>
    <x v="18"/>
    <x v="18"/>
    <x v="18"/>
    <x v="420"/>
    <s v="2021"/>
    <x v="420"/>
    <x v="0"/>
    <x v="2"/>
    <x v="318"/>
  </r>
  <r>
    <x v="18"/>
    <x v="18"/>
    <x v="18"/>
    <x v="420"/>
    <s v="2021"/>
    <x v="420"/>
    <x v="0"/>
    <x v="3"/>
    <x v="119"/>
  </r>
  <r>
    <x v="18"/>
    <x v="18"/>
    <x v="18"/>
    <x v="420"/>
    <s v="2021"/>
    <x v="420"/>
    <x v="0"/>
    <x v="4"/>
    <x v="672"/>
  </r>
  <r>
    <x v="18"/>
    <x v="18"/>
    <x v="18"/>
    <x v="420"/>
    <s v="2021"/>
    <x v="420"/>
    <x v="0"/>
    <x v="5"/>
    <x v="369"/>
  </r>
  <r>
    <x v="18"/>
    <x v="18"/>
    <x v="18"/>
    <x v="420"/>
    <s v="2021"/>
    <x v="420"/>
    <x v="0"/>
    <x v="6"/>
    <x v="672"/>
  </r>
  <r>
    <x v="18"/>
    <x v="18"/>
    <x v="18"/>
    <x v="420"/>
    <s v="2021"/>
    <x v="420"/>
    <x v="0"/>
    <x v="7"/>
    <x v="529"/>
  </r>
  <r>
    <x v="18"/>
    <x v="18"/>
    <x v="18"/>
    <x v="420"/>
    <s v="2021"/>
    <x v="420"/>
    <x v="1"/>
    <x v="0"/>
    <x v="375"/>
  </r>
  <r>
    <x v="18"/>
    <x v="18"/>
    <x v="18"/>
    <x v="420"/>
    <s v="2021"/>
    <x v="420"/>
    <x v="1"/>
    <x v="1"/>
    <x v="748"/>
  </r>
  <r>
    <x v="18"/>
    <x v="18"/>
    <x v="18"/>
    <x v="420"/>
    <s v="2021"/>
    <x v="420"/>
    <x v="1"/>
    <x v="2"/>
    <x v="759"/>
  </r>
  <r>
    <x v="18"/>
    <x v="18"/>
    <x v="18"/>
    <x v="420"/>
    <s v="2021"/>
    <x v="420"/>
    <x v="1"/>
    <x v="3"/>
    <x v="112"/>
  </r>
  <r>
    <x v="18"/>
    <x v="18"/>
    <x v="18"/>
    <x v="420"/>
    <s v="2021"/>
    <x v="420"/>
    <x v="1"/>
    <x v="4"/>
    <x v="333"/>
  </r>
  <r>
    <x v="18"/>
    <x v="18"/>
    <x v="18"/>
    <x v="420"/>
    <s v="2021"/>
    <x v="420"/>
    <x v="1"/>
    <x v="5"/>
    <x v="366"/>
  </r>
  <r>
    <x v="18"/>
    <x v="18"/>
    <x v="18"/>
    <x v="420"/>
    <s v="2021"/>
    <x v="420"/>
    <x v="1"/>
    <x v="6"/>
    <x v="367"/>
  </r>
  <r>
    <x v="18"/>
    <x v="18"/>
    <x v="18"/>
    <x v="420"/>
    <s v="2021"/>
    <x v="420"/>
    <x v="1"/>
    <x v="7"/>
    <x v="1147"/>
  </r>
  <r>
    <x v="18"/>
    <x v="18"/>
    <x v="18"/>
    <x v="420"/>
    <s v="2021"/>
    <x v="420"/>
    <x v="2"/>
    <x v="0"/>
    <x v="561"/>
  </r>
  <r>
    <x v="18"/>
    <x v="18"/>
    <x v="18"/>
    <x v="420"/>
    <s v="2021"/>
    <x v="420"/>
    <x v="2"/>
    <x v="1"/>
    <x v="371"/>
  </r>
  <r>
    <x v="18"/>
    <x v="18"/>
    <x v="18"/>
    <x v="420"/>
    <s v="2021"/>
    <x v="420"/>
    <x v="2"/>
    <x v="2"/>
    <x v="487"/>
  </r>
  <r>
    <x v="18"/>
    <x v="18"/>
    <x v="18"/>
    <x v="420"/>
    <s v="2021"/>
    <x v="420"/>
    <x v="2"/>
    <x v="3"/>
    <x v="371"/>
  </r>
  <r>
    <x v="18"/>
    <x v="18"/>
    <x v="18"/>
    <x v="420"/>
    <s v="2021"/>
    <x v="420"/>
    <x v="2"/>
    <x v="4"/>
    <x v="251"/>
  </r>
  <r>
    <x v="18"/>
    <x v="18"/>
    <x v="18"/>
    <x v="420"/>
    <s v="2021"/>
    <x v="420"/>
    <x v="2"/>
    <x v="5"/>
    <x v="503"/>
  </r>
  <r>
    <x v="18"/>
    <x v="18"/>
    <x v="18"/>
    <x v="420"/>
    <s v="2021"/>
    <x v="420"/>
    <x v="2"/>
    <x v="6"/>
    <x v="194"/>
  </r>
  <r>
    <x v="18"/>
    <x v="18"/>
    <x v="18"/>
    <x v="420"/>
    <s v="2021"/>
    <x v="420"/>
    <x v="2"/>
    <x v="7"/>
    <x v="561"/>
  </r>
  <r>
    <x v="18"/>
    <x v="18"/>
    <x v="18"/>
    <x v="420"/>
    <s v="2021"/>
    <x v="420"/>
    <x v="3"/>
    <x v="0"/>
    <x v="369"/>
  </r>
  <r>
    <x v="18"/>
    <x v="18"/>
    <x v="18"/>
    <x v="420"/>
    <s v="2021"/>
    <x v="420"/>
    <x v="3"/>
    <x v="1"/>
    <x v="952"/>
  </r>
  <r>
    <x v="18"/>
    <x v="18"/>
    <x v="18"/>
    <x v="420"/>
    <s v="2021"/>
    <x v="420"/>
    <x v="3"/>
    <x v="2"/>
    <x v="374"/>
  </r>
  <r>
    <x v="18"/>
    <x v="18"/>
    <x v="18"/>
    <x v="420"/>
    <s v="2021"/>
    <x v="420"/>
    <x v="3"/>
    <x v="3"/>
    <x v="626"/>
  </r>
  <r>
    <x v="18"/>
    <x v="18"/>
    <x v="18"/>
    <x v="420"/>
    <s v="2021"/>
    <x v="420"/>
    <x v="3"/>
    <x v="4"/>
    <x v="369"/>
  </r>
  <r>
    <x v="18"/>
    <x v="18"/>
    <x v="18"/>
    <x v="420"/>
    <s v="2021"/>
    <x v="420"/>
    <x v="3"/>
    <x v="5"/>
    <x v="626"/>
  </r>
  <r>
    <x v="18"/>
    <x v="18"/>
    <x v="18"/>
    <x v="420"/>
    <s v="2021"/>
    <x v="420"/>
    <x v="3"/>
    <x v="6"/>
    <x v="669"/>
  </r>
  <r>
    <x v="18"/>
    <x v="18"/>
    <x v="18"/>
    <x v="420"/>
    <s v="2021"/>
    <x v="420"/>
    <x v="3"/>
    <x v="7"/>
    <x v="368"/>
  </r>
  <r>
    <x v="18"/>
    <x v="18"/>
    <x v="18"/>
    <x v="420"/>
    <s v="2021"/>
    <x v="420"/>
    <x v="4"/>
    <x v="0"/>
    <x v="968"/>
  </r>
  <r>
    <x v="18"/>
    <x v="18"/>
    <x v="18"/>
    <x v="420"/>
    <s v="2021"/>
    <x v="420"/>
    <x v="4"/>
    <x v="1"/>
    <x v="326"/>
  </r>
  <r>
    <x v="18"/>
    <x v="18"/>
    <x v="18"/>
    <x v="420"/>
    <s v="2021"/>
    <x v="420"/>
    <x v="4"/>
    <x v="2"/>
    <x v="817"/>
  </r>
  <r>
    <x v="18"/>
    <x v="18"/>
    <x v="18"/>
    <x v="420"/>
    <s v="2021"/>
    <x v="420"/>
    <x v="4"/>
    <x v="3"/>
    <x v="1145"/>
  </r>
  <r>
    <x v="18"/>
    <x v="18"/>
    <x v="18"/>
    <x v="420"/>
    <s v="2021"/>
    <x v="420"/>
    <x v="4"/>
    <x v="4"/>
    <x v="324"/>
  </r>
  <r>
    <x v="18"/>
    <x v="18"/>
    <x v="18"/>
    <x v="420"/>
    <s v="2021"/>
    <x v="420"/>
    <x v="4"/>
    <x v="5"/>
    <x v="45"/>
  </r>
  <r>
    <x v="18"/>
    <x v="18"/>
    <x v="18"/>
    <x v="420"/>
    <s v="2021"/>
    <x v="420"/>
    <x v="4"/>
    <x v="6"/>
    <x v="326"/>
  </r>
  <r>
    <x v="18"/>
    <x v="18"/>
    <x v="18"/>
    <x v="420"/>
    <s v="2021"/>
    <x v="420"/>
    <x v="4"/>
    <x v="7"/>
    <x v="1001"/>
  </r>
  <r>
    <x v="18"/>
    <x v="18"/>
    <x v="18"/>
    <x v="420"/>
    <s v="2021"/>
    <x v="420"/>
    <x v="5"/>
    <x v="0"/>
    <x v="50"/>
  </r>
  <r>
    <x v="18"/>
    <x v="18"/>
    <x v="18"/>
    <x v="420"/>
    <s v="2021"/>
    <x v="420"/>
    <x v="5"/>
    <x v="1"/>
    <x v="118"/>
  </r>
  <r>
    <x v="18"/>
    <x v="18"/>
    <x v="18"/>
    <x v="420"/>
    <s v="2021"/>
    <x v="420"/>
    <x v="5"/>
    <x v="2"/>
    <x v="286"/>
  </r>
  <r>
    <x v="18"/>
    <x v="18"/>
    <x v="18"/>
    <x v="420"/>
    <s v="2021"/>
    <x v="420"/>
    <x v="5"/>
    <x v="3"/>
    <x v="116"/>
  </r>
  <r>
    <x v="18"/>
    <x v="18"/>
    <x v="18"/>
    <x v="420"/>
    <s v="2021"/>
    <x v="420"/>
    <x v="5"/>
    <x v="4"/>
    <x v="48"/>
  </r>
  <r>
    <x v="18"/>
    <x v="18"/>
    <x v="18"/>
    <x v="420"/>
    <s v="2021"/>
    <x v="420"/>
    <x v="5"/>
    <x v="5"/>
    <x v="115"/>
  </r>
  <r>
    <x v="18"/>
    <x v="18"/>
    <x v="18"/>
    <x v="420"/>
    <s v="2021"/>
    <x v="420"/>
    <x v="5"/>
    <x v="6"/>
    <x v="836"/>
  </r>
  <r>
    <x v="18"/>
    <x v="18"/>
    <x v="18"/>
    <x v="420"/>
    <s v="2021"/>
    <x v="420"/>
    <x v="5"/>
    <x v="7"/>
    <x v="120"/>
  </r>
  <r>
    <x v="18"/>
    <x v="18"/>
    <x v="18"/>
    <x v="420"/>
    <s v="2021"/>
    <x v="420"/>
    <x v="6"/>
    <x v="0"/>
    <x v="131"/>
  </r>
  <r>
    <x v="18"/>
    <x v="18"/>
    <x v="18"/>
    <x v="420"/>
    <s v="2021"/>
    <x v="420"/>
    <x v="6"/>
    <x v="1"/>
    <x v="128"/>
  </r>
  <r>
    <x v="18"/>
    <x v="18"/>
    <x v="18"/>
    <x v="420"/>
    <s v="2021"/>
    <x v="420"/>
    <x v="6"/>
    <x v="2"/>
    <x v="303"/>
  </r>
  <r>
    <x v="18"/>
    <x v="18"/>
    <x v="18"/>
    <x v="420"/>
    <s v="2021"/>
    <x v="420"/>
    <x v="6"/>
    <x v="3"/>
    <x v="266"/>
  </r>
  <r>
    <x v="18"/>
    <x v="18"/>
    <x v="18"/>
    <x v="420"/>
    <s v="2021"/>
    <x v="420"/>
    <x v="6"/>
    <x v="4"/>
    <x v="321"/>
  </r>
  <r>
    <x v="18"/>
    <x v="18"/>
    <x v="18"/>
    <x v="420"/>
    <s v="2021"/>
    <x v="420"/>
    <x v="6"/>
    <x v="5"/>
    <x v="129"/>
  </r>
  <r>
    <x v="18"/>
    <x v="18"/>
    <x v="18"/>
    <x v="420"/>
    <s v="2021"/>
    <x v="420"/>
    <x v="6"/>
    <x v="6"/>
    <x v="303"/>
  </r>
  <r>
    <x v="18"/>
    <x v="18"/>
    <x v="18"/>
    <x v="420"/>
    <s v="2021"/>
    <x v="420"/>
    <x v="6"/>
    <x v="7"/>
    <x v="200"/>
  </r>
  <r>
    <x v="18"/>
    <x v="18"/>
    <x v="18"/>
    <x v="420"/>
    <s v="2021"/>
    <x v="420"/>
    <x v="7"/>
    <x v="0"/>
    <x v="373"/>
  </r>
  <r>
    <x v="18"/>
    <x v="18"/>
    <x v="18"/>
    <x v="420"/>
    <s v="2021"/>
    <x v="420"/>
    <x v="7"/>
    <x v="1"/>
    <x v="952"/>
  </r>
  <r>
    <x v="18"/>
    <x v="18"/>
    <x v="18"/>
    <x v="420"/>
    <s v="2021"/>
    <x v="420"/>
    <x v="7"/>
    <x v="2"/>
    <x v="485"/>
  </r>
  <r>
    <x v="18"/>
    <x v="18"/>
    <x v="18"/>
    <x v="420"/>
    <s v="2021"/>
    <x v="420"/>
    <x v="7"/>
    <x v="3"/>
    <x v="527"/>
  </r>
  <r>
    <x v="18"/>
    <x v="18"/>
    <x v="18"/>
    <x v="420"/>
    <s v="2021"/>
    <x v="420"/>
    <x v="7"/>
    <x v="4"/>
    <x v="633"/>
  </r>
  <r>
    <x v="18"/>
    <x v="18"/>
    <x v="18"/>
    <x v="420"/>
    <s v="2021"/>
    <x v="420"/>
    <x v="7"/>
    <x v="5"/>
    <x v="404"/>
  </r>
  <r>
    <x v="18"/>
    <x v="18"/>
    <x v="18"/>
    <x v="420"/>
    <s v="2021"/>
    <x v="420"/>
    <x v="7"/>
    <x v="6"/>
    <x v="614"/>
  </r>
  <r>
    <x v="18"/>
    <x v="18"/>
    <x v="18"/>
    <x v="420"/>
    <s v="2021"/>
    <x v="420"/>
    <x v="7"/>
    <x v="7"/>
    <x v="314"/>
  </r>
  <r>
    <x v="18"/>
    <x v="18"/>
    <x v="18"/>
    <x v="420"/>
    <s v="2021"/>
    <x v="420"/>
    <x v="8"/>
    <x v="0"/>
    <x v="133"/>
  </r>
  <r>
    <x v="18"/>
    <x v="18"/>
    <x v="18"/>
    <x v="420"/>
    <s v="2021"/>
    <x v="420"/>
    <x v="8"/>
    <x v="1"/>
    <x v="133"/>
  </r>
  <r>
    <x v="18"/>
    <x v="18"/>
    <x v="18"/>
    <x v="420"/>
    <s v="2021"/>
    <x v="420"/>
    <x v="8"/>
    <x v="2"/>
    <x v="133"/>
  </r>
  <r>
    <x v="18"/>
    <x v="18"/>
    <x v="18"/>
    <x v="420"/>
    <s v="2021"/>
    <x v="420"/>
    <x v="8"/>
    <x v="3"/>
    <x v="304"/>
  </r>
  <r>
    <x v="18"/>
    <x v="18"/>
    <x v="18"/>
    <x v="420"/>
    <s v="2021"/>
    <x v="420"/>
    <x v="8"/>
    <x v="4"/>
    <x v="305"/>
  </r>
  <r>
    <x v="18"/>
    <x v="18"/>
    <x v="18"/>
    <x v="420"/>
    <s v="2021"/>
    <x v="420"/>
    <x v="8"/>
    <x v="5"/>
    <x v="133"/>
  </r>
  <r>
    <x v="18"/>
    <x v="18"/>
    <x v="18"/>
    <x v="420"/>
    <s v="2021"/>
    <x v="420"/>
    <x v="8"/>
    <x v="6"/>
    <x v="67"/>
  </r>
  <r>
    <x v="18"/>
    <x v="18"/>
    <x v="18"/>
    <x v="420"/>
    <s v="2021"/>
    <x v="420"/>
    <x v="8"/>
    <x v="7"/>
    <x v="133"/>
  </r>
  <r>
    <x v="18"/>
    <x v="18"/>
    <x v="18"/>
    <x v="420"/>
    <s v="2021"/>
    <x v="420"/>
    <x v="9"/>
    <x v="0"/>
    <x v="305"/>
  </r>
  <r>
    <x v="18"/>
    <x v="18"/>
    <x v="18"/>
    <x v="420"/>
    <s v="2021"/>
    <x v="420"/>
    <x v="9"/>
    <x v="1"/>
    <x v="133"/>
  </r>
  <r>
    <x v="18"/>
    <x v="18"/>
    <x v="18"/>
    <x v="420"/>
    <s v="2021"/>
    <x v="420"/>
    <x v="9"/>
    <x v="2"/>
    <x v="133"/>
  </r>
  <r>
    <x v="18"/>
    <x v="18"/>
    <x v="18"/>
    <x v="420"/>
    <s v="2021"/>
    <x v="420"/>
    <x v="9"/>
    <x v="3"/>
    <x v="305"/>
  </r>
  <r>
    <x v="18"/>
    <x v="18"/>
    <x v="18"/>
    <x v="420"/>
    <s v="2021"/>
    <x v="420"/>
    <x v="9"/>
    <x v="4"/>
    <x v="305"/>
  </r>
  <r>
    <x v="18"/>
    <x v="18"/>
    <x v="18"/>
    <x v="420"/>
    <s v="2021"/>
    <x v="420"/>
    <x v="9"/>
    <x v="5"/>
    <x v="304"/>
  </r>
  <r>
    <x v="18"/>
    <x v="18"/>
    <x v="18"/>
    <x v="420"/>
    <s v="2021"/>
    <x v="420"/>
    <x v="9"/>
    <x v="6"/>
    <x v="304"/>
  </r>
  <r>
    <x v="18"/>
    <x v="18"/>
    <x v="18"/>
    <x v="420"/>
    <s v="2021"/>
    <x v="420"/>
    <x v="9"/>
    <x v="7"/>
    <x v="305"/>
  </r>
  <r>
    <x v="18"/>
    <x v="18"/>
    <x v="18"/>
    <x v="421"/>
    <s v="2022"/>
    <x v="421"/>
    <x v="0"/>
    <x v="0"/>
    <x v="404"/>
  </r>
  <r>
    <x v="18"/>
    <x v="18"/>
    <x v="18"/>
    <x v="421"/>
    <s v="2022"/>
    <x v="421"/>
    <x v="0"/>
    <x v="1"/>
    <x v="52"/>
  </r>
  <r>
    <x v="18"/>
    <x v="18"/>
    <x v="18"/>
    <x v="421"/>
    <s v="2022"/>
    <x v="421"/>
    <x v="0"/>
    <x v="2"/>
    <x v="46"/>
  </r>
  <r>
    <x v="18"/>
    <x v="18"/>
    <x v="18"/>
    <x v="421"/>
    <s v="2022"/>
    <x v="421"/>
    <x v="0"/>
    <x v="3"/>
    <x v="184"/>
  </r>
  <r>
    <x v="18"/>
    <x v="18"/>
    <x v="18"/>
    <x v="421"/>
    <s v="2022"/>
    <x v="421"/>
    <x v="0"/>
    <x v="4"/>
    <x v="400"/>
  </r>
  <r>
    <x v="18"/>
    <x v="18"/>
    <x v="18"/>
    <x v="421"/>
    <s v="2022"/>
    <x v="421"/>
    <x v="0"/>
    <x v="5"/>
    <x v="315"/>
  </r>
  <r>
    <x v="18"/>
    <x v="18"/>
    <x v="18"/>
    <x v="421"/>
    <s v="2022"/>
    <x v="421"/>
    <x v="0"/>
    <x v="6"/>
    <x v="401"/>
  </r>
  <r>
    <x v="18"/>
    <x v="18"/>
    <x v="18"/>
    <x v="421"/>
    <s v="2022"/>
    <x v="421"/>
    <x v="0"/>
    <x v="7"/>
    <x v="715"/>
  </r>
  <r>
    <x v="18"/>
    <x v="18"/>
    <x v="18"/>
    <x v="421"/>
    <s v="2022"/>
    <x v="421"/>
    <x v="1"/>
    <x v="0"/>
    <x v="1112"/>
  </r>
  <r>
    <x v="18"/>
    <x v="18"/>
    <x v="18"/>
    <x v="421"/>
    <s v="2022"/>
    <x v="421"/>
    <x v="1"/>
    <x v="1"/>
    <x v="314"/>
  </r>
  <r>
    <x v="18"/>
    <x v="18"/>
    <x v="18"/>
    <x v="421"/>
    <s v="2022"/>
    <x v="421"/>
    <x v="1"/>
    <x v="2"/>
    <x v="186"/>
  </r>
  <r>
    <x v="18"/>
    <x v="18"/>
    <x v="18"/>
    <x v="421"/>
    <s v="2022"/>
    <x v="421"/>
    <x v="1"/>
    <x v="3"/>
    <x v="336"/>
  </r>
  <r>
    <x v="18"/>
    <x v="18"/>
    <x v="18"/>
    <x v="421"/>
    <s v="2022"/>
    <x v="421"/>
    <x v="1"/>
    <x v="4"/>
    <x v="715"/>
  </r>
  <r>
    <x v="18"/>
    <x v="18"/>
    <x v="18"/>
    <x v="421"/>
    <s v="2022"/>
    <x v="421"/>
    <x v="1"/>
    <x v="5"/>
    <x v="52"/>
  </r>
  <r>
    <x v="18"/>
    <x v="18"/>
    <x v="18"/>
    <x v="421"/>
    <s v="2022"/>
    <x v="421"/>
    <x v="1"/>
    <x v="6"/>
    <x v="313"/>
  </r>
  <r>
    <x v="18"/>
    <x v="18"/>
    <x v="18"/>
    <x v="421"/>
    <s v="2022"/>
    <x v="421"/>
    <x v="1"/>
    <x v="7"/>
    <x v="288"/>
  </r>
  <r>
    <x v="18"/>
    <x v="18"/>
    <x v="18"/>
    <x v="421"/>
    <s v="2022"/>
    <x v="421"/>
    <x v="2"/>
    <x v="0"/>
    <x v="47"/>
  </r>
  <r>
    <x v="18"/>
    <x v="18"/>
    <x v="18"/>
    <x v="421"/>
    <s v="2022"/>
    <x v="421"/>
    <x v="2"/>
    <x v="1"/>
    <x v="61"/>
  </r>
  <r>
    <x v="18"/>
    <x v="18"/>
    <x v="18"/>
    <x v="421"/>
    <s v="2022"/>
    <x v="421"/>
    <x v="2"/>
    <x v="2"/>
    <x v="300"/>
  </r>
  <r>
    <x v="18"/>
    <x v="18"/>
    <x v="18"/>
    <x v="421"/>
    <s v="2022"/>
    <x v="421"/>
    <x v="2"/>
    <x v="3"/>
    <x v="300"/>
  </r>
  <r>
    <x v="18"/>
    <x v="18"/>
    <x v="18"/>
    <x v="421"/>
    <s v="2022"/>
    <x v="421"/>
    <x v="2"/>
    <x v="4"/>
    <x v="380"/>
  </r>
  <r>
    <x v="18"/>
    <x v="18"/>
    <x v="18"/>
    <x v="421"/>
    <s v="2022"/>
    <x v="421"/>
    <x v="2"/>
    <x v="5"/>
    <x v="283"/>
  </r>
  <r>
    <x v="18"/>
    <x v="18"/>
    <x v="18"/>
    <x v="421"/>
    <s v="2022"/>
    <x v="421"/>
    <x v="2"/>
    <x v="6"/>
    <x v="126"/>
  </r>
  <r>
    <x v="18"/>
    <x v="18"/>
    <x v="18"/>
    <x v="421"/>
    <s v="2022"/>
    <x v="421"/>
    <x v="2"/>
    <x v="7"/>
    <x v="122"/>
  </r>
  <r>
    <x v="18"/>
    <x v="18"/>
    <x v="18"/>
    <x v="421"/>
    <s v="2022"/>
    <x v="421"/>
    <x v="3"/>
    <x v="0"/>
    <x v="300"/>
  </r>
  <r>
    <x v="18"/>
    <x v="18"/>
    <x v="18"/>
    <x v="421"/>
    <s v="2022"/>
    <x v="421"/>
    <x v="3"/>
    <x v="1"/>
    <x v="61"/>
  </r>
  <r>
    <x v="18"/>
    <x v="18"/>
    <x v="18"/>
    <x v="421"/>
    <s v="2022"/>
    <x v="421"/>
    <x v="3"/>
    <x v="2"/>
    <x v="61"/>
  </r>
  <r>
    <x v="18"/>
    <x v="18"/>
    <x v="18"/>
    <x v="421"/>
    <s v="2022"/>
    <x v="421"/>
    <x v="3"/>
    <x v="3"/>
    <x v="60"/>
  </r>
  <r>
    <x v="18"/>
    <x v="18"/>
    <x v="18"/>
    <x v="421"/>
    <s v="2022"/>
    <x v="421"/>
    <x v="3"/>
    <x v="4"/>
    <x v="127"/>
  </r>
  <r>
    <x v="18"/>
    <x v="18"/>
    <x v="18"/>
    <x v="421"/>
    <s v="2022"/>
    <x v="421"/>
    <x v="3"/>
    <x v="5"/>
    <x v="298"/>
  </r>
  <r>
    <x v="18"/>
    <x v="18"/>
    <x v="18"/>
    <x v="421"/>
    <s v="2022"/>
    <x v="421"/>
    <x v="3"/>
    <x v="6"/>
    <x v="308"/>
  </r>
  <r>
    <x v="18"/>
    <x v="18"/>
    <x v="18"/>
    <x v="421"/>
    <s v="2022"/>
    <x v="421"/>
    <x v="3"/>
    <x v="7"/>
    <x v="199"/>
  </r>
  <r>
    <x v="18"/>
    <x v="18"/>
    <x v="18"/>
    <x v="421"/>
    <s v="2022"/>
    <x v="421"/>
    <x v="4"/>
    <x v="0"/>
    <x v="372"/>
  </r>
  <r>
    <x v="18"/>
    <x v="18"/>
    <x v="18"/>
    <x v="421"/>
    <s v="2022"/>
    <x v="421"/>
    <x v="4"/>
    <x v="1"/>
    <x v="669"/>
  </r>
  <r>
    <x v="18"/>
    <x v="18"/>
    <x v="18"/>
    <x v="421"/>
    <s v="2022"/>
    <x v="421"/>
    <x v="4"/>
    <x v="2"/>
    <x v="669"/>
  </r>
  <r>
    <x v="18"/>
    <x v="18"/>
    <x v="18"/>
    <x v="421"/>
    <s v="2022"/>
    <x v="421"/>
    <x v="4"/>
    <x v="3"/>
    <x v="54"/>
  </r>
  <r>
    <x v="18"/>
    <x v="18"/>
    <x v="18"/>
    <x v="421"/>
    <s v="2022"/>
    <x v="421"/>
    <x v="4"/>
    <x v="4"/>
    <x v="318"/>
  </r>
  <r>
    <x v="18"/>
    <x v="18"/>
    <x v="18"/>
    <x v="421"/>
    <s v="2022"/>
    <x v="421"/>
    <x v="4"/>
    <x v="5"/>
    <x v="352"/>
  </r>
  <r>
    <x v="18"/>
    <x v="18"/>
    <x v="18"/>
    <x v="421"/>
    <s v="2022"/>
    <x v="421"/>
    <x v="4"/>
    <x v="6"/>
    <x v="369"/>
  </r>
  <r>
    <x v="18"/>
    <x v="18"/>
    <x v="18"/>
    <x v="421"/>
    <s v="2022"/>
    <x v="421"/>
    <x v="4"/>
    <x v="7"/>
    <x v="528"/>
  </r>
  <r>
    <x v="18"/>
    <x v="18"/>
    <x v="18"/>
    <x v="421"/>
    <s v="2022"/>
    <x v="421"/>
    <x v="5"/>
    <x v="0"/>
    <x v="264"/>
  </r>
  <r>
    <x v="18"/>
    <x v="18"/>
    <x v="18"/>
    <x v="421"/>
    <s v="2022"/>
    <x v="421"/>
    <x v="5"/>
    <x v="1"/>
    <x v="266"/>
  </r>
  <r>
    <x v="18"/>
    <x v="18"/>
    <x v="18"/>
    <x v="421"/>
    <s v="2022"/>
    <x v="421"/>
    <x v="5"/>
    <x v="2"/>
    <x v="303"/>
  </r>
  <r>
    <x v="18"/>
    <x v="18"/>
    <x v="18"/>
    <x v="421"/>
    <s v="2022"/>
    <x v="421"/>
    <x v="5"/>
    <x v="3"/>
    <x v="301"/>
  </r>
  <r>
    <x v="18"/>
    <x v="18"/>
    <x v="18"/>
    <x v="421"/>
    <s v="2022"/>
    <x v="421"/>
    <x v="5"/>
    <x v="4"/>
    <x v="128"/>
  </r>
  <r>
    <x v="18"/>
    <x v="18"/>
    <x v="18"/>
    <x v="421"/>
    <s v="2022"/>
    <x v="421"/>
    <x v="5"/>
    <x v="5"/>
    <x v="203"/>
  </r>
  <r>
    <x v="18"/>
    <x v="18"/>
    <x v="18"/>
    <x v="421"/>
    <s v="2022"/>
    <x v="421"/>
    <x v="5"/>
    <x v="6"/>
    <x v="203"/>
  </r>
  <r>
    <x v="18"/>
    <x v="18"/>
    <x v="18"/>
    <x v="421"/>
    <s v="2022"/>
    <x v="421"/>
    <x v="5"/>
    <x v="7"/>
    <x v="266"/>
  </r>
  <r>
    <x v="18"/>
    <x v="18"/>
    <x v="18"/>
    <x v="421"/>
    <s v="2022"/>
    <x v="421"/>
    <x v="6"/>
    <x v="0"/>
    <x v="67"/>
  </r>
  <r>
    <x v="18"/>
    <x v="18"/>
    <x v="18"/>
    <x v="421"/>
    <s v="2022"/>
    <x v="421"/>
    <x v="6"/>
    <x v="1"/>
    <x v="67"/>
  </r>
  <r>
    <x v="18"/>
    <x v="18"/>
    <x v="18"/>
    <x v="421"/>
    <s v="2022"/>
    <x v="421"/>
    <x v="6"/>
    <x v="2"/>
    <x v="67"/>
  </r>
  <r>
    <x v="18"/>
    <x v="18"/>
    <x v="18"/>
    <x v="421"/>
    <s v="2022"/>
    <x v="421"/>
    <x v="6"/>
    <x v="3"/>
    <x v="67"/>
  </r>
  <r>
    <x v="18"/>
    <x v="18"/>
    <x v="18"/>
    <x v="421"/>
    <s v="2022"/>
    <x v="421"/>
    <x v="6"/>
    <x v="4"/>
    <x v="305"/>
  </r>
  <r>
    <x v="18"/>
    <x v="18"/>
    <x v="18"/>
    <x v="421"/>
    <s v="2022"/>
    <x v="421"/>
    <x v="6"/>
    <x v="5"/>
    <x v="304"/>
  </r>
  <r>
    <x v="18"/>
    <x v="18"/>
    <x v="18"/>
    <x v="421"/>
    <s v="2022"/>
    <x v="421"/>
    <x v="6"/>
    <x v="6"/>
    <x v="305"/>
  </r>
  <r>
    <x v="18"/>
    <x v="18"/>
    <x v="18"/>
    <x v="421"/>
    <s v="2022"/>
    <x v="421"/>
    <x v="6"/>
    <x v="7"/>
    <x v="132"/>
  </r>
  <r>
    <x v="18"/>
    <x v="18"/>
    <x v="18"/>
    <x v="421"/>
    <s v="2022"/>
    <x v="421"/>
    <x v="7"/>
    <x v="0"/>
    <x v="130"/>
  </r>
  <r>
    <x v="18"/>
    <x v="18"/>
    <x v="18"/>
    <x v="421"/>
    <s v="2022"/>
    <x v="421"/>
    <x v="7"/>
    <x v="1"/>
    <x v="128"/>
  </r>
  <r>
    <x v="18"/>
    <x v="18"/>
    <x v="18"/>
    <x v="421"/>
    <s v="2022"/>
    <x v="421"/>
    <x v="7"/>
    <x v="2"/>
    <x v="203"/>
  </r>
  <r>
    <x v="18"/>
    <x v="18"/>
    <x v="18"/>
    <x v="421"/>
    <s v="2022"/>
    <x v="421"/>
    <x v="7"/>
    <x v="3"/>
    <x v="129"/>
  </r>
  <r>
    <x v="18"/>
    <x v="18"/>
    <x v="18"/>
    <x v="421"/>
    <s v="2022"/>
    <x v="421"/>
    <x v="7"/>
    <x v="4"/>
    <x v="127"/>
  </r>
  <r>
    <x v="18"/>
    <x v="18"/>
    <x v="18"/>
    <x v="421"/>
    <s v="2022"/>
    <x v="421"/>
    <x v="7"/>
    <x v="5"/>
    <x v="127"/>
  </r>
  <r>
    <x v="18"/>
    <x v="18"/>
    <x v="18"/>
    <x v="421"/>
    <s v="2022"/>
    <x v="421"/>
    <x v="7"/>
    <x v="6"/>
    <x v="127"/>
  </r>
  <r>
    <x v="18"/>
    <x v="18"/>
    <x v="18"/>
    <x v="421"/>
    <s v="2022"/>
    <x v="421"/>
    <x v="7"/>
    <x v="7"/>
    <x v="67"/>
  </r>
  <r>
    <x v="18"/>
    <x v="18"/>
    <x v="18"/>
    <x v="421"/>
    <s v="2022"/>
    <x v="421"/>
    <x v="8"/>
    <x v="0"/>
    <x v="304"/>
  </r>
  <r>
    <x v="18"/>
    <x v="18"/>
    <x v="18"/>
    <x v="421"/>
    <s v="2022"/>
    <x v="421"/>
    <x v="8"/>
    <x v="1"/>
    <x v="304"/>
  </r>
  <r>
    <x v="18"/>
    <x v="18"/>
    <x v="18"/>
    <x v="421"/>
    <s v="2022"/>
    <x v="421"/>
    <x v="8"/>
    <x v="2"/>
    <x v="304"/>
  </r>
  <r>
    <x v="18"/>
    <x v="18"/>
    <x v="18"/>
    <x v="421"/>
    <s v="2022"/>
    <x v="421"/>
    <x v="8"/>
    <x v="3"/>
    <x v="304"/>
  </r>
  <r>
    <x v="18"/>
    <x v="18"/>
    <x v="18"/>
    <x v="421"/>
    <s v="2022"/>
    <x v="421"/>
    <x v="8"/>
    <x v="4"/>
    <x v="304"/>
  </r>
  <r>
    <x v="18"/>
    <x v="18"/>
    <x v="18"/>
    <x v="421"/>
    <s v="2022"/>
    <x v="421"/>
    <x v="8"/>
    <x v="5"/>
    <x v="304"/>
  </r>
  <r>
    <x v="18"/>
    <x v="18"/>
    <x v="18"/>
    <x v="421"/>
    <s v="2022"/>
    <x v="421"/>
    <x v="8"/>
    <x v="6"/>
    <x v="304"/>
  </r>
  <r>
    <x v="18"/>
    <x v="18"/>
    <x v="18"/>
    <x v="421"/>
    <s v="2022"/>
    <x v="421"/>
    <x v="8"/>
    <x v="7"/>
    <x v="304"/>
  </r>
  <r>
    <x v="18"/>
    <x v="18"/>
    <x v="18"/>
    <x v="421"/>
    <s v="2022"/>
    <x v="421"/>
    <x v="9"/>
    <x v="0"/>
    <x v="287"/>
  </r>
  <r>
    <x v="18"/>
    <x v="18"/>
    <x v="18"/>
    <x v="421"/>
    <s v="2022"/>
    <x v="421"/>
    <x v="9"/>
    <x v="1"/>
    <x v="411"/>
  </r>
  <r>
    <x v="18"/>
    <x v="18"/>
    <x v="18"/>
    <x v="421"/>
    <s v="2022"/>
    <x v="421"/>
    <x v="9"/>
    <x v="2"/>
    <x v="48"/>
  </r>
  <r>
    <x v="18"/>
    <x v="18"/>
    <x v="18"/>
    <x v="421"/>
    <s v="2022"/>
    <x v="421"/>
    <x v="9"/>
    <x v="3"/>
    <x v="288"/>
  </r>
  <r>
    <x v="18"/>
    <x v="18"/>
    <x v="18"/>
    <x v="421"/>
    <s v="2022"/>
    <x v="421"/>
    <x v="9"/>
    <x v="4"/>
    <x v="400"/>
  </r>
  <r>
    <x v="18"/>
    <x v="18"/>
    <x v="18"/>
    <x v="421"/>
    <s v="2022"/>
    <x v="421"/>
    <x v="9"/>
    <x v="5"/>
    <x v="410"/>
  </r>
  <r>
    <x v="18"/>
    <x v="18"/>
    <x v="18"/>
    <x v="421"/>
    <s v="2022"/>
    <x v="421"/>
    <x v="9"/>
    <x v="6"/>
    <x v="185"/>
  </r>
  <r>
    <x v="18"/>
    <x v="18"/>
    <x v="18"/>
    <x v="421"/>
    <s v="2022"/>
    <x v="421"/>
    <x v="9"/>
    <x v="7"/>
    <x v="185"/>
  </r>
  <r>
    <x v="18"/>
    <x v="18"/>
    <x v="18"/>
    <x v="422"/>
    <s v="2023"/>
    <x v="422"/>
    <x v="0"/>
    <x v="0"/>
    <x v="126"/>
  </r>
  <r>
    <x v="18"/>
    <x v="18"/>
    <x v="18"/>
    <x v="422"/>
    <s v="2023"/>
    <x v="422"/>
    <x v="0"/>
    <x v="1"/>
    <x v="126"/>
  </r>
  <r>
    <x v="18"/>
    <x v="18"/>
    <x v="18"/>
    <x v="422"/>
    <s v="2023"/>
    <x v="422"/>
    <x v="0"/>
    <x v="2"/>
    <x v="306"/>
  </r>
  <r>
    <x v="18"/>
    <x v="18"/>
    <x v="18"/>
    <x v="422"/>
    <s v="2023"/>
    <x v="422"/>
    <x v="0"/>
    <x v="3"/>
    <x v="47"/>
  </r>
  <r>
    <x v="18"/>
    <x v="18"/>
    <x v="18"/>
    <x v="422"/>
    <s v="2023"/>
    <x v="422"/>
    <x v="0"/>
    <x v="4"/>
    <x v="116"/>
  </r>
  <r>
    <x v="18"/>
    <x v="18"/>
    <x v="18"/>
    <x v="422"/>
    <s v="2023"/>
    <x v="422"/>
    <x v="0"/>
    <x v="5"/>
    <x v="338"/>
  </r>
  <r>
    <x v="18"/>
    <x v="18"/>
    <x v="18"/>
    <x v="422"/>
    <s v="2023"/>
    <x v="422"/>
    <x v="0"/>
    <x v="6"/>
    <x v="616"/>
  </r>
  <r>
    <x v="18"/>
    <x v="18"/>
    <x v="18"/>
    <x v="422"/>
    <s v="2023"/>
    <x v="422"/>
    <x v="0"/>
    <x v="7"/>
    <x v="614"/>
  </r>
  <r>
    <x v="18"/>
    <x v="18"/>
    <x v="18"/>
    <x v="422"/>
    <s v="2023"/>
    <x v="422"/>
    <x v="1"/>
    <x v="0"/>
    <x v="351"/>
  </r>
  <r>
    <x v="18"/>
    <x v="18"/>
    <x v="18"/>
    <x v="422"/>
    <s v="2023"/>
    <x v="422"/>
    <x v="1"/>
    <x v="1"/>
    <x v="353"/>
  </r>
  <r>
    <x v="18"/>
    <x v="18"/>
    <x v="18"/>
    <x v="422"/>
    <s v="2023"/>
    <x v="422"/>
    <x v="1"/>
    <x v="2"/>
    <x v="119"/>
  </r>
  <r>
    <x v="18"/>
    <x v="18"/>
    <x v="18"/>
    <x v="422"/>
    <s v="2023"/>
    <x v="422"/>
    <x v="1"/>
    <x v="3"/>
    <x v="616"/>
  </r>
  <r>
    <x v="18"/>
    <x v="18"/>
    <x v="18"/>
    <x v="422"/>
    <s v="2023"/>
    <x v="422"/>
    <x v="1"/>
    <x v="4"/>
    <x v="401"/>
  </r>
  <r>
    <x v="18"/>
    <x v="18"/>
    <x v="18"/>
    <x v="422"/>
    <s v="2023"/>
    <x v="422"/>
    <x v="1"/>
    <x v="5"/>
    <x v="977"/>
  </r>
  <r>
    <x v="18"/>
    <x v="18"/>
    <x v="18"/>
    <x v="422"/>
    <s v="2023"/>
    <x v="422"/>
    <x v="1"/>
    <x v="6"/>
    <x v="52"/>
  </r>
  <r>
    <x v="18"/>
    <x v="18"/>
    <x v="18"/>
    <x v="422"/>
    <s v="2023"/>
    <x v="422"/>
    <x v="1"/>
    <x v="7"/>
    <x v="313"/>
  </r>
  <r>
    <x v="18"/>
    <x v="18"/>
    <x v="18"/>
    <x v="422"/>
    <s v="2023"/>
    <x v="422"/>
    <x v="2"/>
    <x v="0"/>
    <x v="200"/>
  </r>
  <r>
    <x v="18"/>
    <x v="18"/>
    <x v="18"/>
    <x v="422"/>
    <s v="2023"/>
    <x v="422"/>
    <x v="2"/>
    <x v="1"/>
    <x v="350"/>
  </r>
  <r>
    <x v="18"/>
    <x v="18"/>
    <x v="18"/>
    <x v="422"/>
    <s v="2023"/>
    <x v="422"/>
    <x v="2"/>
    <x v="2"/>
    <x v="199"/>
  </r>
  <r>
    <x v="18"/>
    <x v="18"/>
    <x v="18"/>
    <x v="422"/>
    <s v="2023"/>
    <x v="422"/>
    <x v="2"/>
    <x v="3"/>
    <x v="195"/>
  </r>
  <r>
    <x v="18"/>
    <x v="18"/>
    <x v="18"/>
    <x v="422"/>
    <s v="2023"/>
    <x v="422"/>
    <x v="2"/>
    <x v="4"/>
    <x v="197"/>
  </r>
  <r>
    <x v="18"/>
    <x v="18"/>
    <x v="18"/>
    <x v="422"/>
    <s v="2023"/>
    <x v="422"/>
    <x v="2"/>
    <x v="5"/>
    <x v="197"/>
  </r>
  <r>
    <x v="18"/>
    <x v="18"/>
    <x v="18"/>
    <x v="422"/>
    <s v="2023"/>
    <x v="422"/>
    <x v="2"/>
    <x v="6"/>
    <x v="200"/>
  </r>
  <r>
    <x v="18"/>
    <x v="18"/>
    <x v="18"/>
    <x v="422"/>
    <s v="2023"/>
    <x v="422"/>
    <x v="2"/>
    <x v="7"/>
    <x v="316"/>
  </r>
  <r>
    <x v="18"/>
    <x v="18"/>
    <x v="18"/>
    <x v="422"/>
    <s v="2023"/>
    <x v="422"/>
    <x v="3"/>
    <x v="0"/>
    <x v="201"/>
  </r>
  <r>
    <x v="18"/>
    <x v="18"/>
    <x v="18"/>
    <x v="422"/>
    <s v="2023"/>
    <x v="422"/>
    <x v="3"/>
    <x v="1"/>
    <x v="202"/>
  </r>
  <r>
    <x v="18"/>
    <x v="18"/>
    <x v="18"/>
    <x v="422"/>
    <s v="2023"/>
    <x v="422"/>
    <x v="3"/>
    <x v="2"/>
    <x v="196"/>
  </r>
  <r>
    <x v="18"/>
    <x v="18"/>
    <x v="18"/>
    <x v="422"/>
    <s v="2023"/>
    <x v="422"/>
    <x v="3"/>
    <x v="3"/>
    <x v="199"/>
  </r>
  <r>
    <x v="18"/>
    <x v="18"/>
    <x v="18"/>
    <x v="422"/>
    <s v="2023"/>
    <x v="422"/>
    <x v="3"/>
    <x v="4"/>
    <x v="195"/>
  </r>
  <r>
    <x v="18"/>
    <x v="18"/>
    <x v="18"/>
    <x v="422"/>
    <s v="2023"/>
    <x v="422"/>
    <x v="3"/>
    <x v="5"/>
    <x v="195"/>
  </r>
  <r>
    <x v="18"/>
    <x v="18"/>
    <x v="18"/>
    <x v="422"/>
    <s v="2023"/>
    <x v="422"/>
    <x v="3"/>
    <x v="6"/>
    <x v="202"/>
  </r>
  <r>
    <x v="18"/>
    <x v="18"/>
    <x v="18"/>
    <x v="422"/>
    <s v="2023"/>
    <x v="422"/>
    <x v="3"/>
    <x v="7"/>
    <x v="310"/>
  </r>
  <r>
    <x v="18"/>
    <x v="18"/>
    <x v="18"/>
    <x v="422"/>
    <s v="2023"/>
    <x v="422"/>
    <x v="4"/>
    <x v="0"/>
    <x v="284"/>
  </r>
  <r>
    <x v="18"/>
    <x v="18"/>
    <x v="18"/>
    <x v="422"/>
    <s v="2023"/>
    <x v="422"/>
    <x v="4"/>
    <x v="1"/>
    <x v="334"/>
  </r>
  <r>
    <x v="18"/>
    <x v="18"/>
    <x v="18"/>
    <x v="422"/>
    <s v="2023"/>
    <x v="422"/>
    <x v="4"/>
    <x v="2"/>
    <x v="288"/>
  </r>
  <r>
    <x v="18"/>
    <x v="18"/>
    <x v="18"/>
    <x v="422"/>
    <s v="2023"/>
    <x v="422"/>
    <x v="4"/>
    <x v="3"/>
    <x v="410"/>
  </r>
  <r>
    <x v="18"/>
    <x v="18"/>
    <x v="18"/>
    <x v="422"/>
    <s v="2023"/>
    <x v="422"/>
    <x v="4"/>
    <x v="4"/>
    <x v="288"/>
  </r>
  <r>
    <x v="18"/>
    <x v="18"/>
    <x v="18"/>
    <x v="422"/>
    <s v="2023"/>
    <x v="422"/>
    <x v="4"/>
    <x v="5"/>
    <x v="289"/>
  </r>
  <r>
    <x v="18"/>
    <x v="18"/>
    <x v="18"/>
    <x v="422"/>
    <s v="2023"/>
    <x v="422"/>
    <x v="4"/>
    <x v="6"/>
    <x v="184"/>
  </r>
  <r>
    <x v="18"/>
    <x v="18"/>
    <x v="18"/>
    <x v="422"/>
    <s v="2023"/>
    <x v="422"/>
    <x v="4"/>
    <x v="7"/>
    <x v="313"/>
  </r>
  <r>
    <x v="18"/>
    <x v="18"/>
    <x v="18"/>
    <x v="422"/>
    <s v="2023"/>
    <x v="422"/>
    <x v="5"/>
    <x v="0"/>
    <x v="301"/>
  </r>
  <r>
    <x v="18"/>
    <x v="18"/>
    <x v="18"/>
    <x v="422"/>
    <s v="2023"/>
    <x v="422"/>
    <x v="5"/>
    <x v="1"/>
    <x v="203"/>
  </r>
  <r>
    <x v="18"/>
    <x v="18"/>
    <x v="18"/>
    <x v="422"/>
    <s v="2023"/>
    <x v="422"/>
    <x v="5"/>
    <x v="2"/>
    <x v="128"/>
  </r>
  <r>
    <x v="18"/>
    <x v="18"/>
    <x v="18"/>
    <x v="422"/>
    <s v="2023"/>
    <x v="422"/>
    <x v="5"/>
    <x v="3"/>
    <x v="127"/>
  </r>
  <r>
    <x v="18"/>
    <x v="18"/>
    <x v="18"/>
    <x v="422"/>
    <s v="2023"/>
    <x v="422"/>
    <x v="5"/>
    <x v="4"/>
    <x v="131"/>
  </r>
  <r>
    <x v="18"/>
    <x v="18"/>
    <x v="18"/>
    <x v="422"/>
    <s v="2023"/>
    <x v="422"/>
    <x v="5"/>
    <x v="5"/>
    <x v="127"/>
  </r>
  <r>
    <x v="18"/>
    <x v="18"/>
    <x v="18"/>
    <x v="422"/>
    <s v="2023"/>
    <x v="422"/>
    <x v="5"/>
    <x v="6"/>
    <x v="128"/>
  </r>
  <r>
    <x v="18"/>
    <x v="18"/>
    <x v="18"/>
    <x v="422"/>
    <s v="2023"/>
    <x v="422"/>
    <x v="5"/>
    <x v="7"/>
    <x v="127"/>
  </r>
  <r>
    <x v="18"/>
    <x v="18"/>
    <x v="18"/>
    <x v="422"/>
    <s v="2023"/>
    <x v="422"/>
    <x v="6"/>
    <x v="0"/>
    <x v="65"/>
  </r>
  <r>
    <x v="18"/>
    <x v="18"/>
    <x v="18"/>
    <x v="422"/>
    <s v="2023"/>
    <x v="422"/>
    <x v="6"/>
    <x v="1"/>
    <x v="67"/>
  </r>
  <r>
    <x v="18"/>
    <x v="18"/>
    <x v="18"/>
    <x v="422"/>
    <s v="2023"/>
    <x v="422"/>
    <x v="6"/>
    <x v="2"/>
    <x v="131"/>
  </r>
  <r>
    <x v="18"/>
    <x v="18"/>
    <x v="18"/>
    <x v="422"/>
    <s v="2023"/>
    <x v="422"/>
    <x v="6"/>
    <x v="3"/>
    <x v="133"/>
  </r>
  <r>
    <x v="18"/>
    <x v="18"/>
    <x v="18"/>
    <x v="422"/>
    <s v="2023"/>
    <x v="422"/>
    <x v="6"/>
    <x v="4"/>
    <x v="65"/>
  </r>
  <r>
    <x v="18"/>
    <x v="18"/>
    <x v="18"/>
    <x v="422"/>
    <s v="2023"/>
    <x v="422"/>
    <x v="6"/>
    <x v="5"/>
    <x v="67"/>
  </r>
  <r>
    <x v="18"/>
    <x v="18"/>
    <x v="18"/>
    <x v="422"/>
    <s v="2023"/>
    <x v="422"/>
    <x v="6"/>
    <x v="6"/>
    <x v="133"/>
  </r>
  <r>
    <x v="18"/>
    <x v="18"/>
    <x v="18"/>
    <x v="422"/>
    <s v="2023"/>
    <x v="422"/>
    <x v="6"/>
    <x v="7"/>
    <x v="65"/>
  </r>
  <r>
    <x v="18"/>
    <x v="18"/>
    <x v="18"/>
    <x v="422"/>
    <s v="2023"/>
    <x v="422"/>
    <x v="7"/>
    <x v="0"/>
    <x v="67"/>
  </r>
  <r>
    <x v="18"/>
    <x v="18"/>
    <x v="18"/>
    <x v="422"/>
    <s v="2023"/>
    <x v="422"/>
    <x v="7"/>
    <x v="1"/>
    <x v="133"/>
  </r>
  <r>
    <x v="18"/>
    <x v="18"/>
    <x v="18"/>
    <x v="422"/>
    <s v="2023"/>
    <x v="422"/>
    <x v="7"/>
    <x v="2"/>
    <x v="67"/>
  </r>
  <r>
    <x v="18"/>
    <x v="18"/>
    <x v="18"/>
    <x v="422"/>
    <s v="2023"/>
    <x v="422"/>
    <x v="7"/>
    <x v="3"/>
    <x v="133"/>
  </r>
  <r>
    <x v="18"/>
    <x v="18"/>
    <x v="18"/>
    <x v="422"/>
    <s v="2023"/>
    <x v="422"/>
    <x v="7"/>
    <x v="4"/>
    <x v="67"/>
  </r>
  <r>
    <x v="18"/>
    <x v="18"/>
    <x v="18"/>
    <x v="422"/>
    <s v="2023"/>
    <x v="422"/>
    <x v="7"/>
    <x v="5"/>
    <x v="67"/>
  </r>
  <r>
    <x v="18"/>
    <x v="18"/>
    <x v="18"/>
    <x v="422"/>
    <s v="2023"/>
    <x v="422"/>
    <x v="7"/>
    <x v="6"/>
    <x v="133"/>
  </r>
  <r>
    <x v="18"/>
    <x v="18"/>
    <x v="18"/>
    <x v="422"/>
    <s v="2023"/>
    <x v="422"/>
    <x v="7"/>
    <x v="7"/>
    <x v="65"/>
  </r>
  <r>
    <x v="18"/>
    <x v="18"/>
    <x v="18"/>
    <x v="422"/>
    <s v="2023"/>
    <x v="422"/>
    <x v="8"/>
    <x v="0"/>
    <x v="304"/>
  </r>
  <r>
    <x v="18"/>
    <x v="18"/>
    <x v="18"/>
    <x v="422"/>
    <s v="2023"/>
    <x v="422"/>
    <x v="8"/>
    <x v="1"/>
    <x v="304"/>
  </r>
  <r>
    <x v="18"/>
    <x v="18"/>
    <x v="18"/>
    <x v="422"/>
    <s v="2023"/>
    <x v="422"/>
    <x v="8"/>
    <x v="2"/>
    <x v="304"/>
  </r>
  <r>
    <x v="18"/>
    <x v="18"/>
    <x v="18"/>
    <x v="422"/>
    <s v="2023"/>
    <x v="422"/>
    <x v="8"/>
    <x v="3"/>
    <x v="304"/>
  </r>
  <r>
    <x v="18"/>
    <x v="18"/>
    <x v="18"/>
    <x v="422"/>
    <s v="2023"/>
    <x v="422"/>
    <x v="8"/>
    <x v="4"/>
    <x v="304"/>
  </r>
  <r>
    <x v="18"/>
    <x v="18"/>
    <x v="18"/>
    <x v="422"/>
    <s v="2023"/>
    <x v="422"/>
    <x v="8"/>
    <x v="5"/>
    <x v="304"/>
  </r>
  <r>
    <x v="18"/>
    <x v="18"/>
    <x v="18"/>
    <x v="422"/>
    <s v="2023"/>
    <x v="422"/>
    <x v="8"/>
    <x v="6"/>
    <x v="304"/>
  </r>
  <r>
    <x v="18"/>
    <x v="18"/>
    <x v="18"/>
    <x v="422"/>
    <s v="2023"/>
    <x v="422"/>
    <x v="8"/>
    <x v="7"/>
    <x v="304"/>
  </r>
  <r>
    <x v="18"/>
    <x v="18"/>
    <x v="18"/>
    <x v="422"/>
    <s v="2023"/>
    <x v="422"/>
    <x v="9"/>
    <x v="0"/>
    <x v="51"/>
  </r>
  <r>
    <x v="18"/>
    <x v="18"/>
    <x v="18"/>
    <x v="422"/>
    <s v="2023"/>
    <x v="422"/>
    <x v="9"/>
    <x v="1"/>
    <x v="121"/>
  </r>
  <r>
    <x v="18"/>
    <x v="18"/>
    <x v="18"/>
    <x v="422"/>
    <s v="2023"/>
    <x v="422"/>
    <x v="9"/>
    <x v="2"/>
    <x v="121"/>
  </r>
  <r>
    <x v="18"/>
    <x v="18"/>
    <x v="18"/>
    <x v="422"/>
    <s v="2023"/>
    <x v="422"/>
    <x v="9"/>
    <x v="3"/>
    <x v="48"/>
  </r>
  <r>
    <x v="18"/>
    <x v="18"/>
    <x v="18"/>
    <x v="422"/>
    <s v="2023"/>
    <x v="422"/>
    <x v="9"/>
    <x v="4"/>
    <x v="341"/>
  </r>
  <r>
    <x v="18"/>
    <x v="18"/>
    <x v="18"/>
    <x v="422"/>
    <s v="2023"/>
    <x v="422"/>
    <x v="9"/>
    <x v="5"/>
    <x v="116"/>
  </r>
  <r>
    <x v="18"/>
    <x v="18"/>
    <x v="18"/>
    <x v="422"/>
    <s v="2023"/>
    <x v="422"/>
    <x v="9"/>
    <x v="6"/>
    <x v="411"/>
  </r>
  <r>
    <x v="18"/>
    <x v="18"/>
    <x v="18"/>
    <x v="422"/>
    <s v="2023"/>
    <x v="422"/>
    <x v="9"/>
    <x v="7"/>
    <x v="118"/>
  </r>
  <r>
    <x v="18"/>
    <x v="18"/>
    <x v="18"/>
    <x v="423"/>
    <s v="2024"/>
    <x v="423"/>
    <x v="0"/>
    <x v="0"/>
    <x v="282"/>
  </r>
  <r>
    <x v="18"/>
    <x v="18"/>
    <x v="18"/>
    <x v="423"/>
    <s v="2024"/>
    <x v="423"/>
    <x v="0"/>
    <x v="1"/>
    <x v="341"/>
  </r>
  <r>
    <x v="18"/>
    <x v="18"/>
    <x v="18"/>
    <x v="423"/>
    <s v="2024"/>
    <x v="423"/>
    <x v="0"/>
    <x v="2"/>
    <x v="354"/>
  </r>
  <r>
    <x v="18"/>
    <x v="18"/>
    <x v="18"/>
    <x v="423"/>
    <s v="2024"/>
    <x v="423"/>
    <x v="0"/>
    <x v="3"/>
    <x v="285"/>
  </r>
  <r>
    <x v="18"/>
    <x v="18"/>
    <x v="18"/>
    <x v="423"/>
    <s v="2024"/>
    <x v="423"/>
    <x v="0"/>
    <x v="4"/>
    <x v="836"/>
  </r>
  <r>
    <x v="18"/>
    <x v="18"/>
    <x v="18"/>
    <x v="423"/>
    <s v="2024"/>
    <x v="423"/>
    <x v="0"/>
    <x v="5"/>
    <x v="715"/>
  </r>
  <r>
    <x v="18"/>
    <x v="18"/>
    <x v="18"/>
    <x v="423"/>
    <s v="2024"/>
    <x v="423"/>
    <x v="0"/>
    <x v="6"/>
    <x v="335"/>
  </r>
  <r>
    <x v="18"/>
    <x v="18"/>
    <x v="18"/>
    <x v="423"/>
    <s v="2024"/>
    <x v="423"/>
    <x v="0"/>
    <x v="7"/>
    <x v="410"/>
  </r>
  <r>
    <x v="18"/>
    <x v="18"/>
    <x v="18"/>
    <x v="423"/>
    <s v="2024"/>
    <x v="423"/>
    <x v="1"/>
    <x v="0"/>
    <x v="319"/>
  </r>
  <r>
    <x v="18"/>
    <x v="18"/>
    <x v="18"/>
    <x v="423"/>
    <s v="2024"/>
    <x v="423"/>
    <x v="1"/>
    <x v="1"/>
    <x v="182"/>
  </r>
  <r>
    <x v="18"/>
    <x v="18"/>
    <x v="18"/>
    <x v="423"/>
    <s v="2024"/>
    <x v="423"/>
    <x v="1"/>
    <x v="2"/>
    <x v="633"/>
  </r>
  <r>
    <x v="18"/>
    <x v="18"/>
    <x v="18"/>
    <x v="423"/>
    <s v="2024"/>
    <x v="423"/>
    <x v="1"/>
    <x v="3"/>
    <x v="318"/>
  </r>
  <r>
    <x v="18"/>
    <x v="18"/>
    <x v="18"/>
    <x v="423"/>
    <s v="2024"/>
    <x v="423"/>
    <x v="1"/>
    <x v="4"/>
    <x v="351"/>
  </r>
  <r>
    <x v="18"/>
    <x v="18"/>
    <x v="18"/>
    <x v="423"/>
    <s v="2024"/>
    <x v="423"/>
    <x v="1"/>
    <x v="5"/>
    <x v="615"/>
  </r>
  <r>
    <x v="18"/>
    <x v="18"/>
    <x v="18"/>
    <x v="423"/>
    <s v="2024"/>
    <x v="423"/>
    <x v="1"/>
    <x v="6"/>
    <x v="403"/>
  </r>
  <r>
    <x v="18"/>
    <x v="18"/>
    <x v="18"/>
    <x v="423"/>
    <s v="2024"/>
    <x v="423"/>
    <x v="1"/>
    <x v="7"/>
    <x v="315"/>
  </r>
  <r>
    <x v="18"/>
    <x v="18"/>
    <x v="18"/>
    <x v="423"/>
    <s v="2024"/>
    <x v="423"/>
    <x v="2"/>
    <x v="0"/>
    <x v="123"/>
  </r>
  <r>
    <x v="18"/>
    <x v="18"/>
    <x v="18"/>
    <x v="423"/>
    <s v="2024"/>
    <x v="423"/>
    <x v="2"/>
    <x v="1"/>
    <x v="310"/>
  </r>
  <r>
    <x v="18"/>
    <x v="18"/>
    <x v="18"/>
    <x v="423"/>
    <s v="2024"/>
    <x v="423"/>
    <x v="2"/>
    <x v="2"/>
    <x v="124"/>
  </r>
  <r>
    <x v="18"/>
    <x v="18"/>
    <x v="18"/>
    <x v="423"/>
    <s v="2024"/>
    <x v="423"/>
    <x v="2"/>
    <x v="3"/>
    <x v="310"/>
  </r>
  <r>
    <x v="18"/>
    <x v="18"/>
    <x v="18"/>
    <x v="423"/>
    <s v="2024"/>
    <x v="423"/>
    <x v="2"/>
    <x v="4"/>
    <x v="311"/>
  </r>
  <r>
    <x v="18"/>
    <x v="18"/>
    <x v="18"/>
    <x v="423"/>
    <s v="2024"/>
    <x v="423"/>
    <x v="2"/>
    <x v="5"/>
    <x v="124"/>
  </r>
  <r>
    <x v="18"/>
    <x v="18"/>
    <x v="18"/>
    <x v="423"/>
    <s v="2024"/>
    <x v="423"/>
    <x v="2"/>
    <x v="6"/>
    <x v="124"/>
  </r>
  <r>
    <x v="18"/>
    <x v="18"/>
    <x v="18"/>
    <x v="423"/>
    <s v="2024"/>
    <x v="423"/>
    <x v="2"/>
    <x v="7"/>
    <x v="199"/>
  </r>
  <r>
    <x v="18"/>
    <x v="18"/>
    <x v="18"/>
    <x v="423"/>
    <s v="2024"/>
    <x v="423"/>
    <x v="3"/>
    <x v="0"/>
    <x v="350"/>
  </r>
  <r>
    <x v="18"/>
    <x v="18"/>
    <x v="18"/>
    <x v="423"/>
    <s v="2024"/>
    <x v="423"/>
    <x v="3"/>
    <x v="1"/>
    <x v="316"/>
  </r>
  <r>
    <x v="18"/>
    <x v="18"/>
    <x v="18"/>
    <x v="423"/>
    <s v="2024"/>
    <x v="423"/>
    <x v="3"/>
    <x v="2"/>
    <x v="197"/>
  </r>
  <r>
    <x v="18"/>
    <x v="18"/>
    <x v="18"/>
    <x v="423"/>
    <s v="2024"/>
    <x v="423"/>
    <x v="3"/>
    <x v="3"/>
    <x v="196"/>
  </r>
  <r>
    <x v="18"/>
    <x v="18"/>
    <x v="18"/>
    <x v="423"/>
    <s v="2024"/>
    <x v="423"/>
    <x v="3"/>
    <x v="4"/>
    <x v="201"/>
  </r>
  <r>
    <x v="18"/>
    <x v="18"/>
    <x v="18"/>
    <x v="423"/>
    <s v="2024"/>
    <x v="423"/>
    <x v="3"/>
    <x v="5"/>
    <x v="200"/>
  </r>
  <r>
    <x v="18"/>
    <x v="18"/>
    <x v="18"/>
    <x v="423"/>
    <s v="2024"/>
    <x v="423"/>
    <x v="3"/>
    <x v="6"/>
    <x v="199"/>
  </r>
  <r>
    <x v="18"/>
    <x v="18"/>
    <x v="18"/>
    <x v="423"/>
    <s v="2024"/>
    <x v="423"/>
    <x v="3"/>
    <x v="7"/>
    <x v="196"/>
  </r>
  <r>
    <x v="18"/>
    <x v="18"/>
    <x v="18"/>
    <x v="423"/>
    <s v="2024"/>
    <x v="423"/>
    <x v="4"/>
    <x v="0"/>
    <x v="317"/>
  </r>
  <r>
    <x v="18"/>
    <x v="18"/>
    <x v="18"/>
    <x v="423"/>
    <s v="2024"/>
    <x v="423"/>
    <x v="4"/>
    <x v="1"/>
    <x v="505"/>
  </r>
  <r>
    <x v="18"/>
    <x v="18"/>
    <x v="18"/>
    <x v="423"/>
    <s v="2024"/>
    <x v="423"/>
    <x v="4"/>
    <x v="2"/>
    <x v="450"/>
  </r>
  <r>
    <x v="18"/>
    <x v="18"/>
    <x v="18"/>
    <x v="423"/>
    <s v="2024"/>
    <x v="423"/>
    <x v="4"/>
    <x v="3"/>
    <x v="282"/>
  </r>
  <r>
    <x v="18"/>
    <x v="18"/>
    <x v="18"/>
    <x v="423"/>
    <s v="2024"/>
    <x v="423"/>
    <x v="4"/>
    <x v="4"/>
    <x v="411"/>
  </r>
  <r>
    <x v="18"/>
    <x v="18"/>
    <x v="18"/>
    <x v="423"/>
    <s v="2024"/>
    <x v="423"/>
    <x v="4"/>
    <x v="5"/>
    <x v="334"/>
  </r>
  <r>
    <x v="18"/>
    <x v="18"/>
    <x v="18"/>
    <x v="423"/>
    <s v="2024"/>
    <x v="423"/>
    <x v="4"/>
    <x v="6"/>
    <x v="611"/>
  </r>
  <r>
    <x v="18"/>
    <x v="18"/>
    <x v="18"/>
    <x v="423"/>
    <s v="2024"/>
    <x v="423"/>
    <x v="4"/>
    <x v="7"/>
    <x v="287"/>
  </r>
  <r>
    <x v="18"/>
    <x v="18"/>
    <x v="18"/>
    <x v="423"/>
    <s v="2024"/>
    <x v="423"/>
    <x v="5"/>
    <x v="0"/>
    <x v="130"/>
  </r>
  <r>
    <x v="18"/>
    <x v="18"/>
    <x v="18"/>
    <x v="423"/>
    <s v="2024"/>
    <x v="423"/>
    <x v="5"/>
    <x v="1"/>
    <x v="320"/>
  </r>
  <r>
    <x v="18"/>
    <x v="18"/>
    <x v="18"/>
    <x v="423"/>
    <s v="2024"/>
    <x v="423"/>
    <x v="5"/>
    <x v="2"/>
    <x v="127"/>
  </r>
  <r>
    <x v="18"/>
    <x v="18"/>
    <x v="18"/>
    <x v="423"/>
    <s v="2024"/>
    <x v="423"/>
    <x v="5"/>
    <x v="3"/>
    <x v="203"/>
  </r>
  <r>
    <x v="18"/>
    <x v="18"/>
    <x v="18"/>
    <x v="423"/>
    <s v="2024"/>
    <x v="423"/>
    <x v="5"/>
    <x v="4"/>
    <x v="127"/>
  </r>
  <r>
    <x v="18"/>
    <x v="18"/>
    <x v="18"/>
    <x v="423"/>
    <s v="2024"/>
    <x v="423"/>
    <x v="5"/>
    <x v="5"/>
    <x v="128"/>
  </r>
  <r>
    <x v="18"/>
    <x v="18"/>
    <x v="18"/>
    <x v="423"/>
    <s v="2024"/>
    <x v="423"/>
    <x v="5"/>
    <x v="6"/>
    <x v="320"/>
  </r>
  <r>
    <x v="18"/>
    <x v="18"/>
    <x v="18"/>
    <x v="423"/>
    <s v="2024"/>
    <x v="423"/>
    <x v="5"/>
    <x v="7"/>
    <x v="127"/>
  </r>
  <r>
    <x v="18"/>
    <x v="18"/>
    <x v="18"/>
    <x v="423"/>
    <s v="2024"/>
    <x v="423"/>
    <x v="6"/>
    <x v="0"/>
    <x v="305"/>
  </r>
  <r>
    <x v="18"/>
    <x v="18"/>
    <x v="18"/>
    <x v="423"/>
    <s v="2024"/>
    <x v="423"/>
    <x v="6"/>
    <x v="1"/>
    <x v="132"/>
  </r>
  <r>
    <x v="18"/>
    <x v="18"/>
    <x v="18"/>
    <x v="423"/>
    <s v="2024"/>
    <x v="423"/>
    <x v="6"/>
    <x v="2"/>
    <x v="64"/>
  </r>
  <r>
    <x v="18"/>
    <x v="18"/>
    <x v="18"/>
    <x v="423"/>
    <s v="2024"/>
    <x v="423"/>
    <x v="6"/>
    <x v="3"/>
    <x v="65"/>
  </r>
  <r>
    <x v="18"/>
    <x v="18"/>
    <x v="18"/>
    <x v="423"/>
    <s v="2024"/>
    <x v="423"/>
    <x v="6"/>
    <x v="4"/>
    <x v="66"/>
  </r>
  <r>
    <x v="18"/>
    <x v="18"/>
    <x v="18"/>
    <x v="423"/>
    <s v="2024"/>
    <x v="423"/>
    <x v="6"/>
    <x v="5"/>
    <x v="67"/>
  </r>
  <r>
    <x v="18"/>
    <x v="18"/>
    <x v="18"/>
    <x v="423"/>
    <s v="2024"/>
    <x v="423"/>
    <x v="6"/>
    <x v="6"/>
    <x v="305"/>
  </r>
  <r>
    <x v="18"/>
    <x v="18"/>
    <x v="18"/>
    <x v="423"/>
    <s v="2024"/>
    <x v="423"/>
    <x v="6"/>
    <x v="7"/>
    <x v="132"/>
  </r>
  <r>
    <x v="18"/>
    <x v="18"/>
    <x v="18"/>
    <x v="423"/>
    <s v="2024"/>
    <x v="423"/>
    <x v="7"/>
    <x v="0"/>
    <x v="304"/>
  </r>
  <r>
    <x v="18"/>
    <x v="18"/>
    <x v="18"/>
    <x v="423"/>
    <s v="2024"/>
    <x v="423"/>
    <x v="7"/>
    <x v="1"/>
    <x v="304"/>
  </r>
  <r>
    <x v="18"/>
    <x v="18"/>
    <x v="18"/>
    <x v="423"/>
    <s v="2024"/>
    <x v="423"/>
    <x v="7"/>
    <x v="2"/>
    <x v="304"/>
  </r>
  <r>
    <x v="18"/>
    <x v="18"/>
    <x v="18"/>
    <x v="423"/>
    <s v="2024"/>
    <x v="423"/>
    <x v="7"/>
    <x v="3"/>
    <x v="304"/>
  </r>
  <r>
    <x v="18"/>
    <x v="18"/>
    <x v="18"/>
    <x v="423"/>
    <s v="2024"/>
    <x v="423"/>
    <x v="7"/>
    <x v="4"/>
    <x v="305"/>
  </r>
  <r>
    <x v="18"/>
    <x v="18"/>
    <x v="18"/>
    <x v="423"/>
    <s v="2024"/>
    <x v="423"/>
    <x v="7"/>
    <x v="5"/>
    <x v="305"/>
  </r>
  <r>
    <x v="18"/>
    <x v="18"/>
    <x v="18"/>
    <x v="423"/>
    <s v="2024"/>
    <x v="423"/>
    <x v="7"/>
    <x v="6"/>
    <x v="305"/>
  </r>
  <r>
    <x v="18"/>
    <x v="18"/>
    <x v="18"/>
    <x v="423"/>
    <s v="2024"/>
    <x v="423"/>
    <x v="7"/>
    <x v="7"/>
    <x v="305"/>
  </r>
  <r>
    <x v="18"/>
    <x v="18"/>
    <x v="18"/>
    <x v="423"/>
    <s v="2024"/>
    <x v="423"/>
    <x v="8"/>
    <x v="0"/>
    <x v="304"/>
  </r>
  <r>
    <x v="18"/>
    <x v="18"/>
    <x v="18"/>
    <x v="423"/>
    <s v="2024"/>
    <x v="423"/>
    <x v="8"/>
    <x v="1"/>
    <x v="304"/>
  </r>
  <r>
    <x v="18"/>
    <x v="18"/>
    <x v="18"/>
    <x v="423"/>
    <s v="2024"/>
    <x v="423"/>
    <x v="8"/>
    <x v="2"/>
    <x v="304"/>
  </r>
  <r>
    <x v="18"/>
    <x v="18"/>
    <x v="18"/>
    <x v="423"/>
    <s v="2024"/>
    <x v="423"/>
    <x v="8"/>
    <x v="3"/>
    <x v="304"/>
  </r>
  <r>
    <x v="18"/>
    <x v="18"/>
    <x v="18"/>
    <x v="423"/>
    <s v="2024"/>
    <x v="423"/>
    <x v="8"/>
    <x v="4"/>
    <x v="304"/>
  </r>
  <r>
    <x v="18"/>
    <x v="18"/>
    <x v="18"/>
    <x v="423"/>
    <s v="2024"/>
    <x v="423"/>
    <x v="8"/>
    <x v="5"/>
    <x v="304"/>
  </r>
  <r>
    <x v="18"/>
    <x v="18"/>
    <x v="18"/>
    <x v="423"/>
    <s v="2024"/>
    <x v="423"/>
    <x v="8"/>
    <x v="6"/>
    <x v="304"/>
  </r>
  <r>
    <x v="18"/>
    <x v="18"/>
    <x v="18"/>
    <x v="423"/>
    <s v="2024"/>
    <x v="423"/>
    <x v="8"/>
    <x v="7"/>
    <x v="304"/>
  </r>
  <r>
    <x v="18"/>
    <x v="18"/>
    <x v="18"/>
    <x v="423"/>
    <s v="2024"/>
    <x v="423"/>
    <x v="9"/>
    <x v="0"/>
    <x v="411"/>
  </r>
  <r>
    <x v="18"/>
    <x v="18"/>
    <x v="18"/>
    <x v="423"/>
    <s v="2024"/>
    <x v="423"/>
    <x v="9"/>
    <x v="1"/>
    <x v="342"/>
  </r>
  <r>
    <x v="18"/>
    <x v="18"/>
    <x v="18"/>
    <x v="423"/>
    <s v="2024"/>
    <x v="423"/>
    <x v="9"/>
    <x v="2"/>
    <x v="283"/>
  </r>
  <r>
    <x v="18"/>
    <x v="18"/>
    <x v="18"/>
    <x v="423"/>
    <s v="2024"/>
    <x v="423"/>
    <x v="9"/>
    <x v="3"/>
    <x v="312"/>
  </r>
  <r>
    <x v="18"/>
    <x v="18"/>
    <x v="18"/>
    <x v="423"/>
    <s v="2024"/>
    <x v="423"/>
    <x v="9"/>
    <x v="4"/>
    <x v="341"/>
  </r>
  <r>
    <x v="18"/>
    <x v="18"/>
    <x v="18"/>
    <x v="423"/>
    <s v="2024"/>
    <x v="423"/>
    <x v="9"/>
    <x v="5"/>
    <x v="51"/>
  </r>
  <r>
    <x v="18"/>
    <x v="18"/>
    <x v="18"/>
    <x v="423"/>
    <s v="2024"/>
    <x v="423"/>
    <x v="9"/>
    <x v="6"/>
    <x v="836"/>
  </r>
  <r>
    <x v="18"/>
    <x v="18"/>
    <x v="18"/>
    <x v="423"/>
    <s v="2024"/>
    <x v="423"/>
    <x v="9"/>
    <x v="7"/>
    <x v="51"/>
  </r>
  <r>
    <x v="18"/>
    <x v="18"/>
    <x v="18"/>
    <x v="424"/>
    <s v="2025"/>
    <x v="424"/>
    <x v="0"/>
    <x v="0"/>
    <x v="608"/>
  </r>
  <r>
    <x v="18"/>
    <x v="18"/>
    <x v="18"/>
    <x v="424"/>
    <s v="2025"/>
    <x v="424"/>
    <x v="0"/>
    <x v="1"/>
    <x v="1030"/>
  </r>
  <r>
    <x v="18"/>
    <x v="18"/>
    <x v="18"/>
    <x v="424"/>
    <s v="2025"/>
    <x v="424"/>
    <x v="0"/>
    <x v="2"/>
    <x v="268"/>
  </r>
  <r>
    <x v="18"/>
    <x v="18"/>
    <x v="18"/>
    <x v="424"/>
    <s v="2025"/>
    <x v="424"/>
    <x v="0"/>
    <x v="3"/>
    <x v="607"/>
  </r>
  <r>
    <x v="18"/>
    <x v="18"/>
    <x v="18"/>
    <x v="424"/>
    <s v="2025"/>
    <x v="424"/>
    <x v="0"/>
    <x v="4"/>
    <x v="497"/>
  </r>
  <r>
    <x v="18"/>
    <x v="18"/>
    <x v="18"/>
    <x v="424"/>
    <s v="2025"/>
    <x v="424"/>
    <x v="0"/>
    <x v="5"/>
    <x v="343"/>
  </r>
  <r>
    <x v="18"/>
    <x v="18"/>
    <x v="18"/>
    <x v="424"/>
    <s v="2025"/>
    <x v="424"/>
    <x v="0"/>
    <x v="6"/>
    <x v="1628"/>
  </r>
  <r>
    <x v="18"/>
    <x v="18"/>
    <x v="18"/>
    <x v="424"/>
    <s v="2025"/>
    <x v="424"/>
    <x v="0"/>
    <x v="7"/>
    <x v="1613"/>
  </r>
  <r>
    <x v="18"/>
    <x v="18"/>
    <x v="18"/>
    <x v="424"/>
    <s v="2025"/>
    <x v="424"/>
    <x v="1"/>
    <x v="0"/>
    <x v="378"/>
  </r>
  <r>
    <x v="18"/>
    <x v="18"/>
    <x v="18"/>
    <x v="424"/>
    <s v="2025"/>
    <x v="424"/>
    <x v="1"/>
    <x v="1"/>
    <x v="1524"/>
  </r>
  <r>
    <x v="18"/>
    <x v="18"/>
    <x v="18"/>
    <x v="424"/>
    <s v="2025"/>
    <x v="424"/>
    <x v="1"/>
    <x v="2"/>
    <x v="595"/>
  </r>
  <r>
    <x v="18"/>
    <x v="18"/>
    <x v="18"/>
    <x v="424"/>
    <s v="2025"/>
    <x v="424"/>
    <x v="1"/>
    <x v="3"/>
    <x v="1523"/>
  </r>
  <r>
    <x v="18"/>
    <x v="18"/>
    <x v="18"/>
    <x v="424"/>
    <s v="2025"/>
    <x v="424"/>
    <x v="1"/>
    <x v="4"/>
    <x v="970"/>
  </r>
  <r>
    <x v="18"/>
    <x v="18"/>
    <x v="18"/>
    <x v="424"/>
    <s v="2025"/>
    <x v="424"/>
    <x v="1"/>
    <x v="5"/>
    <x v="1447"/>
  </r>
  <r>
    <x v="18"/>
    <x v="18"/>
    <x v="18"/>
    <x v="424"/>
    <s v="2025"/>
    <x v="424"/>
    <x v="1"/>
    <x v="6"/>
    <x v="376"/>
  </r>
  <r>
    <x v="18"/>
    <x v="18"/>
    <x v="18"/>
    <x v="424"/>
    <s v="2025"/>
    <x v="424"/>
    <x v="1"/>
    <x v="7"/>
    <x v="970"/>
  </r>
  <r>
    <x v="18"/>
    <x v="18"/>
    <x v="18"/>
    <x v="424"/>
    <s v="2025"/>
    <x v="424"/>
    <x v="2"/>
    <x v="0"/>
    <x v="285"/>
  </r>
  <r>
    <x v="18"/>
    <x v="18"/>
    <x v="18"/>
    <x v="424"/>
    <s v="2025"/>
    <x v="424"/>
    <x v="2"/>
    <x v="1"/>
    <x v="312"/>
  </r>
  <r>
    <x v="18"/>
    <x v="18"/>
    <x v="18"/>
    <x v="424"/>
    <s v="2025"/>
    <x v="424"/>
    <x v="2"/>
    <x v="2"/>
    <x v="184"/>
  </r>
  <r>
    <x v="18"/>
    <x v="18"/>
    <x v="18"/>
    <x v="424"/>
    <s v="2025"/>
    <x v="424"/>
    <x v="2"/>
    <x v="3"/>
    <x v="1112"/>
  </r>
  <r>
    <x v="18"/>
    <x v="18"/>
    <x v="18"/>
    <x v="424"/>
    <s v="2025"/>
    <x v="424"/>
    <x v="2"/>
    <x v="4"/>
    <x v="186"/>
  </r>
  <r>
    <x v="18"/>
    <x v="18"/>
    <x v="18"/>
    <x v="424"/>
    <s v="2025"/>
    <x v="424"/>
    <x v="2"/>
    <x v="5"/>
    <x v="319"/>
  </r>
  <r>
    <x v="18"/>
    <x v="18"/>
    <x v="18"/>
    <x v="424"/>
    <s v="2025"/>
    <x v="424"/>
    <x v="2"/>
    <x v="6"/>
    <x v="289"/>
  </r>
  <r>
    <x v="18"/>
    <x v="18"/>
    <x v="18"/>
    <x v="424"/>
    <s v="2025"/>
    <x v="424"/>
    <x v="2"/>
    <x v="7"/>
    <x v="313"/>
  </r>
  <r>
    <x v="18"/>
    <x v="18"/>
    <x v="18"/>
    <x v="424"/>
    <s v="2025"/>
    <x v="424"/>
    <x v="3"/>
    <x v="0"/>
    <x v="368"/>
  </r>
  <r>
    <x v="18"/>
    <x v="18"/>
    <x v="18"/>
    <x v="424"/>
    <s v="2025"/>
    <x v="424"/>
    <x v="3"/>
    <x v="1"/>
    <x v="59"/>
  </r>
  <r>
    <x v="18"/>
    <x v="18"/>
    <x v="18"/>
    <x v="424"/>
    <s v="2025"/>
    <x v="424"/>
    <x v="3"/>
    <x v="2"/>
    <x v="59"/>
  </r>
  <r>
    <x v="18"/>
    <x v="18"/>
    <x v="18"/>
    <x v="424"/>
    <s v="2025"/>
    <x v="424"/>
    <x v="3"/>
    <x v="3"/>
    <x v="369"/>
  </r>
  <r>
    <x v="18"/>
    <x v="18"/>
    <x v="18"/>
    <x v="424"/>
    <s v="2025"/>
    <x v="424"/>
    <x v="3"/>
    <x v="4"/>
    <x v="1310"/>
  </r>
  <r>
    <x v="18"/>
    <x v="18"/>
    <x v="18"/>
    <x v="424"/>
    <s v="2025"/>
    <x v="424"/>
    <x v="3"/>
    <x v="5"/>
    <x v="615"/>
  </r>
  <r>
    <x v="18"/>
    <x v="18"/>
    <x v="18"/>
    <x v="424"/>
    <s v="2025"/>
    <x v="424"/>
    <x v="3"/>
    <x v="6"/>
    <x v="369"/>
  </r>
  <r>
    <x v="18"/>
    <x v="18"/>
    <x v="18"/>
    <x v="424"/>
    <s v="2025"/>
    <x v="424"/>
    <x v="3"/>
    <x v="7"/>
    <x v="528"/>
  </r>
  <r>
    <x v="18"/>
    <x v="18"/>
    <x v="18"/>
    <x v="424"/>
    <s v="2025"/>
    <x v="424"/>
    <x v="4"/>
    <x v="0"/>
    <x v="817"/>
  </r>
  <r>
    <x v="18"/>
    <x v="18"/>
    <x v="18"/>
    <x v="424"/>
    <s v="2025"/>
    <x v="424"/>
    <x v="4"/>
    <x v="1"/>
    <x v="294"/>
  </r>
  <r>
    <x v="18"/>
    <x v="18"/>
    <x v="18"/>
    <x v="424"/>
    <s v="2025"/>
    <x v="424"/>
    <x v="4"/>
    <x v="2"/>
    <x v="545"/>
  </r>
  <r>
    <x v="18"/>
    <x v="18"/>
    <x v="18"/>
    <x v="424"/>
    <s v="2025"/>
    <x v="424"/>
    <x v="4"/>
    <x v="3"/>
    <x v="1479"/>
  </r>
  <r>
    <x v="18"/>
    <x v="18"/>
    <x v="18"/>
    <x v="424"/>
    <s v="2025"/>
    <x v="424"/>
    <x v="4"/>
    <x v="4"/>
    <x v="834"/>
  </r>
  <r>
    <x v="18"/>
    <x v="18"/>
    <x v="18"/>
    <x v="424"/>
    <s v="2025"/>
    <x v="424"/>
    <x v="4"/>
    <x v="5"/>
    <x v="324"/>
  </r>
  <r>
    <x v="18"/>
    <x v="18"/>
    <x v="18"/>
    <x v="424"/>
    <s v="2025"/>
    <x v="424"/>
    <x v="4"/>
    <x v="6"/>
    <x v="967"/>
  </r>
  <r>
    <x v="18"/>
    <x v="18"/>
    <x v="18"/>
    <x v="424"/>
    <s v="2025"/>
    <x v="424"/>
    <x v="4"/>
    <x v="7"/>
    <x v="1145"/>
  </r>
  <r>
    <x v="18"/>
    <x v="18"/>
    <x v="18"/>
    <x v="424"/>
    <s v="2025"/>
    <x v="424"/>
    <x v="5"/>
    <x v="0"/>
    <x v="197"/>
  </r>
  <r>
    <x v="18"/>
    <x v="18"/>
    <x v="18"/>
    <x v="424"/>
    <s v="2025"/>
    <x v="424"/>
    <x v="5"/>
    <x v="1"/>
    <x v="264"/>
  </r>
  <r>
    <x v="18"/>
    <x v="18"/>
    <x v="18"/>
    <x v="424"/>
    <s v="2025"/>
    <x v="424"/>
    <x v="5"/>
    <x v="2"/>
    <x v="195"/>
  </r>
  <r>
    <x v="18"/>
    <x v="18"/>
    <x v="18"/>
    <x v="424"/>
    <s v="2025"/>
    <x v="424"/>
    <x v="5"/>
    <x v="3"/>
    <x v="197"/>
  </r>
  <r>
    <x v="18"/>
    <x v="18"/>
    <x v="18"/>
    <x v="424"/>
    <s v="2025"/>
    <x v="424"/>
    <x v="5"/>
    <x v="4"/>
    <x v="302"/>
  </r>
  <r>
    <x v="18"/>
    <x v="18"/>
    <x v="18"/>
    <x v="424"/>
    <s v="2025"/>
    <x v="424"/>
    <x v="5"/>
    <x v="5"/>
    <x v="350"/>
  </r>
  <r>
    <x v="18"/>
    <x v="18"/>
    <x v="18"/>
    <x v="424"/>
    <s v="2025"/>
    <x v="424"/>
    <x v="5"/>
    <x v="6"/>
    <x v="202"/>
  </r>
  <r>
    <x v="18"/>
    <x v="18"/>
    <x v="18"/>
    <x v="424"/>
    <s v="2025"/>
    <x v="424"/>
    <x v="5"/>
    <x v="7"/>
    <x v="125"/>
  </r>
  <r>
    <x v="18"/>
    <x v="18"/>
    <x v="18"/>
    <x v="424"/>
    <s v="2025"/>
    <x v="424"/>
    <x v="6"/>
    <x v="0"/>
    <x v="131"/>
  </r>
  <r>
    <x v="18"/>
    <x v="18"/>
    <x v="18"/>
    <x v="424"/>
    <s v="2025"/>
    <x v="424"/>
    <x v="6"/>
    <x v="1"/>
    <x v="128"/>
  </r>
  <r>
    <x v="18"/>
    <x v="18"/>
    <x v="18"/>
    <x v="424"/>
    <s v="2025"/>
    <x v="424"/>
    <x v="6"/>
    <x v="2"/>
    <x v="64"/>
  </r>
  <r>
    <x v="18"/>
    <x v="18"/>
    <x v="18"/>
    <x v="424"/>
    <s v="2025"/>
    <x v="424"/>
    <x v="6"/>
    <x v="3"/>
    <x v="67"/>
  </r>
  <r>
    <x v="18"/>
    <x v="18"/>
    <x v="18"/>
    <x v="424"/>
    <s v="2025"/>
    <x v="424"/>
    <x v="6"/>
    <x v="4"/>
    <x v="132"/>
  </r>
  <r>
    <x v="18"/>
    <x v="18"/>
    <x v="18"/>
    <x v="424"/>
    <s v="2025"/>
    <x v="424"/>
    <x v="6"/>
    <x v="5"/>
    <x v="131"/>
  </r>
  <r>
    <x v="18"/>
    <x v="18"/>
    <x v="18"/>
    <x v="424"/>
    <s v="2025"/>
    <x v="424"/>
    <x v="6"/>
    <x v="6"/>
    <x v="64"/>
  </r>
  <r>
    <x v="18"/>
    <x v="18"/>
    <x v="18"/>
    <x v="424"/>
    <s v="2025"/>
    <x v="424"/>
    <x v="6"/>
    <x v="7"/>
    <x v="130"/>
  </r>
  <r>
    <x v="18"/>
    <x v="18"/>
    <x v="18"/>
    <x v="424"/>
    <s v="2025"/>
    <x v="424"/>
    <x v="7"/>
    <x v="0"/>
    <x v="1310"/>
  </r>
  <r>
    <x v="18"/>
    <x v="18"/>
    <x v="18"/>
    <x v="424"/>
    <s v="2025"/>
    <x v="424"/>
    <x v="7"/>
    <x v="1"/>
    <x v="950"/>
  </r>
  <r>
    <x v="18"/>
    <x v="18"/>
    <x v="18"/>
    <x v="424"/>
    <s v="2025"/>
    <x v="424"/>
    <x v="7"/>
    <x v="2"/>
    <x v="746"/>
  </r>
  <r>
    <x v="18"/>
    <x v="18"/>
    <x v="18"/>
    <x v="424"/>
    <s v="2025"/>
    <x v="424"/>
    <x v="7"/>
    <x v="3"/>
    <x v="746"/>
  </r>
  <r>
    <x v="18"/>
    <x v="18"/>
    <x v="18"/>
    <x v="424"/>
    <s v="2025"/>
    <x v="424"/>
    <x v="7"/>
    <x v="4"/>
    <x v="318"/>
  </r>
  <r>
    <x v="18"/>
    <x v="18"/>
    <x v="18"/>
    <x v="424"/>
    <s v="2025"/>
    <x v="424"/>
    <x v="7"/>
    <x v="5"/>
    <x v="746"/>
  </r>
  <r>
    <x v="18"/>
    <x v="18"/>
    <x v="18"/>
    <x v="424"/>
    <s v="2025"/>
    <x v="424"/>
    <x v="7"/>
    <x v="6"/>
    <x v="319"/>
  </r>
  <r>
    <x v="18"/>
    <x v="18"/>
    <x v="18"/>
    <x v="424"/>
    <s v="2025"/>
    <x v="424"/>
    <x v="7"/>
    <x v="7"/>
    <x v="334"/>
  </r>
  <r>
    <x v="18"/>
    <x v="18"/>
    <x v="18"/>
    <x v="424"/>
    <s v="2025"/>
    <x v="424"/>
    <x v="8"/>
    <x v="0"/>
    <x v="304"/>
  </r>
  <r>
    <x v="18"/>
    <x v="18"/>
    <x v="18"/>
    <x v="424"/>
    <s v="2025"/>
    <x v="424"/>
    <x v="8"/>
    <x v="1"/>
    <x v="304"/>
  </r>
  <r>
    <x v="18"/>
    <x v="18"/>
    <x v="18"/>
    <x v="424"/>
    <s v="2025"/>
    <x v="424"/>
    <x v="8"/>
    <x v="2"/>
    <x v="304"/>
  </r>
  <r>
    <x v="18"/>
    <x v="18"/>
    <x v="18"/>
    <x v="424"/>
    <s v="2025"/>
    <x v="424"/>
    <x v="8"/>
    <x v="3"/>
    <x v="304"/>
  </r>
  <r>
    <x v="18"/>
    <x v="18"/>
    <x v="18"/>
    <x v="424"/>
    <s v="2025"/>
    <x v="424"/>
    <x v="8"/>
    <x v="4"/>
    <x v="304"/>
  </r>
  <r>
    <x v="18"/>
    <x v="18"/>
    <x v="18"/>
    <x v="424"/>
    <s v="2025"/>
    <x v="424"/>
    <x v="8"/>
    <x v="5"/>
    <x v="304"/>
  </r>
  <r>
    <x v="18"/>
    <x v="18"/>
    <x v="18"/>
    <x v="424"/>
    <s v="2025"/>
    <x v="424"/>
    <x v="8"/>
    <x v="6"/>
    <x v="304"/>
  </r>
  <r>
    <x v="18"/>
    <x v="18"/>
    <x v="18"/>
    <x v="424"/>
    <s v="2025"/>
    <x v="424"/>
    <x v="8"/>
    <x v="7"/>
    <x v="304"/>
  </r>
  <r>
    <x v="18"/>
    <x v="18"/>
    <x v="18"/>
    <x v="424"/>
    <s v="2025"/>
    <x v="424"/>
    <x v="9"/>
    <x v="0"/>
    <x v="302"/>
  </r>
  <r>
    <x v="18"/>
    <x v="18"/>
    <x v="18"/>
    <x v="424"/>
    <s v="2025"/>
    <x v="424"/>
    <x v="9"/>
    <x v="1"/>
    <x v="201"/>
  </r>
  <r>
    <x v="18"/>
    <x v="18"/>
    <x v="18"/>
    <x v="424"/>
    <s v="2025"/>
    <x v="424"/>
    <x v="9"/>
    <x v="2"/>
    <x v="307"/>
  </r>
  <r>
    <x v="18"/>
    <x v="18"/>
    <x v="18"/>
    <x v="424"/>
    <s v="2025"/>
    <x v="424"/>
    <x v="9"/>
    <x v="3"/>
    <x v="201"/>
  </r>
  <r>
    <x v="18"/>
    <x v="18"/>
    <x v="18"/>
    <x v="424"/>
    <s v="2025"/>
    <x v="424"/>
    <x v="9"/>
    <x v="4"/>
    <x v="122"/>
  </r>
  <r>
    <x v="18"/>
    <x v="18"/>
    <x v="18"/>
    <x v="424"/>
    <s v="2025"/>
    <x v="424"/>
    <x v="9"/>
    <x v="5"/>
    <x v="299"/>
  </r>
  <r>
    <x v="18"/>
    <x v="18"/>
    <x v="18"/>
    <x v="424"/>
    <s v="2025"/>
    <x v="424"/>
    <x v="9"/>
    <x v="6"/>
    <x v="575"/>
  </r>
  <r>
    <x v="18"/>
    <x v="18"/>
    <x v="18"/>
    <x v="424"/>
    <s v="2025"/>
    <x v="424"/>
    <x v="9"/>
    <x v="7"/>
    <x v="307"/>
  </r>
  <r>
    <x v="18"/>
    <x v="18"/>
    <x v="18"/>
    <x v="425"/>
    <s v="2027"/>
    <x v="425"/>
    <x v="0"/>
    <x v="0"/>
    <x v="302"/>
  </r>
  <r>
    <x v="18"/>
    <x v="18"/>
    <x v="18"/>
    <x v="425"/>
    <s v="2027"/>
    <x v="425"/>
    <x v="0"/>
    <x v="1"/>
    <x v="122"/>
  </r>
  <r>
    <x v="18"/>
    <x v="18"/>
    <x v="18"/>
    <x v="425"/>
    <s v="2027"/>
    <x v="425"/>
    <x v="0"/>
    <x v="2"/>
    <x v="201"/>
  </r>
  <r>
    <x v="18"/>
    <x v="18"/>
    <x v="18"/>
    <x v="425"/>
    <s v="2027"/>
    <x v="425"/>
    <x v="0"/>
    <x v="3"/>
    <x v="307"/>
  </r>
  <r>
    <x v="18"/>
    <x v="18"/>
    <x v="18"/>
    <x v="425"/>
    <s v="2027"/>
    <x v="425"/>
    <x v="0"/>
    <x v="4"/>
    <x v="449"/>
  </r>
  <r>
    <x v="18"/>
    <x v="18"/>
    <x v="18"/>
    <x v="425"/>
    <s v="2027"/>
    <x v="425"/>
    <x v="0"/>
    <x v="5"/>
    <x v="299"/>
  </r>
  <r>
    <x v="18"/>
    <x v="18"/>
    <x v="18"/>
    <x v="425"/>
    <s v="2027"/>
    <x v="425"/>
    <x v="0"/>
    <x v="6"/>
    <x v="309"/>
  </r>
  <r>
    <x v="18"/>
    <x v="18"/>
    <x v="18"/>
    <x v="425"/>
    <s v="2027"/>
    <x v="425"/>
    <x v="0"/>
    <x v="7"/>
    <x v="356"/>
  </r>
  <r>
    <x v="18"/>
    <x v="18"/>
    <x v="18"/>
    <x v="425"/>
    <s v="2027"/>
    <x v="425"/>
    <x v="1"/>
    <x v="0"/>
    <x v="125"/>
  </r>
  <r>
    <x v="18"/>
    <x v="18"/>
    <x v="18"/>
    <x v="425"/>
    <s v="2027"/>
    <x v="425"/>
    <x v="1"/>
    <x v="1"/>
    <x v="575"/>
  </r>
  <r>
    <x v="18"/>
    <x v="18"/>
    <x v="18"/>
    <x v="425"/>
    <s v="2027"/>
    <x v="425"/>
    <x v="1"/>
    <x v="2"/>
    <x v="46"/>
  </r>
  <r>
    <x v="18"/>
    <x v="18"/>
    <x v="18"/>
    <x v="425"/>
    <s v="2027"/>
    <x v="425"/>
    <x v="1"/>
    <x v="3"/>
    <x v="47"/>
  </r>
  <r>
    <x v="18"/>
    <x v="18"/>
    <x v="18"/>
    <x v="425"/>
    <s v="2027"/>
    <x v="425"/>
    <x v="1"/>
    <x v="4"/>
    <x v="126"/>
  </r>
  <r>
    <x v="18"/>
    <x v="18"/>
    <x v="18"/>
    <x v="425"/>
    <s v="2027"/>
    <x v="425"/>
    <x v="1"/>
    <x v="5"/>
    <x v="354"/>
  </r>
  <r>
    <x v="18"/>
    <x v="18"/>
    <x v="18"/>
    <x v="425"/>
    <s v="2027"/>
    <x v="425"/>
    <x v="1"/>
    <x v="6"/>
    <x v="354"/>
  </r>
  <r>
    <x v="18"/>
    <x v="18"/>
    <x v="18"/>
    <x v="425"/>
    <s v="2027"/>
    <x v="425"/>
    <x v="1"/>
    <x v="7"/>
    <x v="300"/>
  </r>
  <r>
    <x v="18"/>
    <x v="18"/>
    <x v="18"/>
    <x v="425"/>
    <s v="2027"/>
    <x v="425"/>
    <x v="2"/>
    <x v="0"/>
    <x v="311"/>
  </r>
  <r>
    <x v="18"/>
    <x v="18"/>
    <x v="18"/>
    <x v="425"/>
    <s v="2027"/>
    <x v="425"/>
    <x v="2"/>
    <x v="1"/>
    <x v="123"/>
  </r>
  <r>
    <x v="18"/>
    <x v="18"/>
    <x v="18"/>
    <x v="425"/>
    <s v="2027"/>
    <x v="425"/>
    <x v="2"/>
    <x v="2"/>
    <x v="125"/>
  </r>
  <r>
    <x v="18"/>
    <x v="18"/>
    <x v="18"/>
    <x v="425"/>
    <s v="2027"/>
    <x v="425"/>
    <x v="2"/>
    <x v="3"/>
    <x v="123"/>
  </r>
  <r>
    <x v="18"/>
    <x v="18"/>
    <x v="18"/>
    <x v="425"/>
    <s v="2027"/>
    <x v="425"/>
    <x v="2"/>
    <x v="4"/>
    <x v="300"/>
  </r>
  <r>
    <x v="18"/>
    <x v="18"/>
    <x v="18"/>
    <x v="425"/>
    <s v="2027"/>
    <x v="425"/>
    <x v="2"/>
    <x v="5"/>
    <x v="300"/>
  </r>
  <r>
    <x v="18"/>
    <x v="18"/>
    <x v="18"/>
    <x v="425"/>
    <s v="2027"/>
    <x v="425"/>
    <x v="2"/>
    <x v="6"/>
    <x v="123"/>
  </r>
  <r>
    <x v="18"/>
    <x v="18"/>
    <x v="18"/>
    <x v="425"/>
    <s v="2027"/>
    <x v="425"/>
    <x v="2"/>
    <x v="7"/>
    <x v="309"/>
  </r>
  <r>
    <x v="18"/>
    <x v="18"/>
    <x v="18"/>
    <x v="425"/>
    <s v="2027"/>
    <x v="425"/>
    <x v="3"/>
    <x v="0"/>
    <x v="311"/>
  </r>
  <r>
    <x v="18"/>
    <x v="18"/>
    <x v="18"/>
    <x v="425"/>
    <s v="2027"/>
    <x v="425"/>
    <x v="3"/>
    <x v="1"/>
    <x v="124"/>
  </r>
  <r>
    <x v="18"/>
    <x v="18"/>
    <x v="18"/>
    <x v="425"/>
    <s v="2027"/>
    <x v="425"/>
    <x v="3"/>
    <x v="2"/>
    <x v="298"/>
  </r>
  <r>
    <x v="18"/>
    <x v="18"/>
    <x v="18"/>
    <x v="425"/>
    <s v="2027"/>
    <x v="425"/>
    <x v="3"/>
    <x v="3"/>
    <x v="195"/>
  </r>
  <r>
    <x v="18"/>
    <x v="18"/>
    <x v="18"/>
    <x v="425"/>
    <s v="2027"/>
    <x v="425"/>
    <x v="3"/>
    <x v="4"/>
    <x v="201"/>
  </r>
  <r>
    <x v="18"/>
    <x v="18"/>
    <x v="18"/>
    <x v="425"/>
    <s v="2027"/>
    <x v="425"/>
    <x v="3"/>
    <x v="5"/>
    <x v="202"/>
  </r>
  <r>
    <x v="18"/>
    <x v="18"/>
    <x v="18"/>
    <x v="425"/>
    <s v="2027"/>
    <x v="425"/>
    <x v="3"/>
    <x v="6"/>
    <x v="124"/>
  </r>
  <r>
    <x v="18"/>
    <x v="18"/>
    <x v="18"/>
    <x v="425"/>
    <s v="2027"/>
    <x v="425"/>
    <x v="3"/>
    <x v="7"/>
    <x v="202"/>
  </r>
  <r>
    <x v="18"/>
    <x v="18"/>
    <x v="18"/>
    <x v="425"/>
    <s v="2027"/>
    <x v="425"/>
    <x v="4"/>
    <x v="0"/>
    <x v="118"/>
  </r>
  <r>
    <x v="18"/>
    <x v="18"/>
    <x v="18"/>
    <x v="425"/>
    <s v="2027"/>
    <x v="425"/>
    <x v="4"/>
    <x v="1"/>
    <x v="611"/>
  </r>
  <r>
    <x v="18"/>
    <x v="18"/>
    <x v="18"/>
    <x v="425"/>
    <s v="2027"/>
    <x v="425"/>
    <x v="4"/>
    <x v="2"/>
    <x v="287"/>
  </r>
  <r>
    <x v="18"/>
    <x v="18"/>
    <x v="18"/>
    <x v="425"/>
    <s v="2027"/>
    <x v="425"/>
    <x v="4"/>
    <x v="3"/>
    <x v="411"/>
  </r>
  <r>
    <x v="18"/>
    <x v="18"/>
    <x v="18"/>
    <x v="425"/>
    <s v="2027"/>
    <x v="425"/>
    <x v="4"/>
    <x v="4"/>
    <x v="312"/>
  </r>
  <r>
    <x v="18"/>
    <x v="18"/>
    <x v="18"/>
    <x v="425"/>
    <s v="2027"/>
    <x v="425"/>
    <x v="4"/>
    <x v="5"/>
    <x v="1112"/>
  </r>
  <r>
    <x v="18"/>
    <x v="18"/>
    <x v="18"/>
    <x v="425"/>
    <s v="2027"/>
    <x v="425"/>
    <x v="4"/>
    <x v="6"/>
    <x v="289"/>
  </r>
  <r>
    <x v="18"/>
    <x v="18"/>
    <x v="18"/>
    <x v="425"/>
    <s v="2027"/>
    <x v="425"/>
    <x v="4"/>
    <x v="7"/>
    <x v="314"/>
  </r>
  <r>
    <x v="18"/>
    <x v="18"/>
    <x v="18"/>
    <x v="425"/>
    <s v="2027"/>
    <x v="425"/>
    <x v="5"/>
    <x v="0"/>
    <x v="301"/>
  </r>
  <r>
    <x v="18"/>
    <x v="18"/>
    <x v="18"/>
    <x v="425"/>
    <s v="2027"/>
    <x v="425"/>
    <x v="5"/>
    <x v="1"/>
    <x v="301"/>
  </r>
  <r>
    <x v="18"/>
    <x v="18"/>
    <x v="18"/>
    <x v="425"/>
    <s v="2027"/>
    <x v="425"/>
    <x v="5"/>
    <x v="2"/>
    <x v="266"/>
  </r>
  <r>
    <x v="18"/>
    <x v="18"/>
    <x v="18"/>
    <x v="425"/>
    <s v="2027"/>
    <x v="425"/>
    <x v="5"/>
    <x v="3"/>
    <x v="263"/>
  </r>
  <r>
    <x v="18"/>
    <x v="18"/>
    <x v="18"/>
    <x v="425"/>
    <s v="2027"/>
    <x v="425"/>
    <x v="5"/>
    <x v="4"/>
    <x v="302"/>
  </r>
  <r>
    <x v="18"/>
    <x v="18"/>
    <x v="18"/>
    <x v="425"/>
    <s v="2027"/>
    <x v="425"/>
    <x v="5"/>
    <x v="5"/>
    <x v="196"/>
  </r>
  <r>
    <x v="18"/>
    <x v="18"/>
    <x v="18"/>
    <x v="425"/>
    <s v="2027"/>
    <x v="425"/>
    <x v="5"/>
    <x v="6"/>
    <x v="196"/>
  </r>
  <r>
    <x v="18"/>
    <x v="18"/>
    <x v="18"/>
    <x v="425"/>
    <s v="2027"/>
    <x v="425"/>
    <x v="5"/>
    <x v="7"/>
    <x v="350"/>
  </r>
  <r>
    <x v="18"/>
    <x v="18"/>
    <x v="18"/>
    <x v="425"/>
    <s v="2027"/>
    <x v="425"/>
    <x v="6"/>
    <x v="0"/>
    <x v="67"/>
  </r>
  <r>
    <x v="18"/>
    <x v="18"/>
    <x v="18"/>
    <x v="425"/>
    <s v="2027"/>
    <x v="425"/>
    <x v="6"/>
    <x v="1"/>
    <x v="305"/>
  </r>
  <r>
    <x v="18"/>
    <x v="18"/>
    <x v="18"/>
    <x v="425"/>
    <s v="2027"/>
    <x v="425"/>
    <x v="6"/>
    <x v="2"/>
    <x v="64"/>
  </r>
  <r>
    <x v="18"/>
    <x v="18"/>
    <x v="18"/>
    <x v="425"/>
    <s v="2027"/>
    <x v="425"/>
    <x v="6"/>
    <x v="3"/>
    <x v="66"/>
  </r>
  <r>
    <x v="18"/>
    <x v="18"/>
    <x v="18"/>
    <x v="425"/>
    <s v="2027"/>
    <x v="425"/>
    <x v="6"/>
    <x v="4"/>
    <x v="66"/>
  </r>
  <r>
    <x v="18"/>
    <x v="18"/>
    <x v="18"/>
    <x v="425"/>
    <s v="2027"/>
    <x v="425"/>
    <x v="6"/>
    <x v="5"/>
    <x v="305"/>
  </r>
  <r>
    <x v="18"/>
    <x v="18"/>
    <x v="18"/>
    <x v="425"/>
    <s v="2027"/>
    <x v="425"/>
    <x v="6"/>
    <x v="6"/>
    <x v="133"/>
  </r>
  <r>
    <x v="18"/>
    <x v="18"/>
    <x v="18"/>
    <x v="425"/>
    <s v="2027"/>
    <x v="425"/>
    <x v="6"/>
    <x v="7"/>
    <x v="65"/>
  </r>
  <r>
    <x v="18"/>
    <x v="18"/>
    <x v="18"/>
    <x v="425"/>
    <s v="2027"/>
    <x v="425"/>
    <x v="7"/>
    <x v="0"/>
    <x v="124"/>
  </r>
  <r>
    <x v="18"/>
    <x v="18"/>
    <x v="18"/>
    <x v="425"/>
    <s v="2027"/>
    <x v="425"/>
    <x v="7"/>
    <x v="1"/>
    <x v="201"/>
  </r>
  <r>
    <x v="18"/>
    <x v="18"/>
    <x v="18"/>
    <x v="425"/>
    <s v="2027"/>
    <x v="425"/>
    <x v="7"/>
    <x v="2"/>
    <x v="299"/>
  </r>
  <r>
    <x v="18"/>
    <x v="18"/>
    <x v="18"/>
    <x v="425"/>
    <s v="2027"/>
    <x v="425"/>
    <x v="7"/>
    <x v="3"/>
    <x v="298"/>
  </r>
  <r>
    <x v="18"/>
    <x v="18"/>
    <x v="18"/>
    <x v="425"/>
    <s v="2027"/>
    <x v="425"/>
    <x v="7"/>
    <x v="4"/>
    <x v="124"/>
  </r>
  <r>
    <x v="18"/>
    <x v="18"/>
    <x v="18"/>
    <x v="425"/>
    <s v="2027"/>
    <x v="425"/>
    <x v="7"/>
    <x v="5"/>
    <x v="308"/>
  </r>
  <r>
    <x v="18"/>
    <x v="18"/>
    <x v="18"/>
    <x v="425"/>
    <s v="2027"/>
    <x v="425"/>
    <x v="7"/>
    <x v="6"/>
    <x v="308"/>
  </r>
  <r>
    <x v="18"/>
    <x v="18"/>
    <x v="18"/>
    <x v="425"/>
    <s v="2027"/>
    <x v="425"/>
    <x v="7"/>
    <x v="7"/>
    <x v="197"/>
  </r>
  <r>
    <x v="18"/>
    <x v="18"/>
    <x v="18"/>
    <x v="425"/>
    <s v="2027"/>
    <x v="425"/>
    <x v="8"/>
    <x v="0"/>
    <x v="67"/>
  </r>
  <r>
    <x v="18"/>
    <x v="18"/>
    <x v="18"/>
    <x v="425"/>
    <s v="2027"/>
    <x v="425"/>
    <x v="8"/>
    <x v="1"/>
    <x v="67"/>
  </r>
  <r>
    <x v="18"/>
    <x v="18"/>
    <x v="18"/>
    <x v="425"/>
    <s v="2027"/>
    <x v="425"/>
    <x v="8"/>
    <x v="2"/>
    <x v="305"/>
  </r>
  <r>
    <x v="18"/>
    <x v="18"/>
    <x v="18"/>
    <x v="425"/>
    <s v="2027"/>
    <x v="425"/>
    <x v="8"/>
    <x v="3"/>
    <x v="304"/>
  </r>
  <r>
    <x v="18"/>
    <x v="18"/>
    <x v="18"/>
    <x v="425"/>
    <s v="2027"/>
    <x v="425"/>
    <x v="8"/>
    <x v="4"/>
    <x v="304"/>
  </r>
  <r>
    <x v="18"/>
    <x v="18"/>
    <x v="18"/>
    <x v="425"/>
    <s v="2027"/>
    <x v="425"/>
    <x v="8"/>
    <x v="5"/>
    <x v="304"/>
  </r>
  <r>
    <x v="18"/>
    <x v="18"/>
    <x v="18"/>
    <x v="425"/>
    <s v="2027"/>
    <x v="425"/>
    <x v="8"/>
    <x v="6"/>
    <x v="304"/>
  </r>
  <r>
    <x v="18"/>
    <x v="18"/>
    <x v="18"/>
    <x v="425"/>
    <s v="2027"/>
    <x v="425"/>
    <x v="8"/>
    <x v="7"/>
    <x v="304"/>
  </r>
  <r>
    <x v="18"/>
    <x v="18"/>
    <x v="18"/>
    <x v="425"/>
    <s v="2027"/>
    <x v="425"/>
    <x v="9"/>
    <x v="0"/>
    <x v="266"/>
  </r>
  <r>
    <x v="18"/>
    <x v="18"/>
    <x v="18"/>
    <x v="425"/>
    <s v="2027"/>
    <x v="425"/>
    <x v="9"/>
    <x v="1"/>
    <x v="198"/>
  </r>
  <r>
    <x v="18"/>
    <x v="18"/>
    <x v="18"/>
    <x v="425"/>
    <s v="2027"/>
    <x v="425"/>
    <x v="9"/>
    <x v="2"/>
    <x v="321"/>
  </r>
  <r>
    <x v="18"/>
    <x v="18"/>
    <x v="18"/>
    <x v="425"/>
    <s v="2027"/>
    <x v="425"/>
    <x v="9"/>
    <x v="3"/>
    <x v="266"/>
  </r>
  <r>
    <x v="18"/>
    <x v="18"/>
    <x v="18"/>
    <x v="425"/>
    <s v="2027"/>
    <x v="425"/>
    <x v="9"/>
    <x v="4"/>
    <x v="263"/>
  </r>
  <r>
    <x v="18"/>
    <x v="18"/>
    <x v="18"/>
    <x v="425"/>
    <s v="2027"/>
    <x v="425"/>
    <x v="9"/>
    <x v="5"/>
    <x v="265"/>
  </r>
  <r>
    <x v="18"/>
    <x v="18"/>
    <x v="18"/>
    <x v="425"/>
    <s v="2027"/>
    <x v="425"/>
    <x v="9"/>
    <x v="6"/>
    <x v="262"/>
  </r>
  <r>
    <x v="18"/>
    <x v="18"/>
    <x v="18"/>
    <x v="425"/>
    <s v="2027"/>
    <x v="425"/>
    <x v="9"/>
    <x v="7"/>
    <x v="301"/>
  </r>
  <r>
    <x v="18"/>
    <x v="18"/>
    <x v="18"/>
    <x v="426"/>
    <s v="2028"/>
    <x v="426"/>
    <x v="0"/>
    <x v="0"/>
    <x v="819"/>
  </r>
  <r>
    <x v="18"/>
    <x v="18"/>
    <x v="18"/>
    <x v="426"/>
    <s v="2028"/>
    <x v="426"/>
    <x v="0"/>
    <x v="1"/>
    <x v="1147"/>
  </r>
  <r>
    <x v="18"/>
    <x v="18"/>
    <x v="18"/>
    <x v="426"/>
    <s v="2028"/>
    <x v="426"/>
    <x v="0"/>
    <x v="2"/>
    <x v="1147"/>
  </r>
  <r>
    <x v="18"/>
    <x v="18"/>
    <x v="18"/>
    <x v="426"/>
    <s v="2028"/>
    <x v="426"/>
    <x v="0"/>
    <x v="3"/>
    <x v="819"/>
  </r>
  <r>
    <x v="18"/>
    <x v="18"/>
    <x v="18"/>
    <x v="426"/>
    <s v="2028"/>
    <x v="426"/>
    <x v="0"/>
    <x v="4"/>
    <x v="820"/>
  </r>
  <r>
    <x v="18"/>
    <x v="18"/>
    <x v="18"/>
    <x v="426"/>
    <s v="2028"/>
    <x v="426"/>
    <x v="0"/>
    <x v="5"/>
    <x v="280"/>
  </r>
  <r>
    <x v="18"/>
    <x v="18"/>
    <x v="18"/>
    <x v="426"/>
    <s v="2028"/>
    <x v="426"/>
    <x v="0"/>
    <x v="6"/>
    <x v="634"/>
  </r>
  <r>
    <x v="18"/>
    <x v="18"/>
    <x v="18"/>
    <x v="426"/>
    <s v="2028"/>
    <x v="426"/>
    <x v="0"/>
    <x v="7"/>
    <x v="375"/>
  </r>
  <r>
    <x v="18"/>
    <x v="18"/>
    <x v="18"/>
    <x v="426"/>
    <s v="2028"/>
    <x v="426"/>
    <x v="1"/>
    <x v="0"/>
    <x v="1628"/>
  </r>
  <r>
    <x v="18"/>
    <x v="18"/>
    <x v="18"/>
    <x v="426"/>
    <s v="2028"/>
    <x v="426"/>
    <x v="1"/>
    <x v="1"/>
    <x v="631"/>
  </r>
  <r>
    <x v="18"/>
    <x v="18"/>
    <x v="18"/>
    <x v="426"/>
    <s v="2028"/>
    <x v="426"/>
    <x v="1"/>
    <x v="2"/>
    <x v="629"/>
  </r>
  <r>
    <x v="18"/>
    <x v="18"/>
    <x v="18"/>
    <x v="426"/>
    <s v="2028"/>
    <x v="426"/>
    <x v="1"/>
    <x v="3"/>
    <x v="940"/>
  </r>
  <r>
    <x v="18"/>
    <x v="18"/>
    <x v="18"/>
    <x v="426"/>
    <s v="2028"/>
    <x v="426"/>
    <x v="1"/>
    <x v="4"/>
    <x v="783"/>
  </r>
  <r>
    <x v="18"/>
    <x v="18"/>
    <x v="18"/>
    <x v="426"/>
    <s v="2028"/>
    <x v="426"/>
    <x v="1"/>
    <x v="5"/>
    <x v="1246"/>
  </r>
  <r>
    <x v="18"/>
    <x v="18"/>
    <x v="18"/>
    <x v="426"/>
    <s v="2028"/>
    <x v="426"/>
    <x v="1"/>
    <x v="6"/>
    <x v="940"/>
  </r>
  <r>
    <x v="18"/>
    <x v="18"/>
    <x v="18"/>
    <x v="426"/>
    <s v="2028"/>
    <x v="426"/>
    <x v="1"/>
    <x v="7"/>
    <x v="1253"/>
  </r>
  <r>
    <x v="18"/>
    <x v="18"/>
    <x v="18"/>
    <x v="426"/>
    <s v="2028"/>
    <x v="426"/>
    <x v="2"/>
    <x v="0"/>
    <x v="311"/>
  </r>
  <r>
    <x v="18"/>
    <x v="18"/>
    <x v="18"/>
    <x v="426"/>
    <s v="2028"/>
    <x v="426"/>
    <x v="2"/>
    <x v="1"/>
    <x v="310"/>
  </r>
  <r>
    <x v="18"/>
    <x v="18"/>
    <x v="18"/>
    <x v="426"/>
    <s v="2028"/>
    <x v="426"/>
    <x v="2"/>
    <x v="2"/>
    <x v="311"/>
  </r>
  <r>
    <x v="18"/>
    <x v="18"/>
    <x v="18"/>
    <x v="426"/>
    <s v="2028"/>
    <x v="426"/>
    <x v="2"/>
    <x v="3"/>
    <x v="310"/>
  </r>
  <r>
    <x v="18"/>
    <x v="18"/>
    <x v="18"/>
    <x v="426"/>
    <s v="2028"/>
    <x v="426"/>
    <x v="2"/>
    <x v="4"/>
    <x v="311"/>
  </r>
  <r>
    <x v="18"/>
    <x v="18"/>
    <x v="18"/>
    <x v="426"/>
    <s v="2028"/>
    <x v="426"/>
    <x v="2"/>
    <x v="5"/>
    <x v="123"/>
  </r>
  <r>
    <x v="18"/>
    <x v="18"/>
    <x v="18"/>
    <x v="426"/>
    <s v="2028"/>
    <x v="426"/>
    <x v="2"/>
    <x v="6"/>
    <x v="125"/>
  </r>
  <r>
    <x v="18"/>
    <x v="18"/>
    <x v="18"/>
    <x v="426"/>
    <s v="2028"/>
    <x v="426"/>
    <x v="2"/>
    <x v="7"/>
    <x v="306"/>
  </r>
  <r>
    <x v="18"/>
    <x v="18"/>
    <x v="18"/>
    <x v="426"/>
    <s v="2028"/>
    <x v="426"/>
    <x v="3"/>
    <x v="0"/>
    <x v="281"/>
  </r>
  <r>
    <x v="18"/>
    <x v="18"/>
    <x v="18"/>
    <x v="426"/>
    <s v="2028"/>
    <x v="426"/>
    <x v="3"/>
    <x v="1"/>
    <x v="354"/>
  </r>
  <r>
    <x v="18"/>
    <x v="18"/>
    <x v="18"/>
    <x v="426"/>
    <s v="2028"/>
    <x v="426"/>
    <x v="3"/>
    <x v="2"/>
    <x v="354"/>
  </r>
  <r>
    <x v="18"/>
    <x v="18"/>
    <x v="18"/>
    <x v="426"/>
    <s v="2028"/>
    <x v="426"/>
    <x v="3"/>
    <x v="3"/>
    <x v="63"/>
  </r>
  <r>
    <x v="18"/>
    <x v="18"/>
    <x v="18"/>
    <x v="426"/>
    <s v="2028"/>
    <x v="426"/>
    <x v="3"/>
    <x v="4"/>
    <x v="354"/>
  </r>
  <r>
    <x v="18"/>
    <x v="18"/>
    <x v="18"/>
    <x v="426"/>
    <s v="2028"/>
    <x v="426"/>
    <x v="3"/>
    <x v="5"/>
    <x v="612"/>
  </r>
  <r>
    <x v="18"/>
    <x v="18"/>
    <x v="18"/>
    <x v="426"/>
    <s v="2028"/>
    <x v="426"/>
    <x v="3"/>
    <x v="6"/>
    <x v="115"/>
  </r>
  <r>
    <x v="18"/>
    <x v="18"/>
    <x v="18"/>
    <x v="426"/>
    <s v="2028"/>
    <x v="426"/>
    <x v="3"/>
    <x v="7"/>
    <x v="50"/>
  </r>
  <r>
    <x v="18"/>
    <x v="18"/>
    <x v="18"/>
    <x v="426"/>
    <s v="2028"/>
    <x v="426"/>
    <x v="4"/>
    <x v="0"/>
    <x v="1510"/>
  </r>
  <r>
    <x v="18"/>
    <x v="18"/>
    <x v="18"/>
    <x v="426"/>
    <s v="2028"/>
    <x v="426"/>
    <x v="4"/>
    <x v="1"/>
    <x v="604"/>
  </r>
  <r>
    <x v="18"/>
    <x v="18"/>
    <x v="18"/>
    <x v="426"/>
    <s v="2028"/>
    <x v="426"/>
    <x v="4"/>
    <x v="2"/>
    <x v="187"/>
  </r>
  <r>
    <x v="18"/>
    <x v="18"/>
    <x v="18"/>
    <x v="426"/>
    <s v="2028"/>
    <x v="426"/>
    <x v="4"/>
    <x v="3"/>
    <x v="193"/>
  </r>
  <r>
    <x v="18"/>
    <x v="18"/>
    <x v="18"/>
    <x v="426"/>
    <s v="2028"/>
    <x v="426"/>
    <x v="4"/>
    <x v="4"/>
    <x v="194"/>
  </r>
  <r>
    <x v="18"/>
    <x v="18"/>
    <x v="18"/>
    <x v="426"/>
    <s v="2028"/>
    <x v="426"/>
    <x v="4"/>
    <x v="5"/>
    <x v="670"/>
  </r>
  <r>
    <x v="18"/>
    <x v="18"/>
    <x v="18"/>
    <x v="426"/>
    <s v="2028"/>
    <x v="426"/>
    <x v="4"/>
    <x v="6"/>
    <x v="1037"/>
  </r>
  <r>
    <x v="18"/>
    <x v="18"/>
    <x v="18"/>
    <x v="426"/>
    <s v="2028"/>
    <x v="426"/>
    <x v="4"/>
    <x v="7"/>
    <x v="539"/>
  </r>
  <r>
    <x v="18"/>
    <x v="18"/>
    <x v="18"/>
    <x v="426"/>
    <s v="2028"/>
    <x v="426"/>
    <x v="5"/>
    <x v="0"/>
    <x v="264"/>
  </r>
  <r>
    <x v="18"/>
    <x v="18"/>
    <x v="18"/>
    <x v="426"/>
    <s v="2028"/>
    <x v="426"/>
    <x v="5"/>
    <x v="1"/>
    <x v="198"/>
  </r>
  <r>
    <x v="18"/>
    <x v="18"/>
    <x v="18"/>
    <x v="426"/>
    <s v="2028"/>
    <x v="426"/>
    <x v="5"/>
    <x v="2"/>
    <x v="303"/>
  </r>
  <r>
    <x v="18"/>
    <x v="18"/>
    <x v="18"/>
    <x v="426"/>
    <s v="2028"/>
    <x v="426"/>
    <x v="5"/>
    <x v="3"/>
    <x v="303"/>
  </r>
  <r>
    <x v="18"/>
    <x v="18"/>
    <x v="18"/>
    <x v="426"/>
    <s v="2028"/>
    <x v="426"/>
    <x v="5"/>
    <x v="4"/>
    <x v="264"/>
  </r>
  <r>
    <x v="18"/>
    <x v="18"/>
    <x v="18"/>
    <x v="426"/>
    <s v="2028"/>
    <x v="426"/>
    <x v="5"/>
    <x v="5"/>
    <x v="321"/>
  </r>
  <r>
    <x v="18"/>
    <x v="18"/>
    <x v="18"/>
    <x v="426"/>
    <s v="2028"/>
    <x v="426"/>
    <x v="5"/>
    <x v="6"/>
    <x v="203"/>
  </r>
  <r>
    <x v="18"/>
    <x v="18"/>
    <x v="18"/>
    <x v="426"/>
    <s v="2028"/>
    <x v="426"/>
    <x v="5"/>
    <x v="7"/>
    <x v="303"/>
  </r>
  <r>
    <x v="18"/>
    <x v="18"/>
    <x v="18"/>
    <x v="426"/>
    <s v="2028"/>
    <x v="426"/>
    <x v="6"/>
    <x v="0"/>
    <x v="64"/>
  </r>
  <r>
    <x v="18"/>
    <x v="18"/>
    <x v="18"/>
    <x v="426"/>
    <s v="2028"/>
    <x v="426"/>
    <x v="6"/>
    <x v="1"/>
    <x v="65"/>
  </r>
  <r>
    <x v="18"/>
    <x v="18"/>
    <x v="18"/>
    <x v="426"/>
    <s v="2028"/>
    <x v="426"/>
    <x v="6"/>
    <x v="2"/>
    <x v="66"/>
  </r>
  <r>
    <x v="18"/>
    <x v="18"/>
    <x v="18"/>
    <x v="426"/>
    <s v="2028"/>
    <x v="426"/>
    <x v="6"/>
    <x v="3"/>
    <x v="133"/>
  </r>
  <r>
    <x v="18"/>
    <x v="18"/>
    <x v="18"/>
    <x v="426"/>
    <s v="2028"/>
    <x v="426"/>
    <x v="6"/>
    <x v="4"/>
    <x v="67"/>
  </r>
  <r>
    <x v="18"/>
    <x v="18"/>
    <x v="18"/>
    <x v="426"/>
    <s v="2028"/>
    <x v="426"/>
    <x v="6"/>
    <x v="5"/>
    <x v="132"/>
  </r>
  <r>
    <x v="18"/>
    <x v="18"/>
    <x v="18"/>
    <x v="426"/>
    <s v="2028"/>
    <x v="426"/>
    <x v="6"/>
    <x v="6"/>
    <x v="131"/>
  </r>
  <r>
    <x v="18"/>
    <x v="18"/>
    <x v="18"/>
    <x v="426"/>
    <s v="2028"/>
    <x v="426"/>
    <x v="6"/>
    <x v="7"/>
    <x v="131"/>
  </r>
  <r>
    <x v="18"/>
    <x v="18"/>
    <x v="18"/>
    <x v="426"/>
    <s v="2028"/>
    <x v="426"/>
    <x v="7"/>
    <x v="0"/>
    <x v="305"/>
  </r>
  <r>
    <x v="18"/>
    <x v="18"/>
    <x v="18"/>
    <x v="426"/>
    <s v="2028"/>
    <x v="426"/>
    <x v="7"/>
    <x v="1"/>
    <x v="305"/>
  </r>
  <r>
    <x v="18"/>
    <x v="18"/>
    <x v="18"/>
    <x v="426"/>
    <s v="2028"/>
    <x v="426"/>
    <x v="7"/>
    <x v="2"/>
    <x v="305"/>
  </r>
  <r>
    <x v="18"/>
    <x v="18"/>
    <x v="18"/>
    <x v="426"/>
    <s v="2028"/>
    <x v="426"/>
    <x v="7"/>
    <x v="3"/>
    <x v="305"/>
  </r>
  <r>
    <x v="18"/>
    <x v="18"/>
    <x v="18"/>
    <x v="426"/>
    <s v="2028"/>
    <x v="426"/>
    <x v="7"/>
    <x v="4"/>
    <x v="304"/>
  </r>
  <r>
    <x v="18"/>
    <x v="18"/>
    <x v="18"/>
    <x v="426"/>
    <s v="2028"/>
    <x v="426"/>
    <x v="7"/>
    <x v="5"/>
    <x v="304"/>
  </r>
  <r>
    <x v="18"/>
    <x v="18"/>
    <x v="18"/>
    <x v="426"/>
    <s v="2028"/>
    <x v="426"/>
    <x v="7"/>
    <x v="6"/>
    <x v="304"/>
  </r>
  <r>
    <x v="18"/>
    <x v="18"/>
    <x v="18"/>
    <x v="426"/>
    <s v="2028"/>
    <x v="426"/>
    <x v="7"/>
    <x v="7"/>
    <x v="304"/>
  </r>
  <r>
    <x v="18"/>
    <x v="18"/>
    <x v="18"/>
    <x v="426"/>
    <s v="2028"/>
    <x v="426"/>
    <x v="8"/>
    <x v="0"/>
    <x v="304"/>
  </r>
  <r>
    <x v="18"/>
    <x v="18"/>
    <x v="18"/>
    <x v="426"/>
    <s v="2028"/>
    <x v="426"/>
    <x v="8"/>
    <x v="1"/>
    <x v="304"/>
  </r>
  <r>
    <x v="18"/>
    <x v="18"/>
    <x v="18"/>
    <x v="426"/>
    <s v="2028"/>
    <x v="426"/>
    <x v="8"/>
    <x v="2"/>
    <x v="304"/>
  </r>
  <r>
    <x v="18"/>
    <x v="18"/>
    <x v="18"/>
    <x v="426"/>
    <s v="2028"/>
    <x v="426"/>
    <x v="8"/>
    <x v="3"/>
    <x v="304"/>
  </r>
  <r>
    <x v="18"/>
    <x v="18"/>
    <x v="18"/>
    <x v="426"/>
    <s v="2028"/>
    <x v="426"/>
    <x v="8"/>
    <x v="4"/>
    <x v="304"/>
  </r>
  <r>
    <x v="18"/>
    <x v="18"/>
    <x v="18"/>
    <x v="426"/>
    <s v="2028"/>
    <x v="426"/>
    <x v="8"/>
    <x v="5"/>
    <x v="304"/>
  </r>
  <r>
    <x v="18"/>
    <x v="18"/>
    <x v="18"/>
    <x v="426"/>
    <s v="2028"/>
    <x v="426"/>
    <x v="8"/>
    <x v="6"/>
    <x v="304"/>
  </r>
  <r>
    <x v="18"/>
    <x v="18"/>
    <x v="18"/>
    <x v="426"/>
    <s v="2028"/>
    <x v="426"/>
    <x v="8"/>
    <x v="7"/>
    <x v="304"/>
  </r>
  <r>
    <x v="18"/>
    <x v="18"/>
    <x v="18"/>
    <x v="426"/>
    <s v="2028"/>
    <x v="426"/>
    <x v="9"/>
    <x v="0"/>
    <x v="336"/>
  </r>
  <r>
    <x v="18"/>
    <x v="18"/>
    <x v="18"/>
    <x v="426"/>
    <s v="2028"/>
    <x v="426"/>
    <x v="9"/>
    <x v="1"/>
    <x v="337"/>
  </r>
  <r>
    <x v="18"/>
    <x v="18"/>
    <x v="18"/>
    <x v="426"/>
    <s v="2028"/>
    <x v="426"/>
    <x v="9"/>
    <x v="2"/>
    <x v="315"/>
  </r>
  <r>
    <x v="18"/>
    <x v="18"/>
    <x v="18"/>
    <x v="426"/>
    <s v="2028"/>
    <x v="426"/>
    <x v="9"/>
    <x v="3"/>
    <x v="950"/>
  </r>
  <r>
    <x v="18"/>
    <x v="18"/>
    <x v="18"/>
    <x v="426"/>
    <s v="2028"/>
    <x v="426"/>
    <x v="9"/>
    <x v="4"/>
    <x v="615"/>
  </r>
  <r>
    <x v="18"/>
    <x v="18"/>
    <x v="18"/>
    <x v="426"/>
    <s v="2028"/>
    <x v="426"/>
    <x v="9"/>
    <x v="5"/>
    <x v="1028"/>
  </r>
  <r>
    <x v="18"/>
    <x v="18"/>
    <x v="18"/>
    <x v="426"/>
    <s v="2028"/>
    <x v="426"/>
    <x v="9"/>
    <x v="6"/>
    <x v="254"/>
  </r>
  <r>
    <x v="18"/>
    <x v="18"/>
    <x v="18"/>
    <x v="426"/>
    <s v="2028"/>
    <x v="426"/>
    <x v="9"/>
    <x v="7"/>
    <x v="372"/>
  </r>
  <r>
    <x v="18"/>
    <x v="18"/>
    <x v="18"/>
    <x v="427"/>
    <s v="2030"/>
    <x v="427"/>
    <x v="0"/>
    <x v="0"/>
    <x v="689"/>
  </r>
  <r>
    <x v="18"/>
    <x v="18"/>
    <x v="18"/>
    <x v="427"/>
    <s v="2030"/>
    <x v="427"/>
    <x v="0"/>
    <x v="1"/>
    <x v="2746"/>
  </r>
  <r>
    <x v="18"/>
    <x v="18"/>
    <x v="18"/>
    <x v="427"/>
    <s v="2030"/>
    <x v="427"/>
    <x v="0"/>
    <x v="2"/>
    <x v="1798"/>
  </r>
  <r>
    <x v="18"/>
    <x v="18"/>
    <x v="18"/>
    <x v="427"/>
    <s v="2030"/>
    <x v="427"/>
    <x v="0"/>
    <x v="3"/>
    <x v="85"/>
  </r>
  <r>
    <x v="18"/>
    <x v="18"/>
    <x v="18"/>
    <x v="427"/>
    <s v="2030"/>
    <x v="427"/>
    <x v="0"/>
    <x v="4"/>
    <x v="1497"/>
  </r>
  <r>
    <x v="18"/>
    <x v="18"/>
    <x v="18"/>
    <x v="427"/>
    <s v="2030"/>
    <x v="427"/>
    <x v="0"/>
    <x v="5"/>
    <x v="2339"/>
  </r>
  <r>
    <x v="18"/>
    <x v="18"/>
    <x v="18"/>
    <x v="427"/>
    <s v="2030"/>
    <x v="427"/>
    <x v="0"/>
    <x v="6"/>
    <x v="1528"/>
  </r>
  <r>
    <x v="18"/>
    <x v="18"/>
    <x v="18"/>
    <x v="427"/>
    <s v="2030"/>
    <x v="427"/>
    <x v="0"/>
    <x v="7"/>
    <x v="1615"/>
  </r>
  <r>
    <x v="18"/>
    <x v="18"/>
    <x v="18"/>
    <x v="427"/>
    <s v="2030"/>
    <x v="427"/>
    <x v="1"/>
    <x v="0"/>
    <x v="3176"/>
  </r>
  <r>
    <x v="18"/>
    <x v="18"/>
    <x v="18"/>
    <x v="427"/>
    <s v="2030"/>
    <x v="427"/>
    <x v="1"/>
    <x v="1"/>
    <x v="1429"/>
  </r>
  <r>
    <x v="18"/>
    <x v="18"/>
    <x v="18"/>
    <x v="427"/>
    <s v="2030"/>
    <x v="427"/>
    <x v="1"/>
    <x v="2"/>
    <x v="3176"/>
  </r>
  <r>
    <x v="18"/>
    <x v="18"/>
    <x v="18"/>
    <x v="427"/>
    <s v="2030"/>
    <x v="427"/>
    <x v="1"/>
    <x v="3"/>
    <x v="965"/>
  </r>
  <r>
    <x v="18"/>
    <x v="18"/>
    <x v="18"/>
    <x v="427"/>
    <s v="2030"/>
    <x v="427"/>
    <x v="1"/>
    <x v="4"/>
    <x v="1846"/>
  </r>
  <r>
    <x v="18"/>
    <x v="18"/>
    <x v="18"/>
    <x v="427"/>
    <s v="2030"/>
    <x v="427"/>
    <x v="1"/>
    <x v="5"/>
    <x v="1335"/>
  </r>
  <r>
    <x v="18"/>
    <x v="18"/>
    <x v="18"/>
    <x v="427"/>
    <s v="2030"/>
    <x v="427"/>
    <x v="1"/>
    <x v="6"/>
    <x v="3005"/>
  </r>
  <r>
    <x v="18"/>
    <x v="18"/>
    <x v="18"/>
    <x v="427"/>
    <s v="2030"/>
    <x v="427"/>
    <x v="1"/>
    <x v="7"/>
    <x v="154"/>
  </r>
  <r>
    <x v="18"/>
    <x v="18"/>
    <x v="18"/>
    <x v="427"/>
    <s v="2030"/>
    <x v="427"/>
    <x v="2"/>
    <x v="0"/>
    <x v="1414"/>
  </r>
  <r>
    <x v="18"/>
    <x v="18"/>
    <x v="18"/>
    <x v="427"/>
    <s v="2030"/>
    <x v="427"/>
    <x v="2"/>
    <x v="1"/>
    <x v="1010"/>
  </r>
  <r>
    <x v="18"/>
    <x v="18"/>
    <x v="18"/>
    <x v="427"/>
    <s v="2030"/>
    <x v="427"/>
    <x v="2"/>
    <x v="2"/>
    <x v="996"/>
  </r>
  <r>
    <x v="18"/>
    <x v="18"/>
    <x v="18"/>
    <x v="427"/>
    <s v="2030"/>
    <x v="427"/>
    <x v="2"/>
    <x v="3"/>
    <x v="985"/>
  </r>
  <r>
    <x v="18"/>
    <x v="18"/>
    <x v="18"/>
    <x v="427"/>
    <s v="2030"/>
    <x v="427"/>
    <x v="2"/>
    <x v="4"/>
    <x v="1242"/>
  </r>
  <r>
    <x v="18"/>
    <x v="18"/>
    <x v="18"/>
    <x v="427"/>
    <s v="2030"/>
    <x v="427"/>
    <x v="2"/>
    <x v="5"/>
    <x v="2746"/>
  </r>
  <r>
    <x v="18"/>
    <x v="18"/>
    <x v="18"/>
    <x v="427"/>
    <s v="2030"/>
    <x v="427"/>
    <x v="2"/>
    <x v="6"/>
    <x v="1501"/>
  </r>
  <r>
    <x v="18"/>
    <x v="18"/>
    <x v="18"/>
    <x v="427"/>
    <s v="2030"/>
    <x v="427"/>
    <x v="2"/>
    <x v="7"/>
    <x v="1922"/>
  </r>
  <r>
    <x v="18"/>
    <x v="18"/>
    <x v="18"/>
    <x v="427"/>
    <s v="2030"/>
    <x v="427"/>
    <x v="3"/>
    <x v="0"/>
    <x v="763"/>
  </r>
  <r>
    <x v="18"/>
    <x v="18"/>
    <x v="18"/>
    <x v="427"/>
    <s v="2030"/>
    <x v="427"/>
    <x v="3"/>
    <x v="1"/>
    <x v="405"/>
  </r>
  <r>
    <x v="18"/>
    <x v="18"/>
    <x v="18"/>
    <x v="427"/>
    <s v="2030"/>
    <x v="427"/>
    <x v="3"/>
    <x v="2"/>
    <x v="775"/>
  </r>
  <r>
    <x v="18"/>
    <x v="18"/>
    <x v="18"/>
    <x v="427"/>
    <s v="2030"/>
    <x v="427"/>
    <x v="3"/>
    <x v="3"/>
    <x v="1056"/>
  </r>
  <r>
    <x v="18"/>
    <x v="18"/>
    <x v="18"/>
    <x v="427"/>
    <s v="2030"/>
    <x v="427"/>
    <x v="3"/>
    <x v="4"/>
    <x v="1056"/>
  </r>
  <r>
    <x v="18"/>
    <x v="18"/>
    <x v="18"/>
    <x v="427"/>
    <s v="2030"/>
    <x v="427"/>
    <x v="3"/>
    <x v="5"/>
    <x v="941"/>
  </r>
  <r>
    <x v="18"/>
    <x v="18"/>
    <x v="18"/>
    <x v="427"/>
    <s v="2030"/>
    <x v="427"/>
    <x v="3"/>
    <x v="6"/>
    <x v="942"/>
  </r>
  <r>
    <x v="18"/>
    <x v="18"/>
    <x v="18"/>
    <x v="427"/>
    <s v="2030"/>
    <x v="427"/>
    <x v="3"/>
    <x v="7"/>
    <x v="1004"/>
  </r>
  <r>
    <x v="18"/>
    <x v="18"/>
    <x v="18"/>
    <x v="427"/>
    <s v="2030"/>
    <x v="427"/>
    <x v="4"/>
    <x v="0"/>
    <x v="417"/>
  </r>
  <r>
    <x v="18"/>
    <x v="18"/>
    <x v="18"/>
    <x v="427"/>
    <s v="2030"/>
    <x v="427"/>
    <x v="4"/>
    <x v="1"/>
    <x v="1621"/>
  </r>
  <r>
    <x v="18"/>
    <x v="18"/>
    <x v="18"/>
    <x v="427"/>
    <s v="2030"/>
    <x v="427"/>
    <x v="4"/>
    <x v="2"/>
    <x v="2857"/>
  </r>
  <r>
    <x v="18"/>
    <x v="18"/>
    <x v="18"/>
    <x v="427"/>
    <s v="2030"/>
    <x v="427"/>
    <x v="4"/>
    <x v="3"/>
    <x v="1654"/>
  </r>
  <r>
    <x v="18"/>
    <x v="18"/>
    <x v="18"/>
    <x v="427"/>
    <s v="2030"/>
    <x v="427"/>
    <x v="4"/>
    <x v="4"/>
    <x v="2339"/>
  </r>
  <r>
    <x v="18"/>
    <x v="18"/>
    <x v="18"/>
    <x v="427"/>
    <s v="2030"/>
    <x v="427"/>
    <x v="4"/>
    <x v="5"/>
    <x v="2696"/>
  </r>
  <r>
    <x v="18"/>
    <x v="18"/>
    <x v="18"/>
    <x v="427"/>
    <s v="2030"/>
    <x v="427"/>
    <x v="4"/>
    <x v="6"/>
    <x v="3055"/>
  </r>
  <r>
    <x v="18"/>
    <x v="18"/>
    <x v="18"/>
    <x v="427"/>
    <s v="2030"/>
    <x v="427"/>
    <x v="4"/>
    <x v="7"/>
    <x v="2324"/>
  </r>
  <r>
    <x v="18"/>
    <x v="18"/>
    <x v="18"/>
    <x v="427"/>
    <s v="2030"/>
    <x v="427"/>
    <x v="5"/>
    <x v="0"/>
    <x v="57"/>
  </r>
  <r>
    <x v="18"/>
    <x v="18"/>
    <x v="18"/>
    <x v="427"/>
    <s v="2030"/>
    <x v="427"/>
    <x v="5"/>
    <x v="1"/>
    <x v="616"/>
  </r>
  <r>
    <x v="18"/>
    <x v="18"/>
    <x v="18"/>
    <x v="427"/>
    <s v="2030"/>
    <x v="427"/>
    <x v="5"/>
    <x v="2"/>
    <x v="370"/>
  </r>
  <r>
    <x v="18"/>
    <x v="18"/>
    <x v="18"/>
    <x v="427"/>
    <s v="2030"/>
    <x v="427"/>
    <x v="5"/>
    <x v="3"/>
    <x v="369"/>
  </r>
  <r>
    <x v="18"/>
    <x v="18"/>
    <x v="18"/>
    <x v="427"/>
    <s v="2030"/>
    <x v="427"/>
    <x v="5"/>
    <x v="4"/>
    <x v="950"/>
  </r>
  <r>
    <x v="18"/>
    <x v="18"/>
    <x v="18"/>
    <x v="427"/>
    <s v="2030"/>
    <x v="427"/>
    <x v="5"/>
    <x v="5"/>
    <x v="531"/>
  </r>
  <r>
    <x v="18"/>
    <x v="18"/>
    <x v="18"/>
    <x v="427"/>
    <s v="2030"/>
    <x v="427"/>
    <x v="5"/>
    <x v="6"/>
    <x v="615"/>
  </r>
  <r>
    <x v="18"/>
    <x v="18"/>
    <x v="18"/>
    <x v="427"/>
    <s v="2030"/>
    <x v="427"/>
    <x v="5"/>
    <x v="7"/>
    <x v="351"/>
  </r>
  <r>
    <x v="18"/>
    <x v="18"/>
    <x v="18"/>
    <x v="427"/>
    <s v="2030"/>
    <x v="427"/>
    <x v="6"/>
    <x v="0"/>
    <x v="320"/>
  </r>
  <r>
    <x v="18"/>
    <x v="18"/>
    <x v="18"/>
    <x v="427"/>
    <s v="2030"/>
    <x v="427"/>
    <x v="6"/>
    <x v="1"/>
    <x v="130"/>
  </r>
  <r>
    <x v="18"/>
    <x v="18"/>
    <x v="18"/>
    <x v="427"/>
    <s v="2030"/>
    <x v="427"/>
    <x v="6"/>
    <x v="2"/>
    <x v="129"/>
  </r>
  <r>
    <x v="18"/>
    <x v="18"/>
    <x v="18"/>
    <x v="427"/>
    <s v="2030"/>
    <x v="427"/>
    <x v="6"/>
    <x v="3"/>
    <x v="303"/>
  </r>
  <r>
    <x v="18"/>
    <x v="18"/>
    <x v="18"/>
    <x v="427"/>
    <s v="2030"/>
    <x v="427"/>
    <x v="6"/>
    <x v="4"/>
    <x v="203"/>
  </r>
  <r>
    <x v="18"/>
    <x v="18"/>
    <x v="18"/>
    <x v="427"/>
    <s v="2030"/>
    <x v="427"/>
    <x v="6"/>
    <x v="5"/>
    <x v="131"/>
  </r>
  <r>
    <x v="18"/>
    <x v="18"/>
    <x v="18"/>
    <x v="427"/>
    <s v="2030"/>
    <x v="427"/>
    <x v="6"/>
    <x v="6"/>
    <x v="132"/>
  </r>
  <r>
    <x v="18"/>
    <x v="18"/>
    <x v="18"/>
    <x v="427"/>
    <s v="2030"/>
    <x v="427"/>
    <x v="6"/>
    <x v="7"/>
    <x v="198"/>
  </r>
  <r>
    <x v="18"/>
    <x v="18"/>
    <x v="18"/>
    <x v="427"/>
    <s v="2030"/>
    <x v="427"/>
    <x v="7"/>
    <x v="0"/>
    <x v="282"/>
  </r>
  <r>
    <x v="18"/>
    <x v="18"/>
    <x v="18"/>
    <x v="427"/>
    <s v="2030"/>
    <x v="427"/>
    <x v="7"/>
    <x v="1"/>
    <x v="50"/>
  </r>
  <r>
    <x v="18"/>
    <x v="18"/>
    <x v="18"/>
    <x v="427"/>
    <s v="2030"/>
    <x v="427"/>
    <x v="7"/>
    <x v="2"/>
    <x v="115"/>
  </r>
  <r>
    <x v="18"/>
    <x v="18"/>
    <x v="18"/>
    <x v="427"/>
    <s v="2030"/>
    <x v="427"/>
    <x v="7"/>
    <x v="3"/>
    <x v="339"/>
  </r>
  <r>
    <x v="18"/>
    <x v="18"/>
    <x v="18"/>
    <x v="427"/>
    <s v="2030"/>
    <x v="427"/>
    <x v="7"/>
    <x v="4"/>
    <x v="513"/>
  </r>
  <r>
    <x v="18"/>
    <x v="18"/>
    <x v="18"/>
    <x v="427"/>
    <s v="2030"/>
    <x v="427"/>
    <x v="7"/>
    <x v="5"/>
    <x v="281"/>
  </r>
  <r>
    <x v="18"/>
    <x v="18"/>
    <x v="18"/>
    <x v="427"/>
    <s v="2030"/>
    <x v="427"/>
    <x v="7"/>
    <x v="6"/>
    <x v="51"/>
  </r>
  <r>
    <x v="18"/>
    <x v="18"/>
    <x v="18"/>
    <x v="427"/>
    <s v="2030"/>
    <x v="427"/>
    <x v="7"/>
    <x v="7"/>
    <x v="120"/>
  </r>
  <r>
    <x v="18"/>
    <x v="18"/>
    <x v="18"/>
    <x v="427"/>
    <s v="2030"/>
    <x v="427"/>
    <x v="8"/>
    <x v="0"/>
    <x v="65"/>
  </r>
  <r>
    <x v="18"/>
    <x v="18"/>
    <x v="18"/>
    <x v="427"/>
    <s v="2030"/>
    <x v="427"/>
    <x v="8"/>
    <x v="1"/>
    <x v="65"/>
  </r>
  <r>
    <x v="18"/>
    <x v="18"/>
    <x v="18"/>
    <x v="427"/>
    <s v="2030"/>
    <x v="427"/>
    <x v="8"/>
    <x v="2"/>
    <x v="66"/>
  </r>
  <r>
    <x v="18"/>
    <x v="18"/>
    <x v="18"/>
    <x v="427"/>
    <s v="2030"/>
    <x v="427"/>
    <x v="8"/>
    <x v="3"/>
    <x v="66"/>
  </r>
  <r>
    <x v="18"/>
    <x v="18"/>
    <x v="18"/>
    <x v="427"/>
    <s v="2030"/>
    <x v="427"/>
    <x v="8"/>
    <x v="4"/>
    <x v="67"/>
  </r>
  <r>
    <x v="18"/>
    <x v="18"/>
    <x v="18"/>
    <x v="427"/>
    <s v="2030"/>
    <x v="427"/>
    <x v="8"/>
    <x v="5"/>
    <x v="66"/>
  </r>
  <r>
    <x v="18"/>
    <x v="18"/>
    <x v="18"/>
    <x v="427"/>
    <s v="2030"/>
    <x v="427"/>
    <x v="8"/>
    <x v="6"/>
    <x v="66"/>
  </r>
  <r>
    <x v="18"/>
    <x v="18"/>
    <x v="18"/>
    <x v="427"/>
    <s v="2030"/>
    <x v="427"/>
    <x v="8"/>
    <x v="7"/>
    <x v="66"/>
  </r>
  <r>
    <x v="18"/>
    <x v="18"/>
    <x v="18"/>
    <x v="427"/>
    <s v="2030"/>
    <x v="427"/>
    <x v="9"/>
    <x v="0"/>
    <x v="313"/>
  </r>
  <r>
    <x v="18"/>
    <x v="18"/>
    <x v="18"/>
    <x v="427"/>
    <s v="2030"/>
    <x v="427"/>
    <x v="9"/>
    <x v="1"/>
    <x v="186"/>
  </r>
  <r>
    <x v="18"/>
    <x v="18"/>
    <x v="18"/>
    <x v="427"/>
    <s v="2030"/>
    <x v="427"/>
    <x v="9"/>
    <x v="2"/>
    <x v="319"/>
  </r>
  <r>
    <x v="18"/>
    <x v="18"/>
    <x v="18"/>
    <x v="427"/>
    <s v="2030"/>
    <x v="427"/>
    <x v="9"/>
    <x v="3"/>
    <x v="182"/>
  </r>
  <r>
    <x v="18"/>
    <x v="18"/>
    <x v="18"/>
    <x v="427"/>
    <s v="2030"/>
    <x v="427"/>
    <x v="9"/>
    <x v="4"/>
    <x v="317"/>
  </r>
  <r>
    <x v="18"/>
    <x v="18"/>
    <x v="18"/>
    <x v="427"/>
    <s v="2030"/>
    <x v="427"/>
    <x v="9"/>
    <x v="5"/>
    <x v="185"/>
  </r>
  <r>
    <x v="18"/>
    <x v="18"/>
    <x v="18"/>
    <x v="427"/>
    <s v="2030"/>
    <x v="427"/>
    <x v="9"/>
    <x v="6"/>
    <x v="283"/>
  </r>
  <r>
    <x v="18"/>
    <x v="18"/>
    <x v="18"/>
    <x v="427"/>
    <s v="2030"/>
    <x v="427"/>
    <x v="9"/>
    <x v="7"/>
    <x v="1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4" cacheId="5" applyNumberFormats="0" applyBorderFormats="0" applyFontFormats="0" applyPatternFormats="0" applyAlignmentFormats="0" applyWidthHeightFormats="1" dataCaption="Verdier" updatedVersion="6" minRefreshableVersion="3" colGrandTotals="0" itemPrintTitles="1" createdVersion="6" indent="0" outline="1" outlineData="1" multipleFieldFilters="0" chartFormat="7">
  <location ref="A26:I38" firstHeaderRow="1" firstDataRow="2" firstDataCol="1" rowPageCount="2" colPageCount="1"/>
  <pivotFields count="9">
    <pivotField axis="axisPage" multipleItemSelectionAllowed="1" showAll="0">
      <items count="20">
        <item x="0"/>
        <item h="1" x="1"/>
        <item h="1" x="2"/>
        <item h="1" x="3"/>
        <item h="1" x="4"/>
        <item h="1" x="5"/>
        <item h="1" x="6"/>
        <item h="1" x="7"/>
        <item h="1" x="8"/>
        <item h="1" x="9"/>
        <item h="1" x="10"/>
        <item h="1" x="11"/>
        <item h="1" x="12"/>
        <item h="1" x="13"/>
        <item x="14"/>
        <item h="1" x="15"/>
        <item h="1" x="16"/>
        <item h="1" x="17"/>
        <item h="1" x="18"/>
        <item t="default"/>
      </items>
    </pivotField>
    <pivotField showAll="0"/>
    <pivotField showAll="0"/>
    <pivotField axis="axisPage" multipleItemSelectionAllowed="1" showAll="0" sortType="descending">
      <items count="429">
        <item h="1" x="0"/>
        <item h="1" x="1"/>
        <item h="1" x="2"/>
        <item h="1" x="3"/>
        <item h="1" x="4"/>
        <item h="1" x="5"/>
        <item h="1" x="6"/>
        <item h="1" x="7"/>
        <item h="1" x="8"/>
        <item h="1" x="9"/>
        <item x="10"/>
        <item x="11"/>
        <item x="12"/>
        <item x="13"/>
        <item x="14"/>
        <item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t="default"/>
      </items>
      <autoSortScope>
        <pivotArea dataOnly="0" outline="0" fieldPosition="0">
          <references count="2">
            <reference field="4294967294" count="1" selected="0">
              <x v="0"/>
            </reference>
            <reference field="7" count="1" selected="0">
              <x v="7"/>
            </reference>
          </references>
        </pivotArea>
      </autoSortScope>
    </pivotField>
    <pivotField showAll="0"/>
    <pivotField showAll="0"/>
    <pivotField axis="axisRow" showAll="0">
      <items count="11">
        <item x="7"/>
        <item x="8"/>
        <item x="9"/>
        <item x="0"/>
        <item x="1"/>
        <item x="4"/>
        <item x="2"/>
        <item x="5"/>
        <item x="3"/>
        <item x="6"/>
        <item t="default"/>
      </items>
    </pivotField>
    <pivotField axis="axisCol" showAll="0">
      <items count="9">
        <item x="0"/>
        <item x="1"/>
        <item x="2"/>
        <item x="3"/>
        <item x="4"/>
        <item x="5"/>
        <item x="6"/>
        <item x="7"/>
        <item t="default"/>
      </items>
    </pivotField>
    <pivotField dataField="1" showAll="0"/>
  </pivotFields>
  <rowFields count="1">
    <field x="6"/>
  </rowFields>
  <rowItems count="11">
    <i>
      <x/>
    </i>
    <i>
      <x v="1"/>
    </i>
    <i>
      <x v="2"/>
    </i>
    <i>
      <x v="3"/>
    </i>
    <i>
      <x v="4"/>
    </i>
    <i>
      <x v="5"/>
    </i>
    <i>
      <x v="6"/>
    </i>
    <i>
      <x v="7"/>
    </i>
    <i>
      <x v="8"/>
    </i>
    <i>
      <x v="9"/>
    </i>
    <i t="grand">
      <x/>
    </i>
  </rowItems>
  <colFields count="1">
    <field x="7"/>
  </colFields>
  <colItems count="8">
    <i>
      <x/>
    </i>
    <i>
      <x v="1"/>
    </i>
    <i>
      <x v="2"/>
    </i>
    <i>
      <x v="3"/>
    </i>
    <i>
      <x v="4"/>
    </i>
    <i>
      <x v="5"/>
    </i>
    <i>
      <x v="6"/>
    </i>
    <i>
      <x v="7"/>
    </i>
  </colItems>
  <pageFields count="2">
    <pageField fld="0" hier="-1"/>
    <pageField fld="3" hier="-1"/>
  </pageFields>
  <dataFields count="1">
    <dataField name="Summer av antall" fld="8" showDataAs="percentOfCol" baseField="6" baseItem="4" numFmtId="9"/>
  </dataFields>
  <formats count="6">
    <format dxfId="115">
      <pivotArea outline="0" collapsedLevelsAreSubtotals="1" fieldPosition="0"/>
    </format>
    <format dxfId="114">
      <pivotArea outline="0" collapsedLevelsAreSubtotals="1" fieldPosition="0"/>
    </format>
    <format dxfId="113">
      <pivotArea outline="0" collapsedLevelsAreSubtotals="1" fieldPosition="0"/>
    </format>
    <format dxfId="112">
      <pivotArea outline="0" fieldPosition="0">
        <references count="1">
          <reference field="4294967294" count="1">
            <x v="0"/>
          </reference>
        </references>
      </pivotArea>
    </format>
    <format dxfId="111">
      <pivotArea outline="0" collapsedLevelsAreSubtotals="1" fieldPosition="0"/>
    </format>
    <format dxfId="110">
      <pivotArea outline="0" collapsedLevelsAreSubtotals="1" fieldPosition="0"/>
    </format>
  </formats>
  <chartFormats count="16">
    <chartFormat chart="0" format="0" series="1">
      <pivotArea type="data" outline="0" fieldPosition="0">
        <references count="2">
          <reference field="4294967294" count="1" selected="0">
            <x v="0"/>
          </reference>
          <reference field="7" count="1" selected="0">
            <x v="0"/>
          </reference>
        </references>
      </pivotArea>
    </chartFormat>
    <chartFormat chart="0" format="1" series="1">
      <pivotArea type="data" outline="0" fieldPosition="0">
        <references count="2">
          <reference field="4294967294" count="1" selected="0">
            <x v="0"/>
          </reference>
          <reference field="7" count="1" selected="0">
            <x v="1"/>
          </reference>
        </references>
      </pivotArea>
    </chartFormat>
    <chartFormat chart="0" format="2" series="1">
      <pivotArea type="data" outline="0" fieldPosition="0">
        <references count="2">
          <reference field="4294967294" count="1" selected="0">
            <x v="0"/>
          </reference>
          <reference field="7" count="1" selected="0">
            <x v="2"/>
          </reference>
        </references>
      </pivotArea>
    </chartFormat>
    <chartFormat chart="0" format="3" series="1">
      <pivotArea type="data" outline="0" fieldPosition="0">
        <references count="2">
          <reference field="4294967294" count="1" selected="0">
            <x v="0"/>
          </reference>
          <reference field="7" count="1" selected="0">
            <x v="3"/>
          </reference>
        </references>
      </pivotArea>
    </chartFormat>
    <chartFormat chart="0" format="4" series="1">
      <pivotArea type="data" outline="0" fieldPosition="0">
        <references count="2">
          <reference field="4294967294" count="1" selected="0">
            <x v="0"/>
          </reference>
          <reference field="7" count="1" selected="0">
            <x v="4"/>
          </reference>
        </references>
      </pivotArea>
    </chartFormat>
    <chartFormat chart="0" format="5" series="1">
      <pivotArea type="data" outline="0" fieldPosition="0">
        <references count="2">
          <reference field="4294967294" count="1" selected="0">
            <x v="0"/>
          </reference>
          <reference field="7" count="1" selected="0">
            <x v="5"/>
          </reference>
        </references>
      </pivotArea>
    </chartFormat>
    <chartFormat chart="0" format="6" series="1">
      <pivotArea type="data" outline="0" fieldPosition="0">
        <references count="2">
          <reference field="4294967294" count="1" selected="0">
            <x v="0"/>
          </reference>
          <reference field="7" count="1" selected="0">
            <x v="6"/>
          </reference>
        </references>
      </pivotArea>
    </chartFormat>
    <chartFormat chart="0" format="7" series="1">
      <pivotArea type="data" outline="0" fieldPosition="0">
        <references count="2">
          <reference field="4294967294" count="1" selected="0">
            <x v="0"/>
          </reference>
          <reference field="7" count="1" selected="0">
            <x v="7"/>
          </reference>
        </references>
      </pivotArea>
    </chartFormat>
    <chartFormat chart="6" format="40" series="1">
      <pivotArea type="data" outline="0" fieldPosition="0">
        <references count="2">
          <reference field="4294967294" count="1" selected="0">
            <x v="0"/>
          </reference>
          <reference field="7" count="1" selected="0">
            <x v="0"/>
          </reference>
        </references>
      </pivotArea>
    </chartFormat>
    <chartFormat chart="6" format="41" series="1">
      <pivotArea type="data" outline="0" fieldPosition="0">
        <references count="2">
          <reference field="4294967294" count="1" selected="0">
            <x v="0"/>
          </reference>
          <reference field="7" count="1" selected="0">
            <x v="1"/>
          </reference>
        </references>
      </pivotArea>
    </chartFormat>
    <chartFormat chart="6" format="42" series="1">
      <pivotArea type="data" outline="0" fieldPosition="0">
        <references count="2">
          <reference field="4294967294" count="1" selected="0">
            <x v="0"/>
          </reference>
          <reference field="7" count="1" selected="0">
            <x v="2"/>
          </reference>
        </references>
      </pivotArea>
    </chartFormat>
    <chartFormat chart="6" format="43" series="1">
      <pivotArea type="data" outline="0" fieldPosition="0">
        <references count="2">
          <reference field="4294967294" count="1" selected="0">
            <x v="0"/>
          </reference>
          <reference field="7" count="1" selected="0">
            <x v="3"/>
          </reference>
        </references>
      </pivotArea>
    </chartFormat>
    <chartFormat chart="6" format="44" series="1">
      <pivotArea type="data" outline="0" fieldPosition="0">
        <references count="2">
          <reference field="4294967294" count="1" selected="0">
            <x v="0"/>
          </reference>
          <reference field="7" count="1" selected="0">
            <x v="4"/>
          </reference>
        </references>
      </pivotArea>
    </chartFormat>
    <chartFormat chart="6" format="45" series="1">
      <pivotArea type="data" outline="0" fieldPosition="0">
        <references count="2">
          <reference field="4294967294" count="1" selected="0">
            <x v="0"/>
          </reference>
          <reference field="7" count="1" selected="0">
            <x v="5"/>
          </reference>
        </references>
      </pivotArea>
    </chartFormat>
    <chartFormat chart="6" format="46" series="1">
      <pivotArea type="data" outline="0" fieldPosition="0">
        <references count="2">
          <reference field="4294967294" count="1" selected="0">
            <x v="0"/>
          </reference>
          <reference field="7" count="1" selected="0">
            <x v="6"/>
          </reference>
        </references>
      </pivotArea>
    </chartFormat>
    <chartFormat chart="6" format="47" series="1">
      <pivotArea type="data" outline="0" fieldPosition="0">
        <references count="2">
          <reference field="4294967294" count="1" selected="0">
            <x v="0"/>
          </reference>
          <reference field="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ell4" cacheId="5" applyNumberFormats="0" applyBorderFormats="0" applyFontFormats="0" applyPatternFormats="0" applyAlignmentFormats="0" applyWidthHeightFormats="1" dataCaption="Verdier" updatedVersion="6" minRefreshableVersion="3" colGrandTotals="0" itemPrintTitles="1" createdVersion="6" indent="0" outline="1" outlineData="1" multipleFieldFilters="0">
  <location ref="X10:Y12" firstHeaderRow="1" firstDataRow="2" firstDataCol="1" rowPageCount="3" colPageCount="1"/>
  <pivotFields count="9">
    <pivotField axis="axisPage" multipleItemSelectionAllowed="1" showAll="0">
      <items count="20">
        <item x="0"/>
        <item h="1" x="1"/>
        <item h="1" x="2"/>
        <item h="1" x="3"/>
        <item h="1" x="4"/>
        <item h="1" x="5"/>
        <item h="1" x="6"/>
        <item h="1" x="7"/>
        <item h="1" x="8"/>
        <item h="1" x="9"/>
        <item h="1" x="10"/>
        <item h="1" x="11"/>
        <item h="1" x="12"/>
        <item h="1" x="13"/>
        <item x="14"/>
        <item h="1" x="15"/>
        <item h="1" x="16"/>
        <item h="1" x="17"/>
        <item h="1" x="18"/>
        <item t="default"/>
      </items>
    </pivotField>
    <pivotField showAll="0"/>
    <pivotField showAll="0"/>
    <pivotField axis="axisCol" showAll="0">
      <items count="42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t="default"/>
      </items>
    </pivotField>
    <pivotField showAll="0"/>
    <pivotField showAll="0"/>
    <pivotField axis="axisPage" showAll="0">
      <items count="11">
        <item x="7"/>
        <item x="8"/>
        <item x="9"/>
        <item x="0"/>
        <item x="1"/>
        <item x="4"/>
        <item x="2"/>
        <item x="5"/>
        <item x="3"/>
        <item x="6"/>
        <item t="default"/>
      </items>
    </pivotField>
    <pivotField axis="axisPage" showAll="0">
      <items count="9">
        <item x="0"/>
        <item x="1"/>
        <item x="2"/>
        <item x="3"/>
        <item x="4"/>
        <item x="5"/>
        <item x="6"/>
        <item x="7"/>
        <item t="default"/>
      </items>
    </pivotField>
    <pivotField dataField="1" showAll="0"/>
  </pivotFields>
  <rowItems count="1">
    <i/>
  </rowItems>
  <colFields count="1">
    <field x="3"/>
  </colFields>
  <colItems count="1">
    <i>
      <x v="297"/>
    </i>
  </colItems>
  <pageFields count="3">
    <pageField fld="0" hier="-1"/>
    <pageField fld="7" hier="-1"/>
    <pageField fld="6" hier="-1"/>
  </pageFields>
  <dataFields count="1">
    <dataField name="Summer av antall" fld="8" baseField="0" baseItem="0"/>
  </dataFields>
  <formats count="13">
    <format dxfId="73">
      <pivotArea outline="0" collapsedLevelsAreSubtotals="1" fieldPosition="0"/>
    </format>
    <format dxfId="72">
      <pivotArea dataOnly="0" labelOnly="1" fieldPosition="0">
        <references count="1">
          <reference field="6" count="0"/>
        </references>
      </pivotArea>
    </format>
    <format dxfId="71">
      <pivotArea dataOnly="0" labelOnly="1" fieldPosition="0">
        <references count="1">
          <reference field="6" count="0"/>
        </references>
      </pivotArea>
    </format>
    <format dxfId="70">
      <pivotArea dataOnly="0" labelOnly="1" fieldPosition="0">
        <references count="1">
          <reference field="6" count="0"/>
        </references>
      </pivotArea>
    </format>
    <format dxfId="69">
      <pivotArea dataOnly="0" labelOnly="1" fieldPosition="0">
        <references count="1">
          <reference field="6" count="0"/>
        </references>
      </pivotArea>
    </format>
    <format dxfId="68">
      <pivotArea dataOnly="0" labelOnly="1" fieldPosition="0">
        <references count="1">
          <reference field="6" count="0"/>
        </references>
      </pivotArea>
    </format>
    <format dxfId="67">
      <pivotArea dataOnly="0" labelOnly="1" fieldPosition="0">
        <references count="1">
          <reference field="6" count="0"/>
        </references>
      </pivotArea>
    </format>
    <format dxfId="66">
      <pivotArea dataOnly="0" labelOnly="1" fieldPosition="0">
        <references count="1">
          <reference field="6" count="0"/>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dataOnly="0" labelOnly="1" fieldPosition="0">
        <references count="1">
          <reference field="6" count="0"/>
        </references>
      </pivotArea>
    </format>
    <format dxfId="61">
      <pivotArea dataOnly="0" labelOnly="1"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ell2" cacheId="5" applyNumberFormats="0" applyBorderFormats="0" applyFontFormats="0" applyPatternFormats="0" applyAlignmentFormats="0" applyWidthHeightFormats="1" dataCaption="Verdier" updatedVersion="6" minRefreshableVersion="3" colGrandTotals="0" itemPrintTitles="1" createdVersion="6" indent="0" outline="1" outlineData="1" multipleFieldFilters="0">
  <location ref="L6:T18" firstHeaderRow="1" firstDataRow="2" firstDataCol="1" rowPageCount="2" colPageCount="1"/>
  <pivotFields count="9">
    <pivotField axis="axisPage" multipleItemSelectionAllowed="1" showAll="0">
      <items count="20">
        <item x="0"/>
        <item h="1" x="1"/>
        <item h="1" x="2"/>
        <item h="1" x="3"/>
        <item h="1" x="4"/>
        <item h="1" x="5"/>
        <item h="1" x="6"/>
        <item h="1" x="7"/>
        <item h="1" x="8"/>
        <item h="1" x="9"/>
        <item h="1" x="10"/>
        <item h="1" x="11"/>
        <item h="1" x="12"/>
        <item h="1" x="13"/>
        <item x="14"/>
        <item h="1" x="15"/>
        <item h="1" x="16"/>
        <item h="1" x="17"/>
        <item h="1" x="18"/>
        <item t="default"/>
      </items>
    </pivotField>
    <pivotField showAll="0"/>
    <pivotField showAll="0"/>
    <pivotField axis="axisPage" multipleItemSelectionAllowed="1" showAll="0">
      <items count="42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t="default"/>
      </items>
    </pivotField>
    <pivotField showAll="0"/>
    <pivotField showAll="0"/>
    <pivotField axis="axisRow" showAll="0">
      <items count="11">
        <item x="7"/>
        <item x="8"/>
        <item x="9"/>
        <item x="0"/>
        <item x="1"/>
        <item x="4"/>
        <item x="2"/>
        <item x="5"/>
        <item x="3"/>
        <item x="6"/>
        <item t="default"/>
      </items>
    </pivotField>
    <pivotField axis="axisCol" showAll="0">
      <items count="9">
        <item x="0"/>
        <item x="1"/>
        <item x="2"/>
        <item x="3"/>
        <item x="4"/>
        <item x="5"/>
        <item x="6"/>
        <item x="7"/>
        <item t="default"/>
      </items>
    </pivotField>
    <pivotField dataField="1" showAll="0"/>
  </pivotFields>
  <rowFields count="1">
    <field x="6"/>
  </rowFields>
  <rowItems count="11">
    <i>
      <x/>
    </i>
    <i>
      <x v="1"/>
    </i>
    <i>
      <x v="2"/>
    </i>
    <i>
      <x v="3"/>
    </i>
    <i>
      <x v="4"/>
    </i>
    <i>
      <x v="5"/>
    </i>
    <i>
      <x v="6"/>
    </i>
    <i>
      <x v="7"/>
    </i>
    <i>
      <x v="8"/>
    </i>
    <i>
      <x v="9"/>
    </i>
    <i t="grand">
      <x/>
    </i>
  </rowItems>
  <colFields count="1">
    <field x="7"/>
  </colFields>
  <colItems count="8">
    <i>
      <x/>
    </i>
    <i>
      <x v="1"/>
    </i>
    <i>
      <x v="2"/>
    </i>
    <i>
      <x v="3"/>
    </i>
    <i>
      <x v="4"/>
    </i>
    <i>
      <x v="5"/>
    </i>
    <i>
      <x v="6"/>
    </i>
    <i>
      <x v="7"/>
    </i>
  </colItems>
  <pageFields count="2">
    <pageField fld="0" hier="-1"/>
    <pageField fld="3" hier="-1"/>
  </pageFields>
  <dataFields count="1">
    <dataField name="Summer av antall" fld="8" baseField="6" baseItem="0" numFmtId="164"/>
  </dataFields>
  <formats count="14">
    <format dxfId="87">
      <pivotArea outline="0" collapsedLevelsAreSubtotals="1" fieldPosition="0"/>
    </format>
    <format dxfId="86">
      <pivotArea dataOnly="0" labelOnly="1" fieldPosition="0">
        <references count="1">
          <reference field="6" count="0"/>
        </references>
      </pivotArea>
    </format>
    <format dxfId="85">
      <pivotArea dataOnly="0" labelOnly="1" fieldPosition="0">
        <references count="1">
          <reference field="6" count="0"/>
        </references>
      </pivotArea>
    </format>
    <format dxfId="84">
      <pivotArea dataOnly="0" labelOnly="1" fieldPosition="0">
        <references count="1">
          <reference field="6" count="0"/>
        </references>
      </pivotArea>
    </format>
    <format dxfId="83">
      <pivotArea dataOnly="0" labelOnly="1" fieldPosition="0">
        <references count="1">
          <reference field="6" count="0"/>
        </references>
      </pivotArea>
    </format>
    <format dxfId="82">
      <pivotArea dataOnly="0" labelOnly="1" fieldPosition="0">
        <references count="1">
          <reference field="6" count="0"/>
        </references>
      </pivotArea>
    </format>
    <format dxfId="81">
      <pivotArea dataOnly="0" labelOnly="1" fieldPosition="0">
        <references count="1">
          <reference field="6" count="0"/>
        </references>
      </pivotArea>
    </format>
    <format dxfId="80">
      <pivotArea dataOnly="0" labelOnly="1" fieldPosition="0">
        <references count="1">
          <reference field="6" count="0"/>
        </references>
      </pivotArea>
    </format>
    <format dxfId="79">
      <pivotArea outline="0" fieldPosition="0">
        <references count="1">
          <reference field="4294967294" count="1">
            <x v="0"/>
          </reference>
        </references>
      </pivotArea>
    </format>
    <format dxfId="78">
      <pivotArea outline="0" collapsedLevelsAreSubtotals="1" fieldPosition="0"/>
    </format>
    <format dxfId="77">
      <pivotArea outline="0" collapsedLevelsAreSubtotals="1" fieldPosition="0"/>
    </format>
    <format dxfId="76">
      <pivotArea outline="0" collapsedLevelsAreSubtotals="1" fieldPosition="0"/>
    </format>
    <format dxfId="75">
      <pivotArea dataOnly="0" labelOnly="1" fieldPosition="0">
        <references count="1">
          <reference field="6" count="0"/>
        </references>
      </pivotArea>
    </format>
    <format dxfId="74">
      <pivotArea dataOnly="0" labelOnly="1" fieldPosition="0">
        <references count="1">
          <reference field="6" count="0"/>
        </references>
      </pivotArea>
    </format>
  </formats>
  <conditionalFormats count="4">
    <conditionalFormat priority="12">
      <pivotAreas count="1">
        <pivotArea type="data" collapsedLevelsAreSubtotals="1" fieldPosition="0">
          <references count="3">
            <reference field="4294967294" count="1" selected="0">
              <x v="0"/>
            </reference>
            <reference field="6" count="10">
              <x v="0"/>
              <x v="1"/>
              <x v="2"/>
              <x v="3"/>
              <x v="4"/>
              <x v="5"/>
              <x v="6"/>
              <x v="7"/>
              <x v="8"/>
              <x v="9"/>
            </reference>
            <reference field="7" count="8" selected="0">
              <x v="0"/>
              <x v="1"/>
              <x v="2"/>
              <x v="3"/>
              <x v="4"/>
              <x v="5"/>
              <x v="6"/>
              <x v="7"/>
            </reference>
          </references>
        </pivotArea>
      </pivotAreas>
    </conditionalFormat>
    <conditionalFormat priority="11">
      <pivotAreas count="1">
        <pivotArea type="data" collapsedLevelsAreSubtotals="1" fieldPosition="0">
          <references count="2">
            <reference field="4294967294" count="1" selected="0">
              <x v="0"/>
            </reference>
            <reference field="3" count="19">
              <x v="409"/>
              <x v="410"/>
              <x v="411"/>
              <x v="412"/>
              <x v="413"/>
              <x v="414"/>
              <x v="415"/>
              <x v="416"/>
              <x v="417"/>
              <x v="418"/>
              <x v="419"/>
              <x v="420"/>
              <x v="421"/>
              <x v="422"/>
              <x v="423"/>
              <x v="424"/>
              <x v="425"/>
              <x v="426"/>
              <x v="427"/>
            </reference>
          </references>
        </pivotArea>
      </pivotAreas>
    </conditionalFormat>
    <conditionalFormat priority="10">
      <pivotAreas count="1">
        <pivotArea type="data" collapsedLevelsAreSubtotals="1" fieldPosition="0">
          <references count="2">
            <reference field="4294967294" count="1" selected="0">
              <x v="0"/>
            </reference>
            <reference field="3" count="25">
              <x v="293"/>
              <x v="294"/>
              <x v="295"/>
              <x v="296"/>
              <x v="297"/>
              <x v="298"/>
              <x v="299"/>
              <x v="300"/>
              <x v="301"/>
              <x v="302"/>
              <x v="303"/>
              <x v="304"/>
              <x v="305"/>
              <x v="306"/>
              <x v="307"/>
              <x v="308"/>
              <x v="309"/>
              <x v="310"/>
              <x v="311"/>
              <x v="312"/>
              <x v="313"/>
              <x v="314"/>
              <x v="315"/>
              <x v="316"/>
              <x v="317"/>
            </reference>
          </references>
        </pivotArea>
      </pivotAreas>
    </conditionalFormat>
    <conditionalFormat priority="9">
      <pivotAreas count="1">
        <pivotArea type="data" outline="0" collapsedLevelsAreSubtotals="1" fieldPosition="0">
          <references count="1">
            <reference field="4294967294" count="1" selected="0">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ell6" cacheId="5" applyNumberFormats="0" applyBorderFormats="0" applyFontFormats="0" applyPatternFormats="0" applyAlignmentFormats="0" applyWidthHeightFormats="1" dataCaption="Verdier" updatedVersion="6" minRefreshableVersion="3" colGrandTotals="0" itemPrintTitles="1" createdVersion="6" indent="0" outline="1" outlineData="1" multipleFieldFilters="0">
  <location ref="A6:I18" firstHeaderRow="1" firstDataRow="2" firstDataCol="1" rowPageCount="2" colPageCount="1"/>
  <pivotFields count="9">
    <pivotField axis="axisPage" multipleItemSelectionAllowed="1" showAll="0">
      <items count="20">
        <item x="0"/>
        <item h="1" x="1"/>
        <item h="1" x="2"/>
        <item h="1" x="3"/>
        <item h="1" x="4"/>
        <item h="1" x="5"/>
        <item h="1" x="6"/>
        <item h="1" x="7"/>
        <item h="1" x="8"/>
        <item h="1" x="9"/>
        <item h="1" x="10"/>
        <item h="1" x="11"/>
        <item h="1" x="12"/>
        <item h="1" x="13"/>
        <item x="14"/>
        <item h="1" x="15"/>
        <item h="1" x="16"/>
        <item h="1" x="17"/>
        <item h="1" x="18"/>
        <item t="default"/>
      </items>
    </pivotField>
    <pivotField showAll="0"/>
    <pivotField showAll="0"/>
    <pivotField axis="axisPage" multipleItemSelectionAllowed="1" showAll="0">
      <items count="42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t="default"/>
      </items>
    </pivotField>
    <pivotField showAll="0"/>
    <pivotField showAll="0"/>
    <pivotField axis="axisRow" showAll="0">
      <items count="11">
        <item x="7"/>
        <item x="8"/>
        <item x="9"/>
        <item x="0"/>
        <item x="1"/>
        <item x="4"/>
        <item x="2"/>
        <item x="5"/>
        <item x="3"/>
        <item x="6"/>
        <item t="default"/>
      </items>
    </pivotField>
    <pivotField axis="axisCol" showAll="0">
      <items count="9">
        <item x="0"/>
        <item x="1"/>
        <item x="2"/>
        <item x="3"/>
        <item x="4"/>
        <item x="5"/>
        <item x="6"/>
        <item x="7"/>
        <item t="default"/>
      </items>
    </pivotField>
    <pivotField dataField="1" showAll="0"/>
  </pivotFields>
  <rowFields count="1">
    <field x="6"/>
  </rowFields>
  <rowItems count="11">
    <i>
      <x/>
    </i>
    <i>
      <x v="1"/>
    </i>
    <i>
      <x v="2"/>
    </i>
    <i>
      <x v="3"/>
    </i>
    <i>
      <x v="4"/>
    </i>
    <i>
      <x v="5"/>
    </i>
    <i>
      <x v="6"/>
    </i>
    <i>
      <x v="7"/>
    </i>
    <i>
      <x v="8"/>
    </i>
    <i>
      <x v="9"/>
    </i>
    <i t="grand">
      <x/>
    </i>
  </rowItems>
  <colFields count="1">
    <field x="7"/>
  </colFields>
  <colItems count="8">
    <i>
      <x/>
    </i>
    <i>
      <x v="1"/>
    </i>
    <i>
      <x v="2"/>
    </i>
    <i>
      <x v="3"/>
    </i>
    <i>
      <x v="4"/>
    </i>
    <i>
      <x v="5"/>
    </i>
    <i>
      <x v="6"/>
    </i>
    <i>
      <x v="7"/>
    </i>
  </colItems>
  <pageFields count="2">
    <pageField fld="0" hier="-1"/>
    <pageField fld="3" hier="-1"/>
  </pageFields>
  <dataFields count="1">
    <dataField name="Summer av antall" fld="8" showDataAs="percentOfCol" baseField="6" baseItem="0" numFmtId="165"/>
  </dataFields>
  <formats count="4">
    <format dxfId="91">
      <pivotArea outline="0" collapsedLevelsAreSubtotals="1" fieldPosition="0"/>
    </format>
    <format dxfId="90">
      <pivotArea type="origin" dataOnly="0" labelOnly="1" outline="0" fieldPosition="0"/>
    </format>
    <format dxfId="89">
      <pivotArea field="6" type="button" dataOnly="0" labelOnly="1" outline="0" axis="axisRow" fieldPosition="0"/>
    </format>
    <format dxfId="88">
      <pivotArea dataOnly="0" labelOnly="1" fieldPosition="0">
        <references count="1">
          <reference field="6" count="0"/>
        </references>
      </pivotArea>
    </format>
  </formats>
  <conditionalFormats count="1">
    <conditionalFormat priority="13">
      <pivotAreas count="1">
        <pivotArea type="data" collapsedLevelsAreSubtotals="1" fieldPosition="0">
          <references count="3">
            <reference field="4294967294" count="1" selected="0">
              <x v="0"/>
            </reference>
            <reference field="6" count="10">
              <x v="0"/>
              <x v="1"/>
              <x v="2"/>
              <x v="3"/>
              <x v="4"/>
              <x v="5"/>
              <x v="6"/>
              <x v="7"/>
              <x v="8"/>
              <x v="9"/>
            </reference>
            <reference field="7" count="8" selected="0">
              <x v="0"/>
              <x v="1"/>
              <x v="2"/>
              <x v="3"/>
              <x v="4"/>
              <x v="5"/>
              <x v="6"/>
              <x v="7"/>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ell1" cacheId="5" applyNumberFormats="0" applyBorderFormats="0" applyFontFormats="0" applyPatternFormats="0" applyAlignmentFormats="0" applyWidthHeightFormats="1" dataCaption="Verdier" updatedVersion="6" minRefreshableVersion="3" itemPrintTitles="1" createdVersion="6" indent="0" outline="1" outlineData="1" multipleFieldFilters="0">
  <location ref="AA5:AL26" firstHeaderRow="1" firstDataRow="2" firstDataCol="1" rowPageCount="1" colPageCount="1"/>
  <pivotFields count="9">
    <pivotField axis="axisRow" showAll="0">
      <items count="20">
        <item x="0"/>
        <item x="1"/>
        <item x="2"/>
        <item x="3"/>
        <item x="4"/>
        <item x="5"/>
        <item x="6"/>
        <item x="7"/>
        <item x="8"/>
        <item x="9"/>
        <item x="10"/>
        <item x="11"/>
        <item x="12"/>
        <item x="13"/>
        <item x="14"/>
        <item x="15"/>
        <item x="16"/>
        <item x="17"/>
        <item x="18"/>
        <item t="default"/>
      </items>
    </pivotField>
    <pivotField showAll="0"/>
    <pivotField showAll="0"/>
    <pivotField showAll="0">
      <items count="42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t="default"/>
      </items>
    </pivotField>
    <pivotField showAll="0"/>
    <pivotField showAll="0"/>
    <pivotField axis="axisCol" showAll="0">
      <items count="11">
        <item x="7"/>
        <item x="8"/>
        <item x="9"/>
        <item x="0"/>
        <item x="1"/>
        <item x="4"/>
        <item x="2"/>
        <item x="5"/>
        <item x="3"/>
        <item x="6"/>
        <item t="default"/>
      </items>
    </pivotField>
    <pivotField axis="axisPage" showAll="0">
      <items count="9">
        <item x="0"/>
        <item x="1"/>
        <item x="2"/>
        <item x="3"/>
        <item x="4"/>
        <item x="5"/>
        <item x="6"/>
        <item x="7"/>
        <item t="default"/>
      </items>
    </pivotField>
    <pivotField dataField="1"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6"/>
  </colFields>
  <colItems count="11">
    <i>
      <x/>
    </i>
    <i>
      <x v="1"/>
    </i>
    <i>
      <x v="2"/>
    </i>
    <i>
      <x v="3"/>
    </i>
    <i>
      <x v="4"/>
    </i>
    <i>
      <x v="5"/>
    </i>
    <i>
      <x v="6"/>
    </i>
    <i>
      <x v="7"/>
    </i>
    <i>
      <x v="8"/>
    </i>
    <i>
      <x v="9"/>
    </i>
    <i t="grand">
      <x/>
    </i>
  </colItems>
  <pageFields count="1">
    <pageField fld="7" item="7" hier="-1"/>
  </pageFields>
  <dataFields count="1">
    <dataField name="Summer av antall" fld="8" showDataAs="percentOfCol" baseField="3" baseItem="147" numFmtId="10"/>
  </dataFields>
  <formats count="8">
    <format dxfId="42">
      <pivotArea outline="0" collapsedLevelsAreSubtotals="1" fieldPosition="0"/>
    </format>
    <format dxfId="41">
      <pivotArea outline="0" collapsedLevelsAreSubtotals="1" fieldPosition="0"/>
    </format>
    <format dxfId="40">
      <pivotArea outline="0" collapsedLevelsAreSubtotals="1" fieldPosition="0"/>
    </format>
    <format dxfId="39">
      <pivotArea outline="0" fieldPosition="0">
        <references count="1">
          <reference field="4294967294" count="1">
            <x v="0"/>
          </reference>
        </references>
      </pivotArea>
    </format>
    <format dxfId="38">
      <pivotArea outline="0" collapsedLevelsAreSubtotals="1" fieldPosition="0">
        <references count="1">
          <reference field="6" count="0" selected="0"/>
        </references>
      </pivotArea>
    </format>
    <format dxfId="37">
      <pivotArea field="3" type="button" dataOnly="0" labelOnly="1" outline="0"/>
    </format>
    <format dxfId="36">
      <pivotArea dataOnly="0" labelOnly="1" fieldPosition="0">
        <references count="1">
          <reference field="6" count="0"/>
        </references>
      </pivotArea>
    </format>
    <format dxfId="35">
      <pivotArea dataOnly="0" labelOnly="1" grandCol="1" outline="0" fieldPosition="0"/>
    </format>
  </formats>
  <conditionalFormats count="2">
    <conditionalFormat priority="2">
      <pivotAreas count="1">
        <pivotArea type="data" collapsedLevelsAreSubtotals="1" fieldPosition="0">
          <references count="3">
            <reference field="4294967294" count="1" selected="0">
              <x v="0"/>
            </reference>
            <reference field="0" count="19">
              <x v="0"/>
              <x v="1"/>
              <x v="2"/>
              <x v="3"/>
              <x v="4"/>
              <x v="5"/>
              <x v="6"/>
              <x v="7"/>
              <x v="8"/>
              <x v="9"/>
              <x v="10"/>
              <x v="11"/>
              <x v="12"/>
              <x v="13"/>
              <x v="14"/>
              <x v="15"/>
              <x v="16"/>
              <x v="17"/>
              <x v="18"/>
            </reference>
            <reference field="6" count="10" selected="0">
              <x v="0"/>
              <x v="1"/>
              <x v="2"/>
              <x v="3"/>
              <x v="4"/>
              <x v="5"/>
              <x v="6"/>
              <x v="7"/>
              <x v="8"/>
              <x v="9"/>
            </reference>
          </references>
        </pivotArea>
      </pivotAreas>
    </conditionalFormat>
    <conditionalFormat priority="1">
      <pivotAreas count="1">
        <pivotArea type="data" collapsedLevelsAreSubtotals="1" fieldPosition="0">
          <references count="2">
            <reference field="4294967294" count="1" selected="0">
              <x v="0"/>
            </reference>
            <reference field="0" count="19">
              <x v="0"/>
              <x v="1"/>
              <x v="2"/>
              <x v="3"/>
              <x v="4"/>
              <x v="5"/>
              <x v="6"/>
              <x v="7"/>
              <x v="8"/>
              <x v="9"/>
              <x v="10"/>
              <x v="11"/>
              <x v="12"/>
              <x v="13"/>
              <x v="14"/>
              <x v="15"/>
              <x v="16"/>
              <x v="17"/>
              <x v="18"/>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ell6" cacheId="5" applyNumberFormats="0" applyBorderFormats="0" applyFontFormats="0" applyPatternFormats="0" applyAlignmentFormats="0" applyWidthHeightFormats="1" dataCaption="Verdier" updatedVersion="6" minRefreshableVersion="3" itemPrintTitles="1" createdVersion="6" indent="0" outline="1" outlineData="1" multipleFieldFilters="0">
  <location ref="N5:Y26" firstHeaderRow="1" firstDataRow="2" firstDataCol="1" rowPageCount="1" colPageCount="1"/>
  <pivotFields count="9">
    <pivotField axis="axisRow" showAll="0">
      <items count="20">
        <item x="0"/>
        <item x="1"/>
        <item x="2"/>
        <item x="3"/>
        <item x="4"/>
        <item x="5"/>
        <item x="6"/>
        <item x="7"/>
        <item x="8"/>
        <item x="9"/>
        <item x="10"/>
        <item x="11"/>
        <item x="12"/>
        <item x="13"/>
        <item x="14"/>
        <item x="15"/>
        <item x="16"/>
        <item x="17"/>
        <item x="18"/>
        <item t="default"/>
      </items>
    </pivotField>
    <pivotField showAll="0"/>
    <pivotField showAll="0"/>
    <pivotField showAll="0">
      <items count="42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t="default"/>
      </items>
    </pivotField>
    <pivotField showAll="0"/>
    <pivotField showAll="0"/>
    <pivotField axis="axisCol" showAll="0">
      <items count="11">
        <item x="7"/>
        <item x="8"/>
        <item x="9"/>
        <item x="0"/>
        <item x="1"/>
        <item x="4"/>
        <item x="2"/>
        <item x="5"/>
        <item x="3"/>
        <item x="6"/>
        <item t="default"/>
      </items>
    </pivotField>
    <pivotField axis="axisPage" showAll="0">
      <items count="9">
        <item x="0"/>
        <item x="1"/>
        <item x="2"/>
        <item x="3"/>
        <item x="4"/>
        <item x="5"/>
        <item x="6"/>
        <item x="7"/>
        <item t="default"/>
      </items>
    </pivotField>
    <pivotField dataField="1"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6"/>
  </colFields>
  <colItems count="11">
    <i>
      <x/>
    </i>
    <i>
      <x v="1"/>
    </i>
    <i>
      <x v="2"/>
    </i>
    <i>
      <x v="3"/>
    </i>
    <i>
      <x v="4"/>
    </i>
    <i>
      <x v="5"/>
    </i>
    <i>
      <x v="6"/>
    </i>
    <i>
      <x v="7"/>
    </i>
    <i>
      <x v="8"/>
    </i>
    <i>
      <x v="9"/>
    </i>
    <i t="grand">
      <x/>
    </i>
  </colItems>
  <pageFields count="1">
    <pageField fld="7" item="7" hier="-1"/>
  </pageFields>
  <dataFields count="1">
    <dataField name="Summer av antall" fld="8" showDataAs="percentOfRow" baseField="3" baseItem="147" numFmtId="10"/>
  </dataFields>
  <formats count="8">
    <format dxfId="50">
      <pivotArea outline="0" collapsedLevelsAreSubtotals="1" fieldPosition="0"/>
    </format>
    <format dxfId="49">
      <pivotArea outline="0" collapsedLevelsAreSubtotals="1" fieldPosition="0"/>
    </format>
    <format dxfId="48">
      <pivotArea outline="0" collapsedLevelsAreSubtotals="1" fieldPosition="0"/>
    </format>
    <format dxfId="47">
      <pivotArea outline="0" fieldPosition="0">
        <references count="1">
          <reference field="4294967294" count="1">
            <x v="0"/>
          </reference>
        </references>
      </pivotArea>
    </format>
    <format dxfId="46">
      <pivotArea outline="0" collapsedLevelsAreSubtotals="1" fieldPosition="0">
        <references count="1">
          <reference field="6" count="0" selected="0"/>
        </references>
      </pivotArea>
    </format>
    <format dxfId="45">
      <pivotArea field="3" type="button" dataOnly="0" labelOnly="1" outline="0"/>
    </format>
    <format dxfId="44">
      <pivotArea dataOnly="0" labelOnly="1" fieldPosition="0">
        <references count="1">
          <reference field="6" count="0"/>
        </references>
      </pivotArea>
    </format>
    <format dxfId="43">
      <pivotArea dataOnly="0" labelOnly="1" grandCol="1" outline="0" fieldPosition="0"/>
    </format>
  </formats>
  <conditionalFormats count="1">
    <conditionalFormat priority="4">
      <pivotAreas count="1">
        <pivotArea type="data" outline="0" collapsedLevelsAreSubtotals="1" fieldPosition="0">
          <references count="2">
            <reference field="4294967294" count="1" selected="0">
              <x v="0"/>
            </reference>
            <reference field="6" count="10" selected="0">
              <x v="0"/>
              <x v="1"/>
              <x v="2"/>
              <x v="3"/>
              <x v="4"/>
              <x v="5"/>
              <x v="6"/>
              <x v="7"/>
              <x v="8"/>
              <x v="9"/>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ell5" cacheId="5" applyNumberFormats="0" applyBorderFormats="0" applyFontFormats="0" applyPatternFormats="0" applyAlignmentFormats="0" applyWidthHeightFormats="1" dataCaption="Verdier" updatedVersion="6" minRefreshableVersion="3" itemPrintTitles="1" createdVersion="6" indent="0" outline="1" outlineData="1" multipleFieldFilters="0">
  <location ref="A5:L26" firstHeaderRow="1" firstDataRow="2" firstDataCol="1" rowPageCount="1" colPageCount="1"/>
  <pivotFields count="9">
    <pivotField axis="axisRow" showAll="0">
      <items count="20">
        <item x="0"/>
        <item x="1"/>
        <item x="2"/>
        <item x="3"/>
        <item x="4"/>
        <item x="5"/>
        <item x="6"/>
        <item x="7"/>
        <item x="8"/>
        <item x="9"/>
        <item x="10"/>
        <item x="11"/>
        <item x="12"/>
        <item x="13"/>
        <item x="14"/>
        <item x="15"/>
        <item x="16"/>
        <item x="17"/>
        <item x="18"/>
        <item t="default"/>
      </items>
    </pivotField>
    <pivotField showAll="0"/>
    <pivotField showAll="0"/>
    <pivotField showAll="0">
      <items count="42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t="default"/>
      </items>
    </pivotField>
    <pivotField showAll="0"/>
    <pivotField showAll="0"/>
    <pivotField axis="axisCol" showAll="0">
      <items count="11">
        <item x="7"/>
        <item x="8"/>
        <item x="9"/>
        <item x="0"/>
        <item x="1"/>
        <item x="4"/>
        <item x="2"/>
        <item x="5"/>
        <item x="3"/>
        <item x="6"/>
        <item t="default"/>
      </items>
    </pivotField>
    <pivotField axis="axisPage" showAll="0">
      <items count="9">
        <item x="0"/>
        <item x="1"/>
        <item x="2"/>
        <item x="3"/>
        <item x="4"/>
        <item x="5"/>
        <item x="6"/>
        <item x="7"/>
        <item t="default"/>
      </items>
    </pivotField>
    <pivotField dataField="1"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6"/>
  </colFields>
  <colItems count="11">
    <i>
      <x/>
    </i>
    <i>
      <x v="1"/>
    </i>
    <i>
      <x v="2"/>
    </i>
    <i>
      <x v="3"/>
    </i>
    <i>
      <x v="4"/>
    </i>
    <i>
      <x v="5"/>
    </i>
    <i>
      <x v="6"/>
    </i>
    <i>
      <x v="7"/>
    </i>
    <i>
      <x v="8"/>
    </i>
    <i>
      <x v="9"/>
    </i>
    <i t="grand">
      <x/>
    </i>
  </colItems>
  <pageFields count="1">
    <pageField fld="7" item="7" hier="-1"/>
  </pageFields>
  <dataFields count="1">
    <dataField name="Summer av antall" fld="8" baseField="0" baseItem="0" numFmtId="164"/>
  </dataFields>
  <formats count="6">
    <format dxfId="56">
      <pivotArea outline="0" collapsedLevelsAreSubtotals="1" fieldPosition="0"/>
    </format>
    <format dxfId="55">
      <pivotArea outline="0" collapsedLevelsAreSubtotals="1" fieldPosition="0"/>
    </format>
    <format dxfId="54">
      <pivotArea outline="0" collapsedLevelsAreSubtotals="1" fieldPosition="0"/>
    </format>
    <format dxfId="53">
      <pivotArea field="3" type="button" dataOnly="0" labelOnly="1" outline="0"/>
    </format>
    <format dxfId="52">
      <pivotArea dataOnly="0" labelOnly="1" fieldPosition="0">
        <references count="1">
          <reference field="6" count="0"/>
        </references>
      </pivotArea>
    </format>
    <format dxfId="5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ell5" cacheId="5" applyNumberFormats="0" applyBorderFormats="0" applyFontFormats="0" applyPatternFormats="0" applyAlignmentFormats="0" applyWidthHeightFormats="1" dataCaption="Verdier" updatedVersion="6" minRefreshableVersion="3" rowGrandTotals="0" itemPrintTitles="1" createdVersion="6" indent="0" outline="1" outlineData="1" multipleFieldFilters="0">
  <location ref="A5:L29" firstHeaderRow="1" firstDataRow="2" firstDataCol="1" rowPageCount="2" colPageCount="1"/>
  <pivotFields count="9">
    <pivotField axis="axisPage" multipleItemSelectionAllowed="1" showAll="0">
      <items count="20">
        <item h="1" x="0"/>
        <item h="1" x="1"/>
        <item h="1" x="2"/>
        <item h="1" x="3"/>
        <item h="1" x="4"/>
        <item h="1" x="5"/>
        <item h="1" x="6"/>
        <item h="1" x="7"/>
        <item h="1" x="8"/>
        <item h="1" x="9"/>
        <item h="1" x="10"/>
        <item h="1" x="11"/>
        <item h="1" x="12"/>
        <item h="1" x="13"/>
        <item h="1" x="14"/>
        <item x="15"/>
        <item h="1" x="16"/>
        <item h="1" x="17"/>
        <item h="1" x="18"/>
        <item t="default"/>
      </items>
    </pivotField>
    <pivotField showAll="0"/>
    <pivotField showAll="0"/>
    <pivotField axis="axisRow" showAll="0">
      <items count="42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t="default"/>
      </items>
    </pivotField>
    <pivotField showAll="0"/>
    <pivotField showAll="0"/>
    <pivotField axis="axisCol" showAll="0">
      <items count="11">
        <item x="7"/>
        <item x="8"/>
        <item x="9"/>
        <item x="0"/>
        <item x="1"/>
        <item x="4"/>
        <item x="2"/>
        <item x="5"/>
        <item x="3"/>
        <item x="6"/>
        <item t="default"/>
      </items>
    </pivotField>
    <pivotField axis="axisPage" showAll="0">
      <items count="9">
        <item x="0"/>
        <item x="1"/>
        <item x="2"/>
        <item x="3"/>
        <item x="4"/>
        <item x="5"/>
        <item x="6"/>
        <item x="7"/>
        <item t="default"/>
      </items>
    </pivotField>
    <pivotField dataField="1" showAll="0"/>
  </pivotFields>
  <rowFields count="1">
    <field x="3"/>
  </rowFields>
  <rowItems count="23">
    <i>
      <x v="318"/>
    </i>
    <i>
      <x v="319"/>
    </i>
    <i>
      <x v="320"/>
    </i>
    <i>
      <x v="321"/>
    </i>
    <i>
      <x v="322"/>
    </i>
    <i>
      <x v="323"/>
    </i>
    <i>
      <x v="324"/>
    </i>
    <i>
      <x v="325"/>
    </i>
    <i>
      <x v="326"/>
    </i>
    <i>
      <x v="327"/>
    </i>
    <i>
      <x v="328"/>
    </i>
    <i>
      <x v="329"/>
    </i>
    <i>
      <x v="330"/>
    </i>
    <i>
      <x v="331"/>
    </i>
    <i>
      <x v="332"/>
    </i>
    <i>
      <x v="333"/>
    </i>
    <i>
      <x v="334"/>
    </i>
    <i>
      <x v="335"/>
    </i>
    <i>
      <x v="336"/>
    </i>
    <i>
      <x v="337"/>
    </i>
    <i>
      <x v="338"/>
    </i>
    <i>
      <x v="339"/>
    </i>
    <i>
      <x v="340"/>
    </i>
  </rowItems>
  <colFields count="1">
    <field x="6"/>
  </colFields>
  <colItems count="11">
    <i>
      <x/>
    </i>
    <i>
      <x v="1"/>
    </i>
    <i>
      <x v="2"/>
    </i>
    <i>
      <x v="3"/>
    </i>
    <i>
      <x v="4"/>
    </i>
    <i>
      <x v="5"/>
    </i>
    <i>
      <x v="6"/>
    </i>
    <i>
      <x v="7"/>
    </i>
    <i>
      <x v="8"/>
    </i>
    <i>
      <x v="9"/>
    </i>
    <i t="grand">
      <x/>
    </i>
  </colItems>
  <pageFields count="2">
    <pageField fld="0" hier="-1"/>
    <pageField fld="7" item="7" hier="-1"/>
  </pageFields>
  <dataFields count="1">
    <dataField name="Summer av antall" fld="8" showDataAs="percentOfCol" baseField="3" baseItem="297" numFmtId="165"/>
  </dataFields>
  <formats count="11">
    <format dxfId="22">
      <pivotArea outline="0" collapsedLevelsAreSubtotals="1" fieldPosition="0"/>
    </format>
    <format dxfId="21">
      <pivotArea outline="0" collapsedLevelsAreSubtotals="1" fieldPosition="0"/>
    </format>
    <format dxfId="20">
      <pivotArea outline="0" collapsedLevelsAreSubtotals="1" fieldPosition="0"/>
    </format>
    <format dxfId="19">
      <pivotArea field="3" type="button" dataOnly="0" labelOnly="1" outline="0" axis="axisRow" fieldPosition="0"/>
    </format>
    <format dxfId="18">
      <pivotArea dataOnly="0" labelOnly="1" fieldPosition="0">
        <references count="1">
          <reference field="6" count="0"/>
        </references>
      </pivotArea>
    </format>
    <format dxfId="17">
      <pivotArea dataOnly="0" labelOnly="1" grandCol="1" outline="0" fieldPosition="0"/>
    </format>
    <format dxfId="16">
      <pivotArea outline="0" fieldPosition="0">
        <references count="1">
          <reference field="4294967294" count="1">
            <x v="0"/>
          </reference>
        </references>
      </pivotArea>
    </format>
    <format dxfId="15">
      <pivotArea outline="0" collapsedLevelsAreSubtotals="1" fieldPosition="0"/>
    </format>
    <format dxfId="14">
      <pivotArea outline="0" fieldPosition="0">
        <references count="1">
          <reference field="4294967294" count="1">
            <x v="0"/>
          </reference>
        </references>
      </pivotArea>
    </format>
    <format dxfId="13">
      <pivotArea outline="0" fieldPosition="0">
        <references count="1">
          <reference field="4294967294" count="1">
            <x v="0"/>
          </reference>
        </references>
      </pivotArea>
    </format>
    <format dxfId="12">
      <pivotArea outline="0" collapsedLevelsAreSubtotals="1" fieldPosition="0"/>
    </format>
  </formats>
  <conditionalFormats count="3">
    <conditionalFormat priority="1">
      <pivotAreas count="1">
        <pivotArea type="data" collapsedLevelsAreSubtotals="1" fieldPosition="0">
          <references count="2">
            <reference field="4294967294" count="1" selected="0">
              <x v="0"/>
            </reference>
            <reference field="3" count="48">
              <x v="293"/>
              <x v="294"/>
              <x v="295"/>
              <x v="296"/>
              <x v="297"/>
              <x v="298"/>
              <x v="299"/>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reference>
          </references>
        </pivotArea>
      </pivotAreas>
    </conditionalFormat>
    <conditionalFormat priority="2">
      <pivotAreas count="1">
        <pivotArea type="data" collapsedLevelsAreSubtotals="1" fieldPosition="0">
          <references count="2">
            <reference field="4294967294" count="1" selected="0">
              <x v="0"/>
            </reference>
            <reference field="3" count="23">
              <x v="318"/>
              <x v="319"/>
              <x v="320"/>
              <x v="321"/>
              <x v="322"/>
              <x v="323"/>
              <x v="324"/>
              <x v="325"/>
              <x v="326"/>
              <x v="327"/>
              <x v="328"/>
              <x v="329"/>
              <x v="330"/>
              <x v="331"/>
              <x v="332"/>
              <x v="333"/>
              <x v="334"/>
              <x v="335"/>
              <x v="336"/>
              <x v="337"/>
              <x v="338"/>
              <x v="339"/>
              <x v="340"/>
            </reference>
          </references>
        </pivotArea>
      </pivotAreas>
    </conditionalFormat>
    <conditionalFormat priority="3">
      <pivotAreas count="1">
        <pivotArea type="data" collapsedLevelsAreSubtotals="1" fieldPosition="0">
          <references count="2">
            <reference field="4294967294" count="1" selected="0">
              <x v="0"/>
            </reference>
            <reference field="3" count="15">
              <x v="142"/>
              <x v="143"/>
              <x v="144"/>
              <x v="145"/>
              <x v="146"/>
              <x v="147"/>
              <x v="148"/>
              <x v="149"/>
              <x v="150"/>
              <x v="151"/>
              <x v="152"/>
              <x v="153"/>
              <x v="154"/>
              <x v="155"/>
              <x v="15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ell6" cacheId="5" applyNumberFormats="0" applyBorderFormats="0" applyFontFormats="0" applyPatternFormats="0" applyAlignmentFormats="0" applyWidthHeightFormats="1" dataCaption="Verdier" updatedVersion="6" minRefreshableVersion="3" rowGrandTotals="0" colGrandTotals="0" itemPrintTitles="1" createdVersion="6" indent="0" outline="1" outlineData="1" multipleFieldFilters="0">
  <location ref="N6:O8" firstHeaderRow="1" firstDataRow="2" firstDataCol="1" rowPageCount="3" colPageCount="1"/>
  <pivotFields count="9">
    <pivotField axis="axisCol" showAll="0">
      <items count="20">
        <item h="1" x="0"/>
        <item h="1" x="1"/>
        <item h="1" x="2"/>
        <item h="1" x="3"/>
        <item h="1" x="4"/>
        <item h="1" x="5"/>
        <item h="1" x="6"/>
        <item h="1" x="7"/>
        <item h="1" x="8"/>
        <item h="1" x="9"/>
        <item h="1" x="10"/>
        <item h="1" x="11"/>
        <item h="1" x="12"/>
        <item h="1" x="13"/>
        <item h="1" x="14"/>
        <item x="15"/>
        <item h="1" x="16"/>
        <item h="1" x="17"/>
        <item h="1" x="18"/>
        <item t="default"/>
      </items>
    </pivotField>
    <pivotField showAll="0"/>
    <pivotField showAll="0"/>
    <pivotField axis="axisPage" showAll="0">
      <items count="42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t="default"/>
      </items>
    </pivotField>
    <pivotField showAll="0"/>
    <pivotField showAll="0"/>
    <pivotField axis="axisPage" showAll="0">
      <items count="11">
        <item x="7"/>
        <item x="8"/>
        <item x="9"/>
        <item x="0"/>
        <item x="1"/>
        <item x="4"/>
        <item x="2"/>
        <item x="5"/>
        <item x="3"/>
        <item x="6"/>
        <item t="default"/>
      </items>
    </pivotField>
    <pivotField axis="axisPage" showAll="0">
      <items count="9">
        <item x="0"/>
        <item x="1"/>
        <item x="2"/>
        <item x="3"/>
        <item x="4"/>
        <item x="5"/>
        <item x="6"/>
        <item x="7"/>
        <item t="default"/>
      </items>
    </pivotField>
    <pivotField dataField="1" showAll="0"/>
  </pivotFields>
  <rowItems count="1">
    <i/>
  </rowItems>
  <colFields count="1">
    <field x="0"/>
  </colFields>
  <colItems count="1">
    <i>
      <x v="15"/>
    </i>
  </colItems>
  <pageFields count="3">
    <pageField fld="7" item="7" hier="-1"/>
    <pageField fld="3" hier="-1"/>
    <pageField fld="6" hier="-1"/>
  </pageFields>
  <dataFields count="1">
    <dataField name="Summer av antall" fld="8" showDataAs="percentOfRow" baseField="3" baseItem="147" numFmtId="10"/>
  </dataFields>
  <formats count="12">
    <format dxfId="34">
      <pivotArea outline="0" collapsedLevelsAreSubtotals="1" fieldPosition="0"/>
    </format>
    <format dxfId="33">
      <pivotArea outline="0" collapsedLevelsAreSubtotals="1" fieldPosition="0"/>
    </format>
    <format dxfId="32">
      <pivotArea outline="0" collapsedLevelsAreSubtotals="1" fieldPosition="0"/>
    </format>
    <format dxfId="31">
      <pivotArea outline="0" fieldPosition="0">
        <references count="1">
          <reference field="4294967294" count="1">
            <x v="0"/>
          </reference>
        </references>
      </pivotArea>
    </format>
    <format dxfId="30">
      <pivotArea outline="0" collapsedLevelsAreSubtotals="1" fieldPosition="0">
        <references count="1">
          <reference field="6" count="0" selected="0"/>
        </references>
      </pivotArea>
    </format>
    <format dxfId="29">
      <pivotArea field="3" type="button" dataOnly="0" labelOnly="1" outline="0" axis="axisPage" fieldPosition="1"/>
    </format>
    <format dxfId="28">
      <pivotArea dataOnly="0" labelOnly="1" fieldPosition="0">
        <references count="1">
          <reference field="6" count="0"/>
        </references>
      </pivotArea>
    </format>
    <format dxfId="27">
      <pivotArea dataOnly="0" labelOnly="1" grandCol="1" outline="0" fieldPosition="0"/>
    </format>
    <format dxfId="26">
      <pivotArea outline="0" collapsedLevelsAreSubtotals="1" fieldPosition="0"/>
    </format>
    <format dxfId="25">
      <pivotArea field="0" type="button" dataOnly="0" labelOnly="1" outline="0" axis="axisCol" fieldPosition="0"/>
    </format>
    <format dxfId="24">
      <pivotArea type="topRight" dataOnly="0" labelOnly="1" outline="0" fieldPosition="0"/>
    </format>
    <format dxfId="23">
      <pivotArea dataOnly="0" labelOnly="1" fieldPosition="0">
        <references count="1">
          <reference field="0" count="0"/>
        </references>
      </pivotArea>
    </format>
  </formats>
  <conditionalFormats count="1">
    <conditionalFormat priority="4">
      <pivotAreas count="1">
        <pivotArea type="data" outline="0" collapsedLevelsAreSubtotals="1" fieldPosition="0">
          <references count="2">
            <reference field="4294967294" count="1" selected="0">
              <x v="0"/>
            </reference>
            <reference field="6" count="10" selected="0">
              <x v="0"/>
              <x v="1"/>
              <x v="2"/>
              <x v="3"/>
              <x v="4"/>
              <x v="5"/>
              <x v="6"/>
              <x v="7"/>
              <x v="8"/>
              <x v="9"/>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ell5" cacheId="5" applyNumberFormats="0" applyBorderFormats="0" applyFontFormats="0" applyPatternFormats="0" applyAlignmentFormats="0" applyWidthHeightFormats="1" dataCaption="Verdier" updatedVersion="6" minRefreshableVersion="3" itemPrintTitles="1" createdVersion="6" indent="0" outline="1" outlineData="1" multipleFieldFilters="0">
  <location ref="A4:L31" firstHeaderRow="1" firstDataRow="2" firstDataCol="1" rowPageCount="2" colPageCount="1"/>
  <pivotFields count="9">
    <pivotField axis="axisPage" multipleItemSelectionAllowed="1" showAll="0">
      <items count="20">
        <item h="1" x="0"/>
        <item h="1" x="1"/>
        <item h="1" x="2"/>
        <item h="1" x="3"/>
        <item h="1" x="4"/>
        <item h="1" x="5"/>
        <item h="1" x="6"/>
        <item h="1" x="7"/>
        <item h="1" x="8"/>
        <item h="1" x="9"/>
        <item h="1" x="10"/>
        <item h="1" x="11"/>
        <item h="1" x="12"/>
        <item h="1" x="13"/>
        <item x="14"/>
        <item h="1" x="15"/>
        <item h="1" x="16"/>
        <item h="1" x="17"/>
        <item h="1" x="18"/>
        <item t="default"/>
      </items>
    </pivotField>
    <pivotField showAll="0"/>
    <pivotField showAll="0"/>
    <pivotField axis="axisRow" showAll="0">
      <items count="42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t="default"/>
      </items>
    </pivotField>
    <pivotField showAll="0"/>
    <pivotField showAll="0"/>
    <pivotField axis="axisCol" showAll="0">
      <items count="11">
        <item x="7"/>
        <item x="8"/>
        <item x="9"/>
        <item x="0"/>
        <item x="1"/>
        <item x="4"/>
        <item x="2"/>
        <item x="5"/>
        <item x="3"/>
        <item x="6"/>
        <item t="default"/>
      </items>
    </pivotField>
    <pivotField axis="axisPage" showAll="0">
      <items count="9">
        <item x="0"/>
        <item x="1"/>
        <item x="2"/>
        <item x="3"/>
        <item x="4"/>
        <item x="5"/>
        <item x="6"/>
        <item x="7"/>
        <item t="default"/>
      </items>
    </pivotField>
    <pivotField dataField="1" showAll="0"/>
  </pivotFields>
  <rowFields count="1">
    <field x="3"/>
  </rowFields>
  <rowItems count="26">
    <i>
      <x v="293"/>
    </i>
    <i>
      <x v="294"/>
    </i>
    <i>
      <x v="295"/>
    </i>
    <i>
      <x v="296"/>
    </i>
    <i>
      <x v="297"/>
    </i>
    <i>
      <x v="298"/>
    </i>
    <i>
      <x v="299"/>
    </i>
    <i>
      <x v="300"/>
    </i>
    <i>
      <x v="301"/>
    </i>
    <i>
      <x v="302"/>
    </i>
    <i>
      <x v="303"/>
    </i>
    <i>
      <x v="304"/>
    </i>
    <i>
      <x v="305"/>
    </i>
    <i>
      <x v="306"/>
    </i>
    <i>
      <x v="307"/>
    </i>
    <i>
      <x v="308"/>
    </i>
    <i>
      <x v="309"/>
    </i>
    <i>
      <x v="310"/>
    </i>
    <i>
      <x v="311"/>
    </i>
    <i>
      <x v="312"/>
    </i>
    <i>
      <x v="313"/>
    </i>
    <i>
      <x v="314"/>
    </i>
    <i>
      <x v="315"/>
    </i>
    <i>
      <x v="316"/>
    </i>
    <i>
      <x v="317"/>
    </i>
    <i t="grand">
      <x/>
    </i>
  </rowItems>
  <colFields count="1">
    <field x="6"/>
  </colFields>
  <colItems count="11">
    <i>
      <x/>
    </i>
    <i>
      <x v="1"/>
    </i>
    <i>
      <x v="2"/>
    </i>
    <i>
      <x v="3"/>
    </i>
    <i>
      <x v="4"/>
    </i>
    <i>
      <x v="5"/>
    </i>
    <i>
      <x v="6"/>
    </i>
    <i>
      <x v="7"/>
    </i>
    <i>
      <x v="8"/>
    </i>
    <i>
      <x v="9"/>
    </i>
    <i t="grand">
      <x/>
    </i>
  </colItems>
  <pageFields count="2">
    <pageField fld="0" hier="-1"/>
    <pageField fld="7" item="7" hier="-1"/>
  </pageFields>
  <dataFields count="1">
    <dataField name="Summer av antall" fld="8" baseField="0" baseItem="0" numFmtId="164"/>
  </dataFields>
  <formats count="6">
    <format dxfId="5">
      <pivotArea outline="0" collapsedLevelsAreSubtotals="1" fieldPosition="0"/>
    </format>
    <format dxfId="4">
      <pivotArea outline="0" collapsedLevelsAreSubtotals="1" fieldPosition="0"/>
    </format>
    <format dxfId="3">
      <pivotArea outline="0" collapsedLevelsAreSubtotals="1" fieldPosition="0"/>
    </format>
    <format dxfId="2">
      <pivotArea field="3" type="button" dataOnly="0" labelOnly="1" outline="0" axis="axisRow" fieldPosition="0"/>
    </format>
    <format dxfId="1">
      <pivotArea dataOnly="0" labelOnly="1" fieldPosition="0">
        <references count="1">
          <reference field="6"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ell8" cacheId="5" applyNumberFormats="0" applyBorderFormats="0" applyFontFormats="0" applyPatternFormats="0" applyAlignmentFormats="0" applyWidthHeightFormats="1" dataCaption="Verdier" updatedVersion="6" minRefreshableVersion="3" rowGrandTotals="0" colGrandTotals="0" itemPrintTitles="1" createdVersion="6" indent="0" outline="1" outlineData="1" multipleFieldFilters="0">
  <location ref="N7:N8" firstHeaderRow="1" firstDataRow="2" firstDataCol="0" rowPageCount="4" colPageCount="1"/>
  <pivotFields count="9">
    <pivotField axis="axisCol" showAll="0">
      <items count="20">
        <item h="1" x="0"/>
        <item h="1" x="1"/>
        <item h="1" x="2"/>
        <item h="1" x="3"/>
        <item h="1" x="4"/>
        <item h="1" x="5"/>
        <item h="1" x="6"/>
        <item h="1" x="7"/>
        <item h="1" x="8"/>
        <item h="1" x="9"/>
        <item h="1" x="10"/>
        <item h="1" x="11"/>
        <item h="1" x="12"/>
        <item h="1" x="13"/>
        <item x="14"/>
        <item h="1" x="15"/>
        <item h="1" x="16"/>
        <item h="1" x="17"/>
        <item h="1" x="18"/>
        <item t="default"/>
      </items>
    </pivotField>
    <pivotField showAll="0"/>
    <pivotField showAll="0"/>
    <pivotField axis="axisPage" showAll="0">
      <items count="42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t="default"/>
      </items>
    </pivotField>
    <pivotField showAll="0"/>
    <pivotField showAll="0"/>
    <pivotField axis="axisPage" showAll="0">
      <items count="11">
        <item x="9"/>
        <item x="1"/>
        <item x="4"/>
        <item x="7"/>
        <item x="2"/>
        <item x="5"/>
        <item x="0"/>
        <item x="8"/>
        <item x="3"/>
        <item x="6"/>
        <item t="default"/>
      </items>
    </pivotField>
    <pivotField axis="axisPage" showAll="0">
      <items count="9">
        <item x="0"/>
        <item x="1"/>
        <item x="2"/>
        <item x="3"/>
        <item x="4"/>
        <item x="5"/>
        <item x="6"/>
        <item x="7"/>
        <item t="default"/>
      </items>
    </pivotField>
    <pivotField axis="axisPage" showAll="0">
      <items count="3178">
        <item x="304"/>
        <item x="305"/>
        <item x="133"/>
        <item x="67"/>
        <item x="66"/>
        <item x="65"/>
        <item x="132"/>
        <item x="64"/>
        <item x="131"/>
        <item x="127"/>
        <item x="130"/>
        <item x="128"/>
        <item x="320"/>
        <item x="203"/>
        <item x="129"/>
        <item x="303"/>
        <item x="321"/>
        <item x="301"/>
        <item x="198"/>
        <item x="266"/>
        <item x="264"/>
        <item x="263"/>
        <item x="262"/>
        <item x="265"/>
        <item x="302"/>
        <item x="197"/>
        <item x="350"/>
        <item x="200"/>
        <item x="316"/>
        <item x="195"/>
        <item x="199"/>
        <item x="196"/>
        <item x="201"/>
        <item x="202"/>
        <item x="307"/>
        <item x="298"/>
        <item x="124"/>
        <item x="310"/>
        <item x="311"/>
        <item x="309"/>
        <item x="299"/>
        <item x="308"/>
        <item x="356"/>
        <item x="122"/>
        <item x="300"/>
        <item x="123"/>
        <item x="125"/>
        <item x="306"/>
        <item x="575"/>
        <item x="126"/>
        <item x="61"/>
        <item x="449"/>
        <item x="47"/>
        <item x="62"/>
        <item x="60"/>
        <item x="355"/>
        <item x="49"/>
        <item x="121"/>
        <item x="504"/>
        <item x="46"/>
        <item x="354"/>
        <item x="120"/>
        <item x="339"/>
        <item x="63"/>
        <item x="399"/>
        <item x="115"/>
        <item x="281"/>
        <item x="51"/>
        <item x="50"/>
        <item x="612"/>
        <item x="836"/>
        <item x="117"/>
        <item x="340"/>
        <item x="48"/>
        <item x="283"/>
        <item x="285"/>
        <item x="118"/>
        <item x="513"/>
        <item x="286"/>
        <item x="282"/>
        <item x="341"/>
        <item x="342"/>
        <item x="116"/>
        <item x="411"/>
        <item x="611"/>
        <item x="287"/>
        <item x="505"/>
        <item x="312"/>
        <item x="410"/>
        <item x="334"/>
        <item x="184"/>
        <item x="284"/>
        <item x="288"/>
        <item x="450"/>
        <item x="185"/>
        <item x="317"/>
        <item x="335"/>
        <item x="338"/>
        <item x="313"/>
        <item x="186"/>
        <item x="1112"/>
        <item x="289"/>
        <item x="314"/>
        <item x="715"/>
        <item x="319"/>
        <item x="400"/>
        <item x="318"/>
        <item x="353"/>
        <item x="336"/>
        <item x="315"/>
        <item x="182"/>
        <item x="52"/>
        <item x="119"/>
        <item x="401"/>
        <item x="337"/>
        <item x="746"/>
        <item x="613"/>
        <item x="403"/>
        <item x="402"/>
        <item x="977"/>
        <item x="351"/>
        <item x="404"/>
        <item x="530"/>
        <item x="616"/>
        <item x="1029"/>
        <item x="183"/>
        <item x="633"/>
        <item x="529"/>
        <item x="614"/>
        <item x="950"/>
        <item x="672"/>
        <item x="382"/>
        <item x="615"/>
        <item x="527"/>
        <item x="352"/>
        <item x="1309"/>
        <item x="181"/>
        <item x="1310"/>
        <item x="576"/>
        <item x="370"/>
        <item x="59"/>
        <item x="531"/>
        <item x="369"/>
        <item x="951"/>
        <item x="368"/>
        <item x="485"/>
        <item x="626"/>
        <item x="952"/>
        <item x="374"/>
        <item x="57"/>
        <item x="528"/>
        <item x="372"/>
        <item x="669"/>
        <item x="373"/>
        <item x="381"/>
        <item x="58"/>
        <item x="487"/>
        <item x="380"/>
        <item x="486"/>
        <item x="54"/>
        <item x="627"/>
        <item x="254"/>
        <item x="371"/>
        <item x="56"/>
        <item x="55"/>
        <item x="561"/>
        <item x="252"/>
        <item x="53"/>
        <item x="1028"/>
        <item x="625"/>
        <item x="1037"/>
        <item x="671"/>
        <item x="604"/>
        <item x="502"/>
        <item x="1510"/>
        <item x="670"/>
        <item x="605"/>
        <item x="1038"/>
        <item x="468"/>
        <item x="187"/>
        <item x="1478"/>
        <item x="194"/>
        <item x="501"/>
        <item x="345"/>
        <item x="446"/>
        <item x="503"/>
        <item x="560"/>
        <item x="539"/>
        <item x="990"/>
        <item x="797"/>
        <item x="467"/>
        <item x="563"/>
        <item x="349"/>
        <item x="269"/>
        <item x="344"/>
        <item x="193"/>
        <item x="251"/>
        <item x="1693"/>
        <item x="253"/>
        <item x="448"/>
        <item x="346"/>
        <item x="272"/>
        <item x="261"/>
        <item x="328"/>
        <item x="798"/>
        <item x="1239"/>
        <item x="991"/>
        <item x="562"/>
        <item x="447"/>
        <item x="268"/>
        <item x="259"/>
        <item x="566"/>
        <item x="190"/>
        <item x="260"/>
        <item x="270"/>
        <item x="267"/>
        <item x="564"/>
        <item x="271"/>
        <item x="347"/>
        <item x="192"/>
        <item x="1536"/>
        <item x="492"/>
        <item x="939"/>
        <item x="1520"/>
        <item x="565"/>
        <item x="191"/>
        <item x="1253"/>
        <item x="1537"/>
        <item x="348"/>
        <item x="491"/>
        <item x="343"/>
        <item x="628"/>
        <item x="1475"/>
        <item x="499"/>
        <item x="1209"/>
        <item x="327"/>
        <item x="1605"/>
        <item x="1628"/>
        <item x="940"/>
        <item x="607"/>
        <item x="500"/>
        <item x="1186"/>
        <item x="497"/>
        <item x="1672"/>
        <item x="498"/>
        <item x="783"/>
        <item x="357"/>
        <item x="490"/>
        <item x="1030"/>
        <item x="427"/>
        <item x="496"/>
        <item x="1477"/>
        <item x="606"/>
        <item x="631"/>
        <item x="799"/>
        <item x="1246"/>
        <item x="493"/>
        <item x="608"/>
        <item x="630"/>
        <item x="610"/>
        <item x="495"/>
        <item x="632"/>
        <item x="291"/>
        <item x="489"/>
        <item x="258"/>
        <item x="1613"/>
        <item x="629"/>
        <item x="429"/>
        <item x="290"/>
        <item x="1604"/>
        <item x="428"/>
        <item x="494"/>
        <item x="512"/>
        <item x="609"/>
        <item x="1210"/>
        <item x="1417"/>
        <item x="1711"/>
        <item x="1694"/>
        <item x="1627"/>
        <item x="1185"/>
        <item x="358"/>
        <item x="488"/>
        <item x="745"/>
        <item x="1612"/>
        <item x="1197"/>
        <item x="256"/>
        <item x="255"/>
        <item x="511"/>
        <item x="257"/>
        <item x="784"/>
        <item x="332"/>
        <item x="2259"/>
        <item x="1626"/>
        <item x="730"/>
        <item x="359"/>
        <item x="292"/>
        <item x="510"/>
        <item x="1435"/>
        <item x="542"/>
        <item x="331"/>
        <item x="1712"/>
        <item x="1924"/>
        <item x="296"/>
        <item x="323"/>
        <item x="330"/>
        <item x="361"/>
        <item x="39"/>
        <item x="1709"/>
        <item x="1011"/>
        <item x="545"/>
        <item x="543"/>
        <item x="293"/>
        <item x="835"/>
        <item x="360"/>
        <item x="967"/>
        <item x="295"/>
        <item x="544"/>
        <item x="430"/>
        <item x="506"/>
        <item x="541"/>
        <item x="1607"/>
        <item x="1139"/>
        <item x="325"/>
        <item x="294"/>
        <item x="329"/>
        <item x="432"/>
        <item x="362"/>
        <item x="324"/>
        <item x="509"/>
        <item x="38"/>
        <item x="596"/>
        <item x="326"/>
        <item x="834"/>
        <item x="540"/>
        <item x="597"/>
        <item x="817"/>
        <item x="1146"/>
        <item x="40"/>
        <item x="1145"/>
        <item x="968"/>
        <item x="1127"/>
        <item x="378"/>
        <item x="508"/>
        <item x="598"/>
        <item x="507"/>
        <item x="1012"/>
        <item x="377"/>
        <item x="297"/>
        <item x="1148"/>
        <item x="926"/>
        <item x="431"/>
        <item x="731"/>
        <item x="1479"/>
        <item x="1147"/>
        <item x="1128"/>
        <item x="43"/>
        <item x="45"/>
        <item x="1420"/>
        <item x="42"/>
        <item x="1013"/>
        <item x="1001"/>
        <item x="44"/>
        <item x="189"/>
        <item x="1446"/>
        <item x="1382"/>
        <item x="41"/>
        <item x="818"/>
        <item x="188"/>
        <item x="819"/>
        <item x="1480"/>
        <item x="1247"/>
        <item x="815"/>
        <item x="820"/>
        <item x="1625"/>
        <item x="364"/>
        <item x="280"/>
        <item x="1418"/>
        <item x="595"/>
        <item x="1248"/>
        <item x="365"/>
        <item x="747"/>
        <item x="1524"/>
        <item x="816"/>
        <item x="1000"/>
        <item x="109"/>
        <item x="367"/>
        <item x="1308"/>
        <item x="1140"/>
        <item x="108"/>
        <item x="114"/>
        <item x="113"/>
        <item x="366"/>
        <item x="111"/>
        <item x="333"/>
        <item x="110"/>
        <item x="970"/>
        <item x="322"/>
        <item x="375"/>
        <item x="635"/>
        <item x="1476"/>
        <item x="1523"/>
        <item x="278"/>
        <item x="1019"/>
        <item x="969"/>
        <item x="634"/>
        <item x="748"/>
        <item x="1002"/>
        <item x="1448"/>
        <item x="279"/>
        <item x="112"/>
        <item x="379"/>
        <item x="636"/>
        <item x="1014"/>
        <item x="1458"/>
        <item x="567"/>
        <item x="363"/>
        <item x="1606"/>
        <item x="759"/>
        <item x="999"/>
        <item x="1447"/>
        <item x="1003"/>
        <item x="638"/>
        <item x="773"/>
        <item x="1614"/>
        <item x="1513"/>
        <item x="275"/>
        <item x="594"/>
        <item x="1633"/>
        <item x="277"/>
        <item x="1419"/>
        <item x="1666"/>
        <item x="637"/>
        <item x="749"/>
        <item x="593"/>
        <item x="276"/>
        <item x="772"/>
        <item x="757"/>
        <item x="639"/>
        <item x="470"/>
        <item x="761"/>
        <item x="1526"/>
        <item x="469"/>
        <item x="471"/>
        <item x="1445"/>
        <item x="711"/>
        <item x="376"/>
        <item x="1825"/>
        <item x="409"/>
        <item x="971"/>
        <item x="762"/>
        <item x="760"/>
        <item x="408"/>
        <item x="407"/>
        <item x="758"/>
        <item x="1141"/>
        <item x="1240"/>
        <item x="406"/>
        <item x="1657"/>
        <item x="1514"/>
        <item x="1457"/>
        <item x="1642"/>
        <item x="274"/>
        <item x="273"/>
        <item x="617"/>
        <item x="568"/>
        <item x="1073"/>
        <item x="472"/>
        <item x="1641"/>
        <item x="941"/>
        <item x="771"/>
        <item x="2100"/>
        <item x="763"/>
        <item x="405"/>
        <item x="570"/>
        <item x="1142"/>
        <item x="710"/>
        <item x="473"/>
        <item x="1512"/>
        <item x="774"/>
        <item x="571"/>
        <item x="776"/>
        <item x="942"/>
        <item x="569"/>
        <item x="775"/>
        <item x="2323"/>
        <item x="1144"/>
        <item x="437"/>
        <item x="573"/>
        <item x="640"/>
        <item x="572"/>
        <item x="1634"/>
        <item x="2199"/>
        <item x="438"/>
        <item x="2202"/>
        <item x="1640"/>
        <item x="1004"/>
        <item x="972"/>
        <item x="618"/>
        <item x="712"/>
        <item x="1511"/>
        <item x="1639"/>
        <item x="619"/>
        <item x="2260"/>
        <item x="1129"/>
        <item x="1056"/>
        <item x="1074"/>
        <item x="1055"/>
        <item x="476"/>
        <item x="621"/>
        <item x="474"/>
        <item x="475"/>
        <item x="620"/>
        <item x="1871"/>
        <item x="1822"/>
        <item x="1057"/>
        <item x="1143"/>
        <item x="1678"/>
        <item x="1226"/>
        <item x="714"/>
        <item x="2929"/>
        <item x="1059"/>
        <item x="1911"/>
        <item x="973"/>
        <item x="440"/>
        <item x="1421"/>
        <item x="713"/>
        <item x="656"/>
        <item x="2203"/>
        <item x="1398"/>
        <item x="1454"/>
        <item x="1525"/>
        <item x="439"/>
        <item x="532"/>
        <item x="623"/>
        <item x="1058"/>
        <item x="574"/>
        <item x="1072"/>
        <item x="2130"/>
        <item x="1227"/>
        <item x="2200"/>
        <item x="624"/>
        <item x="533"/>
        <item x="1130"/>
        <item x="16"/>
        <item x="1399"/>
        <item x="1636"/>
        <item x="657"/>
        <item x="1650"/>
        <item x="1131"/>
        <item x="1459"/>
        <item x="785"/>
        <item x="659"/>
        <item x="1455"/>
        <item x="2562"/>
        <item x="622"/>
        <item x="2563"/>
        <item x="1228"/>
        <item x="1807"/>
        <item x="1624"/>
        <item x="1635"/>
        <item x="390"/>
        <item x="787"/>
        <item x="658"/>
        <item x="1632"/>
        <item x="1229"/>
        <item x="1020"/>
        <item x="1460"/>
        <item x="433"/>
        <item x="398"/>
        <item x="786"/>
        <item x="1456"/>
        <item x="2064"/>
        <item x="397"/>
        <item x="1132"/>
        <item x="662"/>
        <item x="789"/>
        <item x="983"/>
        <item x="1462"/>
        <item x="992"/>
        <item x="788"/>
        <item x="389"/>
        <item x="1416"/>
        <item x="534"/>
        <item x="660"/>
        <item x="1331"/>
        <item x="1806"/>
        <item x="538"/>
        <item x="1608"/>
        <item x="1631"/>
        <item x="1703"/>
        <item x="1677"/>
        <item x="1032"/>
        <item x="661"/>
        <item x="1400"/>
        <item x="1230"/>
        <item x="1031"/>
        <item x="981"/>
        <item x="1036"/>
        <item x="2359"/>
        <item x="535"/>
        <item x="435"/>
        <item x="384"/>
        <item x="980"/>
        <item x="1461"/>
        <item x="1609"/>
        <item x="1617"/>
        <item x="434"/>
        <item x="536"/>
        <item x="2051"/>
        <item x="1232"/>
        <item x="1033"/>
        <item x="993"/>
        <item x="1034"/>
        <item x="2117"/>
        <item x="1198"/>
        <item x="1701"/>
        <item x="1522"/>
        <item x="1231"/>
        <item x="979"/>
        <item x="1452"/>
        <item x="396"/>
        <item x="383"/>
        <item x="1199"/>
        <item x="1035"/>
        <item x="537"/>
        <item x="1610"/>
        <item x="825"/>
        <item x="994"/>
        <item x="17"/>
        <item x="1810"/>
        <item x="986"/>
        <item x="824"/>
        <item x="1332"/>
        <item x="1201"/>
        <item x="1005"/>
        <item x="2482"/>
        <item x="1333"/>
        <item x="1415"/>
        <item x="436"/>
        <item x="2032"/>
        <item x="385"/>
        <item x="1200"/>
        <item x="1817"/>
        <item x="1675"/>
        <item x="1436"/>
        <item x="1453"/>
        <item x="978"/>
        <item x="1006"/>
        <item x="826"/>
        <item x="1437"/>
        <item x="1007"/>
        <item x="547"/>
        <item x="1651"/>
        <item x="1637"/>
        <item x="388"/>
        <item x="1616"/>
        <item x="1008"/>
        <item x="546"/>
        <item x="1252"/>
        <item x="1808"/>
        <item x="2258"/>
        <item x="1251"/>
        <item x="1438"/>
        <item x="1818"/>
        <item x="548"/>
        <item x="391"/>
        <item x="1414"/>
        <item x="1674"/>
        <item x="2934"/>
        <item x="982"/>
        <item x="1449"/>
        <item x="822"/>
        <item x="2033"/>
        <item x="984"/>
        <item x="1638"/>
        <item x="995"/>
        <item x="821"/>
        <item x="1250"/>
        <item x="1521"/>
        <item x="394"/>
        <item x="2930"/>
        <item x="1702"/>
        <item x="1249"/>
        <item x="386"/>
        <item x="1676"/>
        <item x="395"/>
        <item x="641"/>
        <item x="2018"/>
        <item x="2017"/>
        <item x="823"/>
        <item x="1010"/>
        <item x="689"/>
        <item x="1009"/>
        <item x="387"/>
        <item x="1615"/>
        <item x="393"/>
        <item x="1450"/>
        <item x="2207"/>
        <item x="1451"/>
        <item x="1630"/>
        <item x="1820"/>
        <item x="2519"/>
        <item x="1413"/>
        <item x="1241"/>
        <item x="643"/>
        <item x="1189"/>
        <item x="985"/>
        <item x="2881"/>
        <item x="2864"/>
        <item x="642"/>
        <item x="996"/>
        <item x="1940"/>
        <item x="2082"/>
        <item x="690"/>
        <item x="1698"/>
        <item x="2686"/>
        <item x="392"/>
        <item x="988"/>
        <item x="900"/>
        <item x="2034"/>
        <item x="2208"/>
        <item x="1700"/>
        <item x="2257"/>
        <item x="1699"/>
        <item x="2256"/>
        <item x="526"/>
        <item x="1809"/>
        <item x="987"/>
        <item x="1819"/>
        <item x="1243"/>
        <item x="1939"/>
        <item x="998"/>
        <item x="883"/>
        <item x="2204"/>
        <item x="1468"/>
        <item x="716"/>
        <item x="989"/>
        <item x="1959"/>
        <item x="1242"/>
        <item x="997"/>
        <item x="1821"/>
        <item x="549"/>
        <item x="1958"/>
        <item x="1629"/>
        <item x="1473"/>
        <item x="1710"/>
        <item x="1188"/>
        <item x="901"/>
        <item x="644"/>
        <item x="2855"/>
        <item x="2546"/>
        <item x="2358"/>
        <item x="551"/>
        <item x="173"/>
        <item x="1941"/>
        <item x="2564"/>
        <item x="1586"/>
        <item x="3154"/>
        <item x="1587"/>
        <item x="1472"/>
        <item x="646"/>
        <item x="1791"/>
        <item x="2556"/>
        <item x="175"/>
        <item x="1890"/>
        <item x="1572"/>
        <item x="1471"/>
        <item x="1474"/>
        <item x="3088"/>
        <item x="1697"/>
        <item x="1920"/>
        <item x="2205"/>
        <item x="519"/>
        <item x="1960"/>
        <item x="1470"/>
        <item x="2206"/>
        <item x="692"/>
        <item x="645"/>
        <item x="1611"/>
        <item x="1588"/>
        <item x="2745"/>
        <item x="2332"/>
        <item x="2083"/>
        <item x="691"/>
        <item x="2695"/>
        <item x="1467"/>
        <item x="1498"/>
        <item x="902"/>
        <item x="1888"/>
        <item x="176"/>
        <item x="178"/>
        <item x="477"/>
        <item x="1190"/>
        <item x="2873"/>
        <item x="174"/>
        <item x="2667"/>
        <item x="1469"/>
        <item x="1898"/>
        <item x="2223"/>
        <item x="1465"/>
        <item x="647"/>
        <item x="177"/>
        <item x="1919"/>
        <item x="2863"/>
        <item x="2084"/>
        <item x="1571"/>
        <item x="2065"/>
        <item x="550"/>
        <item x="1570"/>
        <item x="1464"/>
        <item x="1673"/>
        <item x="554"/>
        <item x="1466"/>
        <item x="1901"/>
        <item x="1015"/>
        <item x="1899"/>
        <item x="1889"/>
        <item x="1902"/>
        <item x="1187"/>
        <item x="552"/>
        <item x="1696"/>
        <item x="2746"/>
        <item x="1171"/>
        <item x="481"/>
        <item x="2687"/>
        <item x="1463"/>
        <item x="1900"/>
        <item x="696"/>
        <item x="18"/>
        <item x="1792"/>
        <item x="2493"/>
        <item x="693"/>
        <item x="2712"/>
        <item x="553"/>
        <item x="1823"/>
        <item x="2210"/>
        <item x="478"/>
        <item x="903"/>
        <item x="2744"/>
        <item x="1573"/>
        <item x="2333"/>
        <item x="1532"/>
        <item x="1173"/>
        <item x="1401"/>
        <item x="2839"/>
        <item x="1794"/>
        <item x="1999"/>
        <item x="1172"/>
        <item x="1244"/>
        <item x="1793"/>
        <item x="1022"/>
        <item x="2067"/>
        <item x="921"/>
        <item x="1922"/>
        <item x="179"/>
        <item x="1501"/>
        <item x="1921"/>
        <item x="697"/>
        <item x="1923"/>
        <item x="2935"/>
        <item x="558"/>
        <item x="2000"/>
        <item x="1533"/>
        <item x="21"/>
        <item x="1495"/>
        <item x="1174"/>
        <item x="974"/>
        <item x="1016"/>
        <item x="905"/>
        <item x="904"/>
        <item x="1023"/>
        <item x="1824"/>
        <item x="718"/>
        <item x="522"/>
        <item x="1245"/>
        <item x="1795"/>
        <item x="717"/>
        <item x="555"/>
        <item x="2679"/>
        <item x="1904"/>
        <item x="2525"/>
        <item x="1500"/>
        <item x="2346"/>
        <item x="22"/>
        <item x="180"/>
        <item x="482"/>
        <item x="521"/>
        <item x="694"/>
        <item x="1903"/>
        <item x="520"/>
        <item x="922"/>
        <item x="1519"/>
        <item x="479"/>
        <item x="1695"/>
        <item x="2261"/>
        <item x="19"/>
        <item x="2201"/>
        <item x="480"/>
        <item x="559"/>
        <item x="2979"/>
        <item x="557"/>
        <item x="1324"/>
        <item x="556"/>
        <item x="484"/>
        <item x="2880"/>
        <item x="483"/>
        <item x="2823"/>
        <item x="1326"/>
        <item x="1060"/>
        <item x="2224"/>
        <item x="698"/>
        <item x="1918"/>
        <item x="1535"/>
        <item x="599"/>
        <item x="1518"/>
        <item x="699"/>
        <item x="2066"/>
        <item x="1534"/>
        <item x="1325"/>
        <item x="1027"/>
        <item x="1499"/>
        <item x="525"/>
        <item x="1329"/>
        <item x="523"/>
        <item x="3006"/>
        <item x="2568"/>
        <item x="923"/>
        <item x="1402"/>
        <item x="1109"/>
        <item x="1327"/>
        <item x="2001"/>
        <item x="1018"/>
        <item x="695"/>
        <item x="1404"/>
        <item x="2165"/>
        <item x="1175"/>
        <item x="1403"/>
        <item x="2197"/>
        <item x="1798"/>
        <item x="1679"/>
        <item x="1516"/>
        <item x="2652"/>
        <item x="516"/>
        <item x="1328"/>
        <item x="2330"/>
        <item x="244"/>
        <item x="3007"/>
        <item x="3080"/>
        <item x="20"/>
        <item x="1797"/>
        <item x="524"/>
        <item x="800"/>
        <item x="1017"/>
        <item x="517"/>
        <item x="3084"/>
        <item x="84"/>
        <item x="2209"/>
        <item x="2561"/>
        <item x="700"/>
        <item x="2678"/>
        <item x="2552"/>
        <item x="1917"/>
        <item x="92"/>
        <item x="975"/>
        <item x="2198"/>
        <item x="1025"/>
        <item x="1664"/>
        <item x="953"/>
        <item x="2876"/>
        <item x="1531"/>
        <item x="1330"/>
        <item x="1496"/>
        <item x="924"/>
        <item x="1515"/>
        <item x="600"/>
        <item x="1061"/>
        <item x="663"/>
        <item x="1021"/>
        <item x="1796"/>
        <item x="2874"/>
        <item x="2331"/>
        <item x="601"/>
        <item x="86"/>
        <item x="956"/>
        <item x="2875"/>
        <item x="2344"/>
        <item x="2336"/>
        <item x="2941"/>
        <item x="765"/>
        <item x="2189"/>
        <item x="93"/>
        <item x="3095"/>
        <item x="766"/>
        <item x="2697"/>
        <item x="1110"/>
        <item x="2352"/>
        <item x="2334"/>
        <item x="719"/>
        <item x="954"/>
        <item x="944"/>
        <item x="2551"/>
        <item x="1176"/>
        <item x="94"/>
        <item x="89"/>
        <item x="943"/>
        <item x="701"/>
        <item x="1024"/>
        <item x="85"/>
        <item x="245"/>
        <item x="957"/>
        <item x="1111"/>
        <item x="518"/>
        <item x="2335"/>
        <item x="581"/>
        <item x="2872"/>
        <item x="1530"/>
        <item x="87"/>
        <item x="2524"/>
        <item x="582"/>
        <item x="2329"/>
        <item x="88"/>
        <item x="1062"/>
        <item x="925"/>
        <item x="1517"/>
        <item x="2491"/>
        <item x="801"/>
        <item x="95"/>
        <item x="414"/>
        <item x="2338"/>
        <item x="1026"/>
        <item x="584"/>
        <item x="1652"/>
        <item x="664"/>
        <item x="2348"/>
        <item x="415"/>
        <item x="90"/>
        <item x="955"/>
        <item x="91"/>
        <item x="3038"/>
        <item x="2337"/>
        <item x="665"/>
        <item x="945"/>
        <item x="958"/>
        <item x="1529"/>
        <item x="722"/>
        <item x="764"/>
        <item x="413"/>
        <item x="2166"/>
        <item x="1623"/>
        <item x="418"/>
        <item x="1954"/>
        <item x="445"/>
        <item x="2942"/>
        <item x="804"/>
        <item x="1665"/>
        <item x="2468"/>
        <item x="1619"/>
        <item x="2856"/>
        <item x="3039"/>
        <item x="948"/>
        <item x="721"/>
        <item x="583"/>
        <item x="946"/>
        <item x="1064"/>
        <item x="1063"/>
        <item x="2469"/>
        <item x="1217"/>
        <item x="928"/>
        <item x="929"/>
        <item x="1622"/>
        <item x="1768"/>
        <item x="2953"/>
        <item x="2191"/>
        <item x="2933"/>
        <item x="2327"/>
        <item x="927"/>
        <item x="2345"/>
        <item x="720"/>
        <item x="768"/>
        <item x="949"/>
        <item x="99"/>
        <item x="1216"/>
        <item x="2190"/>
        <item x="931"/>
        <item x="2808"/>
        <item x="247"/>
        <item x="98"/>
        <item x="514"/>
        <item x="947"/>
        <item x="666"/>
        <item x="416"/>
        <item x="248"/>
        <item x="1653"/>
        <item x="2354"/>
        <item x="580"/>
        <item x="2685"/>
        <item x="3145"/>
        <item x="246"/>
        <item x="96"/>
        <item x="2651"/>
        <item x="976"/>
        <item x="3089"/>
        <item x="802"/>
        <item x="1942"/>
        <item x="2558"/>
        <item x="97"/>
        <item x="1215"/>
        <item x="2857"/>
        <item x="1497"/>
        <item x="769"/>
        <item x="1769"/>
        <item x="3054"/>
        <item x="2341"/>
        <item x="1620"/>
        <item x="2526"/>
        <item x="767"/>
        <item x="412"/>
        <item x="1621"/>
        <item x="770"/>
        <item x="778"/>
        <item x="417"/>
        <item x="3055"/>
        <item x="2557"/>
        <item x="2560"/>
        <item x="930"/>
        <item x="1212"/>
        <item x="441"/>
        <item x="2559"/>
        <item x="1423"/>
        <item x="1943"/>
        <item x="2347"/>
        <item x="1528"/>
        <item x="2956"/>
        <item x="2355"/>
        <item x="2340"/>
        <item x="2696"/>
        <item x="1424"/>
        <item x="2680"/>
        <item x="1214"/>
        <item x="1654"/>
        <item x="779"/>
        <item x="2351"/>
        <item x="250"/>
        <item x="667"/>
        <item x="2768"/>
        <item x="2349"/>
        <item x="803"/>
        <item x="443"/>
        <item x="2767"/>
        <item x="2326"/>
        <item x="2765"/>
        <item x="2809"/>
        <item x="2850"/>
        <item x="1527"/>
        <item x="515"/>
        <item x="2339"/>
        <item x="2086"/>
        <item x="2350"/>
        <item x="2553"/>
        <item x="2527"/>
        <item x="2353"/>
        <item x="1656"/>
        <item x="777"/>
        <item x="668"/>
        <item x="1618"/>
        <item x="23"/>
        <item x="1655"/>
        <item x="1422"/>
        <item x="2554"/>
        <item x="2585"/>
        <item x="1589"/>
        <item x="2786"/>
        <item x="249"/>
        <item x="444"/>
        <item x="442"/>
        <item x="1375"/>
        <item x="1376"/>
        <item x="2555"/>
        <item x="2324"/>
        <item x="1427"/>
        <item x="2085"/>
        <item x="579"/>
        <item x="1213"/>
        <item x="2766"/>
        <item x="2193"/>
        <item x="2342"/>
        <item x="2713"/>
        <item x="2194"/>
        <item x="1426"/>
        <item x="2356"/>
        <item x="780"/>
        <item x="24"/>
        <item x="602"/>
        <item x="1316"/>
        <item x="1379"/>
        <item x="781"/>
        <item x="2118"/>
        <item x="1377"/>
        <item x="1425"/>
        <item x="2087"/>
        <item x="30"/>
        <item x="28"/>
        <item x="1912"/>
        <item x="1378"/>
        <item x="1850"/>
        <item x="27"/>
        <item x="1590"/>
        <item x="739"/>
        <item x="2225"/>
        <item x="577"/>
        <item x="1313"/>
        <item x="1957"/>
        <item x="2714"/>
        <item x="2751"/>
        <item x="1314"/>
        <item x="1813"/>
        <item x="578"/>
        <item x="1315"/>
        <item x="2649"/>
        <item x="1312"/>
        <item x="2488"/>
        <item x="3079"/>
        <item x="25"/>
        <item x="1815"/>
        <item x="1956"/>
        <item x="3151"/>
        <item x="2520"/>
        <item x="1814"/>
        <item x="1428"/>
        <item x="1557"/>
        <item x="452"/>
        <item x="2119"/>
        <item x="2121"/>
        <item x="1816"/>
        <item x="782"/>
        <item x="2192"/>
        <item x="2181"/>
        <item x="1165"/>
        <item x="1812"/>
        <item x="29"/>
        <item x="2650"/>
        <item x="453"/>
        <item x="603"/>
        <item x="2325"/>
        <item x="2246"/>
        <item x="1380"/>
        <item x="2521"/>
        <item x="455"/>
        <item x="1749"/>
        <item x="2180"/>
        <item x="456"/>
        <item x="1944"/>
        <item x="960"/>
        <item x="2952"/>
        <item x="2120"/>
        <item x="2693"/>
        <item x="2528"/>
        <item x="2369"/>
        <item x="1913"/>
        <item x="959"/>
        <item x="741"/>
        <item x="1591"/>
        <item x="2490"/>
        <item x="26"/>
        <item x="454"/>
        <item x="2648"/>
        <item x="2088"/>
        <item x="3051"/>
        <item x="1829"/>
        <item x="2810"/>
        <item x="2736"/>
        <item x="1851"/>
        <item x="1360"/>
        <item x="2750"/>
        <item x="2122"/>
        <item x="457"/>
        <item x="2852"/>
        <item x="1362"/>
        <item x="743"/>
        <item x="2509"/>
        <item x="1831"/>
        <item x="1361"/>
        <item x="2936"/>
        <item x="1852"/>
        <item x="2053"/>
        <item x="740"/>
        <item x="1945"/>
        <item x="2179"/>
        <item x="1955"/>
        <item x="3155"/>
        <item x="2938"/>
        <item x="2089"/>
        <item x="2681"/>
        <item x="3156"/>
        <item x="1830"/>
        <item x="1592"/>
        <item x="2688"/>
        <item x="1381"/>
        <item x="2529"/>
        <item x="2735"/>
        <item x="2508"/>
        <item x="2690"/>
        <item x="2689"/>
        <item x="1946"/>
        <item x="2123"/>
        <item x="2226"/>
        <item x="2851"/>
        <item x="2052"/>
        <item x="1593"/>
        <item x="2489"/>
        <item x="2596"/>
        <item x="150"/>
        <item x="2507"/>
        <item x="961"/>
        <item x="1211"/>
        <item x="2054"/>
        <item x="806"/>
        <item x="2073"/>
        <item x="1364"/>
        <item x="1363"/>
        <item x="2937"/>
        <item x="2263"/>
        <item x="2178"/>
        <item x="2677"/>
        <item x="1365"/>
        <item x="2244"/>
        <item x="1915"/>
        <item x="1559"/>
        <item x="466"/>
        <item x="1914"/>
        <item x="1947"/>
        <item x="1558"/>
        <item x="451"/>
        <item x="2492"/>
        <item x="2245"/>
        <item x="1853"/>
        <item x="791"/>
        <item x="2055"/>
        <item x="1811"/>
        <item x="1826"/>
        <item x="3153"/>
        <item x="1203"/>
        <item x="805"/>
        <item x="1202"/>
        <item x="2174"/>
        <item x="742"/>
        <item x="2783"/>
        <item x="2357"/>
        <item x="2752"/>
        <item x="2940"/>
        <item x="1594"/>
        <item x="151"/>
        <item x="1560"/>
        <item x="1366"/>
        <item x="458"/>
        <item x="2372"/>
        <item x="2522"/>
        <item x="2243"/>
        <item x="1166"/>
        <item x="3152"/>
        <item x="2375"/>
        <item x="1561"/>
        <item x="2312"/>
        <item x="1750"/>
        <item x="1486"/>
        <item x="744"/>
        <item x="2262"/>
        <item x="2343"/>
        <item x="1670"/>
        <item x="2374"/>
        <item x="1916"/>
        <item x="1204"/>
        <item x="2939"/>
        <item x="827"/>
        <item x="2853"/>
        <item x="1167"/>
        <item x="1643"/>
        <item x="2879"/>
        <item x="1595"/>
        <item x="3081"/>
        <item x="1434"/>
        <item x="1874"/>
        <item x="1433"/>
        <item x="2371"/>
        <item x="2227"/>
        <item x="2981"/>
        <item x="1432"/>
        <item x="2328"/>
        <item x="2674"/>
        <item x="1872"/>
        <item x="227"/>
        <item x="3160"/>
        <item x="2370"/>
        <item x="3083"/>
        <item x="2392"/>
        <item x="2849"/>
        <item x="2215"/>
        <item x="1669"/>
        <item x="2737"/>
        <item x="1828"/>
        <item x="1430"/>
        <item x="2676"/>
        <item x="1827"/>
        <item x="2068"/>
        <item x="2317"/>
        <item x="3128"/>
        <item x="2373"/>
        <item x="2069"/>
        <item x="2847"/>
        <item x="2247"/>
        <item x="1837"/>
        <item x="2694"/>
        <item x="1596"/>
        <item x="793"/>
        <item x="1668"/>
        <item x="2071"/>
        <item x="1205"/>
        <item x="2195"/>
        <item x="962"/>
        <item x="2738"/>
        <item x="674"/>
        <item x="2565"/>
        <item x="2597"/>
        <item x="2716"/>
        <item x="828"/>
        <item x="2848"/>
        <item x="1431"/>
        <item x="2070"/>
        <item x="2593"/>
        <item x="2228"/>
        <item x="2196"/>
        <item x="1989"/>
        <item x="2747"/>
        <item x="963"/>
        <item x="1208"/>
        <item x="2784"/>
        <item x="1988"/>
        <item x="3129"/>
        <item x="2878"/>
        <item x="1667"/>
        <item x="2019"/>
        <item x="3053"/>
        <item x="465"/>
        <item x="3052"/>
        <item x="2311"/>
        <item x="3059"/>
        <item x="2675"/>
        <item x="1206"/>
        <item x="2502"/>
        <item x="3082"/>
        <item x="2854"/>
        <item x="1873"/>
        <item x="2072"/>
        <item x="152"/>
        <item x="154"/>
        <item x="1133"/>
        <item x="964"/>
        <item x="794"/>
        <item x="1168"/>
        <item x="1751"/>
        <item x="1854"/>
        <item x="1839"/>
        <item x="1752"/>
        <item x="2877"/>
        <item x="1134"/>
        <item x="153"/>
        <item x="463"/>
        <item x="2715"/>
        <item x="1986"/>
        <item x="2785"/>
        <item x="2188"/>
        <item x="932"/>
        <item x="1990"/>
        <item x="1644"/>
        <item x="1169"/>
        <item x="1987"/>
        <item x="2313"/>
        <item x="1838"/>
        <item x="2840"/>
        <item x="2020"/>
        <item x="792"/>
        <item x="1671"/>
        <item x="464"/>
        <item x="1429"/>
        <item x="1645"/>
        <item x="3176"/>
        <item x="1170"/>
        <item x="677"/>
        <item x="2749"/>
        <item x="673"/>
        <item x="790"/>
        <item x="2717"/>
        <item x="2739"/>
        <item x="2175"/>
        <item x="1646"/>
        <item x="2021"/>
        <item x="1649"/>
        <item x="1207"/>
        <item x="1832"/>
        <item x="938"/>
        <item x="1648"/>
        <item x="462"/>
        <item x="2212"/>
        <item x="2314"/>
        <item x="3086"/>
        <item x="2024"/>
        <item x="2173"/>
        <item x="933"/>
        <item x="2022"/>
        <item x="2154"/>
        <item x="1647"/>
        <item x="2931"/>
        <item x="2594"/>
        <item x="675"/>
        <item x="222"/>
        <item x="221"/>
        <item x="829"/>
        <item x="220"/>
        <item x="1836"/>
        <item x="2393"/>
        <item x="2152"/>
        <item x="2748"/>
        <item x="2511"/>
        <item x="2547"/>
        <item x="2023"/>
        <item x="1552"/>
        <item x="2672"/>
        <item x="2095"/>
        <item x="3085"/>
        <item x="2211"/>
        <item x="1834"/>
        <item x="2567"/>
        <item x="1135"/>
        <item x="2176"/>
        <item x="1692"/>
        <item x="679"/>
        <item x="2523"/>
        <item x="1485"/>
        <item x="2214"/>
        <item x="2264"/>
        <item x="676"/>
        <item x="1089"/>
        <item x="3040"/>
        <item x="1835"/>
        <item x="2595"/>
        <item x="936"/>
        <item x="2155"/>
        <item x="1192"/>
        <item x="2647"/>
        <item x="2177"/>
        <item x="2094"/>
        <item x="2153"/>
        <item x="2673"/>
        <item x="1840"/>
        <item x="1191"/>
        <item x="3087"/>
        <item x="1985"/>
        <item x="934"/>
        <item x="678"/>
        <item x="830"/>
        <item x="2213"/>
        <item x="965"/>
        <item x="155"/>
        <item x="1553"/>
        <item x="906"/>
        <item x="966"/>
        <item x="795"/>
        <item x="1846"/>
        <item x="2954"/>
        <item x="223"/>
        <item x="2184"/>
        <item x="2172"/>
        <item x="2156"/>
        <item x="1691"/>
        <item x="937"/>
        <item x="2473"/>
        <item x="3041"/>
        <item x="831"/>
        <item x="2316"/>
        <item x="935"/>
        <item x="1194"/>
        <item x="1311"/>
        <item x="1484"/>
        <item x="1196"/>
        <item x="1136"/>
        <item x="2090"/>
        <item x="1483"/>
        <item x="832"/>
        <item x="2955"/>
        <item x="833"/>
        <item x="1195"/>
        <item x="2171"/>
        <item x="1833"/>
        <item x="2471"/>
        <item x="2691"/>
        <item x="1095"/>
        <item x="2183"/>
        <item x="2096"/>
        <item x="2503"/>
        <item x="2315"/>
        <item x="1193"/>
        <item x="2943"/>
        <item x="1706"/>
        <item x="2470"/>
        <item x="156"/>
        <item x="1847"/>
        <item x="1137"/>
        <item x="2265"/>
        <item x="752"/>
        <item x="2512"/>
        <item x="751"/>
        <item x="2472"/>
        <item x="2167"/>
        <item x="2811"/>
        <item x="461"/>
        <item x="1554"/>
        <item x="732"/>
        <item x="796"/>
        <item x="907"/>
        <item x="2092"/>
        <item x="2091"/>
        <item x="2646"/>
        <item x="1688"/>
        <item x="2186"/>
        <item x="733"/>
        <item x="1708"/>
        <item x="1555"/>
        <item x="3005"/>
        <item x="3004"/>
        <item x="2187"/>
        <item x="2549"/>
        <item x="875"/>
        <item x="2718"/>
        <item x="2692"/>
        <item x="3056"/>
        <item x="680"/>
        <item x="226"/>
        <item x="1335"/>
        <item x="1705"/>
        <item x="1334"/>
        <item x="2548"/>
        <item x="753"/>
        <item x="2093"/>
        <item x="1542"/>
        <item x="1690"/>
        <item x="2671"/>
        <item x="1707"/>
        <item x="1841"/>
        <item x="2980"/>
        <item x="1138"/>
        <item x="750"/>
        <item x="225"/>
        <item x="1336"/>
        <item x="460"/>
        <item x="908"/>
        <item x="1338"/>
        <item x="2944"/>
        <item x="2182"/>
        <item x="2097"/>
        <item x="160"/>
        <item x="756"/>
        <item x="224"/>
        <item x="1482"/>
        <item x="1090"/>
        <item x="2168"/>
        <item x="1096"/>
        <item x="1541"/>
        <item x="1118"/>
        <item x="734"/>
        <item x="735"/>
        <item x="2566"/>
        <item x="3159"/>
        <item x="1238"/>
        <item x="2862"/>
        <item x="1539"/>
        <item x="1237"/>
        <item x="159"/>
        <item x="2170"/>
        <item x="2185"/>
        <item x="2719"/>
        <item x="1704"/>
        <item x="459"/>
        <item x="754"/>
        <item x="1845"/>
        <item x="164"/>
        <item x="2098"/>
        <item x="1735"/>
        <item x="879"/>
        <item x="162"/>
        <item x="1337"/>
        <item x="3158"/>
        <item x="161"/>
        <item x="157"/>
        <item x="736"/>
        <item x="1114"/>
        <item x="1236"/>
        <item x="1540"/>
        <item x="1113"/>
        <item x="1093"/>
        <item x="3170"/>
        <item x="1891"/>
        <item x="1233"/>
        <item x="2169"/>
        <item x="1094"/>
        <item x="1543"/>
        <item x="1848"/>
        <item x="1097"/>
        <item x="1235"/>
        <item x="1849"/>
        <item x="1098"/>
        <item x="911"/>
        <item x="876"/>
        <item x="2504"/>
        <item x="909"/>
        <item x="158"/>
        <item x="2361"/>
        <item x="3161"/>
        <item x="163"/>
        <item x="877"/>
        <item x="1842"/>
        <item x="2720"/>
        <item x="738"/>
        <item x="755"/>
        <item x="2812"/>
        <item x="2360"/>
        <item x="880"/>
        <item x="1736"/>
        <item x="1091"/>
        <item x="3162"/>
        <item x="1556"/>
        <item x="2668"/>
        <item x="912"/>
        <item x="910"/>
        <item x="1099"/>
        <item x="1046"/>
        <item x="1177"/>
        <item x="1892"/>
        <item x="737"/>
        <item x="878"/>
        <item x="2932"/>
        <item x="2074"/>
        <item x="2721"/>
        <item x="3163"/>
        <item x="2505"/>
        <item x="1689"/>
        <item x="1302"/>
        <item x="2368"/>
        <item x="1893"/>
        <item x="1907"/>
        <item x="1234"/>
        <item x="1948"/>
        <item x="2510"/>
        <item x="881"/>
        <item x="2099"/>
        <item x="2365"/>
        <item x="1339"/>
        <item x="1220"/>
        <item x="1844"/>
        <item x="1045"/>
        <item x="1687"/>
        <item x="1949"/>
        <item x="2550"/>
        <item x="1092"/>
        <item x="3171"/>
        <item x="1218"/>
        <item x="2322"/>
        <item x="2813"/>
        <item x="2305"/>
        <item x="1950"/>
        <item x="1219"/>
        <item x="2367"/>
        <item x="3150"/>
        <item x="1481"/>
        <item x="1538"/>
        <item x="2148"/>
        <item x="1221"/>
        <item x="2861"/>
        <item x="1738"/>
        <item x="1897"/>
        <item x="2147"/>
        <item x="1115"/>
        <item x="1906"/>
        <item x="2722"/>
        <item x="2076"/>
        <item x="2961"/>
        <item x="1225"/>
        <item x="3172"/>
        <item x="1952"/>
        <item x="2506"/>
        <item x="2075"/>
        <item x="1856"/>
        <item x="2146"/>
        <item x="2733"/>
        <item x="2366"/>
        <item x="1222"/>
        <item x="3164"/>
        <item x="2306"/>
        <item x="1843"/>
        <item x="1951"/>
        <item x="1905"/>
        <item x="2670"/>
        <item x="2362"/>
        <item x="2394"/>
        <item x="1681"/>
        <item x="1737"/>
        <item x="2962"/>
        <item x="1908"/>
        <item x="2149"/>
        <item x="2998"/>
        <item x="1857"/>
        <item x="1894"/>
        <item x="3094"/>
        <item x="2669"/>
        <item x="1680"/>
        <item x="2841"/>
        <item x="3057"/>
        <item x="2363"/>
        <item x="2814"/>
        <item x="1224"/>
        <item x="1178"/>
        <item x="2815"/>
        <item x="1223"/>
        <item x="1896"/>
        <item x="1355"/>
        <item x="2364"/>
        <item x="1953"/>
        <item x="3146"/>
        <item x="1910"/>
        <item x="3149"/>
        <item x="1117"/>
        <item x="1739"/>
        <item x="2395"/>
        <item x="1683"/>
        <item x="2150"/>
        <item x="3173"/>
        <item x="3058"/>
        <item x="2734"/>
        <item x="2859"/>
        <item x="3133"/>
        <item x="2860"/>
        <item x="2963"/>
        <item x="2723"/>
        <item x="3047"/>
        <item x="1895"/>
        <item x="3148"/>
        <item x="1356"/>
        <item x="882"/>
        <item x="3091"/>
        <item x="2824"/>
        <item x="1044"/>
        <item x="1116"/>
        <item x="1682"/>
        <item x="3147"/>
        <item x="2078"/>
        <item x="3132"/>
        <item x="3130"/>
        <item x="2741"/>
        <item x="2307"/>
        <item x="2964"/>
        <item x="1855"/>
        <item x="2965"/>
        <item x="1977"/>
        <item x="228"/>
        <item x="3093"/>
        <item x="2077"/>
        <item x="3131"/>
        <item x="3092"/>
        <item x="1359"/>
        <item x="1686"/>
        <item x="1909"/>
        <item x="2731"/>
        <item x="1179"/>
        <item x="2742"/>
        <item x="3157"/>
        <item x="2732"/>
        <item x="3110"/>
        <item x="3174"/>
        <item x="1151"/>
        <item x="2725"/>
        <item x="3175"/>
        <item x="1684"/>
        <item x="2724"/>
        <item x="3074"/>
        <item x="1862"/>
        <item x="1685"/>
        <item x="2842"/>
        <item x="2151"/>
        <item x="1740"/>
        <item x="2871"/>
        <item x="1183"/>
        <item x="1357"/>
        <item x="2319"/>
        <item x="2983"/>
        <item x="2081"/>
        <item x="2726"/>
        <item x="2858"/>
        <item x="2728"/>
        <item x="2321"/>
        <item x="1858"/>
        <item x="2080"/>
        <item x="2396"/>
        <item x="3048"/>
        <item x="1180"/>
        <item x="3111"/>
        <item x="1040"/>
        <item x="2727"/>
        <item x="2308"/>
        <item x="426"/>
        <item x="2999"/>
        <item x="2982"/>
        <item x="2997"/>
        <item x="2320"/>
        <item x="1184"/>
        <item x="2825"/>
        <item x="1182"/>
        <item x="2743"/>
        <item x="1978"/>
        <item x="1181"/>
        <item x="229"/>
        <item x="2079"/>
        <item x="1358"/>
        <item x="75"/>
        <item x="1859"/>
        <item x="3049"/>
        <item x="2867"/>
        <item x="1155"/>
        <item x="2866"/>
        <item x="3000"/>
        <item x="2740"/>
        <item x="1041"/>
        <item x="3090"/>
        <item x="230"/>
        <item x="2869"/>
        <item x="1156"/>
        <item x="702"/>
        <item x="2868"/>
        <item x="2987"/>
        <item x="1864"/>
        <item x="2318"/>
        <item x="2870"/>
        <item x="2730"/>
        <item x="2986"/>
        <item x="1100"/>
        <item x="2309"/>
        <item x="2682"/>
        <item x="2988"/>
        <item x="2684"/>
        <item x="1439"/>
        <item x="231"/>
        <item x="1152"/>
        <item x="1043"/>
        <item x="2984"/>
        <item x="1153"/>
        <item x="1341"/>
        <item x="1865"/>
        <item x="3029"/>
        <item x="2985"/>
        <item x="3001"/>
        <item x="1154"/>
        <item x="2865"/>
        <item x="31"/>
        <item x="1860"/>
        <item x="2683"/>
        <item x="1729"/>
        <item x="1863"/>
        <item x="421"/>
        <item x="425"/>
        <item x="1870"/>
        <item x="3025"/>
        <item x="1869"/>
        <item x="233"/>
        <item x="232"/>
        <item x="1979"/>
        <item x="2834"/>
        <item x="1866"/>
        <item x="1042"/>
        <item x="422"/>
        <item x="1861"/>
        <item x="585"/>
        <item x="3027"/>
        <item x="2835"/>
        <item x="234"/>
        <item x="424"/>
        <item x="2282"/>
        <item x="420"/>
        <item x="2970"/>
        <item x="2960"/>
        <item x="1867"/>
        <item x="3050"/>
        <item x="2397"/>
        <item x="2398"/>
        <item x="3026"/>
        <item x="1980"/>
        <item x="1440"/>
        <item x="2518"/>
        <item x="3003"/>
        <item x="2514"/>
        <item x="423"/>
        <item x="2310"/>
        <item x="2959"/>
        <item x="1731"/>
        <item x="235"/>
        <item x="1340"/>
        <item x="3002"/>
        <item x="2836"/>
        <item x="703"/>
        <item x="586"/>
        <item x="1441"/>
        <item x="1342"/>
        <item x="3028"/>
        <item x="2284"/>
        <item x="1502"/>
        <item x="3075"/>
        <item x="2843"/>
        <item x="1732"/>
        <item x="2759"/>
        <item x="1150"/>
        <item x="1981"/>
        <item x="1346"/>
        <item x="704"/>
        <item x="1039"/>
        <item x="853"/>
        <item x="2760"/>
        <item x="1733"/>
        <item x="32"/>
        <item x="2729"/>
        <item x="2846"/>
        <item x="2515"/>
        <item x="2516"/>
        <item x="2283"/>
        <item x="587"/>
        <item x="2285"/>
        <item x="1442"/>
        <item x="419"/>
        <item x="706"/>
        <item x="2957"/>
        <item x="1770"/>
        <item x="856"/>
        <item x="1503"/>
        <item x="2969"/>
        <item x="705"/>
        <item x="1443"/>
        <item x="2761"/>
        <item x="1868"/>
        <item x="2662"/>
        <item x="73"/>
        <item x="2966"/>
        <item x="1771"/>
        <item x="2958"/>
        <item x="1306"/>
        <item x="3077"/>
        <item x="2838"/>
        <item x="2517"/>
        <item x="3112"/>
        <item x="2286"/>
        <item x="1504"/>
        <item x="3076"/>
        <item x="2666"/>
        <item x="857"/>
        <item x="35"/>
        <item x="33"/>
        <item x="2967"/>
        <item x="707"/>
        <item x="590"/>
        <item x="1505"/>
        <item x="1303"/>
        <item x="2513"/>
        <item x="1304"/>
        <item x="1149"/>
        <item x="1444"/>
        <item x="3078"/>
        <item x="37"/>
        <item x="588"/>
        <item x="855"/>
        <item x="1305"/>
        <item x="2826"/>
        <item x="589"/>
        <item x="854"/>
        <item x="2661"/>
        <item x="2663"/>
        <item x="592"/>
        <item x="1982"/>
        <item x="1343"/>
        <item x="74"/>
        <item x="2837"/>
        <item x="2845"/>
        <item x="34"/>
        <item x="1783"/>
        <item x="591"/>
        <item x="859"/>
        <item x="1405"/>
        <item x="2844"/>
        <item x="2827"/>
        <item x="36"/>
        <item x="2222"/>
        <item x="2968"/>
        <item x="1734"/>
        <item x="72"/>
        <item x="1507"/>
        <item x="1509"/>
        <item x="2762"/>
        <item x="2494"/>
        <item x="1659"/>
        <item x="2485"/>
        <item x="1506"/>
        <item x="1984"/>
        <item x="1660"/>
        <item x="2495"/>
        <item x="2287"/>
        <item x="1775"/>
        <item x="1772"/>
        <item x="1661"/>
        <item x="858"/>
        <item x="1344"/>
        <item x="1773"/>
        <item x="2484"/>
        <item x="1774"/>
        <item x="648"/>
        <item x="2586"/>
        <item x="708"/>
        <item x="2764"/>
        <item x="1983"/>
        <item x="2496"/>
        <item x="2763"/>
        <item x="1782"/>
        <item x="2483"/>
        <item x="1508"/>
        <item x="1577"/>
        <item x="2664"/>
        <item x="1121"/>
        <item x="3141"/>
        <item x="2588"/>
        <item x="2660"/>
        <item x="1579"/>
        <item x="1781"/>
        <item x="2659"/>
        <item x="2486"/>
        <item x="1927"/>
        <item x="1663"/>
        <item x="1578"/>
        <item x="3019"/>
        <item x="2665"/>
        <item x="1345"/>
        <item x="709"/>
        <item x="1323"/>
        <item x="1406"/>
        <item x="2288"/>
        <item x="2587"/>
        <item x="1780"/>
        <item x="69"/>
        <item x="1928"/>
        <item x="1662"/>
        <item x="2447"/>
        <item x="649"/>
        <item x="1730"/>
        <item x="1120"/>
        <item x="71"/>
        <item x="1576"/>
        <item x="2590"/>
        <item x="3142"/>
        <item x="2487"/>
        <item x="1322"/>
        <item x="2446"/>
        <item x="2699"/>
        <item x="1407"/>
        <item x="2589"/>
        <item x="3143"/>
        <item x="70"/>
        <item x="2221"/>
        <item x="2220"/>
        <item x="2654"/>
        <item x="1321"/>
        <item x="2497"/>
        <item x="3144"/>
        <item x="1575"/>
        <item x="1876"/>
        <item x="2591"/>
        <item x="725"/>
        <item x="1930"/>
        <item x="1494"/>
        <item x="2448"/>
        <item x="726"/>
        <item x="1493"/>
        <item x="1408"/>
        <item x="2698"/>
        <item x="2498"/>
        <item x="1491"/>
        <item x="1802"/>
        <item x="1658"/>
        <item x="650"/>
        <item x="1875"/>
        <item x="2124"/>
        <item x="1929"/>
        <item x="2449"/>
        <item x="1409"/>
        <item x="1492"/>
        <item x="3020"/>
        <item x="1490"/>
        <item x="2655"/>
        <item x="1122"/>
        <item x="1932"/>
        <item x="1574"/>
        <item x="1320"/>
        <item x="1926"/>
        <item x="1488"/>
        <item x="1778"/>
        <item x="1319"/>
        <item x="2700"/>
        <item x="2450"/>
        <item x="1803"/>
        <item x="1410"/>
        <item x="100"/>
        <item x="3062"/>
        <item x="1801"/>
        <item x="104"/>
        <item x="1318"/>
        <item x="1489"/>
        <item x="2592"/>
        <item x="1119"/>
        <item x="2127"/>
        <item x="724"/>
        <item x="1799"/>
        <item x="2219"/>
        <item x="2656"/>
        <item x="105"/>
        <item x="101"/>
        <item x="1487"/>
        <item x="2129"/>
        <item x="1411"/>
        <item x="1800"/>
        <item x="1933"/>
        <item x="1779"/>
        <item x="2128"/>
        <item x="2501"/>
        <item x="1805"/>
        <item x="2025"/>
        <item x="2499"/>
        <item x="1804"/>
        <item x="3021"/>
        <item x="1934"/>
        <item x="1938"/>
        <item x="3063"/>
        <item x="1126"/>
        <item x="2125"/>
        <item x="3061"/>
        <item x="1412"/>
        <item x="2218"/>
        <item x="3064"/>
        <item x="1777"/>
        <item x="3065"/>
        <item x="1123"/>
        <item x="107"/>
        <item x="1125"/>
        <item x="1936"/>
        <item x="2989"/>
        <item x="3022"/>
        <item x="727"/>
        <item x="723"/>
        <item x="2653"/>
        <item x="106"/>
        <item x="2991"/>
        <item x="1935"/>
        <item x="652"/>
        <item x="2026"/>
        <item x="3023"/>
        <item x="1077"/>
        <item x="2126"/>
        <item x="2990"/>
        <item x="1931"/>
        <item x="651"/>
        <item x="3066"/>
        <item x="2992"/>
        <item x="3060"/>
        <item x="3"/>
        <item x="1124"/>
        <item x="2701"/>
        <item x="1076"/>
        <item x="1925"/>
        <item x="2217"/>
        <item x="3024"/>
        <item x="2"/>
        <item x="2657"/>
        <item x="102"/>
        <item x="860"/>
        <item x="1075"/>
        <item x="864"/>
        <item x="2451"/>
        <item x="2993"/>
        <item x="3008"/>
        <item x="2029"/>
        <item x="7"/>
        <item x="4"/>
        <item x="2500"/>
        <item x="2423"/>
        <item x="1877"/>
        <item x="1317"/>
        <item x="1937"/>
        <item x="2787"/>
        <item x="2758"/>
        <item x="103"/>
        <item x="3168"/>
        <item x="2754"/>
        <item x="5"/>
        <item x="1367"/>
        <item x="3043"/>
        <item x="1078"/>
        <item x="2755"/>
        <item x="861"/>
        <item x="3166"/>
        <item x="2030"/>
        <item x="1"/>
        <item x="729"/>
        <item x="3045"/>
        <item x="3167"/>
        <item x="2994"/>
        <item x="2788"/>
        <item x="3169"/>
        <item x="1368"/>
        <item x="1776"/>
        <item x="2995"/>
        <item x="1386"/>
        <item x="2951"/>
        <item x="1387"/>
        <item x="15"/>
        <item x="2753"/>
        <item x="2031"/>
        <item x="2027"/>
        <item x="1385"/>
        <item x="2216"/>
        <item x="863"/>
        <item x="2996"/>
        <item x="2789"/>
        <item x="6"/>
        <item x="2028"/>
        <item x="3046"/>
        <item x="2757"/>
        <item x="2658"/>
        <item x="728"/>
        <item x="0"/>
        <item x="2424"/>
        <item x="2949"/>
        <item x="2756"/>
        <item x="3042"/>
        <item x="3010"/>
        <item x="3165"/>
        <item x="2063"/>
        <item x="862"/>
        <item x="2425"/>
        <item x="2947"/>
        <item x="68"/>
        <item x="3044"/>
        <item x="2945"/>
        <item x="2950"/>
        <item x="865"/>
        <item x="2056"/>
        <item x="2042"/>
        <item x="2946"/>
        <item x="2057"/>
        <item x="653"/>
        <item x="2426"/>
        <item x="2948"/>
        <item x="1563"/>
        <item x="2060"/>
        <item x="1369"/>
        <item x="1597"/>
        <item x="2705"/>
        <item x="866"/>
        <item x="2790"/>
        <item x="2058"/>
        <item x="1384"/>
        <item x="1388"/>
        <item x="1880"/>
        <item x="3009"/>
        <item x="1389"/>
        <item x="2061"/>
        <item x="12"/>
        <item x="1878"/>
        <item x="13"/>
        <item x="2772"/>
        <item x="14"/>
        <item x="2702"/>
        <item x="1101"/>
        <item x="2771"/>
        <item x="2040"/>
        <item x="2773"/>
        <item x="2062"/>
        <item x="1372"/>
        <item x="2921"/>
        <item x="1371"/>
        <item x="2039"/>
        <item x="1370"/>
        <item x="10"/>
        <item x="2041"/>
        <item x="2791"/>
        <item x="1103"/>
        <item x="2427"/>
        <item x="2059"/>
        <item x="1373"/>
        <item x="1562"/>
        <item x="11"/>
        <item x="1564"/>
        <item x="2290"/>
        <item x="654"/>
        <item x="2774"/>
        <item x="655"/>
        <item x="2770"/>
        <item x="1080"/>
        <item x="1879"/>
        <item x="1567"/>
        <item x="1566"/>
        <item x="2769"/>
        <item x="2429"/>
        <item x="2038"/>
        <item x="2428"/>
        <item x="1565"/>
        <item x="1374"/>
        <item x="1598"/>
        <item x="1106"/>
        <item x="1102"/>
        <item x="2293"/>
        <item x="1307"/>
        <item x="2291"/>
        <item x="1767"/>
        <item x="885"/>
        <item x="2430"/>
        <item x="1599"/>
        <item x="9"/>
        <item x="2137"/>
        <item x="2711"/>
        <item x="1105"/>
        <item x="1104"/>
        <item x="2703"/>
        <item x="2037"/>
        <item x="2296"/>
        <item x="1079"/>
        <item x="2136"/>
        <item x="2294"/>
        <item x="884"/>
        <item x="2972"/>
        <item x="1568"/>
        <item x="2706"/>
        <item x="2036"/>
        <item x="2295"/>
        <item x="1383"/>
        <item x="2292"/>
        <item x="2793"/>
        <item x="3073"/>
        <item x="2775"/>
        <item x="1600"/>
        <item x="2922"/>
        <item x="3068"/>
        <item x="167"/>
        <item x="2971"/>
        <item x="2135"/>
        <item x="166"/>
        <item x="2707"/>
        <item x="2289"/>
        <item x="1107"/>
        <item x="2234"/>
        <item x="3069"/>
        <item x="165"/>
        <item x="2133"/>
        <item x="2132"/>
        <item x="1108"/>
        <item x="2973"/>
        <item x="3071"/>
        <item x="2923"/>
        <item x="1601"/>
        <item x="1569"/>
        <item x="2708"/>
        <item x="2974"/>
        <item x="2794"/>
        <item x="3070"/>
        <item x="3072"/>
        <item x="1603"/>
        <item x="2709"/>
        <item x="2924"/>
        <item x="2792"/>
        <item x="1765"/>
        <item x="1766"/>
        <item x="8"/>
        <item x="168"/>
        <item x="2710"/>
        <item x="2925"/>
        <item x="1764"/>
        <item x="1763"/>
        <item x="1602"/>
        <item x="1762"/>
        <item x="2035"/>
        <item x="3067"/>
        <item x="2454"/>
        <item x="2926"/>
        <item x="3140"/>
        <item x="2571"/>
        <item x="2134"/>
        <item x="2975"/>
        <item x="2459"/>
        <item x="1391"/>
        <item x="2795"/>
        <item x="169"/>
        <item x="2576"/>
        <item x="2003"/>
        <item x="1968"/>
        <item x="2008"/>
        <item x="2704"/>
        <item x="1392"/>
        <item x="2572"/>
        <item x="2231"/>
        <item x="2399"/>
        <item x="3097"/>
        <item x="2978"/>
        <item x="2573"/>
        <item x="2976"/>
        <item x="2570"/>
        <item x="1965"/>
        <item x="1964"/>
        <item x="2796"/>
        <item x="886"/>
        <item x="2131"/>
        <item x="2004"/>
        <item x="1967"/>
        <item x="170"/>
        <item x="2455"/>
        <item x="2229"/>
        <item x="2452"/>
        <item x="3137"/>
        <item x="1966"/>
        <item x="891"/>
        <item x="2574"/>
        <item x="2928"/>
        <item x="2230"/>
        <item x="887"/>
        <item x="2453"/>
        <item x="3098"/>
        <item x="2927"/>
        <item x="2575"/>
        <item x="3138"/>
        <item x="888"/>
        <item x="1963"/>
        <item x="2977"/>
        <item x="2232"/>
        <item x="1962"/>
        <item x="1390"/>
        <item x="3139"/>
        <item x="3096"/>
        <item x="3135"/>
        <item x="2797"/>
        <item x="1761"/>
        <item x="3136"/>
        <item x="2799"/>
        <item x="2002"/>
        <item x="2233"/>
        <item x="2456"/>
        <item x="2833"/>
        <item x="1393"/>
        <item x="2578"/>
        <item x="3099"/>
        <item x="2458"/>
        <item x="171"/>
        <item x="2005"/>
        <item x="2798"/>
        <item x="2474"/>
        <item x="2108"/>
        <item x="915"/>
        <item x="2007"/>
        <item x="1715"/>
        <item x="3134"/>
        <item x="1395"/>
        <item x="2475"/>
        <item x="2829"/>
        <item x="2577"/>
        <item x="2400"/>
        <item x="2248"/>
        <item x="3114"/>
        <item x="2457"/>
        <item x="914"/>
        <item x="1394"/>
        <item x="917"/>
        <item x="3113"/>
        <item x="2579"/>
        <item x="2830"/>
        <item x="2584"/>
        <item x="1397"/>
        <item x="3115"/>
        <item x="83"/>
        <item x="2006"/>
        <item x="916"/>
        <item x="2476"/>
        <item x="2831"/>
        <item x="2832"/>
        <item x="3100"/>
        <item x="2249"/>
        <item x="2105"/>
        <item x="913"/>
        <item x="2580"/>
        <item x="2569"/>
        <item x="1714"/>
        <item x="3101"/>
        <item x="2401"/>
        <item x="889"/>
        <item x="2478"/>
        <item x="1961"/>
        <item x="2479"/>
        <item x="2251"/>
        <item x="3116"/>
        <item x="2250"/>
        <item x="2480"/>
        <item x="890"/>
        <item x="1396"/>
        <item x="2477"/>
        <item x="2581"/>
        <item x="810"/>
        <item x="1785"/>
        <item x="1713"/>
        <item x="2582"/>
        <item x="2583"/>
        <item x="1787"/>
        <item x="1788"/>
        <item x="1717"/>
        <item x="1790"/>
        <item x="3118"/>
        <item x="1716"/>
        <item x="1786"/>
        <item x="2107"/>
        <item x="1789"/>
        <item x="2431"/>
        <item x="808"/>
        <item x="918"/>
        <item x="814"/>
        <item x="2252"/>
        <item x="2402"/>
        <item x="812"/>
        <item x="3119"/>
        <item x="809"/>
        <item x="3117"/>
        <item x="1883"/>
        <item x="919"/>
        <item x="2816"/>
        <item x="1784"/>
        <item x="2106"/>
        <item x="2432"/>
        <item x="811"/>
        <item x="2481"/>
        <item x="813"/>
        <item x="2403"/>
        <item x="2899"/>
        <item x="2828"/>
        <item x="80"/>
        <item x="2253"/>
        <item x="2404"/>
        <item x="1718"/>
        <item x="1719"/>
        <item x="1720"/>
        <item x="2898"/>
        <item x="82"/>
        <item x="2433"/>
        <item x="1884"/>
        <item x="81"/>
        <item x="2254"/>
        <item x="2255"/>
        <item x="1885"/>
        <item x="2405"/>
        <item x="2406"/>
        <item x="1887"/>
        <item x="1881"/>
        <item x="1065"/>
        <item x="79"/>
        <item x="1882"/>
        <item x="2434"/>
        <item x="807"/>
        <item x="2900"/>
        <item x="1886"/>
        <item x="78"/>
        <item x="1066"/>
        <item x="77"/>
        <item x="2437"/>
        <item x="2638"/>
        <item x="2817"/>
        <item x="2782"/>
        <item x="2104"/>
        <item x="2435"/>
        <item x="141"/>
        <item x="2777"/>
        <item x="2102"/>
        <item x="2103"/>
        <item x="2776"/>
        <item x="2101"/>
        <item x="920"/>
        <item x="2818"/>
        <item x="136"/>
        <item x="2778"/>
        <item x="135"/>
        <item x="2901"/>
        <item x="2639"/>
        <item x="76"/>
        <item x="2436"/>
        <item x="137"/>
        <item x="140"/>
        <item x="138"/>
        <item x="2903"/>
        <item x="1585"/>
        <item x="2902"/>
        <item x="3031"/>
        <item x="2820"/>
        <item x="139"/>
        <item x="2819"/>
        <item x="2779"/>
        <item x="1584"/>
        <item x="1545"/>
        <item x="1551"/>
        <item x="1550"/>
        <item x="1549"/>
        <item x="2640"/>
        <item x="3030"/>
        <item x="2781"/>
        <item x="1582"/>
        <item x="1548"/>
        <item x="1583"/>
        <item x="3032"/>
        <item x="2904"/>
        <item x="2116"/>
        <item x="1546"/>
        <item x="1547"/>
        <item x="2780"/>
        <item x="1581"/>
        <item x="2642"/>
        <item x="2821"/>
        <item x="2641"/>
        <item x="3033"/>
        <item x="1544"/>
        <item x="2822"/>
        <item x="2643"/>
        <item x="1991"/>
        <item x="3037"/>
        <item x="2538"/>
        <item x="3034"/>
        <item x="1580"/>
        <item x="243"/>
        <item x="1992"/>
        <item x="1753"/>
        <item x="134"/>
        <item x="3035"/>
        <item x="2645"/>
        <item x="1754"/>
        <item x="2644"/>
        <item x="3036"/>
        <item x="1755"/>
        <item x="1047"/>
        <item x="1067"/>
        <item x="1048"/>
        <item x="2539"/>
        <item x="2157"/>
        <item x="2115"/>
        <item x="1993"/>
        <item x="2158"/>
        <item x="683"/>
        <item x="1068"/>
        <item x="1994"/>
        <item x="2114"/>
        <item x="2112"/>
        <item x="682"/>
        <item x="2159"/>
        <item x="1995"/>
        <item x="684"/>
        <item x="2050"/>
        <item x="1996"/>
        <item x="1997"/>
        <item x="2113"/>
        <item x="1760"/>
        <item x="686"/>
        <item x="2111"/>
        <item x="2164"/>
        <item x="2160"/>
        <item x="1069"/>
        <item x="2161"/>
        <item x="681"/>
        <item x="2048"/>
        <item x="211"/>
        <item x="2045"/>
        <item x="2162"/>
        <item x="685"/>
        <item x="2163"/>
        <item x="2044"/>
        <item x="1756"/>
        <item x="687"/>
        <item x="2047"/>
        <item x="2110"/>
        <item x="1998"/>
        <item x="2540"/>
        <item x="2530"/>
        <item x="2049"/>
        <item x="2046"/>
        <item x="688"/>
        <item x="1350"/>
        <item x="2242"/>
        <item x="1070"/>
        <item x="1351"/>
        <item x="1759"/>
        <item x="2531"/>
        <item x="1352"/>
        <item x="1349"/>
        <item x="1758"/>
        <item x="2614"/>
        <item x="1742"/>
        <item x="1743"/>
        <item x="1353"/>
        <item x="2043"/>
        <item x="1354"/>
        <item x="1348"/>
        <item x="1757"/>
        <item x="1071"/>
        <item x="2532"/>
        <item x="206"/>
        <item x="210"/>
        <item x="2109"/>
        <item x="2241"/>
        <item x="205"/>
        <item x="1049"/>
        <item x="1744"/>
        <item x="172"/>
        <item x="1745"/>
        <item x="2467"/>
        <item x="209"/>
        <item x="2545"/>
        <item x="208"/>
        <item x="149"/>
        <item x="1054"/>
        <item x="1347"/>
        <item x="143"/>
        <item x="1746"/>
        <item x="148"/>
        <item x="2236"/>
        <item x="2541"/>
        <item x="147"/>
        <item x="207"/>
        <item x="2237"/>
        <item x="2239"/>
        <item x="146"/>
        <item x="2238"/>
        <item x="1748"/>
        <item x="1053"/>
        <item x="2145"/>
        <item x="144"/>
        <item x="2240"/>
        <item x="1747"/>
        <item x="1052"/>
        <item x="2615"/>
        <item x="1051"/>
        <item x="204"/>
        <item x="2461"/>
        <item x="2617"/>
        <item x="2616"/>
        <item x="142"/>
        <item x="145"/>
        <item x="2542"/>
        <item x="2462"/>
        <item x="1050"/>
        <item x="2465"/>
        <item x="2235"/>
        <item x="2142"/>
        <item x="2463"/>
        <item x="2544"/>
        <item x="2143"/>
        <item x="2140"/>
        <item x="236"/>
        <item x="2139"/>
        <item x="1741"/>
        <item x="2466"/>
        <item x="2464"/>
        <item x="2543"/>
        <item x="2533"/>
        <item x="2618"/>
        <item x="2141"/>
        <item x="2460"/>
        <item x="2144"/>
        <item x="2377"/>
        <item x="2378"/>
        <item x="237"/>
        <item x="2138"/>
        <item x="838"/>
        <item x="2016"/>
        <item x="839"/>
        <item x="242"/>
        <item x="239"/>
        <item x="238"/>
        <item x="2376"/>
        <item x="2620"/>
        <item x="840"/>
        <item x="2619"/>
        <item x="241"/>
        <item x="2014"/>
        <item x="2012"/>
        <item x="2297"/>
        <item x="2013"/>
        <item x="240"/>
        <item x="2621"/>
        <item x="2011"/>
        <item x="2015"/>
        <item x="2298"/>
        <item x="3120"/>
        <item x="841"/>
        <item x="837"/>
        <item x="2010"/>
        <item x="2381"/>
        <item x="3121"/>
        <item x="2380"/>
        <item x="2383"/>
        <item x="842"/>
        <item x="2299"/>
        <item x="844"/>
        <item x="3122"/>
        <item x="3126"/>
        <item x="3018"/>
        <item x="2301"/>
        <item x="2300"/>
        <item x="3123"/>
        <item x="3124"/>
        <item x="1976"/>
        <item x="2302"/>
        <item x="3013"/>
        <item x="2379"/>
        <item x="2303"/>
        <item x="3012"/>
        <item x="3017"/>
        <item x="3015"/>
        <item x="2382"/>
        <item x="3016"/>
        <item x="2304"/>
        <item x="1971"/>
        <item x="3014"/>
        <item x="2009"/>
        <item x="1970"/>
        <item x="1973"/>
        <item x="3125"/>
        <item x="1972"/>
        <item x="843"/>
        <item x="1975"/>
        <item x="3011"/>
        <item x="1974"/>
        <item x="3127"/>
        <item x="2266"/>
        <item x="867"/>
        <item x="2534"/>
        <item x="1969"/>
        <item x="2267"/>
        <item x="870"/>
        <item x="2268"/>
        <item x="872"/>
        <item x="2537"/>
        <item x="871"/>
        <item x="874"/>
        <item x="868"/>
        <item x="2269"/>
        <item x="869"/>
        <item x="2273"/>
        <item x="2807"/>
        <item x="2270"/>
        <item x="873"/>
        <item x="899"/>
        <item x="2271"/>
        <item x="2905"/>
        <item x="893"/>
        <item x="215"/>
        <item x="214"/>
        <item x="2801"/>
        <item x="894"/>
        <item x="2535"/>
        <item x="2906"/>
        <item x="2802"/>
        <item x="213"/>
        <item x="897"/>
        <item x="2272"/>
        <item x="219"/>
        <item x="2803"/>
        <item x="895"/>
        <item x="2800"/>
        <item x="2804"/>
        <item x="2805"/>
        <item x="898"/>
        <item x="2806"/>
        <item x="216"/>
        <item x="896"/>
        <item x="217"/>
        <item x="2907"/>
        <item x="218"/>
        <item x="2909"/>
        <item x="892"/>
        <item x="2908"/>
        <item x="2910"/>
        <item x="2536"/>
        <item x="212"/>
        <item x="2911"/>
        <item x="2624"/>
        <item x="2623"/>
        <item x="2912"/>
        <item x="2622"/>
        <item x="2626"/>
        <item x="2625"/>
        <item x="2629"/>
        <item x="1082"/>
        <item x="2627"/>
        <item x="2628"/>
        <item x="2438"/>
        <item x="1083"/>
        <item x="1158"/>
        <item x="2440"/>
        <item x="2391"/>
        <item x="1159"/>
        <item x="2439"/>
        <item x="1081"/>
        <item x="1084"/>
        <item x="1157"/>
        <item x="2441"/>
        <item x="2442"/>
        <item x="2389"/>
        <item x="2390"/>
        <item x="2385"/>
        <item x="2388"/>
        <item x="3104"/>
        <item x="3103"/>
        <item x="2384"/>
        <item x="1160"/>
        <item x="1088"/>
        <item x="1086"/>
        <item x="1728"/>
        <item x="2443"/>
        <item x="1085"/>
        <item x="1161"/>
        <item x="3105"/>
        <item x="2386"/>
        <item x="1087"/>
        <item x="1722"/>
        <item x="3102"/>
        <item x="2884"/>
        <item x="2444"/>
        <item x="2387"/>
        <item x="2883"/>
        <item x="1162"/>
        <item x="3109"/>
        <item x="3106"/>
        <item x="2445"/>
        <item x="1723"/>
        <item x="1724"/>
        <item x="1726"/>
        <item x="1725"/>
        <item x="1164"/>
        <item x="2885"/>
        <item x="2889"/>
        <item x="1721"/>
        <item x="2882"/>
        <item x="2886"/>
        <item x="1163"/>
        <item x="3107"/>
        <item x="1727"/>
        <item x="3108"/>
        <item x="2888"/>
        <item x="2887"/>
        <item x="2281"/>
        <item x="2913"/>
        <item x="2414"/>
        <item x="2914"/>
        <item x="2280"/>
        <item x="2278"/>
        <item x="2279"/>
        <item x="2408"/>
        <item x="2915"/>
        <item x="2275"/>
        <item x="2407"/>
        <item x="2276"/>
        <item x="2277"/>
        <item x="2916"/>
        <item x="2274"/>
        <item x="2409"/>
        <item x="2917"/>
        <item x="2918"/>
        <item x="2410"/>
        <item x="2919"/>
        <item x="2413"/>
        <item x="2920"/>
        <item x="2411"/>
        <item x="2412"/>
        <item x="1294"/>
        <item x="1296"/>
        <item x="1295"/>
        <item x="1297"/>
        <item x="1279"/>
        <item x="1298"/>
        <item x="1278"/>
        <item x="1299"/>
        <item x="1282"/>
        <item x="1301"/>
        <item x="1280"/>
        <item x="2600"/>
        <item x="1300"/>
        <item x="2599"/>
        <item x="1281"/>
        <item x="2598"/>
        <item x="1283"/>
        <item x="2601"/>
        <item x="2422"/>
        <item x="2605"/>
        <item x="1284"/>
        <item x="2630"/>
        <item x="2602"/>
        <item x="1285"/>
        <item x="2631"/>
        <item x="2417"/>
        <item x="2416"/>
        <item x="2632"/>
        <item x="2634"/>
        <item x="2633"/>
        <item x="2604"/>
        <item x="2635"/>
        <item x="2603"/>
        <item x="2418"/>
        <item x="2421"/>
        <item x="2415"/>
        <item x="2637"/>
        <item x="2420"/>
        <item x="2636"/>
        <item x="2419"/>
        <item x="1270"/>
        <item x="1271"/>
        <item x="1272"/>
        <item x="1273"/>
        <item x="1274"/>
        <item x="846"/>
        <item x="1275"/>
        <item x="847"/>
        <item x="1276"/>
        <item x="852"/>
        <item x="845"/>
        <item x="1277"/>
        <item x="849"/>
        <item x="850"/>
        <item x="848"/>
        <item x="851"/>
        <item x="1256"/>
        <item x="1255"/>
        <item x="1254"/>
        <item x="1257"/>
        <item x="1258"/>
        <item x="2891"/>
        <item x="2892"/>
        <item x="1261"/>
        <item x="1259"/>
        <item x="2893"/>
        <item x="2890"/>
        <item x="1260"/>
        <item x="2897"/>
        <item x="2894"/>
        <item x="2895"/>
        <item x="2896"/>
        <item x="1286"/>
        <item x="1287"/>
        <item x="1290"/>
        <item x="1288"/>
        <item x="1291"/>
        <item x="1289"/>
        <item x="2608"/>
        <item x="2607"/>
        <item x="1292"/>
        <item x="2613"/>
        <item x="1293"/>
        <item x="2609"/>
        <item x="2606"/>
        <item x="2611"/>
        <item x="2610"/>
        <item x="2612"/>
        <item x="1263"/>
        <item x="1264"/>
        <item x="1265"/>
        <item x="1269"/>
        <item x="1266"/>
        <item x="1262"/>
        <item x="1267"/>
        <item x="1268"/>
        <item t="default"/>
      </items>
    </pivotField>
  </pivotFields>
  <rowItems count="1">
    <i/>
  </rowItems>
  <colFields count="1">
    <field x="0"/>
  </colFields>
  <colItems count="1">
    <i>
      <x v="14"/>
    </i>
  </colItems>
  <pageFields count="4">
    <pageField fld="7" item="7" hier="-1"/>
    <pageField fld="3" hier="-1"/>
    <pageField fld="6" hier="-1"/>
    <pageField fld="8" hier="-1"/>
  </pageFields>
  <formats count="6">
    <format dxfId="11">
      <pivotArea outline="0" collapsedLevelsAreSubtotals="1" fieldPosition="0"/>
    </format>
    <format dxfId="10">
      <pivotArea outline="0" collapsedLevelsAreSubtotals="1" fieldPosition="0"/>
    </format>
    <format dxfId="9">
      <pivotArea outline="0" collapsedLevelsAreSubtotals="1" fieldPosition="0"/>
    </format>
    <format dxfId="8">
      <pivotArea field="3" type="button" dataOnly="0" labelOnly="1" outline="0" axis="axisPage" fieldPosition="1"/>
    </format>
    <format dxfId="7">
      <pivotArea dataOnly="0" labelOnly="1" fieldPosition="0">
        <references count="1">
          <reference field="6" count="0"/>
        </references>
      </pivotArea>
    </format>
    <format dxfId="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ell2" cacheId="5" applyNumberFormats="0" applyBorderFormats="0" applyFontFormats="0" applyPatternFormats="0" applyAlignmentFormats="0" applyWidthHeightFormats="1" dataCaption="Verdier" updatedVersion="6" minRefreshableVersion="3" colGrandTotals="0" itemPrintTitles="1" createdVersion="6" indent="0" outline="1" outlineData="1" multipleFieldFilters="0" chartFormat="4">
  <location ref="A5:I17" firstHeaderRow="1" firstDataRow="2" firstDataCol="1" rowPageCount="2" colPageCount="1"/>
  <pivotFields count="9">
    <pivotField axis="axisPage" multipleItemSelectionAllowed="1" showAll="0">
      <items count="20">
        <item x="0"/>
        <item h="1" x="1"/>
        <item h="1" x="2"/>
        <item h="1" x="3"/>
        <item h="1" x="4"/>
        <item h="1" x="5"/>
        <item h="1" x="6"/>
        <item h="1" x="7"/>
        <item h="1" x="8"/>
        <item h="1" x="9"/>
        <item h="1" x="10"/>
        <item h="1" x="11"/>
        <item h="1" x="12"/>
        <item h="1" x="13"/>
        <item x="14"/>
        <item h="1" x="15"/>
        <item h="1" x="16"/>
        <item h="1" x="17"/>
        <item h="1" x="18"/>
        <item t="default"/>
      </items>
    </pivotField>
    <pivotField showAll="0"/>
    <pivotField showAll="0"/>
    <pivotField axis="axisPage" multipleItemSelectionAllowed="1" showAll="0" sortType="descending">
      <items count="429">
        <item h="1" x="0"/>
        <item h="1" x="1"/>
        <item h="1" x="2"/>
        <item h="1" x="3"/>
        <item h="1" x="4"/>
        <item h="1" x="5"/>
        <item h="1" x="6"/>
        <item h="1" x="7"/>
        <item h="1" x="8"/>
        <item h="1" x="9"/>
        <item x="10"/>
        <item x="11"/>
        <item x="12"/>
        <item x="13"/>
        <item x="14"/>
        <item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t="default"/>
      </items>
      <autoSortScope>
        <pivotArea dataOnly="0" outline="0" fieldPosition="0">
          <references count="2">
            <reference field="4294967294" count="1" selected="0">
              <x v="0"/>
            </reference>
            <reference field="7" count="1" selected="0">
              <x v="7"/>
            </reference>
          </references>
        </pivotArea>
      </autoSortScope>
    </pivotField>
    <pivotField showAll="0"/>
    <pivotField showAll="0"/>
    <pivotField axis="axisRow" showAll="0">
      <items count="11">
        <item x="7"/>
        <item x="8"/>
        <item x="9"/>
        <item x="0"/>
        <item x="1"/>
        <item x="4"/>
        <item x="2"/>
        <item x="5"/>
        <item x="3"/>
        <item x="6"/>
        <item t="default"/>
      </items>
    </pivotField>
    <pivotField axis="axisCol" showAll="0">
      <items count="9">
        <item x="0"/>
        <item x="1"/>
        <item x="2"/>
        <item x="3"/>
        <item x="4"/>
        <item x="5"/>
        <item x="6"/>
        <item x="7"/>
        <item t="default"/>
      </items>
    </pivotField>
    <pivotField dataField="1" showAll="0"/>
  </pivotFields>
  <rowFields count="1">
    <field x="6"/>
  </rowFields>
  <rowItems count="11">
    <i>
      <x/>
    </i>
    <i>
      <x v="1"/>
    </i>
    <i>
      <x v="2"/>
    </i>
    <i>
      <x v="3"/>
    </i>
    <i>
      <x v="4"/>
    </i>
    <i>
      <x v="5"/>
    </i>
    <i>
      <x v="6"/>
    </i>
    <i>
      <x v="7"/>
    </i>
    <i>
      <x v="8"/>
    </i>
    <i>
      <x v="9"/>
    </i>
    <i t="grand">
      <x/>
    </i>
  </rowItems>
  <colFields count="1">
    <field x="7"/>
  </colFields>
  <colItems count="8">
    <i>
      <x/>
    </i>
    <i>
      <x v="1"/>
    </i>
    <i>
      <x v="2"/>
    </i>
    <i>
      <x v="3"/>
    </i>
    <i>
      <x v="4"/>
    </i>
    <i>
      <x v="5"/>
    </i>
    <i>
      <x v="6"/>
    </i>
    <i>
      <x v="7"/>
    </i>
  </colItems>
  <pageFields count="2">
    <pageField fld="0" hier="-1"/>
    <pageField fld="3" hier="-1"/>
  </pageFields>
  <dataFields count="1">
    <dataField name="Summer av antall" fld="8" baseField="0" baseItem="0" numFmtId="164"/>
  </dataFields>
  <formats count="3">
    <format dxfId="118">
      <pivotArea outline="0" collapsedLevelsAreSubtotals="1" fieldPosition="0"/>
    </format>
    <format dxfId="117">
      <pivotArea outline="0" collapsedLevelsAreSubtotals="1" fieldPosition="0"/>
    </format>
    <format dxfId="116">
      <pivotArea outline="0" collapsedLevelsAreSubtotals="1" fieldPosition="0"/>
    </format>
  </formats>
  <chartFormats count="8">
    <chartFormat chart="3" format="72" series="1">
      <pivotArea type="data" outline="0" fieldPosition="0">
        <references count="2">
          <reference field="4294967294" count="1" selected="0">
            <x v="0"/>
          </reference>
          <reference field="7" count="1" selected="0">
            <x v="0"/>
          </reference>
        </references>
      </pivotArea>
    </chartFormat>
    <chartFormat chart="3" format="73" series="1">
      <pivotArea type="data" outline="0" fieldPosition="0">
        <references count="2">
          <reference field="4294967294" count="1" selected="0">
            <x v="0"/>
          </reference>
          <reference field="7" count="1" selected="0">
            <x v="1"/>
          </reference>
        </references>
      </pivotArea>
    </chartFormat>
    <chartFormat chart="3" format="74" series="1">
      <pivotArea type="data" outline="0" fieldPosition="0">
        <references count="2">
          <reference field="4294967294" count="1" selected="0">
            <x v="0"/>
          </reference>
          <reference field="7" count="1" selected="0">
            <x v="2"/>
          </reference>
        </references>
      </pivotArea>
    </chartFormat>
    <chartFormat chart="3" format="75" series="1">
      <pivotArea type="data" outline="0" fieldPosition="0">
        <references count="2">
          <reference field="4294967294" count="1" selected="0">
            <x v="0"/>
          </reference>
          <reference field="7" count="1" selected="0">
            <x v="3"/>
          </reference>
        </references>
      </pivotArea>
    </chartFormat>
    <chartFormat chart="3" format="76" series="1">
      <pivotArea type="data" outline="0" fieldPosition="0">
        <references count="2">
          <reference field="4294967294" count="1" selected="0">
            <x v="0"/>
          </reference>
          <reference field="7" count="1" selected="0">
            <x v="4"/>
          </reference>
        </references>
      </pivotArea>
    </chartFormat>
    <chartFormat chart="3" format="77" series="1">
      <pivotArea type="data" outline="0" fieldPosition="0">
        <references count="2">
          <reference field="4294967294" count="1" selected="0">
            <x v="0"/>
          </reference>
          <reference field="7" count="1" selected="0">
            <x v="5"/>
          </reference>
        </references>
      </pivotArea>
    </chartFormat>
    <chartFormat chart="3" format="78" series="1">
      <pivotArea type="data" outline="0" fieldPosition="0">
        <references count="2">
          <reference field="4294967294" count="1" selected="0">
            <x v="0"/>
          </reference>
          <reference field="7" count="1" selected="0">
            <x v="6"/>
          </reference>
        </references>
      </pivotArea>
    </chartFormat>
    <chartFormat chart="3" format="79" series="1">
      <pivotArea type="data" outline="0" fieldPosition="0">
        <references count="2">
          <reference field="4294967294" count="1" selected="0">
            <x v="0"/>
          </reference>
          <reference field="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ell3" cacheId="5" applyNumberFormats="0" applyBorderFormats="0" applyFontFormats="0" applyPatternFormats="0" applyAlignmentFormats="0" applyWidthHeightFormats="1" dataCaption="Verdier" updatedVersion="6" minRefreshableVersion="3" colGrandTotals="0" itemPrintTitles="1" createdVersion="6" indent="0" outline="1" outlineData="1" multipleFieldFilters="0" chartFormat="1">
  <location ref="K5:Q7" firstHeaderRow="1" firstDataRow="2" firstDataCol="1" rowPageCount="3" colPageCount="1"/>
  <pivotFields count="9">
    <pivotField axis="axisPage" multipleItemSelectionAllowed="1" showAll="0">
      <items count="20">
        <item x="0"/>
        <item h="1" x="1"/>
        <item h="1" x="2"/>
        <item h="1" x="3"/>
        <item h="1" x="4"/>
        <item h="1" x="5"/>
        <item h="1" x="6"/>
        <item h="1" x="7"/>
        <item h="1" x="8"/>
        <item h="1" x="9"/>
        <item h="1" x="10"/>
        <item h="1" x="11"/>
        <item h="1" x="12"/>
        <item h="1" x="13"/>
        <item x="14"/>
        <item h="1" x="15"/>
        <item h="1" x="16"/>
        <item h="1" x="17"/>
        <item h="1" x="18"/>
        <item t="default"/>
      </items>
    </pivotField>
    <pivotField showAll="0"/>
    <pivotField showAll="0"/>
    <pivotField axis="axisCol" showAll="0">
      <items count="429">
        <item h="1" x="0"/>
        <item h="1" x="1"/>
        <item h="1" x="2"/>
        <item h="1" x="3"/>
        <item h="1" x="4"/>
        <item h="1" x="5"/>
        <item h="1" x="6"/>
        <item h="1" x="7"/>
        <item h="1" x="8"/>
        <item h="1" x="9"/>
        <item x="10"/>
        <item x="11"/>
        <item x="12"/>
        <item x="13"/>
        <item x="14"/>
        <item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t="default"/>
      </items>
    </pivotField>
    <pivotField showAll="0"/>
    <pivotField showAll="0"/>
    <pivotField axis="axisPage" showAll="0">
      <items count="11">
        <item x="7"/>
        <item x="8"/>
        <item x="9"/>
        <item x="0"/>
        <item x="1"/>
        <item x="4"/>
        <item x="2"/>
        <item x="5"/>
        <item x="3"/>
        <item x="6"/>
        <item t="default"/>
      </items>
    </pivotField>
    <pivotField axis="axisPage" showAll="0">
      <items count="9">
        <item x="0"/>
        <item x="1"/>
        <item x="2"/>
        <item x="3"/>
        <item x="4"/>
        <item x="5"/>
        <item x="6"/>
        <item x="7"/>
        <item t="default"/>
      </items>
    </pivotField>
    <pivotField dataField="1" showAll="0"/>
  </pivotFields>
  <rowItems count="1">
    <i/>
  </rowItems>
  <colFields count="1">
    <field x="3"/>
  </colFields>
  <colItems count="6">
    <i>
      <x v="10"/>
    </i>
    <i>
      <x v="11"/>
    </i>
    <i>
      <x v="12"/>
    </i>
    <i>
      <x v="13"/>
    </i>
    <i>
      <x v="14"/>
    </i>
    <i>
      <x v="15"/>
    </i>
  </colItems>
  <pageFields count="3">
    <pageField fld="0" hier="-1"/>
    <pageField fld="6" hier="-1"/>
    <pageField fld="7" hier="-1"/>
  </pageFields>
  <dataFields count="1">
    <dataField name="Summer av antall" fld="8" baseField="0" baseItem="0"/>
  </dataFields>
  <formats count="4">
    <format dxfId="122">
      <pivotArea outline="0" collapsedLevelsAreSubtotals="1" fieldPosition="0"/>
    </format>
    <format dxfId="121">
      <pivotArea outline="0" collapsedLevelsAreSubtotals="1" fieldPosition="0"/>
    </format>
    <format dxfId="120">
      <pivotArea outline="0" collapsedLevelsAreSubtotals="1" fieldPosition="0"/>
    </format>
    <format dxfId="119">
      <pivotArea dataOnly="0" labelOnly="1" fieldPosition="0">
        <references count="1">
          <reference field="3" count="25">
            <x v="293"/>
            <x v="294"/>
            <x v="295"/>
            <x v="296"/>
            <x v="297"/>
            <x v="298"/>
            <x v="299"/>
            <x v="300"/>
            <x v="301"/>
            <x v="302"/>
            <x v="303"/>
            <x v="304"/>
            <x v="305"/>
            <x v="306"/>
            <x v="307"/>
            <x v="308"/>
            <x v="309"/>
            <x v="310"/>
            <x v="311"/>
            <x v="312"/>
            <x v="313"/>
            <x v="314"/>
            <x v="315"/>
            <x v="316"/>
            <x v="31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ell1" cacheId="5" applyNumberFormats="0" applyBorderFormats="0" applyFontFormats="0" applyPatternFormats="0" applyAlignmentFormats="0" applyWidthHeightFormats="1" dataCaption="Verdier" updatedVersion="6" minRefreshableVersion="3" colGrandTotals="0" itemPrintTitles="1" createdVersion="6" indent="0" outline="1" outlineData="1" multipleFieldFilters="0" chartFormat="1">
  <location ref="K43:K44" firstHeaderRow="1" firstDataRow="2" firstDataCol="0" rowPageCount="2" colPageCount="1"/>
  <pivotFields count="9">
    <pivotField axis="axisCol" multipleItemSelectionAllowed="1" showAll="0">
      <items count="20">
        <item x="0"/>
        <item h="1" x="1"/>
        <item h="1" x="2"/>
        <item h="1" x="3"/>
        <item h="1" x="4"/>
        <item h="1" x="5"/>
        <item h="1" x="6"/>
        <item h="1" x="7"/>
        <item h="1" x="8"/>
        <item h="1" x="9"/>
        <item h="1" x="10"/>
        <item h="1" x="11"/>
        <item h="1" x="12"/>
        <item h="1" x="13"/>
        <item x="14"/>
        <item h="1" x="15"/>
        <item h="1" x="16"/>
        <item h="1" x="17"/>
        <item h="1" x="18"/>
        <item t="default"/>
      </items>
    </pivotField>
    <pivotField showAll="0"/>
    <pivotField showAll="0"/>
    <pivotField multipleItemSelectionAllowed="1" showAll="0">
      <items count="429">
        <item h="1" x="0"/>
        <item h="1" x="1"/>
        <item h="1" x="2"/>
        <item h="1" x="3"/>
        <item h="1" x="4"/>
        <item h="1" x="5"/>
        <item h="1" x="6"/>
        <item h="1" x="7"/>
        <item h="1" x="8"/>
        <item h="1" x="9"/>
        <item x="10"/>
        <item x="11"/>
        <item x="12"/>
        <item x="13"/>
        <item x="14"/>
        <item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t="default"/>
      </items>
    </pivotField>
    <pivotField showAll="0"/>
    <pivotField showAll="0"/>
    <pivotField showAll="0">
      <items count="11">
        <item x="7"/>
        <item x="8"/>
        <item x="9"/>
        <item x="0"/>
        <item x="1"/>
        <item x="4"/>
        <item x="2"/>
        <item x="5"/>
        <item x="3"/>
        <item x="6"/>
        <item t="default"/>
      </items>
    </pivotField>
    <pivotField axis="axisPage" showAll="0">
      <items count="9">
        <item x="0"/>
        <item x="1"/>
        <item x="2"/>
        <item x="3"/>
        <item x="4"/>
        <item x="5"/>
        <item x="6"/>
        <item x="7"/>
        <item t="default"/>
      </items>
    </pivotField>
    <pivotField axis="axisPage" showAll="0">
      <items count="3178">
        <item x="304"/>
        <item x="305"/>
        <item x="133"/>
        <item x="67"/>
        <item x="66"/>
        <item x="65"/>
        <item x="132"/>
        <item x="64"/>
        <item x="131"/>
        <item x="127"/>
        <item x="130"/>
        <item x="128"/>
        <item x="320"/>
        <item x="203"/>
        <item x="129"/>
        <item x="303"/>
        <item x="321"/>
        <item x="301"/>
        <item x="198"/>
        <item x="266"/>
        <item x="264"/>
        <item x="263"/>
        <item x="262"/>
        <item x="265"/>
        <item x="302"/>
        <item x="197"/>
        <item x="350"/>
        <item x="200"/>
        <item x="316"/>
        <item x="195"/>
        <item x="199"/>
        <item x="196"/>
        <item x="201"/>
        <item x="202"/>
        <item x="307"/>
        <item x="298"/>
        <item x="124"/>
        <item x="310"/>
        <item x="311"/>
        <item x="309"/>
        <item x="299"/>
        <item x="308"/>
        <item x="356"/>
        <item x="122"/>
        <item x="300"/>
        <item x="123"/>
        <item x="125"/>
        <item x="306"/>
        <item x="575"/>
        <item x="126"/>
        <item x="61"/>
        <item x="449"/>
        <item x="47"/>
        <item x="62"/>
        <item x="60"/>
        <item x="355"/>
        <item x="49"/>
        <item x="121"/>
        <item x="504"/>
        <item x="46"/>
        <item x="354"/>
        <item x="120"/>
        <item x="339"/>
        <item x="63"/>
        <item x="399"/>
        <item x="115"/>
        <item x="281"/>
        <item x="51"/>
        <item x="50"/>
        <item x="612"/>
        <item x="836"/>
        <item x="117"/>
        <item x="340"/>
        <item x="48"/>
        <item x="283"/>
        <item x="285"/>
        <item x="118"/>
        <item x="513"/>
        <item x="286"/>
        <item x="282"/>
        <item x="341"/>
        <item x="342"/>
        <item x="116"/>
        <item x="411"/>
        <item x="611"/>
        <item x="287"/>
        <item x="505"/>
        <item x="312"/>
        <item x="410"/>
        <item x="334"/>
        <item x="184"/>
        <item x="284"/>
        <item x="288"/>
        <item x="450"/>
        <item x="185"/>
        <item x="317"/>
        <item x="335"/>
        <item x="338"/>
        <item x="313"/>
        <item x="186"/>
        <item x="1112"/>
        <item x="289"/>
        <item x="314"/>
        <item x="715"/>
        <item x="319"/>
        <item x="400"/>
        <item x="318"/>
        <item x="353"/>
        <item x="336"/>
        <item x="315"/>
        <item x="182"/>
        <item x="52"/>
        <item x="119"/>
        <item x="401"/>
        <item x="337"/>
        <item x="746"/>
        <item x="613"/>
        <item x="403"/>
        <item x="402"/>
        <item x="977"/>
        <item x="351"/>
        <item x="404"/>
        <item x="530"/>
        <item x="616"/>
        <item x="1029"/>
        <item x="183"/>
        <item x="633"/>
        <item x="529"/>
        <item x="614"/>
        <item x="950"/>
        <item x="672"/>
        <item x="382"/>
        <item x="615"/>
        <item x="527"/>
        <item x="352"/>
        <item x="1309"/>
        <item x="181"/>
        <item x="1310"/>
        <item x="576"/>
        <item x="370"/>
        <item x="59"/>
        <item x="531"/>
        <item x="369"/>
        <item x="951"/>
        <item x="368"/>
        <item x="485"/>
        <item x="626"/>
        <item x="952"/>
        <item x="374"/>
        <item x="57"/>
        <item x="528"/>
        <item x="372"/>
        <item x="669"/>
        <item x="373"/>
        <item x="381"/>
        <item x="58"/>
        <item x="487"/>
        <item x="380"/>
        <item x="486"/>
        <item x="54"/>
        <item x="627"/>
        <item x="254"/>
        <item x="371"/>
        <item x="56"/>
        <item x="55"/>
        <item x="561"/>
        <item x="252"/>
        <item x="53"/>
        <item x="1028"/>
        <item x="625"/>
        <item x="1037"/>
        <item x="671"/>
        <item x="604"/>
        <item x="502"/>
        <item x="1510"/>
        <item x="670"/>
        <item x="605"/>
        <item x="1038"/>
        <item x="468"/>
        <item x="187"/>
        <item x="1478"/>
        <item x="194"/>
        <item x="501"/>
        <item x="345"/>
        <item x="446"/>
        <item x="503"/>
        <item x="560"/>
        <item x="539"/>
        <item x="990"/>
        <item x="797"/>
        <item x="467"/>
        <item x="563"/>
        <item x="349"/>
        <item x="269"/>
        <item x="344"/>
        <item x="193"/>
        <item x="251"/>
        <item x="1693"/>
        <item x="253"/>
        <item x="448"/>
        <item x="346"/>
        <item x="272"/>
        <item x="261"/>
        <item x="328"/>
        <item x="798"/>
        <item x="1239"/>
        <item x="991"/>
        <item x="562"/>
        <item x="447"/>
        <item x="268"/>
        <item x="259"/>
        <item x="566"/>
        <item x="190"/>
        <item x="260"/>
        <item x="270"/>
        <item x="267"/>
        <item x="564"/>
        <item x="271"/>
        <item x="347"/>
        <item x="192"/>
        <item x="1536"/>
        <item x="492"/>
        <item x="939"/>
        <item x="1520"/>
        <item x="565"/>
        <item x="191"/>
        <item x="1253"/>
        <item x="1537"/>
        <item x="348"/>
        <item x="491"/>
        <item x="343"/>
        <item x="628"/>
        <item x="1475"/>
        <item x="499"/>
        <item x="1209"/>
        <item x="327"/>
        <item x="1605"/>
        <item x="1628"/>
        <item x="940"/>
        <item x="607"/>
        <item x="500"/>
        <item x="1186"/>
        <item x="497"/>
        <item x="1672"/>
        <item x="498"/>
        <item x="783"/>
        <item x="357"/>
        <item x="490"/>
        <item x="1030"/>
        <item x="427"/>
        <item x="496"/>
        <item x="1477"/>
        <item x="606"/>
        <item x="631"/>
        <item x="799"/>
        <item x="1246"/>
        <item x="493"/>
        <item x="608"/>
        <item x="630"/>
        <item x="610"/>
        <item x="495"/>
        <item x="632"/>
        <item x="291"/>
        <item x="489"/>
        <item x="258"/>
        <item x="1613"/>
        <item x="629"/>
        <item x="429"/>
        <item x="290"/>
        <item x="1604"/>
        <item x="428"/>
        <item x="494"/>
        <item x="512"/>
        <item x="609"/>
        <item x="1210"/>
        <item x="1417"/>
        <item x="1711"/>
        <item x="1694"/>
        <item x="1627"/>
        <item x="1185"/>
        <item x="358"/>
        <item x="488"/>
        <item x="745"/>
        <item x="1612"/>
        <item x="1197"/>
        <item x="256"/>
        <item x="255"/>
        <item x="511"/>
        <item x="257"/>
        <item x="784"/>
        <item x="332"/>
        <item x="2259"/>
        <item x="1626"/>
        <item x="730"/>
        <item x="359"/>
        <item x="292"/>
        <item x="510"/>
        <item x="1435"/>
        <item x="542"/>
        <item x="331"/>
        <item x="1712"/>
        <item x="1924"/>
        <item x="296"/>
        <item x="323"/>
        <item x="330"/>
        <item x="361"/>
        <item x="39"/>
        <item x="1709"/>
        <item x="1011"/>
        <item x="545"/>
        <item x="543"/>
        <item x="293"/>
        <item x="835"/>
        <item x="360"/>
        <item x="967"/>
        <item x="295"/>
        <item x="544"/>
        <item x="430"/>
        <item x="506"/>
        <item x="541"/>
        <item x="1607"/>
        <item x="1139"/>
        <item x="325"/>
        <item x="294"/>
        <item x="329"/>
        <item x="432"/>
        <item x="362"/>
        <item x="324"/>
        <item x="509"/>
        <item x="38"/>
        <item x="596"/>
        <item x="326"/>
        <item x="834"/>
        <item x="540"/>
        <item x="597"/>
        <item x="817"/>
        <item x="1146"/>
        <item x="40"/>
        <item x="1145"/>
        <item x="968"/>
        <item x="1127"/>
        <item x="378"/>
        <item x="508"/>
        <item x="598"/>
        <item x="507"/>
        <item x="1012"/>
        <item x="377"/>
        <item x="297"/>
        <item x="1148"/>
        <item x="926"/>
        <item x="431"/>
        <item x="731"/>
        <item x="1479"/>
        <item x="1147"/>
        <item x="1128"/>
        <item x="43"/>
        <item x="45"/>
        <item x="1420"/>
        <item x="42"/>
        <item x="1013"/>
        <item x="1001"/>
        <item x="44"/>
        <item x="189"/>
        <item x="1446"/>
        <item x="1382"/>
        <item x="41"/>
        <item x="818"/>
        <item x="188"/>
        <item x="819"/>
        <item x="1480"/>
        <item x="1247"/>
        <item x="815"/>
        <item x="820"/>
        <item x="1625"/>
        <item x="364"/>
        <item x="280"/>
        <item x="1418"/>
        <item x="595"/>
        <item x="1248"/>
        <item x="365"/>
        <item x="747"/>
        <item x="1524"/>
        <item x="816"/>
        <item x="1000"/>
        <item x="109"/>
        <item x="367"/>
        <item x="1308"/>
        <item x="1140"/>
        <item x="108"/>
        <item x="114"/>
        <item x="113"/>
        <item x="366"/>
        <item x="111"/>
        <item x="333"/>
        <item x="110"/>
        <item x="970"/>
        <item x="322"/>
        <item x="375"/>
        <item x="635"/>
        <item x="1476"/>
        <item x="1523"/>
        <item x="278"/>
        <item x="1019"/>
        <item x="969"/>
        <item x="634"/>
        <item x="748"/>
        <item x="1002"/>
        <item x="1448"/>
        <item x="279"/>
        <item x="112"/>
        <item x="379"/>
        <item x="636"/>
        <item x="1014"/>
        <item x="1458"/>
        <item x="567"/>
        <item x="363"/>
        <item x="1606"/>
        <item x="759"/>
        <item x="999"/>
        <item x="1447"/>
        <item x="1003"/>
        <item x="638"/>
        <item x="773"/>
        <item x="1614"/>
        <item x="1513"/>
        <item x="275"/>
        <item x="594"/>
        <item x="1633"/>
        <item x="277"/>
        <item x="1419"/>
        <item x="1666"/>
        <item x="637"/>
        <item x="749"/>
        <item x="593"/>
        <item x="276"/>
        <item x="772"/>
        <item x="757"/>
        <item x="639"/>
        <item x="470"/>
        <item x="761"/>
        <item x="1526"/>
        <item x="469"/>
        <item x="471"/>
        <item x="1445"/>
        <item x="711"/>
        <item x="376"/>
        <item x="1825"/>
        <item x="409"/>
        <item x="971"/>
        <item x="762"/>
        <item x="760"/>
        <item x="408"/>
        <item x="407"/>
        <item x="758"/>
        <item x="1141"/>
        <item x="1240"/>
        <item x="406"/>
        <item x="1657"/>
        <item x="1514"/>
        <item x="1457"/>
        <item x="1642"/>
        <item x="274"/>
        <item x="273"/>
        <item x="617"/>
        <item x="568"/>
        <item x="1073"/>
        <item x="472"/>
        <item x="1641"/>
        <item x="941"/>
        <item x="771"/>
        <item x="2100"/>
        <item x="763"/>
        <item x="405"/>
        <item x="570"/>
        <item x="1142"/>
        <item x="710"/>
        <item x="473"/>
        <item x="1512"/>
        <item x="774"/>
        <item x="571"/>
        <item x="776"/>
        <item x="942"/>
        <item x="569"/>
        <item x="775"/>
        <item x="2323"/>
        <item x="1144"/>
        <item x="437"/>
        <item x="573"/>
        <item x="640"/>
        <item x="572"/>
        <item x="1634"/>
        <item x="2199"/>
        <item x="438"/>
        <item x="2202"/>
        <item x="1640"/>
        <item x="1004"/>
        <item x="972"/>
        <item x="618"/>
        <item x="712"/>
        <item x="1511"/>
        <item x="1639"/>
        <item x="619"/>
        <item x="2260"/>
        <item x="1129"/>
        <item x="1056"/>
        <item x="1074"/>
        <item x="1055"/>
        <item x="476"/>
        <item x="621"/>
        <item x="474"/>
        <item x="475"/>
        <item x="620"/>
        <item x="1871"/>
        <item x="1822"/>
        <item x="1057"/>
        <item x="1143"/>
        <item x="1678"/>
        <item x="1226"/>
        <item x="714"/>
        <item x="2929"/>
        <item x="1059"/>
        <item x="1911"/>
        <item x="973"/>
        <item x="440"/>
        <item x="1421"/>
        <item x="713"/>
        <item x="656"/>
        <item x="2203"/>
        <item x="1398"/>
        <item x="1454"/>
        <item x="1525"/>
        <item x="439"/>
        <item x="532"/>
        <item x="623"/>
        <item x="1058"/>
        <item x="574"/>
        <item x="1072"/>
        <item x="2130"/>
        <item x="1227"/>
        <item x="2200"/>
        <item x="624"/>
        <item x="533"/>
        <item x="1130"/>
        <item x="16"/>
        <item x="1399"/>
        <item x="1636"/>
        <item x="657"/>
        <item x="1650"/>
        <item x="1131"/>
        <item x="1459"/>
        <item x="785"/>
        <item x="659"/>
        <item x="1455"/>
        <item x="2562"/>
        <item x="622"/>
        <item x="2563"/>
        <item x="1228"/>
        <item x="1807"/>
        <item x="1624"/>
        <item x="1635"/>
        <item x="390"/>
        <item x="787"/>
        <item x="658"/>
        <item x="1632"/>
        <item x="1229"/>
        <item x="1020"/>
        <item x="1460"/>
        <item x="433"/>
        <item x="398"/>
        <item x="786"/>
        <item x="1456"/>
        <item x="2064"/>
        <item x="397"/>
        <item x="1132"/>
        <item x="662"/>
        <item x="789"/>
        <item x="983"/>
        <item x="1462"/>
        <item x="992"/>
        <item x="788"/>
        <item x="389"/>
        <item x="1416"/>
        <item x="534"/>
        <item x="660"/>
        <item x="1331"/>
        <item x="1806"/>
        <item x="538"/>
        <item x="1608"/>
        <item x="1631"/>
        <item x="1703"/>
        <item x="1677"/>
        <item x="1032"/>
        <item x="661"/>
        <item x="1400"/>
        <item x="1230"/>
        <item x="1031"/>
        <item x="981"/>
        <item x="1036"/>
        <item x="2359"/>
        <item x="535"/>
        <item x="435"/>
        <item x="384"/>
        <item x="980"/>
        <item x="1461"/>
        <item x="1609"/>
        <item x="1617"/>
        <item x="434"/>
        <item x="536"/>
        <item x="2051"/>
        <item x="1232"/>
        <item x="1033"/>
        <item x="993"/>
        <item x="1034"/>
        <item x="2117"/>
        <item x="1198"/>
        <item x="1701"/>
        <item x="1522"/>
        <item x="1231"/>
        <item x="979"/>
        <item x="1452"/>
        <item x="396"/>
        <item x="383"/>
        <item x="1199"/>
        <item x="1035"/>
        <item x="537"/>
        <item x="1610"/>
        <item x="825"/>
        <item x="994"/>
        <item x="17"/>
        <item x="1810"/>
        <item x="986"/>
        <item x="824"/>
        <item x="1332"/>
        <item x="1201"/>
        <item x="1005"/>
        <item x="2482"/>
        <item x="1333"/>
        <item x="1415"/>
        <item x="436"/>
        <item x="2032"/>
        <item x="385"/>
        <item x="1200"/>
        <item x="1817"/>
        <item x="1675"/>
        <item x="1436"/>
        <item x="1453"/>
        <item x="978"/>
        <item x="1006"/>
        <item x="826"/>
        <item x="1437"/>
        <item x="1007"/>
        <item x="547"/>
        <item x="1651"/>
        <item x="1637"/>
        <item x="388"/>
        <item x="1616"/>
        <item x="1008"/>
        <item x="546"/>
        <item x="1252"/>
        <item x="1808"/>
        <item x="2258"/>
        <item x="1251"/>
        <item x="1438"/>
        <item x="1818"/>
        <item x="548"/>
        <item x="391"/>
        <item x="1414"/>
        <item x="1674"/>
        <item x="2934"/>
        <item x="982"/>
        <item x="1449"/>
        <item x="822"/>
        <item x="2033"/>
        <item x="984"/>
        <item x="1638"/>
        <item x="995"/>
        <item x="821"/>
        <item x="1250"/>
        <item x="1521"/>
        <item x="394"/>
        <item x="2930"/>
        <item x="1702"/>
        <item x="1249"/>
        <item x="386"/>
        <item x="1676"/>
        <item x="395"/>
        <item x="641"/>
        <item x="2018"/>
        <item x="2017"/>
        <item x="823"/>
        <item x="1010"/>
        <item x="689"/>
        <item x="1009"/>
        <item x="387"/>
        <item x="1615"/>
        <item x="393"/>
        <item x="1450"/>
        <item x="2207"/>
        <item x="1451"/>
        <item x="1630"/>
        <item x="1820"/>
        <item x="2519"/>
        <item x="1413"/>
        <item x="1241"/>
        <item x="643"/>
        <item x="1189"/>
        <item x="985"/>
        <item x="2881"/>
        <item x="2864"/>
        <item x="642"/>
        <item x="996"/>
        <item x="1940"/>
        <item x="2082"/>
        <item x="690"/>
        <item x="1698"/>
        <item x="2686"/>
        <item x="392"/>
        <item x="988"/>
        <item x="900"/>
        <item x="2034"/>
        <item x="2208"/>
        <item x="1700"/>
        <item x="2257"/>
        <item x="1699"/>
        <item x="2256"/>
        <item x="526"/>
        <item x="1809"/>
        <item x="987"/>
        <item x="1819"/>
        <item x="1243"/>
        <item x="1939"/>
        <item x="998"/>
        <item x="883"/>
        <item x="2204"/>
        <item x="1468"/>
        <item x="716"/>
        <item x="989"/>
        <item x="1959"/>
        <item x="1242"/>
        <item x="997"/>
        <item x="1821"/>
        <item x="549"/>
        <item x="1958"/>
        <item x="1629"/>
        <item x="1473"/>
        <item x="1710"/>
        <item x="1188"/>
        <item x="901"/>
        <item x="644"/>
        <item x="2855"/>
        <item x="2546"/>
        <item x="2358"/>
        <item x="551"/>
        <item x="173"/>
        <item x="1941"/>
        <item x="2564"/>
        <item x="1586"/>
        <item x="3154"/>
        <item x="1587"/>
        <item x="1472"/>
        <item x="646"/>
        <item x="1791"/>
        <item x="2556"/>
        <item x="175"/>
        <item x="1890"/>
        <item x="1572"/>
        <item x="1471"/>
        <item x="1474"/>
        <item x="3088"/>
        <item x="1697"/>
        <item x="1920"/>
        <item x="2205"/>
        <item x="519"/>
        <item x="1960"/>
        <item x="1470"/>
        <item x="2206"/>
        <item x="692"/>
        <item x="645"/>
        <item x="1611"/>
        <item x="1588"/>
        <item x="2745"/>
        <item x="2332"/>
        <item x="2083"/>
        <item x="691"/>
        <item x="2695"/>
        <item x="1467"/>
        <item x="1498"/>
        <item x="902"/>
        <item x="1888"/>
        <item x="176"/>
        <item x="178"/>
        <item x="477"/>
        <item x="1190"/>
        <item x="2873"/>
        <item x="174"/>
        <item x="2667"/>
        <item x="1469"/>
        <item x="1898"/>
        <item x="2223"/>
        <item x="1465"/>
        <item x="647"/>
        <item x="177"/>
        <item x="1919"/>
        <item x="2863"/>
        <item x="2084"/>
        <item x="1571"/>
        <item x="2065"/>
        <item x="550"/>
        <item x="1570"/>
        <item x="1464"/>
        <item x="1673"/>
        <item x="554"/>
        <item x="1466"/>
        <item x="1901"/>
        <item x="1015"/>
        <item x="1899"/>
        <item x="1889"/>
        <item x="1902"/>
        <item x="1187"/>
        <item x="552"/>
        <item x="1696"/>
        <item x="2746"/>
        <item x="1171"/>
        <item x="481"/>
        <item x="2687"/>
        <item x="1463"/>
        <item x="1900"/>
        <item x="696"/>
        <item x="18"/>
        <item x="1792"/>
        <item x="2493"/>
        <item x="693"/>
        <item x="2712"/>
        <item x="553"/>
        <item x="1823"/>
        <item x="2210"/>
        <item x="478"/>
        <item x="903"/>
        <item x="2744"/>
        <item x="1573"/>
        <item x="2333"/>
        <item x="1532"/>
        <item x="1173"/>
        <item x="1401"/>
        <item x="2839"/>
        <item x="1794"/>
        <item x="1999"/>
        <item x="1172"/>
        <item x="1244"/>
        <item x="1793"/>
        <item x="1022"/>
        <item x="2067"/>
        <item x="921"/>
        <item x="1922"/>
        <item x="179"/>
        <item x="1501"/>
        <item x="1921"/>
        <item x="697"/>
        <item x="1923"/>
        <item x="2935"/>
        <item x="558"/>
        <item x="2000"/>
        <item x="1533"/>
        <item x="21"/>
        <item x="1495"/>
        <item x="1174"/>
        <item x="974"/>
        <item x="1016"/>
        <item x="905"/>
        <item x="904"/>
        <item x="1023"/>
        <item x="1824"/>
        <item x="718"/>
        <item x="522"/>
        <item x="1245"/>
        <item x="1795"/>
        <item x="717"/>
        <item x="555"/>
        <item x="2679"/>
        <item x="1904"/>
        <item x="2525"/>
        <item x="1500"/>
        <item x="2346"/>
        <item x="22"/>
        <item x="180"/>
        <item x="482"/>
        <item x="521"/>
        <item x="694"/>
        <item x="1903"/>
        <item x="520"/>
        <item x="922"/>
        <item x="1519"/>
        <item x="479"/>
        <item x="1695"/>
        <item x="2261"/>
        <item x="19"/>
        <item x="2201"/>
        <item x="480"/>
        <item x="559"/>
        <item x="2979"/>
        <item x="557"/>
        <item x="1324"/>
        <item x="556"/>
        <item x="484"/>
        <item x="2880"/>
        <item x="483"/>
        <item x="2823"/>
        <item x="1326"/>
        <item x="1060"/>
        <item x="2224"/>
        <item x="698"/>
        <item x="1918"/>
        <item x="1535"/>
        <item x="599"/>
        <item x="1518"/>
        <item x="699"/>
        <item x="2066"/>
        <item x="1534"/>
        <item x="1325"/>
        <item x="1027"/>
        <item x="1499"/>
        <item x="525"/>
        <item x="1329"/>
        <item x="523"/>
        <item x="3006"/>
        <item x="2568"/>
        <item x="923"/>
        <item x="1402"/>
        <item x="1109"/>
        <item x="1327"/>
        <item x="2001"/>
        <item x="1018"/>
        <item x="695"/>
        <item x="1404"/>
        <item x="2165"/>
        <item x="1175"/>
        <item x="1403"/>
        <item x="2197"/>
        <item x="1798"/>
        <item x="1679"/>
        <item x="1516"/>
        <item x="2652"/>
        <item x="516"/>
        <item x="1328"/>
        <item x="2330"/>
        <item x="244"/>
        <item x="3007"/>
        <item x="3080"/>
        <item x="20"/>
        <item x="1797"/>
        <item x="524"/>
        <item x="800"/>
        <item x="1017"/>
        <item x="517"/>
        <item x="3084"/>
        <item x="84"/>
        <item x="2209"/>
        <item x="2561"/>
        <item x="700"/>
        <item x="2678"/>
        <item x="2552"/>
        <item x="1917"/>
        <item x="92"/>
        <item x="975"/>
        <item x="2198"/>
        <item x="1025"/>
        <item x="1664"/>
        <item x="953"/>
        <item x="2876"/>
        <item x="1531"/>
        <item x="1330"/>
        <item x="1496"/>
        <item x="924"/>
        <item x="1515"/>
        <item x="600"/>
        <item x="1061"/>
        <item x="663"/>
        <item x="1021"/>
        <item x="1796"/>
        <item x="2874"/>
        <item x="2331"/>
        <item x="601"/>
        <item x="86"/>
        <item x="956"/>
        <item x="2875"/>
        <item x="2344"/>
        <item x="2336"/>
        <item x="2941"/>
        <item x="765"/>
        <item x="2189"/>
        <item x="93"/>
        <item x="3095"/>
        <item x="766"/>
        <item x="2697"/>
        <item x="1110"/>
        <item x="2352"/>
        <item x="2334"/>
        <item x="719"/>
        <item x="954"/>
        <item x="944"/>
        <item x="2551"/>
        <item x="1176"/>
        <item x="94"/>
        <item x="89"/>
        <item x="943"/>
        <item x="701"/>
        <item x="1024"/>
        <item x="85"/>
        <item x="245"/>
        <item x="957"/>
        <item x="1111"/>
        <item x="518"/>
        <item x="2335"/>
        <item x="581"/>
        <item x="2872"/>
        <item x="1530"/>
        <item x="87"/>
        <item x="2524"/>
        <item x="582"/>
        <item x="2329"/>
        <item x="88"/>
        <item x="1062"/>
        <item x="925"/>
        <item x="1517"/>
        <item x="2491"/>
        <item x="801"/>
        <item x="95"/>
        <item x="414"/>
        <item x="2338"/>
        <item x="1026"/>
        <item x="584"/>
        <item x="1652"/>
        <item x="664"/>
        <item x="2348"/>
        <item x="415"/>
        <item x="90"/>
        <item x="955"/>
        <item x="91"/>
        <item x="3038"/>
        <item x="2337"/>
        <item x="665"/>
        <item x="945"/>
        <item x="958"/>
        <item x="1529"/>
        <item x="722"/>
        <item x="764"/>
        <item x="413"/>
        <item x="2166"/>
        <item x="1623"/>
        <item x="418"/>
        <item x="1954"/>
        <item x="445"/>
        <item x="2942"/>
        <item x="804"/>
        <item x="1665"/>
        <item x="2468"/>
        <item x="1619"/>
        <item x="2856"/>
        <item x="3039"/>
        <item x="948"/>
        <item x="721"/>
        <item x="583"/>
        <item x="946"/>
        <item x="1064"/>
        <item x="1063"/>
        <item x="2469"/>
        <item x="1217"/>
        <item x="928"/>
        <item x="929"/>
        <item x="1622"/>
        <item x="1768"/>
        <item x="2953"/>
        <item x="2191"/>
        <item x="2933"/>
        <item x="2327"/>
        <item x="927"/>
        <item x="2345"/>
        <item x="720"/>
        <item x="768"/>
        <item x="949"/>
        <item x="99"/>
        <item x="1216"/>
        <item x="2190"/>
        <item x="931"/>
        <item x="2808"/>
        <item x="247"/>
        <item x="98"/>
        <item x="514"/>
        <item x="947"/>
        <item x="666"/>
        <item x="416"/>
        <item x="248"/>
        <item x="1653"/>
        <item x="2354"/>
        <item x="580"/>
        <item x="2685"/>
        <item x="3145"/>
        <item x="246"/>
        <item x="96"/>
        <item x="2651"/>
        <item x="976"/>
        <item x="3089"/>
        <item x="802"/>
        <item x="1942"/>
        <item x="2558"/>
        <item x="97"/>
        <item x="1215"/>
        <item x="2857"/>
        <item x="1497"/>
        <item x="769"/>
        <item x="1769"/>
        <item x="3054"/>
        <item x="2341"/>
        <item x="1620"/>
        <item x="2526"/>
        <item x="767"/>
        <item x="412"/>
        <item x="1621"/>
        <item x="770"/>
        <item x="778"/>
        <item x="417"/>
        <item x="3055"/>
        <item x="2557"/>
        <item x="2560"/>
        <item x="930"/>
        <item x="1212"/>
        <item x="441"/>
        <item x="2559"/>
        <item x="1423"/>
        <item x="1943"/>
        <item x="2347"/>
        <item x="1528"/>
        <item x="2956"/>
        <item x="2355"/>
        <item x="2340"/>
        <item x="2696"/>
        <item x="1424"/>
        <item x="2680"/>
        <item x="1214"/>
        <item x="1654"/>
        <item x="779"/>
        <item x="2351"/>
        <item x="250"/>
        <item x="667"/>
        <item x="2768"/>
        <item x="2349"/>
        <item x="803"/>
        <item x="443"/>
        <item x="2767"/>
        <item x="2326"/>
        <item x="2765"/>
        <item x="2809"/>
        <item x="2850"/>
        <item x="1527"/>
        <item x="515"/>
        <item x="2339"/>
        <item x="2086"/>
        <item x="2350"/>
        <item x="2553"/>
        <item x="2527"/>
        <item x="2353"/>
        <item x="1656"/>
        <item x="777"/>
        <item x="668"/>
        <item x="1618"/>
        <item x="23"/>
        <item x="1655"/>
        <item x="1422"/>
        <item x="2554"/>
        <item x="2585"/>
        <item x="1589"/>
        <item x="2786"/>
        <item x="249"/>
        <item x="444"/>
        <item x="442"/>
        <item x="1375"/>
        <item x="1376"/>
        <item x="2555"/>
        <item x="2324"/>
        <item x="1427"/>
        <item x="2085"/>
        <item x="579"/>
        <item x="1213"/>
        <item x="2766"/>
        <item x="2193"/>
        <item x="2342"/>
        <item x="2713"/>
        <item x="2194"/>
        <item x="1426"/>
        <item x="2356"/>
        <item x="780"/>
        <item x="24"/>
        <item x="602"/>
        <item x="1316"/>
        <item x="1379"/>
        <item x="781"/>
        <item x="2118"/>
        <item x="1377"/>
        <item x="1425"/>
        <item x="2087"/>
        <item x="30"/>
        <item x="28"/>
        <item x="1912"/>
        <item x="1378"/>
        <item x="1850"/>
        <item x="27"/>
        <item x="1590"/>
        <item x="739"/>
        <item x="2225"/>
        <item x="577"/>
        <item x="1313"/>
        <item x="1957"/>
        <item x="2714"/>
        <item x="2751"/>
        <item x="1314"/>
        <item x="1813"/>
        <item x="578"/>
        <item x="1315"/>
        <item x="2649"/>
        <item x="1312"/>
        <item x="2488"/>
        <item x="3079"/>
        <item x="25"/>
        <item x="1815"/>
        <item x="1956"/>
        <item x="3151"/>
        <item x="2520"/>
        <item x="1814"/>
        <item x="1428"/>
        <item x="1557"/>
        <item x="452"/>
        <item x="2119"/>
        <item x="2121"/>
        <item x="1816"/>
        <item x="782"/>
        <item x="2192"/>
        <item x="2181"/>
        <item x="1165"/>
        <item x="1812"/>
        <item x="29"/>
        <item x="2650"/>
        <item x="453"/>
        <item x="603"/>
        <item x="2325"/>
        <item x="2246"/>
        <item x="1380"/>
        <item x="2521"/>
        <item x="455"/>
        <item x="1749"/>
        <item x="2180"/>
        <item x="456"/>
        <item x="1944"/>
        <item x="960"/>
        <item x="2952"/>
        <item x="2120"/>
        <item x="2693"/>
        <item x="2528"/>
        <item x="2369"/>
        <item x="1913"/>
        <item x="959"/>
        <item x="741"/>
        <item x="1591"/>
        <item x="2490"/>
        <item x="26"/>
        <item x="454"/>
        <item x="2648"/>
        <item x="2088"/>
        <item x="3051"/>
        <item x="1829"/>
        <item x="2810"/>
        <item x="2736"/>
        <item x="1851"/>
        <item x="1360"/>
        <item x="2750"/>
        <item x="2122"/>
        <item x="457"/>
        <item x="2852"/>
        <item x="1362"/>
        <item x="743"/>
        <item x="2509"/>
        <item x="1831"/>
        <item x="1361"/>
        <item x="2936"/>
        <item x="1852"/>
        <item x="2053"/>
        <item x="740"/>
        <item x="1945"/>
        <item x="2179"/>
        <item x="1955"/>
        <item x="3155"/>
        <item x="2938"/>
        <item x="2089"/>
        <item x="2681"/>
        <item x="3156"/>
        <item x="1830"/>
        <item x="1592"/>
        <item x="2688"/>
        <item x="1381"/>
        <item x="2529"/>
        <item x="2735"/>
        <item x="2508"/>
        <item x="2690"/>
        <item x="2689"/>
        <item x="1946"/>
        <item x="2123"/>
        <item x="2226"/>
        <item x="2851"/>
        <item x="2052"/>
        <item x="1593"/>
        <item x="2489"/>
        <item x="2596"/>
        <item x="150"/>
        <item x="2507"/>
        <item x="961"/>
        <item x="1211"/>
        <item x="2054"/>
        <item x="806"/>
        <item x="2073"/>
        <item x="1364"/>
        <item x="1363"/>
        <item x="2937"/>
        <item x="2263"/>
        <item x="2178"/>
        <item x="2677"/>
        <item x="1365"/>
        <item x="2244"/>
        <item x="1915"/>
        <item x="1559"/>
        <item x="466"/>
        <item x="1914"/>
        <item x="1947"/>
        <item x="1558"/>
        <item x="451"/>
        <item x="2492"/>
        <item x="2245"/>
        <item x="1853"/>
        <item x="791"/>
        <item x="2055"/>
        <item x="1811"/>
        <item x="1826"/>
        <item x="3153"/>
        <item x="1203"/>
        <item x="805"/>
        <item x="1202"/>
        <item x="2174"/>
        <item x="742"/>
        <item x="2783"/>
        <item x="2357"/>
        <item x="2752"/>
        <item x="2940"/>
        <item x="1594"/>
        <item x="151"/>
        <item x="1560"/>
        <item x="1366"/>
        <item x="458"/>
        <item x="2372"/>
        <item x="2522"/>
        <item x="2243"/>
        <item x="1166"/>
        <item x="3152"/>
        <item x="2375"/>
        <item x="1561"/>
        <item x="2312"/>
        <item x="1750"/>
        <item x="1486"/>
        <item x="744"/>
        <item x="2262"/>
        <item x="2343"/>
        <item x="1670"/>
        <item x="2374"/>
        <item x="1916"/>
        <item x="1204"/>
        <item x="2939"/>
        <item x="827"/>
        <item x="2853"/>
        <item x="1167"/>
        <item x="1643"/>
        <item x="2879"/>
        <item x="1595"/>
        <item x="3081"/>
        <item x="1434"/>
        <item x="1874"/>
        <item x="1433"/>
        <item x="2371"/>
        <item x="2227"/>
        <item x="2981"/>
        <item x="1432"/>
        <item x="2328"/>
        <item x="2674"/>
        <item x="1872"/>
        <item x="227"/>
        <item x="3160"/>
        <item x="2370"/>
        <item x="3083"/>
        <item x="2392"/>
        <item x="2849"/>
        <item x="2215"/>
        <item x="1669"/>
        <item x="2737"/>
        <item x="1828"/>
        <item x="1430"/>
        <item x="2676"/>
        <item x="1827"/>
        <item x="2068"/>
        <item x="2317"/>
        <item x="3128"/>
        <item x="2373"/>
        <item x="2069"/>
        <item x="2847"/>
        <item x="2247"/>
        <item x="1837"/>
        <item x="2694"/>
        <item x="1596"/>
        <item x="793"/>
        <item x="1668"/>
        <item x="2071"/>
        <item x="1205"/>
        <item x="2195"/>
        <item x="962"/>
        <item x="2738"/>
        <item x="674"/>
        <item x="2565"/>
        <item x="2597"/>
        <item x="2716"/>
        <item x="828"/>
        <item x="2848"/>
        <item x="1431"/>
        <item x="2070"/>
        <item x="2593"/>
        <item x="2228"/>
        <item x="2196"/>
        <item x="1989"/>
        <item x="2747"/>
        <item x="963"/>
        <item x="1208"/>
        <item x="2784"/>
        <item x="1988"/>
        <item x="3129"/>
        <item x="2878"/>
        <item x="1667"/>
        <item x="2019"/>
        <item x="3053"/>
        <item x="465"/>
        <item x="3052"/>
        <item x="2311"/>
        <item x="3059"/>
        <item x="2675"/>
        <item x="1206"/>
        <item x="2502"/>
        <item x="3082"/>
        <item x="2854"/>
        <item x="1873"/>
        <item x="2072"/>
        <item x="152"/>
        <item x="154"/>
        <item x="1133"/>
        <item x="964"/>
        <item x="794"/>
        <item x="1168"/>
        <item x="1751"/>
        <item x="1854"/>
        <item x="1839"/>
        <item x="1752"/>
        <item x="2877"/>
        <item x="1134"/>
        <item x="153"/>
        <item x="463"/>
        <item x="2715"/>
        <item x="1986"/>
        <item x="2785"/>
        <item x="2188"/>
        <item x="932"/>
        <item x="1990"/>
        <item x="1644"/>
        <item x="1169"/>
        <item x="1987"/>
        <item x="2313"/>
        <item x="1838"/>
        <item x="2840"/>
        <item x="2020"/>
        <item x="792"/>
        <item x="1671"/>
        <item x="464"/>
        <item x="1429"/>
        <item x="1645"/>
        <item x="3176"/>
        <item x="1170"/>
        <item x="677"/>
        <item x="2749"/>
        <item x="673"/>
        <item x="790"/>
        <item x="2717"/>
        <item x="2739"/>
        <item x="2175"/>
        <item x="1646"/>
        <item x="2021"/>
        <item x="1649"/>
        <item x="1207"/>
        <item x="1832"/>
        <item x="938"/>
        <item x="1648"/>
        <item x="462"/>
        <item x="2212"/>
        <item x="2314"/>
        <item x="3086"/>
        <item x="2024"/>
        <item x="2173"/>
        <item x="933"/>
        <item x="2022"/>
        <item x="2154"/>
        <item x="1647"/>
        <item x="2931"/>
        <item x="2594"/>
        <item x="675"/>
        <item x="222"/>
        <item x="221"/>
        <item x="829"/>
        <item x="220"/>
        <item x="1836"/>
        <item x="2393"/>
        <item x="2152"/>
        <item x="2748"/>
        <item x="2511"/>
        <item x="2547"/>
        <item x="2023"/>
        <item x="1552"/>
        <item x="2672"/>
        <item x="2095"/>
        <item x="3085"/>
        <item x="2211"/>
        <item x="1834"/>
        <item x="2567"/>
        <item x="1135"/>
        <item x="2176"/>
        <item x="1692"/>
        <item x="679"/>
        <item x="2523"/>
        <item x="1485"/>
        <item x="2214"/>
        <item x="2264"/>
        <item x="676"/>
        <item x="1089"/>
        <item x="3040"/>
        <item x="1835"/>
        <item x="2595"/>
        <item x="936"/>
        <item x="2155"/>
        <item x="1192"/>
        <item x="2647"/>
        <item x="2177"/>
        <item x="2094"/>
        <item x="2153"/>
        <item x="2673"/>
        <item x="1840"/>
        <item x="1191"/>
        <item x="3087"/>
        <item x="1985"/>
        <item x="934"/>
        <item x="678"/>
        <item x="830"/>
        <item x="2213"/>
        <item x="965"/>
        <item x="155"/>
        <item x="1553"/>
        <item x="906"/>
        <item x="966"/>
        <item x="795"/>
        <item x="1846"/>
        <item x="2954"/>
        <item x="223"/>
        <item x="2184"/>
        <item x="2172"/>
        <item x="2156"/>
        <item x="1691"/>
        <item x="937"/>
        <item x="2473"/>
        <item x="3041"/>
        <item x="831"/>
        <item x="2316"/>
        <item x="935"/>
        <item x="1194"/>
        <item x="1311"/>
        <item x="1484"/>
        <item x="1196"/>
        <item x="1136"/>
        <item x="2090"/>
        <item x="1483"/>
        <item x="832"/>
        <item x="2955"/>
        <item x="833"/>
        <item x="1195"/>
        <item x="2171"/>
        <item x="1833"/>
        <item x="2471"/>
        <item x="2691"/>
        <item x="1095"/>
        <item x="2183"/>
        <item x="2096"/>
        <item x="2503"/>
        <item x="2315"/>
        <item x="1193"/>
        <item x="2943"/>
        <item x="1706"/>
        <item x="2470"/>
        <item x="156"/>
        <item x="1847"/>
        <item x="1137"/>
        <item x="2265"/>
        <item x="752"/>
        <item x="2512"/>
        <item x="751"/>
        <item x="2472"/>
        <item x="2167"/>
        <item x="2811"/>
        <item x="461"/>
        <item x="1554"/>
        <item x="732"/>
        <item x="796"/>
        <item x="907"/>
        <item x="2092"/>
        <item x="2091"/>
        <item x="2646"/>
        <item x="1688"/>
        <item x="2186"/>
        <item x="733"/>
        <item x="1708"/>
        <item x="1555"/>
        <item x="3005"/>
        <item x="3004"/>
        <item x="2187"/>
        <item x="2549"/>
        <item x="875"/>
        <item x="2718"/>
        <item x="2692"/>
        <item x="3056"/>
        <item x="680"/>
        <item x="226"/>
        <item x="1335"/>
        <item x="1705"/>
        <item x="1334"/>
        <item x="2548"/>
        <item x="753"/>
        <item x="2093"/>
        <item x="1542"/>
        <item x="1690"/>
        <item x="2671"/>
        <item x="1707"/>
        <item x="1841"/>
        <item x="2980"/>
        <item x="1138"/>
        <item x="750"/>
        <item x="225"/>
        <item x="1336"/>
        <item x="460"/>
        <item x="908"/>
        <item x="1338"/>
        <item x="2944"/>
        <item x="2182"/>
        <item x="2097"/>
        <item x="160"/>
        <item x="756"/>
        <item x="224"/>
        <item x="1482"/>
        <item x="1090"/>
        <item x="2168"/>
        <item x="1096"/>
        <item x="1541"/>
        <item x="1118"/>
        <item x="734"/>
        <item x="735"/>
        <item x="2566"/>
        <item x="3159"/>
        <item x="1238"/>
        <item x="2862"/>
        <item x="1539"/>
        <item x="1237"/>
        <item x="159"/>
        <item x="2170"/>
        <item x="2185"/>
        <item x="2719"/>
        <item x="1704"/>
        <item x="459"/>
        <item x="754"/>
        <item x="1845"/>
        <item x="164"/>
        <item x="2098"/>
        <item x="1735"/>
        <item x="879"/>
        <item x="162"/>
        <item x="1337"/>
        <item x="3158"/>
        <item x="161"/>
        <item x="157"/>
        <item x="736"/>
        <item x="1114"/>
        <item x="1236"/>
        <item x="1540"/>
        <item x="1113"/>
        <item x="1093"/>
        <item x="3170"/>
        <item x="1891"/>
        <item x="1233"/>
        <item x="2169"/>
        <item x="1094"/>
        <item x="1543"/>
        <item x="1848"/>
        <item x="1097"/>
        <item x="1235"/>
        <item x="1849"/>
        <item x="1098"/>
        <item x="911"/>
        <item x="876"/>
        <item x="2504"/>
        <item x="909"/>
        <item x="158"/>
        <item x="2361"/>
        <item x="3161"/>
        <item x="163"/>
        <item x="877"/>
        <item x="1842"/>
        <item x="2720"/>
        <item x="738"/>
        <item x="755"/>
        <item x="2812"/>
        <item x="2360"/>
        <item x="880"/>
        <item x="1736"/>
        <item x="1091"/>
        <item x="3162"/>
        <item x="1556"/>
        <item x="2668"/>
        <item x="912"/>
        <item x="910"/>
        <item x="1099"/>
        <item x="1046"/>
        <item x="1177"/>
        <item x="1892"/>
        <item x="737"/>
        <item x="878"/>
        <item x="2932"/>
        <item x="2074"/>
        <item x="2721"/>
        <item x="3163"/>
        <item x="2505"/>
        <item x="1689"/>
        <item x="1302"/>
        <item x="2368"/>
        <item x="1893"/>
        <item x="1907"/>
        <item x="1234"/>
        <item x="1948"/>
        <item x="2510"/>
        <item x="881"/>
        <item x="2099"/>
        <item x="2365"/>
        <item x="1339"/>
        <item x="1220"/>
        <item x="1844"/>
        <item x="1045"/>
        <item x="1687"/>
        <item x="1949"/>
        <item x="2550"/>
        <item x="1092"/>
        <item x="3171"/>
        <item x="1218"/>
        <item x="2322"/>
        <item x="2813"/>
        <item x="2305"/>
        <item x="1950"/>
        <item x="1219"/>
        <item x="2367"/>
        <item x="3150"/>
        <item x="1481"/>
        <item x="1538"/>
        <item x="2148"/>
        <item x="1221"/>
        <item x="2861"/>
        <item x="1738"/>
        <item x="1897"/>
        <item x="2147"/>
        <item x="1115"/>
        <item x="1906"/>
        <item x="2722"/>
        <item x="2076"/>
        <item x="2961"/>
        <item x="1225"/>
        <item x="3172"/>
        <item x="1952"/>
        <item x="2506"/>
        <item x="2075"/>
        <item x="1856"/>
        <item x="2146"/>
        <item x="2733"/>
        <item x="2366"/>
        <item x="1222"/>
        <item x="3164"/>
        <item x="2306"/>
        <item x="1843"/>
        <item x="1951"/>
        <item x="1905"/>
        <item x="2670"/>
        <item x="2362"/>
        <item x="2394"/>
        <item x="1681"/>
        <item x="1737"/>
        <item x="2962"/>
        <item x="1908"/>
        <item x="2149"/>
        <item x="2998"/>
        <item x="1857"/>
        <item x="1894"/>
        <item x="3094"/>
        <item x="2669"/>
        <item x="1680"/>
        <item x="2841"/>
        <item x="3057"/>
        <item x="2363"/>
        <item x="2814"/>
        <item x="1224"/>
        <item x="1178"/>
        <item x="2815"/>
        <item x="1223"/>
        <item x="1896"/>
        <item x="1355"/>
        <item x="2364"/>
        <item x="1953"/>
        <item x="3146"/>
        <item x="1910"/>
        <item x="3149"/>
        <item x="1117"/>
        <item x="1739"/>
        <item x="2395"/>
        <item x="1683"/>
        <item x="2150"/>
        <item x="3173"/>
        <item x="3058"/>
        <item x="2734"/>
        <item x="2859"/>
        <item x="3133"/>
        <item x="2860"/>
        <item x="2963"/>
        <item x="2723"/>
        <item x="3047"/>
        <item x="1895"/>
        <item x="3148"/>
        <item x="1356"/>
        <item x="882"/>
        <item x="3091"/>
        <item x="2824"/>
        <item x="1044"/>
        <item x="1116"/>
        <item x="1682"/>
        <item x="3147"/>
        <item x="2078"/>
        <item x="3132"/>
        <item x="3130"/>
        <item x="2741"/>
        <item x="2307"/>
        <item x="2964"/>
        <item x="1855"/>
        <item x="2965"/>
        <item x="1977"/>
        <item x="228"/>
        <item x="3093"/>
        <item x="2077"/>
        <item x="3131"/>
        <item x="3092"/>
        <item x="1359"/>
        <item x="1686"/>
        <item x="1909"/>
        <item x="2731"/>
        <item x="1179"/>
        <item x="2742"/>
        <item x="3157"/>
        <item x="2732"/>
        <item x="3110"/>
        <item x="3174"/>
        <item x="1151"/>
        <item x="2725"/>
        <item x="3175"/>
        <item x="1684"/>
        <item x="2724"/>
        <item x="3074"/>
        <item x="1862"/>
        <item x="1685"/>
        <item x="2842"/>
        <item x="2151"/>
        <item x="1740"/>
        <item x="2871"/>
        <item x="1183"/>
        <item x="1357"/>
        <item x="2319"/>
        <item x="2983"/>
        <item x="2081"/>
        <item x="2726"/>
        <item x="2858"/>
        <item x="2728"/>
        <item x="2321"/>
        <item x="1858"/>
        <item x="2080"/>
        <item x="2396"/>
        <item x="3048"/>
        <item x="1180"/>
        <item x="3111"/>
        <item x="1040"/>
        <item x="2727"/>
        <item x="2308"/>
        <item x="426"/>
        <item x="2999"/>
        <item x="2982"/>
        <item x="2997"/>
        <item x="2320"/>
        <item x="1184"/>
        <item x="2825"/>
        <item x="1182"/>
        <item x="2743"/>
        <item x="1978"/>
        <item x="1181"/>
        <item x="229"/>
        <item x="2079"/>
        <item x="1358"/>
        <item x="75"/>
        <item x="1859"/>
        <item x="3049"/>
        <item x="2867"/>
        <item x="1155"/>
        <item x="2866"/>
        <item x="3000"/>
        <item x="2740"/>
        <item x="1041"/>
        <item x="3090"/>
        <item x="230"/>
        <item x="2869"/>
        <item x="1156"/>
        <item x="702"/>
        <item x="2868"/>
        <item x="2987"/>
        <item x="1864"/>
        <item x="2318"/>
        <item x="2870"/>
        <item x="2730"/>
        <item x="2986"/>
        <item x="1100"/>
        <item x="2309"/>
        <item x="2682"/>
        <item x="2988"/>
        <item x="2684"/>
        <item x="1439"/>
        <item x="231"/>
        <item x="1152"/>
        <item x="1043"/>
        <item x="2984"/>
        <item x="1153"/>
        <item x="1341"/>
        <item x="1865"/>
        <item x="3029"/>
        <item x="2985"/>
        <item x="3001"/>
        <item x="1154"/>
        <item x="2865"/>
        <item x="31"/>
        <item x="1860"/>
        <item x="2683"/>
        <item x="1729"/>
        <item x="1863"/>
        <item x="421"/>
        <item x="425"/>
        <item x="1870"/>
        <item x="3025"/>
        <item x="1869"/>
        <item x="233"/>
        <item x="232"/>
        <item x="1979"/>
        <item x="2834"/>
        <item x="1866"/>
        <item x="1042"/>
        <item x="422"/>
        <item x="1861"/>
        <item x="585"/>
        <item x="3027"/>
        <item x="2835"/>
        <item x="234"/>
        <item x="424"/>
        <item x="2282"/>
        <item x="420"/>
        <item x="2970"/>
        <item x="2960"/>
        <item x="1867"/>
        <item x="3050"/>
        <item x="2397"/>
        <item x="2398"/>
        <item x="3026"/>
        <item x="1980"/>
        <item x="1440"/>
        <item x="2518"/>
        <item x="3003"/>
        <item x="2514"/>
        <item x="423"/>
        <item x="2310"/>
        <item x="2959"/>
        <item x="1731"/>
        <item x="235"/>
        <item x="1340"/>
        <item x="3002"/>
        <item x="2836"/>
        <item x="703"/>
        <item x="586"/>
        <item x="1441"/>
        <item x="1342"/>
        <item x="3028"/>
        <item x="2284"/>
        <item x="1502"/>
        <item x="3075"/>
        <item x="2843"/>
        <item x="1732"/>
        <item x="2759"/>
        <item x="1150"/>
        <item x="1981"/>
        <item x="1346"/>
        <item x="704"/>
        <item x="1039"/>
        <item x="853"/>
        <item x="2760"/>
        <item x="1733"/>
        <item x="32"/>
        <item x="2729"/>
        <item x="2846"/>
        <item x="2515"/>
        <item x="2516"/>
        <item x="2283"/>
        <item x="587"/>
        <item x="2285"/>
        <item x="1442"/>
        <item x="419"/>
        <item x="706"/>
        <item x="2957"/>
        <item x="1770"/>
        <item x="856"/>
        <item x="1503"/>
        <item x="2969"/>
        <item x="705"/>
        <item x="1443"/>
        <item x="2761"/>
        <item x="1868"/>
        <item x="2662"/>
        <item x="73"/>
        <item x="2966"/>
        <item x="1771"/>
        <item x="2958"/>
        <item x="1306"/>
        <item x="3077"/>
        <item x="2838"/>
        <item x="2517"/>
        <item x="3112"/>
        <item x="2286"/>
        <item x="1504"/>
        <item x="3076"/>
        <item x="2666"/>
        <item x="857"/>
        <item x="35"/>
        <item x="33"/>
        <item x="2967"/>
        <item x="707"/>
        <item x="590"/>
        <item x="1505"/>
        <item x="1303"/>
        <item x="2513"/>
        <item x="1304"/>
        <item x="1149"/>
        <item x="1444"/>
        <item x="3078"/>
        <item x="37"/>
        <item x="588"/>
        <item x="855"/>
        <item x="1305"/>
        <item x="2826"/>
        <item x="589"/>
        <item x="854"/>
        <item x="2661"/>
        <item x="2663"/>
        <item x="592"/>
        <item x="1982"/>
        <item x="1343"/>
        <item x="74"/>
        <item x="2837"/>
        <item x="2845"/>
        <item x="34"/>
        <item x="1783"/>
        <item x="591"/>
        <item x="859"/>
        <item x="1405"/>
        <item x="2844"/>
        <item x="2827"/>
        <item x="36"/>
        <item x="2222"/>
        <item x="2968"/>
        <item x="1734"/>
        <item x="72"/>
        <item x="1507"/>
        <item x="1509"/>
        <item x="2762"/>
        <item x="2494"/>
        <item x="1659"/>
        <item x="2485"/>
        <item x="1506"/>
        <item x="1984"/>
        <item x="1660"/>
        <item x="2495"/>
        <item x="2287"/>
        <item x="1775"/>
        <item x="1772"/>
        <item x="1661"/>
        <item x="858"/>
        <item x="1344"/>
        <item x="1773"/>
        <item x="2484"/>
        <item x="1774"/>
        <item x="648"/>
        <item x="2586"/>
        <item x="708"/>
        <item x="2764"/>
        <item x="1983"/>
        <item x="2496"/>
        <item x="2763"/>
        <item x="1782"/>
        <item x="2483"/>
        <item x="1508"/>
        <item x="1577"/>
        <item x="2664"/>
        <item x="1121"/>
        <item x="3141"/>
        <item x="2588"/>
        <item x="2660"/>
        <item x="1579"/>
        <item x="1781"/>
        <item x="2659"/>
        <item x="2486"/>
        <item x="1927"/>
        <item x="1663"/>
        <item x="1578"/>
        <item x="3019"/>
        <item x="2665"/>
        <item x="1345"/>
        <item x="709"/>
        <item x="1323"/>
        <item x="1406"/>
        <item x="2288"/>
        <item x="2587"/>
        <item x="1780"/>
        <item x="69"/>
        <item x="1928"/>
        <item x="1662"/>
        <item x="2447"/>
        <item x="649"/>
        <item x="1730"/>
        <item x="1120"/>
        <item x="71"/>
        <item x="1576"/>
        <item x="2590"/>
        <item x="3142"/>
        <item x="2487"/>
        <item x="1322"/>
        <item x="2446"/>
        <item x="2699"/>
        <item x="1407"/>
        <item x="2589"/>
        <item x="3143"/>
        <item x="70"/>
        <item x="2221"/>
        <item x="2220"/>
        <item x="2654"/>
        <item x="1321"/>
        <item x="2497"/>
        <item x="3144"/>
        <item x="1575"/>
        <item x="1876"/>
        <item x="2591"/>
        <item x="725"/>
        <item x="1930"/>
        <item x="1494"/>
        <item x="2448"/>
        <item x="726"/>
        <item x="1493"/>
        <item x="1408"/>
        <item x="2698"/>
        <item x="2498"/>
        <item x="1491"/>
        <item x="1802"/>
        <item x="1658"/>
        <item x="650"/>
        <item x="1875"/>
        <item x="2124"/>
        <item x="1929"/>
        <item x="2449"/>
        <item x="1409"/>
        <item x="1492"/>
        <item x="3020"/>
        <item x="1490"/>
        <item x="2655"/>
        <item x="1122"/>
        <item x="1932"/>
        <item x="1574"/>
        <item x="1320"/>
        <item x="1926"/>
        <item x="1488"/>
        <item x="1778"/>
        <item x="1319"/>
        <item x="2700"/>
        <item x="2450"/>
        <item x="1803"/>
        <item x="1410"/>
        <item x="100"/>
        <item x="3062"/>
        <item x="1801"/>
        <item x="104"/>
        <item x="1318"/>
        <item x="1489"/>
        <item x="2592"/>
        <item x="1119"/>
        <item x="2127"/>
        <item x="724"/>
        <item x="1799"/>
        <item x="2219"/>
        <item x="2656"/>
        <item x="105"/>
        <item x="101"/>
        <item x="1487"/>
        <item x="2129"/>
        <item x="1411"/>
        <item x="1800"/>
        <item x="1933"/>
        <item x="1779"/>
        <item x="2128"/>
        <item x="2501"/>
        <item x="1805"/>
        <item x="2025"/>
        <item x="2499"/>
        <item x="1804"/>
        <item x="3021"/>
        <item x="1934"/>
        <item x="1938"/>
        <item x="3063"/>
        <item x="1126"/>
        <item x="2125"/>
        <item x="3061"/>
        <item x="1412"/>
        <item x="2218"/>
        <item x="3064"/>
        <item x="1777"/>
        <item x="3065"/>
        <item x="1123"/>
        <item x="107"/>
        <item x="1125"/>
        <item x="1936"/>
        <item x="2989"/>
        <item x="3022"/>
        <item x="727"/>
        <item x="723"/>
        <item x="2653"/>
        <item x="106"/>
        <item x="2991"/>
        <item x="1935"/>
        <item x="652"/>
        <item x="2026"/>
        <item x="3023"/>
        <item x="1077"/>
        <item x="2126"/>
        <item x="2990"/>
        <item x="1931"/>
        <item x="651"/>
        <item x="3066"/>
        <item x="2992"/>
        <item x="3060"/>
        <item x="3"/>
        <item x="1124"/>
        <item x="2701"/>
        <item x="1076"/>
        <item x="1925"/>
        <item x="2217"/>
        <item x="3024"/>
        <item x="2"/>
        <item x="2657"/>
        <item x="102"/>
        <item x="860"/>
        <item x="1075"/>
        <item x="864"/>
        <item x="2451"/>
        <item x="2993"/>
        <item x="3008"/>
        <item x="2029"/>
        <item x="7"/>
        <item x="4"/>
        <item x="2500"/>
        <item x="2423"/>
        <item x="1877"/>
        <item x="1317"/>
        <item x="1937"/>
        <item x="2787"/>
        <item x="2758"/>
        <item x="103"/>
        <item x="3168"/>
        <item x="2754"/>
        <item x="5"/>
        <item x="1367"/>
        <item x="3043"/>
        <item x="1078"/>
        <item x="2755"/>
        <item x="861"/>
        <item x="3166"/>
        <item x="2030"/>
        <item x="1"/>
        <item x="729"/>
        <item x="3045"/>
        <item x="3167"/>
        <item x="2994"/>
        <item x="2788"/>
        <item x="3169"/>
        <item x="1368"/>
        <item x="1776"/>
        <item x="2995"/>
        <item x="1386"/>
        <item x="2951"/>
        <item x="1387"/>
        <item x="15"/>
        <item x="2753"/>
        <item x="2031"/>
        <item x="2027"/>
        <item x="1385"/>
        <item x="2216"/>
        <item x="863"/>
        <item x="2996"/>
        <item x="2789"/>
        <item x="6"/>
        <item x="2028"/>
        <item x="3046"/>
        <item x="2757"/>
        <item x="2658"/>
        <item x="728"/>
        <item x="0"/>
        <item x="2424"/>
        <item x="2949"/>
        <item x="2756"/>
        <item x="3042"/>
        <item x="3010"/>
        <item x="3165"/>
        <item x="2063"/>
        <item x="862"/>
        <item x="2425"/>
        <item x="2947"/>
        <item x="68"/>
        <item x="3044"/>
        <item x="2945"/>
        <item x="2950"/>
        <item x="865"/>
        <item x="2056"/>
        <item x="2042"/>
        <item x="2946"/>
        <item x="2057"/>
        <item x="653"/>
        <item x="2426"/>
        <item x="2948"/>
        <item x="1563"/>
        <item x="2060"/>
        <item x="1369"/>
        <item x="1597"/>
        <item x="2705"/>
        <item x="866"/>
        <item x="2790"/>
        <item x="2058"/>
        <item x="1384"/>
        <item x="1388"/>
        <item x="1880"/>
        <item x="3009"/>
        <item x="1389"/>
        <item x="2061"/>
        <item x="12"/>
        <item x="1878"/>
        <item x="13"/>
        <item x="2772"/>
        <item x="14"/>
        <item x="2702"/>
        <item x="1101"/>
        <item x="2771"/>
        <item x="2040"/>
        <item x="2773"/>
        <item x="2062"/>
        <item x="1372"/>
        <item x="2921"/>
        <item x="1371"/>
        <item x="2039"/>
        <item x="1370"/>
        <item x="10"/>
        <item x="2041"/>
        <item x="2791"/>
        <item x="1103"/>
        <item x="2427"/>
        <item x="2059"/>
        <item x="1373"/>
        <item x="1562"/>
        <item x="11"/>
        <item x="1564"/>
        <item x="2290"/>
        <item x="654"/>
        <item x="2774"/>
        <item x="655"/>
        <item x="2770"/>
        <item x="1080"/>
        <item x="1879"/>
        <item x="1567"/>
        <item x="1566"/>
        <item x="2769"/>
        <item x="2429"/>
        <item x="2038"/>
        <item x="2428"/>
        <item x="1565"/>
        <item x="1374"/>
        <item x="1598"/>
        <item x="1106"/>
        <item x="1102"/>
        <item x="2293"/>
        <item x="1307"/>
        <item x="2291"/>
        <item x="1767"/>
        <item x="885"/>
        <item x="2430"/>
        <item x="1599"/>
        <item x="9"/>
        <item x="2137"/>
        <item x="2711"/>
        <item x="1105"/>
        <item x="1104"/>
        <item x="2703"/>
        <item x="2037"/>
        <item x="2296"/>
        <item x="1079"/>
        <item x="2136"/>
        <item x="2294"/>
        <item x="884"/>
        <item x="2972"/>
        <item x="1568"/>
        <item x="2706"/>
        <item x="2036"/>
        <item x="2295"/>
        <item x="1383"/>
        <item x="2292"/>
        <item x="2793"/>
        <item x="3073"/>
        <item x="2775"/>
        <item x="1600"/>
        <item x="2922"/>
        <item x="3068"/>
        <item x="167"/>
        <item x="2971"/>
        <item x="2135"/>
        <item x="166"/>
        <item x="2707"/>
        <item x="2289"/>
        <item x="1107"/>
        <item x="2234"/>
        <item x="3069"/>
        <item x="165"/>
        <item x="2133"/>
        <item x="2132"/>
        <item x="1108"/>
        <item x="2973"/>
        <item x="3071"/>
        <item x="2923"/>
        <item x="1601"/>
        <item x="1569"/>
        <item x="2708"/>
        <item x="2974"/>
        <item x="2794"/>
        <item x="3070"/>
        <item x="3072"/>
        <item x="1603"/>
        <item x="2709"/>
        <item x="2924"/>
        <item x="2792"/>
        <item x="1765"/>
        <item x="1766"/>
        <item x="8"/>
        <item x="168"/>
        <item x="2710"/>
        <item x="2925"/>
        <item x="1764"/>
        <item x="1763"/>
        <item x="1602"/>
        <item x="1762"/>
        <item x="2035"/>
        <item x="3067"/>
        <item x="2454"/>
        <item x="2926"/>
        <item x="3140"/>
        <item x="2571"/>
        <item x="2134"/>
        <item x="2975"/>
        <item x="2459"/>
        <item x="1391"/>
        <item x="2795"/>
        <item x="169"/>
        <item x="2576"/>
        <item x="2003"/>
        <item x="1968"/>
        <item x="2008"/>
        <item x="2704"/>
        <item x="1392"/>
        <item x="2572"/>
        <item x="2231"/>
        <item x="2399"/>
        <item x="3097"/>
        <item x="2978"/>
        <item x="2573"/>
        <item x="2976"/>
        <item x="2570"/>
        <item x="1965"/>
        <item x="1964"/>
        <item x="2796"/>
        <item x="886"/>
        <item x="2131"/>
        <item x="2004"/>
        <item x="1967"/>
        <item x="170"/>
        <item x="2455"/>
        <item x="2229"/>
        <item x="2452"/>
        <item x="3137"/>
        <item x="1966"/>
        <item x="891"/>
        <item x="2574"/>
        <item x="2928"/>
        <item x="2230"/>
        <item x="887"/>
        <item x="2453"/>
        <item x="3098"/>
        <item x="2927"/>
        <item x="2575"/>
        <item x="3138"/>
        <item x="888"/>
        <item x="1963"/>
        <item x="2977"/>
        <item x="2232"/>
        <item x="1962"/>
        <item x="1390"/>
        <item x="3139"/>
        <item x="3096"/>
        <item x="3135"/>
        <item x="2797"/>
        <item x="1761"/>
        <item x="3136"/>
        <item x="2799"/>
        <item x="2002"/>
        <item x="2233"/>
        <item x="2456"/>
        <item x="2833"/>
        <item x="1393"/>
        <item x="2578"/>
        <item x="3099"/>
        <item x="2458"/>
        <item x="171"/>
        <item x="2005"/>
        <item x="2798"/>
        <item x="2474"/>
        <item x="2108"/>
        <item x="915"/>
        <item x="2007"/>
        <item x="1715"/>
        <item x="3134"/>
        <item x="1395"/>
        <item x="2475"/>
        <item x="2829"/>
        <item x="2577"/>
        <item x="2400"/>
        <item x="2248"/>
        <item x="3114"/>
        <item x="2457"/>
        <item x="914"/>
        <item x="1394"/>
        <item x="917"/>
        <item x="3113"/>
        <item x="2579"/>
        <item x="2830"/>
        <item x="2584"/>
        <item x="1397"/>
        <item x="3115"/>
        <item x="83"/>
        <item x="2006"/>
        <item x="916"/>
        <item x="2476"/>
        <item x="2831"/>
        <item x="2832"/>
        <item x="3100"/>
        <item x="2249"/>
        <item x="2105"/>
        <item x="913"/>
        <item x="2580"/>
        <item x="2569"/>
        <item x="1714"/>
        <item x="3101"/>
        <item x="2401"/>
        <item x="889"/>
        <item x="2478"/>
        <item x="1961"/>
        <item x="2479"/>
        <item x="2251"/>
        <item x="3116"/>
        <item x="2250"/>
        <item x="2480"/>
        <item x="890"/>
        <item x="1396"/>
        <item x="2477"/>
        <item x="2581"/>
        <item x="810"/>
        <item x="1785"/>
        <item x="1713"/>
        <item x="2582"/>
        <item x="2583"/>
        <item x="1787"/>
        <item x="1788"/>
        <item x="1717"/>
        <item x="1790"/>
        <item x="3118"/>
        <item x="1716"/>
        <item x="1786"/>
        <item x="2107"/>
        <item x="1789"/>
        <item x="2431"/>
        <item x="808"/>
        <item x="918"/>
        <item x="814"/>
        <item x="2252"/>
        <item x="2402"/>
        <item x="812"/>
        <item x="3119"/>
        <item x="809"/>
        <item x="3117"/>
        <item x="1883"/>
        <item x="919"/>
        <item x="2816"/>
        <item x="1784"/>
        <item x="2106"/>
        <item x="2432"/>
        <item x="811"/>
        <item x="2481"/>
        <item x="813"/>
        <item x="2403"/>
        <item x="2899"/>
        <item x="2828"/>
        <item x="80"/>
        <item x="2253"/>
        <item x="2404"/>
        <item x="1718"/>
        <item x="1719"/>
        <item x="1720"/>
        <item x="2898"/>
        <item x="82"/>
        <item x="2433"/>
        <item x="1884"/>
        <item x="81"/>
        <item x="2254"/>
        <item x="2255"/>
        <item x="1885"/>
        <item x="2405"/>
        <item x="2406"/>
        <item x="1887"/>
        <item x="1881"/>
        <item x="1065"/>
        <item x="79"/>
        <item x="1882"/>
        <item x="2434"/>
        <item x="807"/>
        <item x="2900"/>
        <item x="1886"/>
        <item x="78"/>
        <item x="1066"/>
        <item x="77"/>
        <item x="2437"/>
        <item x="2638"/>
        <item x="2817"/>
        <item x="2782"/>
        <item x="2104"/>
        <item x="2435"/>
        <item x="141"/>
        <item x="2777"/>
        <item x="2102"/>
        <item x="2103"/>
        <item x="2776"/>
        <item x="2101"/>
        <item x="920"/>
        <item x="2818"/>
        <item x="136"/>
        <item x="2778"/>
        <item x="135"/>
        <item x="2901"/>
        <item x="2639"/>
        <item x="76"/>
        <item x="2436"/>
        <item x="137"/>
        <item x="140"/>
        <item x="138"/>
        <item x="2903"/>
        <item x="1585"/>
        <item x="2902"/>
        <item x="3031"/>
        <item x="2820"/>
        <item x="139"/>
        <item x="2819"/>
        <item x="2779"/>
        <item x="1584"/>
        <item x="1545"/>
        <item x="1551"/>
        <item x="1550"/>
        <item x="1549"/>
        <item x="2640"/>
        <item x="3030"/>
        <item x="2781"/>
        <item x="1582"/>
        <item x="1548"/>
        <item x="1583"/>
        <item x="3032"/>
        <item x="2904"/>
        <item x="2116"/>
        <item x="1546"/>
        <item x="1547"/>
        <item x="2780"/>
        <item x="1581"/>
        <item x="2642"/>
        <item x="2821"/>
        <item x="2641"/>
        <item x="3033"/>
        <item x="1544"/>
        <item x="2822"/>
        <item x="2643"/>
        <item x="1991"/>
        <item x="3037"/>
        <item x="2538"/>
        <item x="3034"/>
        <item x="1580"/>
        <item x="243"/>
        <item x="1992"/>
        <item x="1753"/>
        <item x="134"/>
        <item x="3035"/>
        <item x="2645"/>
        <item x="1754"/>
        <item x="2644"/>
        <item x="3036"/>
        <item x="1755"/>
        <item x="1047"/>
        <item x="1067"/>
        <item x="1048"/>
        <item x="2539"/>
        <item x="2157"/>
        <item x="2115"/>
        <item x="1993"/>
        <item x="2158"/>
        <item x="683"/>
        <item x="1068"/>
        <item x="1994"/>
        <item x="2114"/>
        <item x="2112"/>
        <item x="682"/>
        <item x="2159"/>
        <item x="1995"/>
        <item x="684"/>
        <item x="2050"/>
        <item x="1996"/>
        <item x="1997"/>
        <item x="2113"/>
        <item x="1760"/>
        <item x="686"/>
        <item x="2111"/>
        <item x="2164"/>
        <item x="2160"/>
        <item x="1069"/>
        <item x="2161"/>
        <item x="681"/>
        <item x="2048"/>
        <item x="211"/>
        <item x="2045"/>
        <item x="2162"/>
        <item x="685"/>
        <item x="2163"/>
        <item x="2044"/>
        <item x="1756"/>
        <item x="687"/>
        <item x="2047"/>
        <item x="2110"/>
        <item x="1998"/>
        <item x="2540"/>
        <item x="2530"/>
        <item x="2049"/>
        <item x="2046"/>
        <item x="688"/>
        <item x="1350"/>
        <item x="2242"/>
        <item x="1070"/>
        <item x="1351"/>
        <item x="1759"/>
        <item x="2531"/>
        <item x="1352"/>
        <item x="1349"/>
        <item x="1758"/>
        <item x="2614"/>
        <item x="1742"/>
        <item x="1743"/>
        <item x="1353"/>
        <item x="2043"/>
        <item x="1354"/>
        <item x="1348"/>
        <item x="1757"/>
        <item x="1071"/>
        <item x="2532"/>
        <item x="206"/>
        <item x="210"/>
        <item x="2109"/>
        <item x="2241"/>
        <item x="205"/>
        <item x="1049"/>
        <item x="1744"/>
        <item x="172"/>
        <item x="1745"/>
        <item x="2467"/>
        <item x="209"/>
        <item x="2545"/>
        <item x="208"/>
        <item x="149"/>
        <item x="1054"/>
        <item x="1347"/>
        <item x="143"/>
        <item x="1746"/>
        <item x="148"/>
        <item x="2236"/>
        <item x="2541"/>
        <item x="147"/>
        <item x="207"/>
        <item x="2237"/>
        <item x="2239"/>
        <item x="146"/>
        <item x="2238"/>
        <item x="1748"/>
        <item x="1053"/>
        <item x="2145"/>
        <item x="144"/>
        <item x="2240"/>
        <item x="1747"/>
        <item x="1052"/>
        <item x="2615"/>
        <item x="1051"/>
        <item x="204"/>
        <item x="2461"/>
        <item x="2617"/>
        <item x="2616"/>
        <item x="142"/>
        <item x="145"/>
        <item x="2542"/>
        <item x="2462"/>
        <item x="1050"/>
        <item x="2465"/>
        <item x="2235"/>
        <item x="2142"/>
        <item x="2463"/>
        <item x="2544"/>
        <item x="2143"/>
        <item x="2140"/>
        <item x="236"/>
        <item x="2139"/>
        <item x="1741"/>
        <item x="2466"/>
        <item x="2464"/>
        <item x="2543"/>
        <item x="2533"/>
        <item x="2618"/>
        <item x="2141"/>
        <item x="2460"/>
        <item x="2144"/>
        <item x="2377"/>
        <item x="2378"/>
        <item x="237"/>
        <item x="2138"/>
        <item x="838"/>
        <item x="2016"/>
        <item x="839"/>
        <item x="242"/>
        <item x="239"/>
        <item x="238"/>
        <item x="2376"/>
        <item x="2620"/>
        <item x="840"/>
        <item x="2619"/>
        <item x="241"/>
        <item x="2014"/>
        <item x="2012"/>
        <item x="2297"/>
        <item x="2013"/>
        <item x="240"/>
        <item x="2621"/>
        <item x="2011"/>
        <item x="2015"/>
        <item x="2298"/>
        <item x="3120"/>
        <item x="841"/>
        <item x="837"/>
        <item x="2010"/>
        <item x="2381"/>
        <item x="3121"/>
        <item x="2380"/>
        <item x="2383"/>
        <item x="842"/>
        <item x="2299"/>
        <item x="844"/>
        <item x="3122"/>
        <item x="3126"/>
        <item x="3018"/>
        <item x="2301"/>
        <item x="2300"/>
        <item x="3123"/>
        <item x="3124"/>
        <item x="1976"/>
        <item x="2302"/>
        <item x="3013"/>
        <item x="2379"/>
        <item x="2303"/>
        <item x="3012"/>
        <item x="3017"/>
        <item x="3015"/>
        <item x="2382"/>
        <item x="3016"/>
        <item x="2304"/>
        <item x="1971"/>
        <item x="3014"/>
        <item x="2009"/>
        <item x="1970"/>
        <item x="1973"/>
        <item x="3125"/>
        <item x="1972"/>
        <item x="843"/>
        <item x="1975"/>
        <item x="3011"/>
        <item x="1974"/>
        <item x="3127"/>
        <item x="2266"/>
        <item x="867"/>
        <item x="2534"/>
        <item x="1969"/>
        <item x="2267"/>
        <item x="870"/>
        <item x="2268"/>
        <item x="872"/>
        <item x="2537"/>
        <item x="871"/>
        <item x="874"/>
        <item x="868"/>
        <item x="2269"/>
        <item x="869"/>
        <item x="2273"/>
        <item x="2807"/>
        <item x="2270"/>
        <item x="873"/>
        <item x="899"/>
        <item x="2271"/>
        <item x="2905"/>
        <item x="893"/>
        <item x="215"/>
        <item x="214"/>
        <item x="2801"/>
        <item x="894"/>
        <item x="2535"/>
        <item x="2906"/>
        <item x="2802"/>
        <item x="213"/>
        <item x="897"/>
        <item x="2272"/>
        <item x="219"/>
        <item x="2803"/>
        <item x="895"/>
        <item x="2800"/>
        <item x="2804"/>
        <item x="2805"/>
        <item x="898"/>
        <item x="2806"/>
        <item x="216"/>
        <item x="896"/>
        <item x="217"/>
        <item x="2907"/>
        <item x="218"/>
        <item x="2909"/>
        <item x="892"/>
        <item x="2908"/>
        <item x="2910"/>
        <item x="2536"/>
        <item x="212"/>
        <item x="2911"/>
        <item x="2624"/>
        <item x="2623"/>
        <item x="2912"/>
        <item x="2622"/>
        <item x="2626"/>
        <item x="2625"/>
        <item x="2629"/>
        <item x="1082"/>
        <item x="2627"/>
        <item x="2628"/>
        <item x="2438"/>
        <item x="1083"/>
        <item x="1158"/>
        <item x="2440"/>
        <item x="2391"/>
        <item x="1159"/>
        <item x="2439"/>
        <item x="1081"/>
        <item x="1084"/>
        <item x="1157"/>
        <item x="2441"/>
        <item x="2442"/>
        <item x="2389"/>
        <item x="2390"/>
        <item x="2385"/>
        <item x="2388"/>
        <item x="3104"/>
        <item x="3103"/>
        <item x="2384"/>
        <item x="1160"/>
        <item x="1088"/>
        <item x="1086"/>
        <item x="1728"/>
        <item x="2443"/>
        <item x="1085"/>
        <item x="1161"/>
        <item x="3105"/>
        <item x="2386"/>
        <item x="1087"/>
        <item x="1722"/>
        <item x="3102"/>
        <item x="2884"/>
        <item x="2444"/>
        <item x="2387"/>
        <item x="2883"/>
        <item x="1162"/>
        <item x="3109"/>
        <item x="3106"/>
        <item x="2445"/>
        <item x="1723"/>
        <item x="1724"/>
        <item x="1726"/>
        <item x="1725"/>
        <item x="1164"/>
        <item x="2885"/>
        <item x="2889"/>
        <item x="1721"/>
        <item x="2882"/>
        <item x="2886"/>
        <item x="1163"/>
        <item x="3107"/>
        <item x="1727"/>
        <item x="3108"/>
        <item x="2888"/>
        <item x="2887"/>
        <item x="2281"/>
        <item x="2913"/>
        <item x="2414"/>
        <item x="2914"/>
        <item x="2280"/>
        <item x="2278"/>
        <item x="2279"/>
        <item x="2408"/>
        <item x="2915"/>
        <item x="2275"/>
        <item x="2407"/>
        <item x="2276"/>
        <item x="2277"/>
        <item x="2916"/>
        <item x="2274"/>
        <item x="2409"/>
        <item x="2917"/>
        <item x="2918"/>
        <item x="2410"/>
        <item x="2919"/>
        <item x="2413"/>
        <item x="2920"/>
        <item x="2411"/>
        <item x="2412"/>
        <item x="1294"/>
        <item x="1296"/>
        <item x="1295"/>
        <item x="1297"/>
        <item x="1279"/>
        <item x="1298"/>
        <item x="1278"/>
        <item x="1299"/>
        <item x="1282"/>
        <item x="1301"/>
        <item x="1280"/>
        <item x="2600"/>
        <item x="1300"/>
        <item x="2599"/>
        <item x="1281"/>
        <item x="2598"/>
        <item x="1283"/>
        <item x="2601"/>
        <item x="2422"/>
        <item x="2605"/>
        <item x="1284"/>
        <item x="2630"/>
        <item x="2602"/>
        <item x="1285"/>
        <item x="2631"/>
        <item x="2417"/>
        <item x="2416"/>
        <item x="2632"/>
        <item x="2634"/>
        <item x="2633"/>
        <item x="2604"/>
        <item x="2635"/>
        <item x="2603"/>
        <item x="2418"/>
        <item x="2421"/>
        <item x="2415"/>
        <item x="2637"/>
        <item x="2420"/>
        <item x="2636"/>
        <item x="2419"/>
        <item x="1270"/>
        <item x="1271"/>
        <item x="1272"/>
        <item x="1273"/>
        <item x="1274"/>
        <item x="846"/>
        <item x="1275"/>
        <item x="847"/>
        <item x="1276"/>
        <item x="852"/>
        <item x="845"/>
        <item x="1277"/>
        <item x="849"/>
        <item x="850"/>
        <item x="848"/>
        <item x="851"/>
        <item x="1256"/>
        <item x="1255"/>
        <item x="1254"/>
        <item x="1257"/>
        <item x="1258"/>
        <item x="2891"/>
        <item x="2892"/>
        <item x="1261"/>
        <item x="1259"/>
        <item x="2893"/>
        <item x="2890"/>
        <item x="1260"/>
        <item x="2897"/>
        <item x="2894"/>
        <item x="2895"/>
        <item x="2896"/>
        <item x="1286"/>
        <item x="1287"/>
        <item x="1290"/>
        <item x="1288"/>
        <item x="1291"/>
        <item x="1289"/>
        <item x="2608"/>
        <item x="2607"/>
        <item x="1292"/>
        <item x="2613"/>
        <item x="1293"/>
        <item x="2609"/>
        <item x="2606"/>
        <item x="2611"/>
        <item x="2610"/>
        <item x="2612"/>
        <item x="1263"/>
        <item x="1264"/>
        <item x="1265"/>
        <item x="1269"/>
        <item x="1266"/>
        <item x="1262"/>
        <item x="1267"/>
        <item x="1268"/>
        <item t="default"/>
      </items>
    </pivotField>
  </pivotFields>
  <rowItems count="1">
    <i/>
  </rowItems>
  <colFields count="1">
    <field x="0"/>
  </colFields>
  <colItems count="1">
    <i>
      <x/>
    </i>
  </colItems>
  <pageFields count="2">
    <pageField fld="7" hier="-1"/>
    <pageField fld="8" hier="-1"/>
  </pageFields>
  <formats count="3">
    <format dxfId="125">
      <pivotArea outline="0" collapsedLevelsAreSubtotals="1" fieldPosition="0"/>
    </format>
    <format dxfId="124">
      <pivotArea outline="0" collapsedLevelsAreSubtotals="1" fieldPosition="0"/>
    </format>
    <format dxfId="1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ell5" cacheId="5" applyNumberFormats="0" applyBorderFormats="0" applyFontFormats="0" applyPatternFormats="0" applyAlignmentFormats="0" applyWidthHeightFormats="1" dataCaption="Verdier" updatedVersion="6" minRefreshableVersion="3" rowGrandTotals="0" colGrandTotals="0" itemPrintTitles="1" createdVersion="6" indent="0" outline="1" outlineData="1" multipleFieldFilters="0" chartFormat="1">
  <location ref="G13:I15" firstHeaderRow="1" firstDataRow="2" firstDataCol="1" rowPageCount="3" colPageCount="1"/>
  <pivotFields count="9">
    <pivotField multipleItemSelectionAllowed="1" showAll="0"/>
    <pivotField showAll="0"/>
    <pivotField axis="axisPage" multipleItemSelectionAllowed="1" showAll="0">
      <items count="20">
        <item h="1" x="1"/>
        <item h="1" x="8"/>
        <item h="1" x="5"/>
        <item h="1" x="18"/>
        <item h="1" x="3"/>
        <item h="1" x="11"/>
        <item h="1" x="13"/>
        <item h="1" x="16"/>
        <item h="1" x="15"/>
        <item h="1" x="4"/>
        <item x="2"/>
        <item x="10"/>
        <item h="1" x="12"/>
        <item h="1" x="14"/>
        <item h="1" x="7"/>
        <item h="1" x="17"/>
        <item h="1" x="9"/>
        <item h="1" x="6"/>
        <item h="1" x="0"/>
        <item t="default"/>
      </items>
    </pivotField>
    <pivotField showAll="0" sortType="ascending">
      <autoSortScope>
        <pivotArea dataOnly="0" outline="0" fieldPosition="0">
          <references count="1">
            <reference field="4294967294" count="1" selected="0">
              <x v="0"/>
            </reference>
          </references>
        </pivotArea>
      </autoSortScope>
    </pivotField>
    <pivotField showAll="0"/>
    <pivotField axis="axisPage" showAll="0" sortType="ascending">
      <items count="429">
        <item x="299"/>
        <item x="349"/>
        <item x="413"/>
        <item x="60"/>
        <item x="119"/>
        <item x="383"/>
        <item x="5"/>
        <item x="144"/>
        <item x="25"/>
        <item x="10"/>
        <item x="244"/>
        <item x="220"/>
        <item x="166"/>
        <item x="281"/>
        <item x="292"/>
        <item x="240"/>
        <item x="26"/>
        <item x="217"/>
        <item x="228"/>
        <item x="284"/>
        <item x="237"/>
        <item x="373"/>
        <item x="401"/>
        <item x="128"/>
        <item x="392"/>
        <item x="363"/>
        <item x="399"/>
        <item x="198"/>
        <item x="423"/>
        <item x="343"/>
        <item x="150"/>
        <item x="178"/>
        <item x="301"/>
        <item x="341"/>
        <item x="193"/>
        <item x="250"/>
        <item x="345"/>
        <item x="154"/>
        <item x="156"/>
        <item x="24"/>
        <item x="380"/>
        <item x="132"/>
        <item x="201"/>
        <item x="426"/>
        <item x="65"/>
        <item x="89"/>
        <item x="130"/>
        <item x="396"/>
        <item x="354"/>
        <item x="253"/>
        <item x="283"/>
        <item x="209"/>
        <item x="11"/>
        <item x="48"/>
        <item x="37"/>
        <item x="172"/>
        <item x="52"/>
        <item x="30"/>
        <item x="57"/>
        <item x="199"/>
        <item x="84"/>
        <item x="372"/>
        <item x="153"/>
        <item x="159"/>
        <item x="365"/>
        <item x="229"/>
        <item x="28"/>
        <item x="190"/>
        <item x="203"/>
        <item x="245"/>
        <item x="219"/>
        <item x="376"/>
        <item x="336"/>
        <item x="160"/>
        <item x="107"/>
        <item x="231"/>
        <item x="93"/>
        <item x="61"/>
        <item x="185"/>
        <item x="335"/>
        <item x="3"/>
        <item x="21"/>
        <item x="148"/>
        <item x="322"/>
        <item x="282"/>
        <item x="297"/>
        <item x="214"/>
        <item x="139"/>
        <item x="248"/>
        <item x="422"/>
        <item x="246"/>
        <item x="75"/>
        <item x="362"/>
        <item x="274"/>
        <item x="285"/>
        <item x="34"/>
        <item x="145"/>
        <item x="182"/>
        <item x="64"/>
        <item x="255"/>
        <item x="95"/>
        <item x="80"/>
        <item x="352"/>
        <item x="211"/>
        <item x="390"/>
        <item x="143"/>
        <item x="332"/>
        <item x="49"/>
        <item x="232"/>
        <item x="379"/>
        <item x="0"/>
        <item x="290"/>
        <item x="42"/>
        <item x="368"/>
        <item x="411"/>
        <item x="275"/>
        <item x="264"/>
        <item x="386"/>
        <item x="415"/>
        <item x="353"/>
        <item x="175"/>
        <item x="294"/>
        <item x="356"/>
        <item x="96"/>
        <item x="262"/>
        <item x="348"/>
        <item x="296"/>
        <item x="135"/>
        <item x="187"/>
        <item x="17"/>
        <item x="117"/>
        <item x="98"/>
        <item x="92"/>
        <item x="111"/>
        <item x="310"/>
        <item x="254"/>
        <item x="110"/>
        <item x="39"/>
        <item x="106"/>
        <item x="4"/>
        <item x="234"/>
        <item x="169"/>
        <item x="235"/>
        <item x="333"/>
        <item x="179"/>
        <item x="389"/>
        <item x="340"/>
        <item x="152"/>
        <item x="78"/>
        <item x="206"/>
        <item x="247"/>
        <item x="420"/>
        <item x="402"/>
        <item x="195"/>
        <item x="412"/>
        <item x="180"/>
        <item x="314"/>
        <item x="90"/>
        <item x="41"/>
        <item x="129"/>
        <item x="157"/>
        <item x="259"/>
        <item x="100"/>
        <item x="416"/>
        <item x="213"/>
        <item x="170"/>
        <item x="205"/>
        <item x="137"/>
        <item x="192"/>
        <item x="387"/>
        <item x="408"/>
        <item x="405"/>
        <item x="123"/>
        <item x="114"/>
        <item x="391"/>
        <item x="421"/>
        <item x="238"/>
        <item x="350"/>
        <item x="339"/>
        <item x="323"/>
        <item x="400"/>
        <item x="66"/>
        <item x="324"/>
        <item x="104"/>
        <item x="329"/>
        <item x="63"/>
        <item x="149"/>
        <item x="167"/>
        <item x="227"/>
        <item x="68"/>
        <item x="414"/>
        <item x="177"/>
        <item x="79"/>
        <item x="358"/>
        <item x="243"/>
        <item x="168"/>
        <item x="403"/>
        <item x="241"/>
        <item x="370"/>
        <item x="31"/>
        <item x="44"/>
        <item x="315"/>
        <item x="158"/>
        <item x="6"/>
        <item x="164"/>
        <item x="230"/>
        <item x="224"/>
        <item x="307"/>
        <item x="312"/>
        <item x="361"/>
        <item x="320"/>
        <item x="279"/>
        <item x="311"/>
        <item x="222"/>
        <item x="101"/>
        <item x="257"/>
        <item x="384"/>
        <item x="1"/>
        <item x="394"/>
        <item x="417"/>
        <item x="327"/>
        <item x="319"/>
        <item x="331"/>
        <item x="38"/>
        <item x="342"/>
        <item x="249"/>
        <item x="103"/>
        <item x="36"/>
        <item x="94"/>
        <item x="355"/>
        <item x="22"/>
        <item x="425"/>
        <item x="278"/>
        <item x="138"/>
        <item x="33"/>
        <item x="131"/>
        <item x="85"/>
        <item x="268"/>
        <item x="70"/>
        <item x="418"/>
        <item x="46"/>
        <item x="82"/>
        <item x="407"/>
        <item x="109"/>
        <item x="126"/>
        <item x="338"/>
        <item x="121"/>
        <item x="207"/>
        <item x="305"/>
        <item x="23"/>
        <item x="308"/>
        <item x="62"/>
        <item x="216"/>
        <item x="304"/>
        <item x="40"/>
        <item x="223"/>
        <item x="334"/>
        <item x="419"/>
        <item x="124"/>
        <item x="226"/>
        <item x="13"/>
        <item x="357"/>
        <item x="184"/>
        <item x="277"/>
        <item x="118"/>
        <item x="56"/>
        <item x="306"/>
        <item x="191"/>
        <item x="289"/>
        <item x="73"/>
        <item x="91"/>
        <item x="43"/>
        <item x="300"/>
        <item x="142"/>
        <item x="303"/>
        <item x="108"/>
        <item x="15"/>
        <item x="29"/>
        <item x="360"/>
        <item x="7"/>
        <item x="309"/>
        <item x="374"/>
        <item x="105"/>
        <item x="330"/>
        <item x="14"/>
        <item x="393"/>
        <item x="364"/>
        <item x="215"/>
        <item x="261"/>
        <item x="116"/>
        <item x="113"/>
        <item x="173"/>
        <item x="280"/>
        <item x="2"/>
        <item x="189"/>
        <item x="133"/>
        <item x="71"/>
        <item x="316"/>
        <item x="252"/>
        <item x="136"/>
        <item x="99"/>
        <item x="127"/>
        <item x="171"/>
        <item x="313"/>
        <item x="32"/>
        <item x="19"/>
        <item x="125"/>
        <item x="12"/>
        <item x="406"/>
        <item x="67"/>
        <item x="272"/>
        <item x="388"/>
        <item x="291"/>
        <item x="295"/>
        <item x="328"/>
        <item x="239"/>
        <item x="176"/>
        <item x="183"/>
        <item x="233"/>
        <item x="162"/>
        <item x="382"/>
        <item x="9"/>
        <item x="45"/>
        <item x="174"/>
        <item x="367"/>
        <item x="318"/>
        <item x="321"/>
        <item x="120"/>
        <item x="202"/>
        <item x="270"/>
        <item x="55"/>
        <item x="404"/>
        <item x="186"/>
        <item x="269"/>
        <item x="256"/>
        <item x="273"/>
        <item x="188"/>
        <item x="218"/>
        <item x="287"/>
        <item x="288"/>
        <item x="200"/>
        <item x="115"/>
        <item x="271"/>
        <item x="163"/>
        <item x="344"/>
        <item x="81"/>
        <item x="83"/>
        <item x="366"/>
        <item x="72"/>
        <item x="47"/>
        <item x="395"/>
        <item x="27"/>
        <item x="427"/>
        <item x="424"/>
        <item x="181"/>
        <item x="286"/>
        <item x="134"/>
        <item x="371"/>
        <item x="122"/>
        <item x="140"/>
        <item x="58"/>
        <item x="398"/>
        <item x="397"/>
        <item x="385"/>
        <item x="293"/>
        <item x="53"/>
        <item x="359"/>
        <item x="8"/>
        <item x="147"/>
        <item x="317"/>
        <item x="59"/>
        <item x="369"/>
        <item x="204"/>
        <item x="194"/>
        <item x="112"/>
        <item x="35"/>
        <item x="208"/>
        <item x="263"/>
        <item x="210"/>
        <item x="196"/>
        <item x="410"/>
        <item x="221"/>
        <item x="155"/>
        <item x="88"/>
        <item x="260"/>
        <item x="409"/>
        <item x="351"/>
        <item x="346"/>
        <item x="146"/>
        <item x="161"/>
        <item x="325"/>
        <item x="326"/>
        <item x="18"/>
        <item x="276"/>
        <item x="86"/>
        <item x="77"/>
        <item x="377"/>
        <item x="347"/>
        <item x="236"/>
        <item x="337"/>
        <item x="197"/>
        <item x="141"/>
        <item x="265"/>
        <item x="212"/>
        <item x="375"/>
        <item x="378"/>
        <item x="251"/>
        <item x="69"/>
        <item x="51"/>
        <item x="16"/>
        <item x="381"/>
        <item x="298"/>
        <item x="267"/>
        <item x="266"/>
        <item x="76"/>
        <item x="102"/>
        <item x="74"/>
        <item x="225"/>
        <item x="87"/>
        <item x="302"/>
        <item x="97"/>
        <item x="258"/>
        <item x="151"/>
        <item x="54"/>
        <item x="242"/>
        <item x="20"/>
        <item x="165"/>
        <item x="50"/>
        <item t="default"/>
      </items>
      <autoSortScope>
        <pivotArea dataOnly="0" outline="0" fieldPosition="0">
          <references count="1">
            <reference field="4294967294" count="1" selected="0">
              <x v="0"/>
            </reference>
          </references>
        </pivotArea>
      </autoSortScope>
    </pivotField>
    <pivotField axis="axisCol" multipleItemSelectionAllowed="1" showAll="0">
      <items count="11">
        <item h="1" x="7"/>
        <item h="1" x="8"/>
        <item h="1" x="9"/>
        <item x="0"/>
        <item h="1" x="1"/>
        <item h="1" x="4"/>
        <item h="1" x="2"/>
        <item x="5"/>
        <item h="1" x="3"/>
        <item h="1" x="6"/>
        <item t="default"/>
      </items>
    </pivotField>
    <pivotField axis="axisPage" multipleItemSelectionAllowed="1" showAll="0">
      <items count="9">
        <item h="1" x="0"/>
        <item h="1" x="1"/>
        <item h="1" x="2"/>
        <item h="1" x="3"/>
        <item h="1" x="4"/>
        <item h="1" x="5"/>
        <item h="1" x="6"/>
        <item x="7"/>
        <item t="default"/>
      </items>
    </pivotField>
    <pivotField dataField="1" showAll="0"/>
  </pivotFields>
  <rowItems count="1">
    <i/>
  </rowItems>
  <colFields count="1">
    <field x="6"/>
  </colFields>
  <colItems count="2">
    <i>
      <x v="3"/>
    </i>
    <i>
      <x v="7"/>
    </i>
  </colItems>
  <pageFields count="3">
    <pageField fld="7" hier="-1"/>
    <pageField fld="5" hier="-1"/>
    <pageField fld="2" hier="-1"/>
  </pageFields>
  <dataFields count="1">
    <dataField name="Summer av antall" fld="8" showDataAs="percentOfCol" baseField="3" baseItem="64" numFmtId="9"/>
  </dataFields>
  <formats count="5">
    <format dxfId="96">
      <pivotArea outline="0" collapsedLevelsAreSubtotals="1" fieldPosition="0"/>
    </format>
    <format dxfId="95">
      <pivotArea outline="0" collapsedLevelsAreSubtotals="1" fieldPosition="0"/>
    </format>
    <format dxfId="94">
      <pivotArea outline="0" collapsedLevelsAreSubtotals="1" fieldPosition="0"/>
    </format>
    <format dxfId="93">
      <pivotArea outline="0" fieldPosition="0">
        <references count="1">
          <reference field="4294967294" count="1">
            <x v="0"/>
          </reference>
        </references>
      </pivotArea>
    </format>
    <format dxfId="92">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ell4" cacheId="5" applyNumberFormats="0" applyBorderFormats="0" applyFontFormats="0" applyPatternFormats="0" applyAlignmentFormats="0" applyWidthHeightFormats="1" dataCaption="Verdier" updatedVersion="6" minRefreshableVersion="3" rowGrandTotals="0" colGrandTotals="0" itemPrintTitles="1" createdVersion="6" indent="0" outline="1" outlineData="1" multipleFieldFilters="0" chartFormat="1">
  <location ref="G5:I7" firstHeaderRow="1" firstDataRow="2" firstDataCol="1" rowPageCount="3" colPageCount="1"/>
  <pivotFields count="9">
    <pivotField multipleItemSelectionAllowed="1" showAll="0"/>
    <pivotField showAll="0"/>
    <pivotField axis="axisCol" showAll="0">
      <items count="20">
        <item h="1" x="1"/>
        <item h="1" x="8"/>
        <item h="1" x="5"/>
        <item h="1" x="18"/>
        <item h="1" x="3"/>
        <item h="1" x="11"/>
        <item h="1" x="13"/>
        <item h="1" x="16"/>
        <item h="1" x="15"/>
        <item h="1" x="4"/>
        <item x="2"/>
        <item x="10"/>
        <item h="1" x="12"/>
        <item h="1" x="14"/>
        <item h="1" x="7"/>
        <item h="1" x="17"/>
        <item h="1" x="9"/>
        <item h="1" x="6"/>
        <item h="1" x="0"/>
        <item t="default"/>
      </items>
    </pivotField>
    <pivotField showAll="0" sortType="ascending">
      <autoSortScope>
        <pivotArea dataOnly="0" outline="0" fieldPosition="0">
          <references count="1">
            <reference field="4294967294" count="1" selected="0">
              <x v="0"/>
            </reference>
          </references>
        </pivotArea>
      </autoSortScope>
    </pivotField>
    <pivotField showAll="0"/>
    <pivotField axis="axisPage" showAll="0" sortType="ascending">
      <items count="429">
        <item x="299"/>
        <item x="349"/>
        <item x="413"/>
        <item x="60"/>
        <item x="119"/>
        <item x="383"/>
        <item x="5"/>
        <item x="144"/>
        <item x="25"/>
        <item x="10"/>
        <item x="244"/>
        <item x="220"/>
        <item x="166"/>
        <item x="281"/>
        <item x="292"/>
        <item x="240"/>
        <item x="26"/>
        <item x="217"/>
        <item x="228"/>
        <item x="284"/>
        <item x="237"/>
        <item x="373"/>
        <item x="401"/>
        <item x="128"/>
        <item x="392"/>
        <item x="363"/>
        <item x="399"/>
        <item x="198"/>
        <item x="423"/>
        <item x="343"/>
        <item x="150"/>
        <item x="178"/>
        <item x="301"/>
        <item x="341"/>
        <item x="193"/>
        <item x="250"/>
        <item x="345"/>
        <item x="154"/>
        <item x="156"/>
        <item x="24"/>
        <item x="380"/>
        <item x="132"/>
        <item x="201"/>
        <item x="426"/>
        <item x="65"/>
        <item x="89"/>
        <item x="130"/>
        <item x="396"/>
        <item x="354"/>
        <item x="253"/>
        <item x="283"/>
        <item x="209"/>
        <item x="11"/>
        <item x="48"/>
        <item x="37"/>
        <item x="172"/>
        <item x="52"/>
        <item x="30"/>
        <item x="57"/>
        <item x="199"/>
        <item x="84"/>
        <item x="372"/>
        <item x="153"/>
        <item x="159"/>
        <item x="365"/>
        <item x="229"/>
        <item x="28"/>
        <item x="190"/>
        <item x="203"/>
        <item x="245"/>
        <item x="219"/>
        <item x="376"/>
        <item x="336"/>
        <item x="160"/>
        <item x="107"/>
        <item x="231"/>
        <item x="93"/>
        <item x="61"/>
        <item x="185"/>
        <item x="335"/>
        <item x="3"/>
        <item x="21"/>
        <item x="148"/>
        <item x="322"/>
        <item x="282"/>
        <item x="297"/>
        <item x="214"/>
        <item x="139"/>
        <item x="248"/>
        <item x="422"/>
        <item x="246"/>
        <item x="75"/>
        <item x="362"/>
        <item x="274"/>
        <item x="285"/>
        <item x="34"/>
        <item x="145"/>
        <item x="182"/>
        <item x="64"/>
        <item x="255"/>
        <item x="95"/>
        <item x="80"/>
        <item x="352"/>
        <item x="211"/>
        <item x="390"/>
        <item x="143"/>
        <item x="332"/>
        <item x="49"/>
        <item x="232"/>
        <item x="379"/>
        <item x="0"/>
        <item x="290"/>
        <item x="42"/>
        <item x="368"/>
        <item x="411"/>
        <item x="275"/>
        <item x="264"/>
        <item x="386"/>
        <item x="415"/>
        <item x="353"/>
        <item x="175"/>
        <item x="294"/>
        <item x="356"/>
        <item x="96"/>
        <item x="262"/>
        <item x="348"/>
        <item x="296"/>
        <item x="135"/>
        <item x="187"/>
        <item x="17"/>
        <item x="117"/>
        <item x="98"/>
        <item x="92"/>
        <item x="111"/>
        <item x="310"/>
        <item x="254"/>
        <item x="110"/>
        <item x="39"/>
        <item x="106"/>
        <item x="4"/>
        <item x="234"/>
        <item x="169"/>
        <item x="235"/>
        <item x="333"/>
        <item x="179"/>
        <item x="389"/>
        <item x="340"/>
        <item x="152"/>
        <item x="78"/>
        <item x="206"/>
        <item x="247"/>
        <item x="420"/>
        <item x="402"/>
        <item x="195"/>
        <item x="412"/>
        <item x="180"/>
        <item x="314"/>
        <item x="90"/>
        <item x="41"/>
        <item x="129"/>
        <item x="157"/>
        <item x="259"/>
        <item x="100"/>
        <item x="416"/>
        <item x="213"/>
        <item x="170"/>
        <item x="205"/>
        <item x="137"/>
        <item x="192"/>
        <item x="387"/>
        <item x="408"/>
        <item x="405"/>
        <item x="123"/>
        <item x="114"/>
        <item x="391"/>
        <item x="421"/>
        <item x="238"/>
        <item x="350"/>
        <item x="339"/>
        <item x="323"/>
        <item x="400"/>
        <item x="66"/>
        <item x="324"/>
        <item x="104"/>
        <item x="329"/>
        <item x="63"/>
        <item x="149"/>
        <item x="167"/>
        <item x="227"/>
        <item x="68"/>
        <item x="414"/>
        <item x="177"/>
        <item x="79"/>
        <item x="358"/>
        <item x="243"/>
        <item x="168"/>
        <item x="403"/>
        <item x="241"/>
        <item x="370"/>
        <item x="31"/>
        <item x="44"/>
        <item x="315"/>
        <item x="158"/>
        <item x="6"/>
        <item x="164"/>
        <item x="230"/>
        <item x="224"/>
        <item x="307"/>
        <item x="312"/>
        <item x="361"/>
        <item x="320"/>
        <item x="279"/>
        <item x="311"/>
        <item x="222"/>
        <item x="101"/>
        <item x="257"/>
        <item x="384"/>
        <item x="1"/>
        <item x="394"/>
        <item x="417"/>
        <item x="327"/>
        <item x="319"/>
        <item x="331"/>
        <item x="38"/>
        <item x="342"/>
        <item x="249"/>
        <item x="103"/>
        <item x="36"/>
        <item x="94"/>
        <item x="355"/>
        <item x="22"/>
        <item x="425"/>
        <item x="278"/>
        <item x="138"/>
        <item x="33"/>
        <item x="131"/>
        <item x="85"/>
        <item x="268"/>
        <item x="70"/>
        <item x="418"/>
        <item x="46"/>
        <item x="82"/>
        <item x="407"/>
        <item x="109"/>
        <item x="126"/>
        <item x="338"/>
        <item x="121"/>
        <item x="207"/>
        <item x="305"/>
        <item x="23"/>
        <item x="308"/>
        <item x="62"/>
        <item x="216"/>
        <item x="304"/>
        <item x="40"/>
        <item x="223"/>
        <item x="334"/>
        <item x="419"/>
        <item x="124"/>
        <item x="226"/>
        <item x="13"/>
        <item x="357"/>
        <item x="184"/>
        <item x="277"/>
        <item x="118"/>
        <item x="56"/>
        <item x="306"/>
        <item x="191"/>
        <item x="289"/>
        <item x="73"/>
        <item x="91"/>
        <item x="43"/>
        <item x="300"/>
        <item x="142"/>
        <item x="303"/>
        <item x="108"/>
        <item x="15"/>
        <item x="29"/>
        <item x="360"/>
        <item x="7"/>
        <item x="309"/>
        <item x="374"/>
        <item x="105"/>
        <item x="330"/>
        <item x="14"/>
        <item x="393"/>
        <item x="364"/>
        <item x="215"/>
        <item x="261"/>
        <item x="116"/>
        <item x="113"/>
        <item x="173"/>
        <item x="280"/>
        <item x="2"/>
        <item x="189"/>
        <item x="133"/>
        <item x="71"/>
        <item x="316"/>
        <item x="252"/>
        <item x="136"/>
        <item x="99"/>
        <item x="127"/>
        <item x="171"/>
        <item x="313"/>
        <item x="32"/>
        <item x="19"/>
        <item x="125"/>
        <item x="12"/>
        <item x="406"/>
        <item x="67"/>
        <item x="272"/>
        <item x="388"/>
        <item x="291"/>
        <item x="295"/>
        <item x="328"/>
        <item x="239"/>
        <item x="176"/>
        <item x="183"/>
        <item x="233"/>
        <item x="162"/>
        <item x="382"/>
        <item x="9"/>
        <item x="45"/>
        <item x="174"/>
        <item x="367"/>
        <item x="318"/>
        <item x="321"/>
        <item x="120"/>
        <item x="202"/>
        <item x="270"/>
        <item x="55"/>
        <item x="404"/>
        <item x="186"/>
        <item x="269"/>
        <item x="256"/>
        <item x="273"/>
        <item x="188"/>
        <item x="218"/>
        <item x="287"/>
        <item x="288"/>
        <item x="200"/>
        <item x="115"/>
        <item x="271"/>
        <item x="163"/>
        <item x="344"/>
        <item x="81"/>
        <item x="83"/>
        <item x="366"/>
        <item x="72"/>
        <item x="47"/>
        <item x="395"/>
        <item x="27"/>
        <item x="427"/>
        <item x="424"/>
        <item x="181"/>
        <item x="286"/>
        <item x="134"/>
        <item x="371"/>
        <item x="122"/>
        <item x="140"/>
        <item x="58"/>
        <item x="398"/>
        <item x="397"/>
        <item x="385"/>
        <item x="293"/>
        <item x="53"/>
        <item x="359"/>
        <item x="8"/>
        <item x="147"/>
        <item x="317"/>
        <item x="59"/>
        <item x="369"/>
        <item x="204"/>
        <item x="194"/>
        <item x="112"/>
        <item x="35"/>
        <item x="208"/>
        <item x="263"/>
        <item x="210"/>
        <item x="196"/>
        <item x="410"/>
        <item x="221"/>
        <item x="155"/>
        <item x="88"/>
        <item x="260"/>
        <item x="409"/>
        <item x="351"/>
        <item x="346"/>
        <item x="146"/>
        <item x="161"/>
        <item x="325"/>
        <item x="326"/>
        <item x="18"/>
        <item x="276"/>
        <item x="86"/>
        <item x="77"/>
        <item x="377"/>
        <item x="347"/>
        <item x="236"/>
        <item x="337"/>
        <item x="197"/>
        <item x="141"/>
        <item x="265"/>
        <item x="212"/>
        <item x="375"/>
        <item x="378"/>
        <item x="251"/>
        <item x="69"/>
        <item x="51"/>
        <item x="16"/>
        <item x="381"/>
        <item x="298"/>
        <item x="267"/>
        <item x="266"/>
        <item x="76"/>
        <item x="102"/>
        <item x="74"/>
        <item x="225"/>
        <item x="87"/>
        <item x="302"/>
        <item x="97"/>
        <item x="258"/>
        <item x="151"/>
        <item x="54"/>
        <item x="242"/>
        <item x="20"/>
        <item x="165"/>
        <item x="50"/>
        <item t="default"/>
      </items>
      <autoSortScope>
        <pivotArea dataOnly="0" outline="0" fieldPosition="0">
          <references count="1">
            <reference field="4294967294" count="1" selected="0">
              <x v="0"/>
            </reference>
          </references>
        </pivotArea>
      </autoSortScope>
    </pivotField>
    <pivotField axis="axisPage" multipleItemSelectionAllowed="1" showAll="0">
      <items count="11">
        <item h="1" x="9"/>
        <item h="1" x="1"/>
        <item h="1" x="4"/>
        <item h="1" x="7"/>
        <item h="1" x="2"/>
        <item x="5"/>
        <item x="0"/>
        <item h="1" x="8"/>
        <item h="1" x="3"/>
        <item h="1" x="6"/>
        <item t="default"/>
      </items>
    </pivotField>
    <pivotField axis="axisPage" multipleItemSelectionAllowed="1" showAll="0">
      <items count="9">
        <item h="1" x="0"/>
        <item h="1" x="1"/>
        <item h="1" x="2"/>
        <item h="1" x="3"/>
        <item h="1" x="4"/>
        <item h="1" x="5"/>
        <item h="1" x="6"/>
        <item x="7"/>
        <item t="default"/>
      </items>
    </pivotField>
    <pivotField dataField="1" showAll="0"/>
  </pivotFields>
  <rowItems count="1">
    <i/>
  </rowItems>
  <colFields count="1">
    <field x="2"/>
  </colFields>
  <colItems count="2">
    <i>
      <x v="10"/>
    </i>
    <i>
      <x v="11"/>
    </i>
  </colItems>
  <pageFields count="3">
    <pageField fld="7" hier="-1"/>
    <pageField fld="6" hier="-1"/>
    <pageField fld="5" hier="-1"/>
  </pageFields>
  <dataFields count="1">
    <dataField name="Summer av antall" fld="8" showDataAs="percentOfCol" baseField="3" baseItem="64" numFmtId="9"/>
  </dataFields>
  <formats count="5">
    <format dxfId="101">
      <pivotArea outline="0" collapsedLevelsAreSubtotals="1" fieldPosition="0"/>
    </format>
    <format dxfId="100">
      <pivotArea outline="0" collapsedLevelsAreSubtotals="1" fieldPosition="0"/>
    </format>
    <format dxfId="99">
      <pivotArea outline="0" collapsedLevelsAreSubtotals="1" fieldPosition="0"/>
    </format>
    <format dxfId="98">
      <pivotArea outline="0" fieldPosition="0">
        <references count="1">
          <reference field="4294967294" count="1">
            <x v="0"/>
          </reference>
        </references>
      </pivotArea>
    </format>
    <format dxfId="97">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ell3" cacheId="5" applyNumberFormats="0" applyBorderFormats="0" applyFontFormats="0" applyPatternFormats="0" applyAlignmentFormats="0" applyWidthHeightFormats="1" dataCaption="Verdier" updatedVersion="6" minRefreshableVersion="3" useAutoFormatting="1" rowGrandTotals="0" colGrandTotals="0" itemPrintTitles="1" createdVersion="6" indent="0" outline="1" outlineData="1" multipleFieldFilters="0" chartFormat="3">
  <location ref="D22:E49" firstHeaderRow="1" firstDataRow="1" firstDataCol="1" rowPageCount="3" colPageCount="1"/>
  <pivotFields count="9">
    <pivotField multipleItemSelectionAllowed="1" showAll="0"/>
    <pivotField showAll="0"/>
    <pivotField axis="axisPage" multipleItemSelectionAllowed="1" showAll="0">
      <items count="20">
        <item h="1" x="1"/>
        <item h="1" x="8"/>
        <item h="1" x="5"/>
        <item h="1" x="18"/>
        <item h="1" x="3"/>
        <item h="1" x="11"/>
        <item h="1" x="13"/>
        <item h="1" x="16"/>
        <item h="1" x="15"/>
        <item h="1" x="4"/>
        <item x="2"/>
        <item x="10"/>
        <item h="1" x="12"/>
        <item h="1" x="14"/>
        <item h="1" x="7"/>
        <item h="1" x="17"/>
        <item h="1" x="9"/>
        <item h="1" x="6"/>
        <item h="1" x="0"/>
        <item t="default"/>
      </items>
    </pivotField>
    <pivotField showAll="0" sortType="ascending">
      <autoSortScope>
        <pivotArea dataOnly="0" outline="0" fieldPosition="0">
          <references count="1">
            <reference field="4294967294" count="1" selected="0">
              <x v="0"/>
            </reference>
          </references>
        </pivotArea>
      </autoSortScope>
    </pivotField>
    <pivotField showAll="0"/>
    <pivotField axis="axisRow" showAll="0" sortType="ascending">
      <items count="429">
        <item x="299"/>
        <item x="349"/>
        <item x="413"/>
        <item x="60"/>
        <item x="119"/>
        <item x="383"/>
        <item x="5"/>
        <item x="144"/>
        <item x="25"/>
        <item x="10"/>
        <item x="244"/>
        <item x="220"/>
        <item x="166"/>
        <item x="281"/>
        <item x="292"/>
        <item x="240"/>
        <item x="26"/>
        <item x="217"/>
        <item x="228"/>
        <item x="284"/>
        <item x="237"/>
        <item x="373"/>
        <item x="401"/>
        <item x="128"/>
        <item x="392"/>
        <item x="363"/>
        <item x="399"/>
        <item x="198"/>
        <item x="423"/>
        <item x="343"/>
        <item x="150"/>
        <item x="178"/>
        <item x="301"/>
        <item x="341"/>
        <item x="193"/>
        <item x="250"/>
        <item x="345"/>
        <item x="154"/>
        <item x="156"/>
        <item x="24"/>
        <item x="380"/>
        <item x="132"/>
        <item x="201"/>
        <item x="426"/>
        <item x="65"/>
        <item x="89"/>
        <item x="130"/>
        <item x="396"/>
        <item x="354"/>
        <item x="253"/>
        <item x="283"/>
        <item x="209"/>
        <item x="11"/>
        <item x="48"/>
        <item x="37"/>
        <item x="172"/>
        <item x="52"/>
        <item x="30"/>
        <item x="57"/>
        <item x="199"/>
        <item x="84"/>
        <item x="372"/>
        <item x="153"/>
        <item x="159"/>
        <item x="365"/>
        <item x="229"/>
        <item x="28"/>
        <item x="190"/>
        <item x="203"/>
        <item x="245"/>
        <item x="219"/>
        <item x="376"/>
        <item x="336"/>
        <item x="160"/>
        <item x="107"/>
        <item x="231"/>
        <item x="93"/>
        <item x="61"/>
        <item x="185"/>
        <item x="335"/>
        <item x="3"/>
        <item x="21"/>
        <item x="148"/>
        <item x="322"/>
        <item x="282"/>
        <item x="297"/>
        <item x="214"/>
        <item x="139"/>
        <item x="248"/>
        <item x="422"/>
        <item x="246"/>
        <item x="75"/>
        <item x="362"/>
        <item x="274"/>
        <item x="285"/>
        <item x="34"/>
        <item x="145"/>
        <item x="182"/>
        <item x="64"/>
        <item x="255"/>
        <item x="95"/>
        <item x="80"/>
        <item x="352"/>
        <item x="211"/>
        <item x="390"/>
        <item x="143"/>
        <item x="332"/>
        <item x="49"/>
        <item x="232"/>
        <item x="379"/>
        <item x="0"/>
        <item x="290"/>
        <item x="42"/>
        <item x="368"/>
        <item x="411"/>
        <item x="275"/>
        <item x="264"/>
        <item x="386"/>
        <item x="415"/>
        <item x="353"/>
        <item x="175"/>
        <item x="294"/>
        <item x="356"/>
        <item x="96"/>
        <item x="262"/>
        <item x="348"/>
        <item x="296"/>
        <item x="135"/>
        <item x="187"/>
        <item x="17"/>
        <item x="117"/>
        <item x="98"/>
        <item x="92"/>
        <item x="111"/>
        <item x="310"/>
        <item x="254"/>
        <item x="110"/>
        <item x="39"/>
        <item x="106"/>
        <item x="4"/>
        <item x="234"/>
        <item x="169"/>
        <item x="235"/>
        <item x="333"/>
        <item x="179"/>
        <item x="389"/>
        <item x="340"/>
        <item x="152"/>
        <item x="78"/>
        <item x="206"/>
        <item x="247"/>
        <item x="420"/>
        <item x="402"/>
        <item x="195"/>
        <item x="412"/>
        <item x="180"/>
        <item x="314"/>
        <item x="90"/>
        <item x="41"/>
        <item x="129"/>
        <item x="157"/>
        <item x="259"/>
        <item x="100"/>
        <item x="416"/>
        <item x="213"/>
        <item x="170"/>
        <item x="205"/>
        <item x="137"/>
        <item x="192"/>
        <item x="387"/>
        <item x="408"/>
        <item x="405"/>
        <item x="123"/>
        <item x="114"/>
        <item x="391"/>
        <item x="421"/>
        <item x="238"/>
        <item x="350"/>
        <item x="339"/>
        <item x="323"/>
        <item x="400"/>
        <item x="66"/>
        <item x="324"/>
        <item x="104"/>
        <item x="329"/>
        <item x="63"/>
        <item x="149"/>
        <item x="167"/>
        <item x="227"/>
        <item x="68"/>
        <item x="414"/>
        <item x="177"/>
        <item x="79"/>
        <item x="358"/>
        <item x="243"/>
        <item x="168"/>
        <item x="403"/>
        <item x="241"/>
        <item x="370"/>
        <item x="31"/>
        <item x="44"/>
        <item x="315"/>
        <item x="158"/>
        <item x="6"/>
        <item x="164"/>
        <item x="230"/>
        <item x="224"/>
        <item x="307"/>
        <item x="312"/>
        <item x="361"/>
        <item x="320"/>
        <item x="279"/>
        <item x="311"/>
        <item x="222"/>
        <item x="101"/>
        <item x="257"/>
        <item x="384"/>
        <item x="1"/>
        <item x="394"/>
        <item x="417"/>
        <item x="327"/>
        <item x="319"/>
        <item x="331"/>
        <item x="38"/>
        <item x="342"/>
        <item x="249"/>
        <item x="103"/>
        <item x="36"/>
        <item x="94"/>
        <item x="355"/>
        <item x="22"/>
        <item x="425"/>
        <item x="278"/>
        <item x="138"/>
        <item x="33"/>
        <item x="131"/>
        <item x="85"/>
        <item x="268"/>
        <item x="70"/>
        <item x="418"/>
        <item x="46"/>
        <item x="82"/>
        <item x="407"/>
        <item x="109"/>
        <item x="126"/>
        <item x="338"/>
        <item x="121"/>
        <item x="207"/>
        <item x="305"/>
        <item x="23"/>
        <item x="308"/>
        <item x="62"/>
        <item x="216"/>
        <item x="304"/>
        <item x="40"/>
        <item x="223"/>
        <item x="334"/>
        <item x="419"/>
        <item x="124"/>
        <item x="226"/>
        <item x="13"/>
        <item x="357"/>
        <item x="184"/>
        <item x="277"/>
        <item x="118"/>
        <item x="56"/>
        <item x="306"/>
        <item x="191"/>
        <item x="289"/>
        <item x="73"/>
        <item x="91"/>
        <item x="43"/>
        <item x="300"/>
        <item x="142"/>
        <item x="303"/>
        <item x="108"/>
        <item x="15"/>
        <item x="29"/>
        <item x="360"/>
        <item x="7"/>
        <item x="309"/>
        <item x="374"/>
        <item x="105"/>
        <item x="330"/>
        <item x="14"/>
        <item x="393"/>
        <item x="364"/>
        <item x="215"/>
        <item x="261"/>
        <item x="116"/>
        <item x="113"/>
        <item x="173"/>
        <item x="280"/>
        <item x="2"/>
        <item x="189"/>
        <item x="133"/>
        <item x="71"/>
        <item x="316"/>
        <item x="252"/>
        <item x="136"/>
        <item x="99"/>
        <item x="127"/>
        <item x="171"/>
        <item x="313"/>
        <item x="32"/>
        <item x="19"/>
        <item x="125"/>
        <item x="12"/>
        <item x="406"/>
        <item x="67"/>
        <item x="272"/>
        <item x="388"/>
        <item x="291"/>
        <item x="295"/>
        <item x="328"/>
        <item x="239"/>
        <item x="176"/>
        <item x="183"/>
        <item x="233"/>
        <item x="162"/>
        <item x="382"/>
        <item x="9"/>
        <item x="45"/>
        <item x="174"/>
        <item x="367"/>
        <item x="318"/>
        <item x="321"/>
        <item x="120"/>
        <item x="202"/>
        <item x="270"/>
        <item x="55"/>
        <item x="404"/>
        <item x="186"/>
        <item x="269"/>
        <item x="256"/>
        <item x="273"/>
        <item x="188"/>
        <item x="218"/>
        <item x="287"/>
        <item x="288"/>
        <item x="200"/>
        <item x="115"/>
        <item x="271"/>
        <item x="163"/>
        <item x="344"/>
        <item x="81"/>
        <item x="83"/>
        <item x="366"/>
        <item x="72"/>
        <item x="47"/>
        <item x="395"/>
        <item x="27"/>
        <item x="427"/>
        <item x="424"/>
        <item x="181"/>
        <item x="286"/>
        <item x="134"/>
        <item x="371"/>
        <item x="122"/>
        <item x="140"/>
        <item x="58"/>
        <item x="398"/>
        <item x="397"/>
        <item x="385"/>
        <item x="293"/>
        <item x="53"/>
        <item x="359"/>
        <item x="8"/>
        <item x="147"/>
        <item x="317"/>
        <item x="59"/>
        <item x="369"/>
        <item x="204"/>
        <item x="194"/>
        <item x="112"/>
        <item x="35"/>
        <item x="208"/>
        <item x="263"/>
        <item x="210"/>
        <item x="196"/>
        <item x="410"/>
        <item x="221"/>
        <item x="155"/>
        <item x="88"/>
        <item x="260"/>
        <item x="409"/>
        <item x="351"/>
        <item x="346"/>
        <item x="146"/>
        <item x="161"/>
        <item x="325"/>
        <item x="326"/>
        <item x="18"/>
        <item x="276"/>
        <item x="86"/>
        <item x="77"/>
        <item x="377"/>
        <item x="347"/>
        <item x="236"/>
        <item x="337"/>
        <item x="197"/>
        <item x="141"/>
        <item x="265"/>
        <item x="212"/>
        <item x="375"/>
        <item x="378"/>
        <item x="251"/>
        <item x="69"/>
        <item x="51"/>
        <item x="16"/>
        <item x="381"/>
        <item x="298"/>
        <item x="267"/>
        <item x="266"/>
        <item x="76"/>
        <item x="102"/>
        <item x="74"/>
        <item x="225"/>
        <item x="87"/>
        <item x="302"/>
        <item x="97"/>
        <item x="258"/>
        <item x="151"/>
        <item x="54"/>
        <item x="242"/>
        <item x="20"/>
        <item x="165"/>
        <item x="50"/>
        <item t="default"/>
      </items>
      <autoSortScope>
        <pivotArea dataOnly="0" outline="0" fieldPosition="0">
          <references count="1">
            <reference field="4294967294" count="1" selected="0">
              <x v="0"/>
            </reference>
          </references>
        </pivotArea>
      </autoSortScope>
    </pivotField>
    <pivotField axis="axisPage" multipleItemSelectionAllowed="1" showAll="0">
      <items count="11">
        <item h="1" x="7"/>
        <item h="1" x="8"/>
        <item h="1" x="9"/>
        <item x="0"/>
        <item h="1" x="1"/>
        <item h="1" x="4"/>
        <item h="1" x="2"/>
        <item x="5"/>
        <item h="1" x="3"/>
        <item h="1" x="6"/>
        <item t="default"/>
      </items>
    </pivotField>
    <pivotField axis="axisPage" multipleItemSelectionAllowed="1" showAll="0">
      <items count="9">
        <item h="1" x="0"/>
        <item h="1" x="1"/>
        <item h="1" x="2"/>
        <item h="1" x="3"/>
        <item h="1" x="4"/>
        <item h="1" x="5"/>
        <item h="1" x="6"/>
        <item x="7"/>
        <item t="default"/>
      </items>
    </pivotField>
    <pivotField dataField="1" showAll="0"/>
  </pivotFields>
  <rowFields count="1">
    <field x="5"/>
  </rowFields>
  <rowItems count="27">
    <i>
      <x v="379"/>
    </i>
    <i>
      <x v="34"/>
    </i>
    <i>
      <x v="168"/>
    </i>
    <i>
      <x v="267"/>
    </i>
    <i>
      <x v="78"/>
    </i>
    <i>
      <x v="67"/>
    </i>
    <i>
      <x v="31"/>
    </i>
    <i>
      <x v="128"/>
    </i>
    <i>
      <x v="316"/>
    </i>
    <i>
      <x v="336"/>
    </i>
    <i>
      <x v="191"/>
    </i>
    <i>
      <x v="294"/>
    </i>
    <i>
      <x v="262"/>
    </i>
    <i>
      <x v="97"/>
    </i>
    <i>
      <x v="332"/>
    </i>
    <i>
      <x v="400"/>
    </i>
    <i>
      <x v="373"/>
    </i>
    <i>
      <x v="354"/>
    </i>
    <i>
      <x v="55"/>
    </i>
    <i>
      <x v="144"/>
    </i>
    <i>
      <x v="155"/>
    </i>
    <i>
      <x v="153"/>
    </i>
    <i>
      <x v="120"/>
    </i>
    <i>
      <x v="291"/>
    </i>
    <i>
      <x v="317"/>
    </i>
    <i>
      <x v="323"/>
    </i>
    <i>
      <x v="254"/>
    </i>
  </rowItems>
  <colItems count="1">
    <i/>
  </colItems>
  <pageFields count="3">
    <pageField fld="7" hier="-1"/>
    <pageField fld="2" hier="-1"/>
    <pageField fld="6" hier="-1"/>
  </pageFields>
  <dataFields count="1">
    <dataField name="Summer av antall" fld="8" showDataAs="percentOfCol" baseField="3" baseItem="64" numFmtId="9"/>
  </dataFields>
  <formats count="5">
    <format dxfId="106">
      <pivotArea outline="0" collapsedLevelsAreSubtotals="1" fieldPosition="0"/>
    </format>
    <format dxfId="105">
      <pivotArea outline="0" collapsedLevelsAreSubtotals="1" fieldPosition="0"/>
    </format>
    <format dxfId="104">
      <pivotArea outline="0" collapsedLevelsAreSubtotals="1" fieldPosition="0"/>
    </format>
    <format dxfId="103">
      <pivotArea outline="0" fieldPosition="0">
        <references count="1">
          <reference field="4294967294" count="1">
            <x v="0"/>
          </reference>
        </references>
      </pivotArea>
    </format>
    <format dxfId="102">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ell2" cacheId="5" applyNumberFormats="0" applyBorderFormats="0" applyFontFormats="0" applyPatternFormats="0" applyAlignmentFormats="0" applyWidthHeightFormats="1" dataCaption="Verdier" updatedVersion="6" minRefreshableVersion="3" useAutoFormatting="1" rowGrandTotals="0" colGrandTotals="0" itemPrintTitles="1" createdVersion="6" indent="0" outline="1" outlineData="1" multipleFieldFilters="0" chartFormat="3">
  <location ref="A22:B49" firstHeaderRow="1" firstDataRow="1" firstDataCol="1" rowPageCount="3" colPageCount="1"/>
  <pivotFields count="9">
    <pivotField showAll="0"/>
    <pivotField showAll="0"/>
    <pivotField axis="axisPage" multipleItemSelectionAllowed="1" showAll="0">
      <items count="20">
        <item h="1" x="1"/>
        <item h="1" x="8"/>
        <item h="1" x="5"/>
        <item h="1" x="18"/>
        <item h="1" x="3"/>
        <item h="1" x="11"/>
        <item h="1" x="13"/>
        <item h="1" x="16"/>
        <item h="1" x="15"/>
        <item h="1" x="4"/>
        <item x="2"/>
        <item x="10"/>
        <item h="1" x="12"/>
        <item h="1" x="14"/>
        <item h="1" x="7"/>
        <item h="1" x="17"/>
        <item h="1" x="9"/>
        <item h="1" x="6"/>
        <item h="1" x="0"/>
        <item t="default"/>
      </items>
    </pivotField>
    <pivotField showAll="0" sortType="ascending">
      <autoSortScope>
        <pivotArea dataOnly="0" outline="0" fieldPosition="0">
          <references count="1">
            <reference field="4294967294" count="1" selected="0">
              <x v="0"/>
            </reference>
          </references>
        </pivotArea>
      </autoSortScope>
    </pivotField>
    <pivotField showAll="0"/>
    <pivotField axis="axisRow" showAll="0" sortType="ascending">
      <items count="429">
        <item x="299"/>
        <item x="349"/>
        <item x="413"/>
        <item x="60"/>
        <item x="119"/>
        <item x="383"/>
        <item x="5"/>
        <item x="144"/>
        <item x="25"/>
        <item x="10"/>
        <item x="244"/>
        <item x="220"/>
        <item x="166"/>
        <item x="281"/>
        <item x="292"/>
        <item x="240"/>
        <item x="26"/>
        <item x="217"/>
        <item x="228"/>
        <item x="284"/>
        <item x="237"/>
        <item x="373"/>
        <item x="401"/>
        <item x="128"/>
        <item x="392"/>
        <item x="363"/>
        <item x="399"/>
        <item x="198"/>
        <item x="423"/>
        <item x="343"/>
        <item x="150"/>
        <item x="178"/>
        <item x="301"/>
        <item x="341"/>
        <item x="193"/>
        <item x="250"/>
        <item x="345"/>
        <item x="154"/>
        <item x="156"/>
        <item x="24"/>
        <item x="380"/>
        <item x="132"/>
        <item x="201"/>
        <item x="426"/>
        <item x="65"/>
        <item x="89"/>
        <item x="130"/>
        <item x="396"/>
        <item x="354"/>
        <item x="253"/>
        <item x="283"/>
        <item x="209"/>
        <item x="11"/>
        <item x="48"/>
        <item x="37"/>
        <item x="172"/>
        <item x="52"/>
        <item x="30"/>
        <item x="57"/>
        <item x="199"/>
        <item x="84"/>
        <item x="372"/>
        <item x="153"/>
        <item x="159"/>
        <item x="365"/>
        <item x="229"/>
        <item x="28"/>
        <item x="190"/>
        <item x="203"/>
        <item x="245"/>
        <item x="219"/>
        <item x="376"/>
        <item x="336"/>
        <item x="160"/>
        <item x="107"/>
        <item x="231"/>
        <item x="93"/>
        <item x="61"/>
        <item x="185"/>
        <item x="335"/>
        <item x="3"/>
        <item x="21"/>
        <item x="148"/>
        <item x="322"/>
        <item x="282"/>
        <item x="297"/>
        <item x="214"/>
        <item x="139"/>
        <item x="248"/>
        <item x="422"/>
        <item x="246"/>
        <item x="75"/>
        <item x="362"/>
        <item x="274"/>
        <item x="285"/>
        <item x="34"/>
        <item x="145"/>
        <item x="182"/>
        <item x="64"/>
        <item x="255"/>
        <item x="95"/>
        <item x="80"/>
        <item x="352"/>
        <item x="211"/>
        <item x="390"/>
        <item x="143"/>
        <item x="332"/>
        <item x="49"/>
        <item x="232"/>
        <item x="379"/>
        <item x="0"/>
        <item x="290"/>
        <item x="42"/>
        <item x="368"/>
        <item x="411"/>
        <item x="275"/>
        <item x="264"/>
        <item x="386"/>
        <item x="415"/>
        <item x="353"/>
        <item x="175"/>
        <item x="294"/>
        <item x="356"/>
        <item x="96"/>
        <item x="262"/>
        <item x="348"/>
        <item x="296"/>
        <item x="135"/>
        <item x="187"/>
        <item x="17"/>
        <item x="117"/>
        <item x="98"/>
        <item x="92"/>
        <item x="111"/>
        <item x="310"/>
        <item x="254"/>
        <item x="110"/>
        <item x="39"/>
        <item x="106"/>
        <item x="4"/>
        <item x="234"/>
        <item x="169"/>
        <item x="235"/>
        <item x="333"/>
        <item x="179"/>
        <item x="389"/>
        <item x="340"/>
        <item x="152"/>
        <item x="78"/>
        <item x="206"/>
        <item x="247"/>
        <item x="420"/>
        <item x="402"/>
        <item x="195"/>
        <item x="412"/>
        <item x="180"/>
        <item x="314"/>
        <item x="90"/>
        <item x="41"/>
        <item x="129"/>
        <item x="157"/>
        <item x="259"/>
        <item x="100"/>
        <item x="416"/>
        <item x="213"/>
        <item x="170"/>
        <item x="205"/>
        <item x="137"/>
        <item x="192"/>
        <item x="387"/>
        <item x="408"/>
        <item x="405"/>
        <item x="123"/>
        <item x="114"/>
        <item x="391"/>
        <item x="421"/>
        <item x="238"/>
        <item x="350"/>
        <item x="339"/>
        <item x="323"/>
        <item x="400"/>
        <item x="66"/>
        <item x="324"/>
        <item x="104"/>
        <item x="329"/>
        <item x="63"/>
        <item x="149"/>
        <item x="167"/>
        <item x="227"/>
        <item x="68"/>
        <item x="414"/>
        <item x="177"/>
        <item x="79"/>
        <item x="358"/>
        <item x="243"/>
        <item x="168"/>
        <item x="403"/>
        <item x="241"/>
        <item x="370"/>
        <item x="31"/>
        <item x="44"/>
        <item x="315"/>
        <item x="158"/>
        <item x="6"/>
        <item x="164"/>
        <item x="230"/>
        <item x="224"/>
        <item x="307"/>
        <item x="312"/>
        <item x="361"/>
        <item x="320"/>
        <item x="279"/>
        <item x="311"/>
        <item x="222"/>
        <item x="101"/>
        <item x="257"/>
        <item x="384"/>
        <item x="1"/>
        <item x="394"/>
        <item x="417"/>
        <item x="327"/>
        <item x="319"/>
        <item x="331"/>
        <item x="38"/>
        <item x="342"/>
        <item x="249"/>
        <item x="103"/>
        <item x="36"/>
        <item x="94"/>
        <item x="355"/>
        <item x="22"/>
        <item x="425"/>
        <item x="278"/>
        <item x="138"/>
        <item x="33"/>
        <item x="131"/>
        <item x="85"/>
        <item x="268"/>
        <item x="70"/>
        <item x="418"/>
        <item x="46"/>
        <item x="82"/>
        <item x="407"/>
        <item x="109"/>
        <item x="126"/>
        <item x="338"/>
        <item x="121"/>
        <item x="207"/>
        <item x="305"/>
        <item x="23"/>
        <item x="308"/>
        <item x="62"/>
        <item x="216"/>
        <item x="304"/>
        <item x="40"/>
        <item x="223"/>
        <item x="334"/>
        <item x="419"/>
        <item x="124"/>
        <item x="226"/>
        <item x="13"/>
        <item x="357"/>
        <item x="184"/>
        <item x="277"/>
        <item x="118"/>
        <item x="56"/>
        <item x="306"/>
        <item x="191"/>
        <item x="289"/>
        <item x="73"/>
        <item x="91"/>
        <item x="43"/>
        <item x="300"/>
        <item x="142"/>
        <item x="303"/>
        <item x="108"/>
        <item x="15"/>
        <item x="29"/>
        <item x="360"/>
        <item x="7"/>
        <item x="309"/>
        <item x="374"/>
        <item x="105"/>
        <item x="330"/>
        <item x="14"/>
        <item x="393"/>
        <item x="364"/>
        <item x="215"/>
        <item x="261"/>
        <item x="116"/>
        <item x="113"/>
        <item x="173"/>
        <item x="280"/>
        <item x="2"/>
        <item x="189"/>
        <item x="133"/>
        <item x="71"/>
        <item x="316"/>
        <item x="252"/>
        <item x="136"/>
        <item x="99"/>
        <item x="127"/>
        <item x="171"/>
        <item x="313"/>
        <item x="32"/>
        <item x="19"/>
        <item x="125"/>
        <item x="12"/>
        <item x="406"/>
        <item x="67"/>
        <item x="272"/>
        <item x="388"/>
        <item x="291"/>
        <item x="295"/>
        <item x="328"/>
        <item x="239"/>
        <item x="176"/>
        <item x="183"/>
        <item x="233"/>
        <item x="162"/>
        <item x="382"/>
        <item x="9"/>
        <item x="45"/>
        <item x="174"/>
        <item x="367"/>
        <item x="318"/>
        <item x="321"/>
        <item x="120"/>
        <item x="202"/>
        <item x="270"/>
        <item x="55"/>
        <item x="404"/>
        <item x="186"/>
        <item x="269"/>
        <item x="256"/>
        <item x="273"/>
        <item x="188"/>
        <item x="218"/>
        <item x="287"/>
        <item x="288"/>
        <item x="200"/>
        <item x="115"/>
        <item x="271"/>
        <item x="163"/>
        <item x="344"/>
        <item x="81"/>
        <item x="83"/>
        <item x="366"/>
        <item x="72"/>
        <item x="47"/>
        <item x="395"/>
        <item x="27"/>
        <item x="427"/>
        <item x="424"/>
        <item x="181"/>
        <item x="286"/>
        <item x="134"/>
        <item x="371"/>
        <item x="122"/>
        <item x="140"/>
        <item x="58"/>
        <item x="398"/>
        <item x="397"/>
        <item x="385"/>
        <item x="293"/>
        <item x="53"/>
        <item x="359"/>
        <item x="8"/>
        <item x="147"/>
        <item x="317"/>
        <item x="59"/>
        <item x="369"/>
        <item x="204"/>
        <item x="194"/>
        <item x="112"/>
        <item x="35"/>
        <item x="208"/>
        <item x="263"/>
        <item x="210"/>
        <item x="196"/>
        <item x="410"/>
        <item x="221"/>
        <item x="155"/>
        <item x="88"/>
        <item x="260"/>
        <item x="409"/>
        <item x="351"/>
        <item x="346"/>
        <item x="146"/>
        <item x="161"/>
        <item x="325"/>
        <item x="326"/>
        <item x="18"/>
        <item x="276"/>
        <item x="86"/>
        <item x="77"/>
        <item x="377"/>
        <item x="347"/>
        <item x="236"/>
        <item x="337"/>
        <item x="197"/>
        <item x="141"/>
        <item x="265"/>
        <item x="212"/>
        <item x="375"/>
        <item x="378"/>
        <item x="251"/>
        <item x="69"/>
        <item x="51"/>
        <item x="16"/>
        <item x="381"/>
        <item x="298"/>
        <item x="267"/>
        <item x="266"/>
        <item x="76"/>
        <item x="102"/>
        <item x="74"/>
        <item x="225"/>
        <item x="87"/>
        <item x="302"/>
        <item x="97"/>
        <item x="258"/>
        <item x="151"/>
        <item x="54"/>
        <item x="242"/>
        <item x="20"/>
        <item x="165"/>
        <item x="50"/>
        <item t="default"/>
      </items>
      <autoSortScope>
        <pivotArea dataOnly="0" outline="0" fieldPosition="0">
          <references count="1">
            <reference field="4294967294" count="1" selected="0">
              <x v="0"/>
            </reference>
          </references>
        </pivotArea>
      </autoSortScope>
    </pivotField>
    <pivotField axis="axisPage" multipleItemSelectionAllowed="1" showAll="0">
      <items count="11">
        <item h="1" x="7"/>
        <item h="1" x="8"/>
        <item h="1" x="9"/>
        <item x="0"/>
        <item h="1" x="1"/>
        <item h="1" x="4"/>
        <item h="1" x="2"/>
        <item x="5"/>
        <item h="1" x="3"/>
        <item h="1" x="6"/>
        <item t="default"/>
      </items>
    </pivotField>
    <pivotField axis="axisPage" multipleItemSelectionAllowed="1" showAll="0">
      <items count="9">
        <item h="1" x="0"/>
        <item h="1" x="1"/>
        <item h="1" x="2"/>
        <item h="1" x="3"/>
        <item h="1" x="4"/>
        <item h="1" x="5"/>
        <item h="1" x="6"/>
        <item x="7"/>
        <item t="default"/>
      </items>
    </pivotField>
    <pivotField dataField="1" showAll="0"/>
  </pivotFields>
  <rowFields count="1">
    <field x="5"/>
  </rowFields>
  <rowItems count="27">
    <i>
      <x v="379"/>
    </i>
    <i>
      <x v="34"/>
    </i>
    <i>
      <x v="168"/>
    </i>
    <i>
      <x v="267"/>
    </i>
    <i>
      <x v="78"/>
    </i>
    <i>
      <x v="67"/>
    </i>
    <i>
      <x v="31"/>
    </i>
    <i>
      <x v="128"/>
    </i>
    <i>
      <x v="316"/>
    </i>
    <i>
      <x v="336"/>
    </i>
    <i>
      <x v="191"/>
    </i>
    <i>
      <x v="294"/>
    </i>
    <i>
      <x v="262"/>
    </i>
    <i>
      <x v="97"/>
    </i>
    <i>
      <x v="332"/>
    </i>
    <i>
      <x v="400"/>
    </i>
    <i>
      <x v="373"/>
    </i>
    <i>
      <x v="354"/>
    </i>
    <i>
      <x v="55"/>
    </i>
    <i>
      <x v="144"/>
    </i>
    <i>
      <x v="155"/>
    </i>
    <i>
      <x v="153"/>
    </i>
    <i>
      <x v="120"/>
    </i>
    <i>
      <x v="291"/>
    </i>
    <i>
      <x v="317"/>
    </i>
    <i>
      <x v="323"/>
    </i>
    <i>
      <x v="254"/>
    </i>
  </rowItems>
  <colItems count="1">
    <i/>
  </colItems>
  <pageFields count="3">
    <pageField fld="7" hier="-1"/>
    <pageField fld="2" hier="-1"/>
    <pageField fld="6" hier="-1"/>
  </pageFields>
  <dataFields count="1">
    <dataField name="Summer av antall" fld="8" baseField="0" baseItem="0" numFmtId="164"/>
  </dataFields>
  <formats count="3">
    <format dxfId="109">
      <pivotArea outline="0" collapsedLevelsAreSubtotals="1" fieldPosition="0"/>
    </format>
    <format dxfId="108">
      <pivotArea outline="0" collapsedLevelsAreSubtotals="1" fieldPosition="0"/>
    </format>
    <format dxfId="107">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ell3" cacheId="5" applyNumberFormats="0" applyBorderFormats="0" applyFontFormats="0" applyPatternFormats="0" applyAlignmentFormats="0" applyWidthHeightFormats="1" dataCaption="Verdier" updatedVersion="6" minRefreshableVersion="3" colGrandTotals="0" itemPrintTitles="1" createdVersion="6" indent="0" outline="1" outlineData="1" multipleFieldFilters="0">
  <location ref="X40:X41" firstHeaderRow="1" firstDataRow="2" firstDataCol="0" rowPageCount="1" colPageCount="1"/>
  <pivotFields count="9">
    <pivotField axis="axisCol" multipleItemSelectionAllowed="1" showAll="0">
      <items count="20">
        <item x="0"/>
        <item h="1" x="1"/>
        <item h="1" x="2"/>
        <item h="1" x="3"/>
        <item h="1" x="4"/>
        <item h="1" x="5"/>
        <item h="1" x="6"/>
        <item h="1" x="7"/>
        <item h="1" x="8"/>
        <item h="1" x="9"/>
        <item h="1" x="10"/>
        <item h="1" x="11"/>
        <item h="1" x="12"/>
        <item h="1" x="13"/>
        <item x="14"/>
        <item h="1" x="15"/>
        <item h="1" x="16"/>
        <item h="1" x="17"/>
        <item h="1" x="18"/>
        <item t="default"/>
      </items>
    </pivotField>
    <pivotField showAll="0"/>
    <pivotField showAll="0"/>
    <pivotField axis="axisPage" multipleItemSelectionAllowed="1" showAll="0">
      <items count="42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h="1" x="368"/>
        <item h="1" x="369"/>
        <item h="1" x="370"/>
        <item h="1" x="371"/>
        <item h="1" x="372"/>
        <item h="1" x="373"/>
        <item h="1" x="374"/>
        <item h="1" x="375"/>
        <item h="1" x="376"/>
        <item h="1" x="377"/>
        <item h="1" x="378"/>
        <item h="1" x="379"/>
        <item h="1" x="380"/>
        <item h="1" x="381"/>
        <item h="1" x="382"/>
        <item h="1" x="383"/>
        <item h="1" x="384"/>
        <item h="1" x="385"/>
        <item h="1" x="386"/>
        <item h="1" x="387"/>
        <item h="1" x="388"/>
        <item h="1" x="389"/>
        <item h="1" x="390"/>
        <item h="1" x="391"/>
        <item h="1" x="392"/>
        <item h="1" x="393"/>
        <item h="1" x="394"/>
        <item h="1" x="395"/>
        <item h="1" x="396"/>
        <item h="1" x="397"/>
        <item h="1" x="398"/>
        <item h="1" x="399"/>
        <item h="1" x="400"/>
        <item h="1" x="401"/>
        <item h="1" x="402"/>
        <item h="1" x="403"/>
        <item h="1" x="404"/>
        <item h="1" x="405"/>
        <item h="1" x="406"/>
        <item h="1" x="407"/>
        <item h="1" x="408"/>
        <item h="1" x="409"/>
        <item h="1" x="410"/>
        <item h="1" x="411"/>
        <item h="1" x="412"/>
        <item h="1" x="413"/>
        <item h="1" x="414"/>
        <item h="1" x="415"/>
        <item h="1" x="416"/>
        <item h="1" x="417"/>
        <item h="1" x="418"/>
        <item h="1" x="419"/>
        <item h="1" x="420"/>
        <item h="1" x="421"/>
        <item h="1" x="422"/>
        <item h="1" x="423"/>
        <item h="1" x="424"/>
        <item h="1" x="425"/>
        <item h="1" x="426"/>
        <item h="1" x="427"/>
        <item t="default"/>
      </items>
    </pivotField>
    <pivotField showAll="0"/>
    <pivotField showAll="0"/>
    <pivotField showAll="0">
      <items count="11">
        <item x="7"/>
        <item x="8"/>
        <item x="9"/>
        <item x="0"/>
        <item x="1"/>
        <item x="4"/>
        <item x="2"/>
        <item x="5"/>
        <item x="3"/>
        <item x="6"/>
        <item t="default"/>
      </items>
    </pivotField>
    <pivotField showAll="0">
      <items count="9">
        <item x="0"/>
        <item x="1"/>
        <item x="2"/>
        <item x="3"/>
        <item x="4"/>
        <item x="5"/>
        <item x="6"/>
        <item x="7"/>
        <item t="default"/>
      </items>
    </pivotField>
    <pivotField showAll="0"/>
  </pivotFields>
  <rowItems count="1">
    <i/>
  </rowItems>
  <colFields count="1">
    <field x="0"/>
  </colFields>
  <colItems count="1">
    <i>
      <x v="14"/>
    </i>
  </colItems>
  <pageFields count="1">
    <pageField fld="3" hier="-1"/>
  </pageFields>
  <formats count="4">
    <format dxfId="60">
      <pivotArea outline="0" collapsedLevelsAreSubtotals="1" fieldPosition="0"/>
    </format>
    <format dxfId="59">
      <pivotArea outline="0" collapsedLevelsAreSubtotals="1" fieldPosition="0"/>
    </format>
    <format dxfId="58">
      <pivotArea outline="0" collapsedLevelsAreSubtotals="1" fieldPosition="0"/>
    </format>
    <format dxfId="5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Knr_kommune1" sourceName="Knr kommune">
  <pivotTables>
    <pivotTable tabId="14" name="Pivottabell2"/>
    <pivotTable tabId="14" name="Pivottabell4"/>
    <pivotTable tabId="14" name="Pivottabell3"/>
    <pivotTable tabId="14" name="Pivottabell1"/>
  </pivotTables>
  <data>
    <tabular pivotCacheId="4">
      <items count="428">
        <i x="0"/>
        <i x="1"/>
        <i x="2"/>
        <i x="3"/>
        <i x="4"/>
        <i x="5"/>
        <i x="6"/>
        <i x="7"/>
        <i x="8"/>
        <i x="9"/>
        <i x="10" s="1"/>
        <i x="11" s="1"/>
        <i x="12" s="1"/>
        <i x="13" s="1"/>
        <i x="14" s="1"/>
        <i x="15" s="1"/>
        <i x="16"/>
        <i x="17"/>
        <i x="293"/>
        <i x="294"/>
        <i x="295"/>
        <i x="296"/>
        <i x="297"/>
        <i x="298"/>
        <i x="299"/>
        <i x="300"/>
        <i x="301"/>
        <i x="302"/>
        <i x="303"/>
        <i x="304"/>
        <i x="305"/>
        <i x="306"/>
        <i x="307"/>
        <i x="308"/>
        <i x="309"/>
        <i x="310"/>
        <i x="311"/>
        <i x="312"/>
        <i x="313"/>
        <i x="314"/>
        <i x="315"/>
        <i x="316"/>
        <i x="317"/>
        <i x="18" nd="1"/>
        <i x="19" nd="1"/>
        <i x="20" nd="1"/>
        <i x="21" nd="1"/>
        <i x="22" nd="1"/>
        <i x="23" nd="1"/>
        <i x="24" nd="1"/>
        <i x="25" nd="1"/>
        <i x="26" nd="1"/>
        <i x="27" nd="1"/>
        <i x="28" nd="1"/>
        <i x="29" nd="1"/>
        <i x="30" nd="1"/>
        <i x="31" nd="1"/>
        <i x="32" nd="1"/>
        <i x="33" nd="1"/>
        <i x="34" nd="1"/>
        <i x="35" nd="1"/>
        <i x="36" nd="1"/>
        <i x="37" nd="1"/>
        <i x="38" nd="1"/>
        <i x="39" nd="1"/>
        <i x="40" nd="1"/>
        <i x="41" nd="1"/>
        <i x="42" nd="1"/>
        <i x="43" nd="1"/>
        <i x="44" nd="1"/>
        <i x="45" nd="1"/>
        <i x="46" nd="1"/>
        <i x="47" nd="1"/>
        <i x="48" nd="1"/>
        <i x="49" nd="1"/>
        <i x="50" nd="1"/>
        <i x="51" nd="1"/>
        <i x="52" nd="1"/>
        <i x="53" nd="1"/>
        <i x="54" nd="1"/>
        <i x="55" nd="1"/>
        <i x="56" nd="1"/>
        <i x="57" nd="1"/>
        <i x="58" nd="1"/>
        <i x="59" nd="1"/>
        <i x="60" nd="1"/>
        <i x="61" nd="1"/>
        <i x="62" nd="1"/>
        <i x="63" nd="1"/>
        <i x="64" nd="1"/>
        <i x="65" nd="1"/>
        <i x="66" nd="1"/>
        <i x="67" nd="1"/>
        <i x="68" nd="1"/>
        <i x="69" nd="1"/>
        <i x="70" nd="1"/>
        <i x="71" nd="1"/>
        <i x="72" nd="1"/>
        <i x="73" nd="1"/>
        <i x="74" nd="1"/>
        <i x="75" nd="1"/>
        <i x="76" nd="1"/>
        <i x="77" nd="1"/>
        <i x="78" nd="1"/>
        <i x="79" nd="1"/>
        <i x="80" nd="1"/>
        <i x="81" nd="1"/>
        <i x="82" nd="1"/>
        <i x="83" nd="1"/>
        <i x="84" nd="1"/>
        <i x="85" nd="1"/>
        <i x="86" nd="1"/>
        <i x="87" nd="1"/>
        <i x="88" nd="1"/>
        <i x="89" nd="1"/>
        <i x="90" nd="1"/>
        <i x="91" nd="1"/>
        <i x="92" nd="1"/>
        <i x="93" nd="1"/>
        <i x="94" nd="1"/>
        <i x="95" nd="1"/>
        <i x="96" nd="1"/>
        <i x="97" nd="1"/>
        <i x="98" nd="1"/>
        <i x="99" nd="1"/>
        <i x="100" nd="1"/>
        <i x="101" nd="1"/>
        <i x="102" nd="1"/>
        <i x="103" nd="1"/>
        <i x="104" nd="1"/>
        <i x="105" nd="1"/>
        <i x="106" nd="1"/>
        <i x="107" nd="1"/>
        <i x="108" nd="1"/>
        <i x="109" nd="1"/>
        <i x="110" nd="1"/>
        <i x="111" nd="1"/>
        <i x="112" nd="1"/>
        <i x="113" nd="1"/>
        <i x="114" nd="1"/>
        <i x="115" nd="1"/>
        <i x="116" nd="1"/>
        <i x="117" nd="1"/>
        <i x="118" nd="1"/>
        <i x="119" nd="1"/>
        <i x="120" nd="1"/>
        <i x="121" nd="1"/>
        <i x="122" nd="1"/>
        <i x="123" nd="1"/>
        <i x="124" nd="1"/>
        <i x="125" nd="1"/>
        <i x="126" nd="1"/>
        <i x="127" nd="1"/>
        <i x="128" nd="1"/>
        <i x="129" nd="1"/>
        <i x="130" nd="1"/>
        <i x="131" nd="1"/>
        <i x="132" nd="1"/>
        <i x="133" nd="1"/>
        <i x="134" nd="1"/>
        <i x="135" nd="1"/>
        <i x="136" nd="1"/>
        <i x="137" nd="1"/>
        <i x="138" nd="1"/>
        <i x="139" nd="1"/>
        <i x="140" nd="1"/>
        <i x="141" nd="1"/>
        <i x="142" nd="1"/>
        <i x="143" nd="1"/>
        <i x="144" nd="1"/>
        <i x="145" nd="1"/>
        <i x="146" nd="1"/>
        <i x="147" nd="1"/>
        <i x="148" nd="1"/>
        <i x="149" nd="1"/>
        <i x="150" nd="1"/>
        <i x="151" nd="1"/>
        <i x="152" nd="1"/>
        <i x="153" nd="1"/>
        <i x="154" nd="1"/>
        <i x="155" nd="1"/>
        <i x="156" nd="1"/>
        <i x="157" nd="1"/>
        <i x="158" nd="1"/>
        <i x="159" nd="1"/>
        <i x="160" nd="1"/>
        <i x="161" nd="1"/>
        <i x="162" nd="1"/>
        <i x="163" nd="1"/>
        <i x="164" nd="1"/>
        <i x="165" nd="1"/>
        <i x="166" nd="1"/>
        <i x="167" nd="1"/>
        <i x="168" nd="1"/>
        <i x="169" nd="1"/>
        <i x="170" nd="1"/>
        <i x="171" nd="1"/>
        <i x="172" nd="1"/>
        <i x="173" nd="1"/>
        <i x="174" nd="1"/>
        <i x="175" nd="1"/>
        <i x="176" nd="1"/>
        <i x="177" nd="1"/>
        <i x="178" nd="1"/>
        <i x="179" nd="1"/>
        <i x="180" nd="1"/>
        <i x="181" nd="1"/>
        <i x="182" nd="1"/>
        <i x="183" nd="1"/>
        <i x="184" nd="1"/>
        <i x="185" nd="1"/>
        <i x="186" nd="1"/>
        <i x="187" nd="1"/>
        <i x="188" nd="1"/>
        <i x="189" nd="1"/>
        <i x="190" nd="1"/>
        <i x="191" nd="1"/>
        <i x="192" nd="1"/>
        <i x="193" nd="1"/>
        <i x="194" nd="1"/>
        <i x="195" nd="1"/>
        <i x="196" nd="1"/>
        <i x="197" nd="1"/>
        <i x="198" nd="1"/>
        <i x="199" nd="1"/>
        <i x="200" nd="1"/>
        <i x="201" nd="1"/>
        <i x="202" nd="1"/>
        <i x="203" nd="1"/>
        <i x="204" nd="1"/>
        <i x="205" nd="1"/>
        <i x="206" nd="1"/>
        <i x="207" nd="1"/>
        <i x="208" nd="1"/>
        <i x="209" nd="1"/>
        <i x="210" nd="1"/>
        <i x="211" nd="1"/>
        <i x="212" nd="1"/>
        <i x="213" nd="1"/>
        <i x="214" nd="1"/>
        <i x="215" nd="1"/>
        <i x="216" nd="1"/>
        <i x="217" nd="1"/>
        <i x="218" nd="1"/>
        <i x="219" nd="1"/>
        <i x="220" nd="1"/>
        <i x="221" nd="1"/>
        <i x="222" nd="1"/>
        <i x="223" nd="1"/>
        <i x="224" nd="1"/>
        <i x="225" nd="1"/>
        <i x="226" nd="1"/>
        <i x="227" nd="1"/>
        <i x="228" nd="1"/>
        <i x="229" nd="1"/>
        <i x="230" nd="1"/>
        <i x="231" nd="1"/>
        <i x="232" nd="1"/>
        <i x="233" nd="1"/>
        <i x="234" nd="1"/>
        <i x="235" nd="1"/>
        <i x="236" nd="1"/>
        <i x="237" nd="1"/>
        <i x="238" nd="1"/>
        <i x="239" nd="1"/>
        <i x="240" nd="1"/>
        <i x="241" nd="1"/>
        <i x="242" nd="1"/>
        <i x="243" nd="1"/>
        <i x="244" nd="1"/>
        <i x="245" nd="1"/>
        <i x="246" nd="1"/>
        <i x="247" nd="1"/>
        <i x="248" nd="1"/>
        <i x="249" nd="1"/>
        <i x="250" nd="1"/>
        <i x="251" nd="1"/>
        <i x="252" nd="1"/>
        <i x="253" nd="1"/>
        <i x="254" nd="1"/>
        <i x="255" nd="1"/>
        <i x="256" nd="1"/>
        <i x="257" nd="1"/>
        <i x="258" nd="1"/>
        <i x="259" nd="1"/>
        <i x="260" nd="1"/>
        <i x="261" nd="1"/>
        <i x="262" nd="1"/>
        <i x="263" nd="1"/>
        <i x="264" nd="1"/>
        <i x="265" nd="1"/>
        <i x="266" nd="1"/>
        <i x="267" nd="1"/>
        <i x="268" nd="1"/>
        <i x="269" nd="1"/>
        <i x="270" nd="1"/>
        <i x="271" nd="1"/>
        <i x="272" nd="1"/>
        <i x="273" nd="1"/>
        <i x="274" nd="1"/>
        <i x="275" nd="1"/>
        <i x="276" nd="1"/>
        <i x="277" nd="1"/>
        <i x="278" nd="1"/>
        <i x="279" nd="1"/>
        <i x="280" nd="1"/>
        <i x="281" nd="1"/>
        <i x="282" nd="1"/>
        <i x="283" nd="1"/>
        <i x="284" nd="1"/>
        <i x="285" nd="1"/>
        <i x="286" nd="1"/>
        <i x="287" nd="1"/>
        <i x="288" nd="1"/>
        <i x="289" nd="1"/>
        <i x="290" nd="1"/>
        <i x="291" nd="1"/>
        <i x="292" nd="1"/>
        <i x="318" nd="1"/>
        <i x="319" nd="1"/>
        <i x="320" nd="1"/>
        <i x="321" nd="1"/>
        <i x="322" nd="1"/>
        <i x="323" nd="1"/>
        <i x="324" nd="1"/>
        <i x="325" nd="1"/>
        <i x="326" nd="1"/>
        <i x="327" nd="1"/>
        <i x="328" nd="1"/>
        <i x="329" nd="1"/>
        <i x="330" nd="1"/>
        <i x="331" nd="1"/>
        <i x="332" nd="1"/>
        <i x="333" nd="1"/>
        <i x="334" nd="1"/>
        <i x="335" nd="1"/>
        <i x="336" nd="1"/>
        <i x="337" nd="1"/>
        <i x="338" nd="1"/>
        <i x="339" nd="1"/>
        <i x="340" nd="1"/>
        <i x="341" nd="1"/>
        <i x="342" nd="1"/>
        <i x="343" nd="1"/>
        <i x="344" nd="1"/>
        <i x="345" nd="1"/>
        <i x="346" nd="1"/>
        <i x="347" nd="1"/>
        <i x="348" nd="1"/>
        <i x="349" nd="1"/>
        <i x="350" nd="1"/>
        <i x="351" nd="1"/>
        <i x="352" nd="1"/>
        <i x="353" nd="1"/>
        <i x="354" nd="1"/>
        <i x="355" nd="1"/>
        <i x="356" nd="1"/>
        <i x="357" nd="1"/>
        <i x="358" nd="1"/>
        <i x="359" nd="1"/>
        <i x="360" nd="1"/>
        <i x="361" nd="1"/>
        <i x="362" nd="1"/>
        <i x="363" nd="1"/>
        <i x="364" nd="1"/>
        <i x="365" nd="1"/>
        <i x="366" nd="1"/>
        <i x="367" nd="1"/>
        <i x="368" nd="1"/>
        <i x="369" nd="1"/>
        <i x="370" nd="1"/>
        <i x="371" nd="1"/>
        <i x="372" nd="1"/>
        <i x="373" nd="1"/>
        <i x="374" nd="1"/>
        <i x="375" nd="1"/>
        <i x="376" nd="1"/>
        <i x="377" nd="1"/>
        <i x="378" nd="1"/>
        <i x="379" nd="1"/>
        <i x="380" nd="1"/>
        <i x="381" nd="1"/>
        <i x="382" nd="1"/>
        <i x="383" nd="1"/>
        <i x="384" nd="1"/>
        <i x="385" nd="1"/>
        <i x="386" nd="1"/>
        <i x="387" nd="1"/>
        <i x="388" nd="1"/>
        <i x="389" nd="1"/>
        <i x="390" nd="1"/>
        <i x="391" nd="1"/>
        <i x="392" nd="1"/>
        <i x="393" nd="1"/>
        <i x="394" nd="1"/>
        <i x="395" nd="1"/>
        <i x="396" nd="1"/>
        <i x="397" nd="1"/>
        <i x="398" nd="1"/>
        <i x="399" nd="1"/>
        <i x="400" nd="1"/>
        <i x="401" nd="1"/>
        <i x="402" nd="1"/>
        <i x="403" nd="1"/>
        <i x="404" nd="1"/>
        <i x="405" nd="1"/>
        <i x="406" nd="1"/>
        <i x="407" nd="1"/>
        <i x="408" nd="1"/>
        <i x="409" nd="1"/>
        <i x="410" nd="1"/>
        <i x="411" nd="1"/>
        <i x="412" nd="1"/>
        <i x="413" nd="1"/>
        <i x="414" nd="1"/>
        <i x="415" nd="1"/>
        <i x="416" nd="1"/>
        <i x="417" nd="1"/>
        <i x="418" nd="1"/>
        <i x="419" nd="1"/>
        <i x="420" nd="1"/>
        <i x="421" nd="1"/>
        <i x="422" nd="1"/>
        <i x="423" nd="1"/>
        <i x="424" nd="1"/>
        <i x="425" nd="1"/>
        <i x="426" nd="1"/>
        <i x="427"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fnr_fylke" sourceName="fnr fylke">
  <pivotTables>
    <pivotTable tabId="56" name="Pivottabell5"/>
    <pivotTable tabId="56" name="Pivottabell6"/>
  </pivotTables>
  <data>
    <tabular pivotCacheId="4">
      <items count="19">
        <i x="0"/>
        <i x="1"/>
        <i x="2"/>
        <i x="3"/>
        <i x="4"/>
        <i x="5"/>
        <i x="6"/>
        <i x="7"/>
        <i x="8"/>
        <i x="9"/>
        <i x="10"/>
        <i x="11"/>
        <i x="12"/>
        <i x="13"/>
        <i x="14"/>
        <i x="15" s="1"/>
        <i x="16"/>
        <i x="17"/>
        <i x="18"/>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år" sourceName="år">
  <pivotTables>
    <pivotTable tabId="56" name="Pivottabell5"/>
    <pivotTable tabId="56" name="Pivottabell6"/>
  </pivotTables>
  <data>
    <tabular pivotCacheId="4">
      <items count="8">
        <i x="0"/>
        <i x="1"/>
        <i x="2"/>
        <i x="3"/>
        <i x="4"/>
        <i x="5"/>
        <i x="6"/>
        <i x="7"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nr_fylke3" sourceName="fnr fylke">
  <pivotTables>
    <pivotTable tabId="18" name="Pivottabell6"/>
    <pivotTable tabId="18" name="Pivottabell2"/>
    <pivotTable tabId="18" name="Pivottabell4"/>
    <pivotTable tabId="14" name="Pivottabell3"/>
    <pivotTable tabId="14" name="Pivottabell4"/>
    <pivotTable tabId="14" name="Pivottabell2"/>
    <pivotTable tabId="14" name="Pivottabell1"/>
    <pivotTable tabId="18" name="Pivottabell3"/>
  </pivotTables>
  <data>
    <tabular pivotCacheId="4">
      <items count="19">
        <i x="0" s="1"/>
        <i x="14" s="1"/>
        <i x="1" nd="1"/>
        <i x="2" nd="1"/>
        <i x="3" nd="1"/>
        <i x="4" nd="1"/>
        <i x="5" nd="1"/>
        <i x="6" nd="1"/>
        <i x="7" nd="1"/>
        <i x="8" nd="1"/>
        <i x="9" nd="1"/>
        <i x="10" nd="1"/>
        <i x="11" nd="1"/>
        <i x="12" nd="1"/>
        <i x="13" nd="1"/>
        <i x="15" nd="1"/>
        <i x="16" nd="1"/>
        <i x="17" nd="1"/>
        <i x="18"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Knr_kommune2" sourceName="Knr kommune">
  <pivotTables>
    <pivotTable tabId="18" name="Pivottabell6"/>
    <pivotTable tabId="18" name="Pivottabell2"/>
    <pivotTable tabId="18" name="Pivottabell4"/>
    <pivotTable tabId="18" name="Pivottabell3"/>
  </pivotTables>
  <data>
    <tabular pivotCacheId="4">
      <items count="428">
        <i x="0"/>
        <i x="1"/>
        <i x="2"/>
        <i x="3"/>
        <i x="4"/>
        <i x="5"/>
        <i x="6"/>
        <i x="7"/>
        <i x="8"/>
        <i x="9"/>
        <i x="10"/>
        <i x="11"/>
        <i x="12"/>
        <i x="13"/>
        <i x="14"/>
        <i x="15"/>
        <i x="16"/>
        <i x="17"/>
        <i x="293"/>
        <i x="294"/>
        <i x="295"/>
        <i x="296"/>
        <i x="297" s="1"/>
        <i x="298"/>
        <i x="299"/>
        <i x="300"/>
        <i x="301"/>
        <i x="302"/>
        <i x="303"/>
        <i x="304"/>
        <i x="305"/>
        <i x="306"/>
        <i x="307"/>
        <i x="308"/>
        <i x="309"/>
        <i x="310"/>
        <i x="311"/>
        <i x="312"/>
        <i x="313"/>
        <i x="314"/>
        <i x="315"/>
        <i x="316"/>
        <i x="317"/>
        <i x="18" nd="1"/>
        <i x="19" nd="1"/>
        <i x="20" nd="1"/>
        <i x="21" nd="1"/>
        <i x="22" nd="1"/>
        <i x="23" nd="1"/>
        <i x="24" nd="1"/>
        <i x="25" nd="1"/>
        <i x="26" nd="1"/>
        <i x="27" nd="1"/>
        <i x="28" nd="1"/>
        <i x="29" nd="1"/>
        <i x="30" nd="1"/>
        <i x="31" nd="1"/>
        <i x="32" nd="1"/>
        <i x="33" nd="1"/>
        <i x="34" nd="1"/>
        <i x="35" nd="1"/>
        <i x="36" nd="1"/>
        <i x="37" nd="1"/>
        <i x="38" nd="1"/>
        <i x="39" nd="1"/>
        <i x="40" nd="1"/>
        <i x="41" nd="1"/>
        <i x="42" nd="1"/>
        <i x="43" nd="1"/>
        <i x="44" nd="1"/>
        <i x="45" nd="1"/>
        <i x="46" nd="1"/>
        <i x="47" nd="1"/>
        <i x="48" nd="1"/>
        <i x="49" nd="1"/>
        <i x="50" nd="1"/>
        <i x="51" nd="1"/>
        <i x="52" nd="1"/>
        <i x="53" nd="1"/>
        <i x="54" nd="1"/>
        <i x="55" nd="1"/>
        <i x="56" nd="1"/>
        <i x="57" nd="1"/>
        <i x="58" nd="1"/>
        <i x="59" nd="1"/>
        <i x="60" nd="1"/>
        <i x="61" nd="1"/>
        <i x="62" nd="1"/>
        <i x="63" nd="1"/>
        <i x="64" nd="1"/>
        <i x="65" nd="1"/>
        <i x="66" nd="1"/>
        <i x="67" nd="1"/>
        <i x="68" nd="1"/>
        <i x="69" nd="1"/>
        <i x="70" nd="1"/>
        <i x="71" nd="1"/>
        <i x="72" nd="1"/>
        <i x="73" nd="1"/>
        <i x="74" nd="1"/>
        <i x="75" nd="1"/>
        <i x="76" nd="1"/>
        <i x="77" nd="1"/>
        <i x="78" nd="1"/>
        <i x="79" nd="1"/>
        <i x="80" nd="1"/>
        <i x="81" nd="1"/>
        <i x="82" nd="1"/>
        <i x="83" nd="1"/>
        <i x="84" nd="1"/>
        <i x="85" nd="1"/>
        <i x="86" nd="1"/>
        <i x="87" nd="1"/>
        <i x="88" nd="1"/>
        <i x="89" nd="1"/>
        <i x="90" nd="1"/>
        <i x="91" nd="1"/>
        <i x="92" nd="1"/>
        <i x="93" nd="1"/>
        <i x="94" nd="1"/>
        <i x="95" nd="1"/>
        <i x="96" nd="1"/>
        <i x="97" nd="1"/>
        <i x="98" nd="1"/>
        <i x="99" nd="1"/>
        <i x="100" nd="1"/>
        <i x="101" nd="1"/>
        <i x="102" nd="1"/>
        <i x="103" nd="1"/>
        <i x="104" nd="1"/>
        <i x="105" nd="1"/>
        <i x="106" nd="1"/>
        <i x="107" nd="1"/>
        <i x="108" nd="1"/>
        <i x="109" nd="1"/>
        <i x="110" nd="1"/>
        <i x="111" nd="1"/>
        <i x="112" nd="1"/>
        <i x="113" nd="1"/>
        <i x="114" nd="1"/>
        <i x="115" nd="1"/>
        <i x="116" nd="1"/>
        <i x="117" nd="1"/>
        <i x="118" nd="1"/>
        <i x="119" nd="1"/>
        <i x="120" nd="1"/>
        <i x="121" nd="1"/>
        <i x="122" nd="1"/>
        <i x="123" nd="1"/>
        <i x="124" nd="1"/>
        <i x="125" nd="1"/>
        <i x="126" nd="1"/>
        <i x="127" nd="1"/>
        <i x="128" nd="1"/>
        <i x="129" nd="1"/>
        <i x="130" nd="1"/>
        <i x="131" nd="1"/>
        <i x="132" nd="1"/>
        <i x="133" nd="1"/>
        <i x="134" nd="1"/>
        <i x="135" nd="1"/>
        <i x="136" nd="1"/>
        <i x="137" nd="1"/>
        <i x="138" nd="1"/>
        <i x="139" nd="1"/>
        <i x="140" nd="1"/>
        <i x="141" nd="1"/>
        <i x="142" nd="1"/>
        <i x="143" nd="1"/>
        <i x="144" nd="1"/>
        <i x="145" nd="1"/>
        <i x="146" nd="1"/>
        <i x="147" nd="1"/>
        <i x="148" nd="1"/>
        <i x="149" nd="1"/>
        <i x="150" nd="1"/>
        <i x="151" nd="1"/>
        <i x="152" nd="1"/>
        <i x="153" nd="1"/>
        <i x="154" nd="1"/>
        <i x="155" nd="1"/>
        <i x="156" nd="1"/>
        <i x="157" nd="1"/>
        <i x="158" nd="1"/>
        <i x="159" nd="1"/>
        <i x="160" nd="1"/>
        <i x="161" nd="1"/>
        <i x="162" nd="1"/>
        <i x="163" nd="1"/>
        <i x="164" nd="1"/>
        <i x="165" nd="1"/>
        <i x="166" nd="1"/>
        <i x="167" nd="1"/>
        <i x="168" nd="1"/>
        <i x="169" nd="1"/>
        <i x="170" nd="1"/>
        <i x="171" nd="1"/>
        <i x="172" nd="1"/>
        <i x="173" nd="1"/>
        <i x="174" nd="1"/>
        <i x="175" nd="1"/>
        <i x="176" nd="1"/>
        <i x="177" nd="1"/>
        <i x="178" nd="1"/>
        <i x="179" nd="1"/>
        <i x="180" nd="1"/>
        <i x="181" nd="1"/>
        <i x="182" nd="1"/>
        <i x="183" nd="1"/>
        <i x="184" nd="1"/>
        <i x="185" nd="1"/>
        <i x="186" nd="1"/>
        <i x="187" nd="1"/>
        <i x="188" nd="1"/>
        <i x="189" nd="1"/>
        <i x="190" nd="1"/>
        <i x="191" nd="1"/>
        <i x="192" nd="1"/>
        <i x="193" nd="1"/>
        <i x="194" nd="1"/>
        <i x="195" nd="1"/>
        <i x="196" nd="1"/>
        <i x="197" nd="1"/>
        <i x="198" nd="1"/>
        <i x="199" nd="1"/>
        <i x="200" nd="1"/>
        <i x="201" nd="1"/>
        <i x="202" nd="1"/>
        <i x="203" nd="1"/>
        <i x="204" nd="1"/>
        <i x="205" nd="1"/>
        <i x="206" nd="1"/>
        <i x="207" nd="1"/>
        <i x="208" nd="1"/>
        <i x="209" nd="1"/>
        <i x="210" nd="1"/>
        <i x="211" nd="1"/>
        <i x="212" nd="1"/>
        <i x="213" nd="1"/>
        <i x="214" nd="1"/>
        <i x="215" nd="1"/>
        <i x="216" nd="1"/>
        <i x="217" nd="1"/>
        <i x="218" nd="1"/>
        <i x="219" nd="1"/>
        <i x="220" nd="1"/>
        <i x="221" nd="1"/>
        <i x="222" nd="1"/>
        <i x="223" nd="1"/>
        <i x="224" nd="1"/>
        <i x="225" nd="1"/>
        <i x="226" nd="1"/>
        <i x="227" nd="1"/>
        <i x="228" nd="1"/>
        <i x="229" nd="1"/>
        <i x="230" nd="1"/>
        <i x="231" nd="1"/>
        <i x="232" nd="1"/>
        <i x="233" nd="1"/>
        <i x="234" nd="1"/>
        <i x="235" nd="1"/>
        <i x="236" nd="1"/>
        <i x="237" nd="1"/>
        <i x="238" nd="1"/>
        <i x="239" nd="1"/>
        <i x="240" nd="1"/>
        <i x="241" nd="1"/>
        <i x="242" nd="1"/>
        <i x="243" nd="1"/>
        <i x="244" nd="1"/>
        <i x="245" nd="1"/>
        <i x="246" nd="1"/>
        <i x="247" nd="1"/>
        <i x="248" nd="1"/>
        <i x="249" nd="1"/>
        <i x="250" nd="1"/>
        <i x="251" nd="1"/>
        <i x="252" nd="1"/>
        <i x="253" nd="1"/>
        <i x="254" nd="1"/>
        <i x="255" nd="1"/>
        <i x="256" nd="1"/>
        <i x="257" nd="1"/>
        <i x="258" nd="1"/>
        <i x="259" nd="1"/>
        <i x="260" nd="1"/>
        <i x="261" nd="1"/>
        <i x="262" nd="1"/>
        <i x="263" nd="1"/>
        <i x="264" nd="1"/>
        <i x="265" nd="1"/>
        <i x="266" nd="1"/>
        <i x="267" nd="1"/>
        <i x="268" nd="1"/>
        <i x="269" nd="1"/>
        <i x="270" nd="1"/>
        <i x="271" nd="1"/>
        <i x="272" nd="1"/>
        <i x="273" nd="1"/>
        <i x="274" nd="1"/>
        <i x="275" nd="1"/>
        <i x="276" nd="1"/>
        <i x="277" nd="1"/>
        <i x="278" nd="1"/>
        <i x="279" nd="1"/>
        <i x="280" nd="1"/>
        <i x="281" nd="1"/>
        <i x="282" nd="1"/>
        <i x="283" nd="1"/>
        <i x="284" nd="1"/>
        <i x="285" nd="1"/>
        <i x="286" nd="1"/>
        <i x="287" nd="1"/>
        <i x="288" nd="1"/>
        <i x="289" nd="1"/>
        <i x="290" nd="1"/>
        <i x="291" nd="1"/>
        <i x="292" nd="1"/>
        <i x="318" nd="1"/>
        <i x="319" nd="1"/>
        <i x="320" nd="1"/>
        <i x="321" nd="1"/>
        <i x="322" nd="1"/>
        <i x="323" nd="1"/>
        <i x="324" nd="1"/>
        <i x="325" nd="1"/>
        <i x="326" nd="1"/>
        <i x="327" nd="1"/>
        <i x="328" nd="1"/>
        <i x="329" nd="1"/>
        <i x="330" nd="1"/>
        <i x="331" nd="1"/>
        <i x="332" nd="1"/>
        <i x="333" nd="1"/>
        <i x="334" nd="1"/>
        <i x="335" nd="1"/>
        <i x="336" nd="1"/>
        <i x="337" nd="1"/>
        <i x="338" nd="1"/>
        <i x="339" nd="1"/>
        <i x="340" nd="1"/>
        <i x="341" nd="1"/>
        <i x="342" nd="1"/>
        <i x="343" nd="1"/>
        <i x="344" nd="1"/>
        <i x="345" nd="1"/>
        <i x="346" nd="1"/>
        <i x="347" nd="1"/>
        <i x="348" nd="1"/>
        <i x="349" nd="1"/>
        <i x="350" nd="1"/>
        <i x="351" nd="1"/>
        <i x="352" nd="1"/>
        <i x="353" nd="1"/>
        <i x="354" nd="1"/>
        <i x="355" nd="1"/>
        <i x="356" nd="1"/>
        <i x="357" nd="1"/>
        <i x="358" nd="1"/>
        <i x="359" nd="1"/>
        <i x="360" nd="1"/>
        <i x="361" nd="1"/>
        <i x="362" nd="1"/>
        <i x="363" nd="1"/>
        <i x="364" nd="1"/>
        <i x="365" nd="1"/>
        <i x="366" nd="1"/>
        <i x="367" nd="1"/>
        <i x="368" nd="1"/>
        <i x="369" nd="1"/>
        <i x="370" nd="1"/>
        <i x="371" nd="1"/>
        <i x="372" nd="1"/>
        <i x="373" nd="1"/>
        <i x="374" nd="1"/>
        <i x="375" nd="1"/>
        <i x="376" nd="1"/>
        <i x="377" nd="1"/>
        <i x="378" nd="1"/>
        <i x="379" nd="1"/>
        <i x="380" nd="1"/>
        <i x="381" nd="1"/>
        <i x="382" nd="1"/>
        <i x="383" nd="1"/>
        <i x="384" nd="1"/>
        <i x="385" nd="1"/>
        <i x="386" nd="1"/>
        <i x="387" nd="1"/>
        <i x="388" nd="1"/>
        <i x="389" nd="1"/>
        <i x="390" nd="1"/>
        <i x="391" nd="1"/>
        <i x="392" nd="1"/>
        <i x="393" nd="1"/>
        <i x="394" nd="1"/>
        <i x="395" nd="1"/>
        <i x="396" nd="1"/>
        <i x="397" nd="1"/>
        <i x="398" nd="1"/>
        <i x="399" nd="1"/>
        <i x="400" nd="1"/>
        <i x="401" nd="1"/>
        <i x="402" nd="1"/>
        <i x="403" nd="1"/>
        <i x="404" nd="1"/>
        <i x="405" nd="1"/>
        <i x="406" nd="1"/>
        <i x="407" nd="1"/>
        <i x="408" nd="1"/>
        <i x="409" nd="1"/>
        <i x="410" nd="1"/>
        <i x="411" nd="1"/>
        <i x="412" nd="1"/>
        <i x="413" nd="1"/>
        <i x="414" nd="1"/>
        <i x="415" nd="1"/>
        <i x="416" nd="1"/>
        <i x="417" nd="1"/>
        <i x="418" nd="1"/>
        <i x="419" nd="1"/>
        <i x="420" nd="1"/>
        <i x="421" nd="1"/>
        <i x="422" nd="1"/>
        <i x="423" nd="1"/>
        <i x="424" nd="1"/>
        <i x="425" nd="1"/>
        <i x="426" nd="1"/>
        <i x="427"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fylke4" sourceName="fylke">
  <pivotTables>
    <pivotTable tabId="57" name="Pivottabell2"/>
    <pivotTable tabId="57" name="Pivottabell3"/>
    <pivotTable tabId="57" name="Pivottabell4"/>
    <pivotTable tabId="57" name="Pivottabell5"/>
  </pivotTables>
  <data>
    <tabular pivotCacheId="4">
      <items count="19">
        <i x="1"/>
        <i x="8"/>
        <i x="5"/>
        <i x="18"/>
        <i x="3"/>
        <i x="11"/>
        <i x="13"/>
        <i x="16"/>
        <i x="15"/>
        <i x="4"/>
        <i x="2" s="1"/>
        <i x="10" s="1"/>
        <i x="12"/>
        <i x="14"/>
        <i x="7"/>
        <i x="17"/>
        <i x="9"/>
        <i x="6"/>
        <i x="0"/>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år4" sourceName="år">
  <pivotTables>
    <pivotTable tabId="57" name="Pivottabell2"/>
    <pivotTable tabId="57" name="Pivottabell3"/>
    <pivotTable tabId="57" name="Pivottabell5"/>
    <pivotTable tabId="57" name="Pivottabell4"/>
  </pivotTables>
  <data>
    <tabular pivotCacheId="4">
      <items count="8">
        <i x="0"/>
        <i x="1"/>
        <i x="2"/>
        <i x="3"/>
        <i x="4"/>
        <i x="5"/>
        <i x="6"/>
        <i x="7"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næring" sourceName="næring">
  <pivotTables>
    <pivotTable tabId="57" name="Pivottabell2"/>
    <pivotTable tabId="57" name="Pivottabell3"/>
    <pivotTable tabId="57" name="Pivottabell4"/>
    <pivotTable tabId="57" name="Pivottabell5"/>
  </pivotTables>
  <data>
    <tabular pivotCacheId="4">
      <items count="10">
        <i x="9"/>
        <i x="1"/>
        <i x="4"/>
        <i x="7"/>
        <i x="2"/>
        <i x="5" s="1"/>
        <i x="0" s="1"/>
        <i x="8"/>
        <i x="3"/>
        <i x="6"/>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år5" sourceName="år">
  <pivotTables>
    <pivotTable tabId="55" name="Pivottabell5"/>
    <pivotTable tabId="55" name="Pivottabell6"/>
  </pivotTables>
  <data>
    <tabular pivotCacheId="4">
      <items count="8">
        <i x="0"/>
        <i x="1"/>
        <i x="2"/>
        <i x="3"/>
        <i x="4"/>
        <i x="5"/>
        <i x="6"/>
        <i x="7"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år6" sourceName="år">
  <pivotTables>
    <pivotTable tabId="54" name="Pivottabell5"/>
    <pivotTable tabId="54" name="Pivottabell8"/>
  </pivotTables>
  <data>
    <tabular pivotCacheId="4">
      <items count="8">
        <i x="0"/>
        <i x="1"/>
        <i x="2"/>
        <i x="3"/>
        <i x="4"/>
        <i x="5"/>
        <i x="6"/>
        <i x="7"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fnr_fylke4" sourceName="fnr fylke">
  <pivotTables>
    <pivotTable tabId="54" name="Pivottabell5"/>
    <pivotTable tabId="54" name="Pivottabell8"/>
  </pivotTables>
  <data>
    <tabular pivotCacheId="4">
      <items count="19">
        <i x="0"/>
        <i x="1"/>
        <i x="2"/>
        <i x="3"/>
        <i x="4"/>
        <i x="5"/>
        <i x="6"/>
        <i x="7"/>
        <i x="8"/>
        <i x="9"/>
        <i x="10"/>
        <i x="11"/>
        <i x="12"/>
        <i x="13"/>
        <i x="14" s="1"/>
        <i x="15"/>
        <i x="16"/>
        <i x="17"/>
        <i x="18"/>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nr kommune" cache="Slicer_Knr_kommune1" caption="kommune" columnCount="4" style="SlicerStyleOther2" rowHeight="180000"/>
  <slicer name="fnrfylke" cache="Slicer_fnr_fylke3" caption="fylke" columnCount="4" style="SlicerStyleOther2" rowHeight="216000"/>
</slicers>
</file>

<file path=xl/slicers/slicer2.xml><?xml version="1.0" encoding="utf-8"?>
<slicers xmlns="http://schemas.microsoft.com/office/spreadsheetml/2009/9/main" xmlns:mc="http://schemas.openxmlformats.org/markup-compatibility/2006" xmlns:x="http://schemas.openxmlformats.org/spreadsheetml/2006/main" mc:Ignorable="x">
  <slicer name="fylke 6" cache="Slicer_fylke4" caption="fylke" columnCount="3" style="SlicerStyleOther2" rowHeight="241300"/>
  <slicer name="år 5" cache="Slicer_år4" caption="år" columnCount="4" style="SlicerStyleOther2" rowHeight="216000"/>
  <slicer name="næring" cache="Slicer_næring" caption="næring" style="SlicerStyleOther2" rowHeight="216000"/>
</slicers>
</file>

<file path=xl/slicers/slicer3.xml><?xml version="1.0" encoding="utf-8"?>
<slicers xmlns="http://schemas.microsoft.com/office/spreadsheetml/2009/9/main" xmlns:mc="http://schemas.openxmlformats.org/markup-compatibility/2006" xmlns:x="http://schemas.openxmlformats.org/spreadsheetml/2006/main" mc:Ignorable="x">
  <slicer name="fnr fylke" cache="Slicer_fnr_fylke3" caption="fylke" columnCount="4" style="SlicerStyleOther2" rowHeight="216000"/>
  <slicer name="Knr kommune 1" cache="Slicer_Knr_kommune2" caption="kommune" columnCount="4" style="SlicerStyleOther2" rowHeight="216000"/>
</slicers>
</file>

<file path=xl/slicers/slicer4.xml><?xml version="1.0" encoding="utf-8"?>
<slicers xmlns="http://schemas.microsoft.com/office/spreadsheetml/2009/9/main" xmlns:mc="http://schemas.openxmlformats.org/markup-compatibility/2006" xmlns:x="http://schemas.openxmlformats.org/spreadsheetml/2006/main" mc:Ignorable="x">
  <slicer name="år 6" cache="Slicer_år5" caption="år" columnCount="3" style="SlicerStyleOther2" rowHeight="241300"/>
</slicers>
</file>

<file path=xl/slicers/slicer5.xml><?xml version="1.0" encoding="utf-8"?>
<slicers xmlns="http://schemas.microsoft.com/office/spreadsheetml/2009/9/main" xmlns:mc="http://schemas.openxmlformats.org/markup-compatibility/2006" xmlns:x="http://schemas.openxmlformats.org/spreadsheetml/2006/main" mc:Ignorable="x">
  <slicer name="år 7" cache="Slicer_år6" caption="år" columnCount="3" style="SlicerStyleOther2" rowHeight="180000"/>
  <slicer name="fnr fylke 1" cache="Slicer_fnr_fylke4" caption="fnr fylke" columnCount="2" style="SlicerStyleOther2" rowHeight="252000"/>
</slicers>
</file>

<file path=xl/slicers/slicer6.xml><?xml version="1.0" encoding="utf-8"?>
<slicers xmlns="http://schemas.microsoft.com/office/spreadsheetml/2009/9/main" xmlns:mc="http://schemas.openxmlformats.org/markup-compatibility/2006" xmlns:x="http://schemas.openxmlformats.org/spreadsheetml/2006/main" mc:Ignorable="x">
  <slicer name="fnr fylke 2" cache="Slicer_fnr_fylke" caption="fnr fylke" columnCount="2" style="SlicerStyleOther2" rowHeight="241300"/>
  <slicer name="år" cache="Slicer_år" caption="år" columnCount="3" style="SlicerStyleOther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sb.no/emner/06/01/" TargetMode="External"/><Relationship Id="rId2" Type="http://schemas.openxmlformats.org/officeDocument/2006/relationships/hyperlink" Target="https://www.ssb.no/arbeid-og-lonn/statistikker/regsys/aar/2016-05-27?fane=om" TargetMode="External"/><Relationship Id="rId1" Type="http://schemas.openxmlformats.org/officeDocument/2006/relationships/hyperlink" Target="https://www.ssb.no/arbeid-og-lonn/statistikker/regsys/aar/2016-05-27?fane=om" TargetMode="External"/><Relationship Id="rId5" Type="http://schemas.openxmlformats.org/officeDocument/2006/relationships/printerSettings" Target="../printerSettings/printerSettings1.bin"/><Relationship Id="rId4" Type="http://schemas.openxmlformats.org/officeDocument/2006/relationships/hyperlink" Target="mailto:johan.sandberg@fylkesmannen.no" TargetMode="External"/></Relationships>
</file>

<file path=xl/worksheets/_rels/sheet10.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pivotTable" Target="../pivotTables/pivotTable17.xml"/><Relationship Id="rId1" Type="http://schemas.openxmlformats.org/officeDocument/2006/relationships/pivotTable" Target="../pivotTables/pivotTable16.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ivotTable" Target="../pivotTables/pivotTable19.xml"/><Relationship Id="rId1" Type="http://schemas.openxmlformats.org/officeDocument/2006/relationships/pivotTable" Target="../pivotTables/pivotTable18.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pivotTable" Target="../pivotTables/pivotTable8.xml"/></Relationships>
</file>

<file path=xl/worksheets/_rels/sheet6.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11.xml"/><Relationship Id="rId2" Type="http://schemas.openxmlformats.org/officeDocument/2006/relationships/pivotTable" Target="../pivotTables/pivotTable10.xml"/><Relationship Id="rId1" Type="http://schemas.openxmlformats.org/officeDocument/2006/relationships/pivotTable" Target="../pivotTables/pivotTable9.xml"/><Relationship Id="rId4" Type="http://schemas.openxmlformats.org/officeDocument/2006/relationships/pivotTable" Target="../pivotTables/pivotTable12.xml"/></Relationships>
</file>

<file path=xl/worksheets/_rels/sheet8.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15.xml"/><Relationship Id="rId2" Type="http://schemas.openxmlformats.org/officeDocument/2006/relationships/pivotTable" Target="../pivotTables/pivotTable14.xml"/><Relationship Id="rId1" Type="http://schemas.openxmlformats.org/officeDocument/2006/relationships/pivotTable" Target="../pivotTables/pivot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49"/>
  <sheetViews>
    <sheetView showGridLines="0" showRowColHeaders="0" topLeftCell="A11" workbookViewId="0">
      <selection activeCell="A41" sqref="A41"/>
    </sheetView>
  </sheetViews>
  <sheetFormatPr baseColWidth="10" defaultRowHeight="15" x14ac:dyDescent="0.25"/>
  <cols>
    <col min="1" max="1" width="138.42578125" style="14" customWidth="1"/>
  </cols>
  <sheetData>
    <row r="1" spans="1:1" ht="23.25" x14ac:dyDescent="0.25">
      <c r="A1" s="13" t="s">
        <v>137</v>
      </c>
    </row>
    <row r="3" spans="1:1" x14ac:dyDescent="0.25">
      <c r="A3" s="20" t="s">
        <v>150</v>
      </c>
    </row>
    <row r="4" spans="1:1" x14ac:dyDescent="0.25">
      <c r="A4" s="15" t="s">
        <v>128</v>
      </c>
    </row>
    <row r="5" spans="1:1" x14ac:dyDescent="0.25">
      <c r="A5" s="16" t="s">
        <v>129</v>
      </c>
    </row>
    <row r="6" spans="1:1" x14ac:dyDescent="0.25">
      <c r="A6" s="16" t="s">
        <v>130</v>
      </c>
    </row>
    <row r="7" spans="1:1" x14ac:dyDescent="0.25">
      <c r="A7" s="14" t="s">
        <v>138</v>
      </c>
    </row>
    <row r="8" spans="1:1" x14ac:dyDescent="0.25">
      <c r="A8" s="14" t="s">
        <v>139</v>
      </c>
    </row>
    <row r="9" spans="1:1" x14ac:dyDescent="0.25">
      <c r="A9" s="14" t="s">
        <v>140</v>
      </c>
    </row>
    <row r="10" spans="1:1" x14ac:dyDescent="0.25">
      <c r="A10" s="14" t="s">
        <v>141</v>
      </c>
    </row>
    <row r="11" spans="1:1" x14ac:dyDescent="0.25">
      <c r="A11" s="16"/>
    </row>
    <row r="12" spans="1:1" x14ac:dyDescent="0.25">
      <c r="A12" s="15" t="s">
        <v>131</v>
      </c>
    </row>
    <row r="14" spans="1:1" x14ac:dyDescent="0.25">
      <c r="A14" s="14" t="s">
        <v>142</v>
      </c>
    </row>
    <row r="15" spans="1:1" ht="30" x14ac:dyDescent="0.25">
      <c r="A15" s="15" t="s">
        <v>132</v>
      </c>
    </row>
    <row r="16" spans="1:1" x14ac:dyDescent="0.25">
      <c r="A16" s="16"/>
    </row>
    <row r="17" spans="1:1" ht="30" x14ac:dyDescent="0.25">
      <c r="A17" s="16" t="s">
        <v>133</v>
      </c>
    </row>
    <row r="19" spans="1:1" x14ac:dyDescent="0.25">
      <c r="A19" s="17" t="s">
        <v>134</v>
      </c>
    </row>
    <row r="20" spans="1:1" ht="45" x14ac:dyDescent="0.25">
      <c r="A20" s="16" t="s">
        <v>135</v>
      </c>
    </row>
    <row r="21" spans="1:1" x14ac:dyDescent="0.25">
      <c r="A21" s="16"/>
    </row>
    <row r="22" spans="1:1" ht="60" x14ac:dyDescent="0.25">
      <c r="A22" s="16" t="s">
        <v>136</v>
      </c>
    </row>
    <row r="24" spans="1:1" x14ac:dyDescent="0.25">
      <c r="A24" s="19" t="s">
        <v>143</v>
      </c>
    </row>
    <row r="25" spans="1:1" ht="60" x14ac:dyDescent="0.25">
      <c r="A25" s="18" t="s">
        <v>144</v>
      </c>
    </row>
    <row r="26" spans="1:1" x14ac:dyDescent="0.25">
      <c r="A26" s="8"/>
    </row>
    <row r="27" spans="1:1" ht="30" x14ac:dyDescent="0.25">
      <c r="A27" s="8" t="s">
        <v>124</v>
      </c>
    </row>
    <row r="28" spans="1:1" x14ac:dyDescent="0.25">
      <c r="A28" s="8"/>
    </row>
    <row r="29" spans="1:1" x14ac:dyDescent="0.25">
      <c r="A29" s="19" t="s">
        <v>145</v>
      </c>
    </row>
    <row r="30" spans="1:1" x14ac:dyDescent="0.25">
      <c r="A30" s="8" t="s">
        <v>146</v>
      </c>
    </row>
    <row r="31" spans="1:1" x14ac:dyDescent="0.25">
      <c r="A31" s="8"/>
    </row>
    <row r="32" spans="1:1" ht="30" x14ac:dyDescent="0.25">
      <c r="A32" s="8" t="s">
        <v>147</v>
      </c>
    </row>
    <row r="33" spans="1:1" x14ac:dyDescent="0.25">
      <c r="A33" s="8"/>
    </row>
    <row r="34" spans="1:1" x14ac:dyDescent="0.25">
      <c r="A34" s="19" t="s">
        <v>125</v>
      </c>
    </row>
    <row r="35" spans="1:1" x14ac:dyDescent="0.25">
      <c r="A35" s="8"/>
    </row>
    <row r="36" spans="1:1" x14ac:dyDescent="0.25">
      <c r="A36" s="19" t="s">
        <v>134</v>
      </c>
    </row>
    <row r="37" spans="1:1" x14ac:dyDescent="0.25">
      <c r="A37" s="8" t="s">
        <v>148</v>
      </c>
    </row>
    <row r="38" spans="1:1" ht="30" x14ac:dyDescent="0.25">
      <c r="A38" s="8" t="s">
        <v>149</v>
      </c>
    </row>
    <row r="39" spans="1:1" x14ac:dyDescent="0.25">
      <c r="A39" s="14" t="s">
        <v>159</v>
      </c>
    </row>
    <row r="40" spans="1:1" ht="15.75" x14ac:dyDescent="0.25">
      <c r="A40" s="21" t="s">
        <v>169</v>
      </c>
    </row>
    <row r="41" spans="1:1" s="9" customFormat="1" ht="12" x14ac:dyDescent="0.2">
      <c r="A41" s="62" t="s">
        <v>151</v>
      </c>
    </row>
    <row r="42" spans="1:1" s="9" customFormat="1" ht="12" x14ac:dyDescent="0.2">
      <c r="A42" s="62" t="s">
        <v>152</v>
      </c>
    </row>
    <row r="43" spans="1:1" s="9" customFormat="1" ht="12" x14ac:dyDescent="0.2">
      <c r="A43" s="62" t="s">
        <v>153</v>
      </c>
    </row>
    <row r="44" spans="1:1" s="9" customFormat="1" ht="12" x14ac:dyDescent="0.2">
      <c r="A44" s="62" t="s">
        <v>154</v>
      </c>
    </row>
    <row r="45" spans="1:1" s="9" customFormat="1" ht="12" x14ac:dyDescent="0.2">
      <c r="A45" s="62" t="s">
        <v>155</v>
      </c>
    </row>
    <row r="46" spans="1:1" s="9" customFormat="1" ht="12" x14ac:dyDescent="0.2">
      <c r="A46" s="62"/>
    </row>
    <row r="47" spans="1:1" s="9" customFormat="1" ht="12" x14ac:dyDescent="0.2">
      <c r="A47" s="62" t="s">
        <v>157</v>
      </c>
    </row>
    <row r="48" spans="1:1" s="9" customFormat="1" ht="12" x14ac:dyDescent="0.2">
      <c r="A48" s="63" t="s">
        <v>156</v>
      </c>
    </row>
    <row r="49" spans="1:1" s="9" customFormat="1" ht="12" x14ac:dyDescent="0.2">
      <c r="A49" s="62" t="s">
        <v>158</v>
      </c>
    </row>
  </sheetData>
  <hyperlinks>
    <hyperlink ref="A4" r:id="rId1" location="om-statisikken-1" display="om-statisikken-1"/>
    <hyperlink ref="A12" r:id="rId2" location="om-statisikken-2" display="om-statisikken-2"/>
    <hyperlink ref="A15" r:id="rId3" display="http://www.ssb.no/emner/06/01/"/>
    <hyperlink ref="A48"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480"/>
  <sheetViews>
    <sheetView showGridLines="0" showRowColHeaders="0" workbookViewId="0">
      <selection activeCell="L2" sqref="L2"/>
    </sheetView>
  </sheetViews>
  <sheetFormatPr baseColWidth="10" defaultRowHeight="15" x14ac:dyDescent="0.25"/>
  <cols>
    <col min="1" max="1" width="20.5703125" style="23" customWidth="1"/>
    <col min="2" max="11" width="11.5703125" style="23" bestFit="1" customWidth="1"/>
    <col min="12" max="12" width="12.28515625" style="23" bestFit="1" customWidth="1"/>
  </cols>
  <sheetData>
    <row r="1" spans="1:12" ht="71.25" customHeight="1" x14ac:dyDescent="0.25">
      <c r="A1" s="72" t="str">
        <f>PT_fylkesvis_tall!N17</f>
        <v>Antall sysselsatte i primærnæringene og andre næringsgrupper i Sør-Trøndelag</v>
      </c>
      <c r="B1" s="72"/>
      <c r="C1" s="72"/>
      <c r="D1" s="72"/>
      <c r="E1" s="72"/>
      <c r="F1" s="72"/>
      <c r="G1" s="72"/>
      <c r="H1" s="72"/>
      <c r="I1" s="72"/>
      <c r="J1" s="72"/>
      <c r="K1" s="72"/>
      <c r="L1" s="72"/>
    </row>
    <row r="2" spans="1:12" x14ac:dyDescent="0.25">
      <c r="A2" s="41" t="s">
        <v>166</v>
      </c>
      <c r="B2" s="22"/>
      <c r="C2" s="22"/>
      <c r="D2" s="22"/>
      <c r="E2" s="22"/>
      <c r="F2" s="22"/>
      <c r="G2" s="22"/>
      <c r="H2" s="22"/>
      <c r="I2" s="22"/>
      <c r="J2" s="22"/>
      <c r="K2" s="22"/>
      <c r="L2" s="68" t="s">
        <v>177</v>
      </c>
    </row>
    <row r="3" spans="1:12" ht="81" customHeight="1" x14ac:dyDescent="0.25">
      <c r="A3" s="47" t="s">
        <v>27</v>
      </c>
      <c r="B3" s="47" t="str">
        <f>IF(PT_fylkesvis_tall!B5&gt;0,PT_fylkesvis_tall!B5,"")</f>
        <v>jordbruk</v>
      </c>
      <c r="C3" s="47" t="str">
        <f>IF(PT_fylkesvis_tall!C5&gt;0,PT_fylkesvis_tall!C5,"")</f>
        <v>skogbruk</v>
      </c>
      <c r="D3" s="47" t="str">
        <f>IF(PT_fylkesvis_tall!D5&gt;0,PT_fylkesvis_tall!D5,"")</f>
        <v>fiske og akvakultur</v>
      </c>
      <c r="E3" s="47" t="str">
        <f>IF(PT_fylkesvis_tall!E5&gt;0,PT_fylkesvis_tall!E5,"")</f>
        <v>sekundærnæringer</v>
      </c>
      <c r="F3" s="48" t="str">
        <f>IF(PT_fylkesvis_tall!F5&gt;0,PT_fylkesvis_tall!F5,"")</f>
        <v>handel, hotell og restaurant, samferdsel, finans, eiendom</v>
      </c>
      <c r="G3" s="47" t="str">
        <f>IF(PT_fylkesvis_tall!G5&gt;0,PT_fylkesvis_tall!G5,"")</f>
        <v>helse- og sosialtjenester</v>
      </c>
      <c r="H3" s="47" t="str">
        <f>IF(PT_fylkesvis_tall!H5&gt;0,PT_fylkesvis_tall!H5,"")</f>
        <v>off.adm., forsvar, sosialforsikring</v>
      </c>
      <c r="I3" s="47" t="str">
        <f>IF(PT_fylkesvis_tall!I5&gt;0,PT_fylkesvis_tall!I5,"")</f>
        <v>personlig tjenesteyting</v>
      </c>
      <c r="J3" s="47" t="str">
        <f>IF(PT_fylkesvis_tall!J5&gt;0,PT_fylkesvis_tall!J5,"")</f>
        <v>undervisning</v>
      </c>
      <c r="K3" s="47" t="str">
        <f>IF(PT_fylkesvis_tall!K5&gt;0,PT_fylkesvis_tall!K5,"")</f>
        <v>uoppgitt</v>
      </c>
      <c r="L3" s="47" t="str">
        <f>IF(PT_fylkesvis_tall!L5&gt;0,PT_fylkesvis_tall!L5,"")</f>
        <v>Totalsum</v>
      </c>
    </row>
    <row r="4" spans="1:12" x14ac:dyDescent="0.25">
      <c r="A4" s="58" t="str">
        <f>IF(PT_fylkesvis_tall!A6&gt;0,PT_fylkesvis_tall!A6,"")</f>
        <v>1601 Trondheim</v>
      </c>
      <c r="B4" s="59">
        <f>IF(PT_fylkesvis_tall!B6&gt;0,PT_fylkesvis_tall!B6,"")</f>
        <v>209</v>
      </c>
      <c r="C4" s="59">
        <f>IF(PT_fylkesvis_tall!C6&gt;0,PT_fylkesvis_tall!C6,"")</f>
        <v>33</v>
      </c>
      <c r="D4" s="59">
        <f>IF(PT_fylkesvis_tall!D6&gt;0,PT_fylkesvis_tall!D6,"")</f>
        <v>93</v>
      </c>
      <c r="E4" s="59">
        <f>IF(PT_fylkesvis_tall!E6&gt;0,PT_fylkesvis_tall!E6,"")</f>
        <v>16276</v>
      </c>
      <c r="F4" s="59">
        <f>IF(PT_fylkesvis_tall!F6&gt;0,PT_fylkesvis_tall!F6,"")</f>
        <v>49649</v>
      </c>
      <c r="G4" s="59">
        <f>IF(PT_fylkesvis_tall!G6&gt;0,PT_fylkesvis_tall!G6,"")</f>
        <v>22113</v>
      </c>
      <c r="H4" s="59">
        <f>IF(PT_fylkesvis_tall!H6&gt;0,PT_fylkesvis_tall!H6,"")</f>
        <v>6175</v>
      </c>
      <c r="I4" s="59">
        <f>IF(PT_fylkesvis_tall!I6&gt;0,PT_fylkesvis_tall!I6,"")</f>
        <v>4586</v>
      </c>
      <c r="J4" s="59">
        <f>IF(PT_fylkesvis_tall!J6&gt;0,PT_fylkesvis_tall!J6,"")</f>
        <v>13337</v>
      </c>
      <c r="K4" s="59">
        <f>IF(PT_fylkesvis_tall!K6&gt;0,PT_fylkesvis_tall!K6,"")</f>
        <v>549</v>
      </c>
      <c r="L4" s="60">
        <f>IF(PT_fylkesvis_tall!L6&gt;0,PT_fylkesvis_tall!L6,"")</f>
        <v>113020</v>
      </c>
    </row>
    <row r="5" spans="1:12" x14ac:dyDescent="0.25">
      <c r="A5" s="58" t="str">
        <f>IF(PT_fylkesvis_tall!A7&gt;0,PT_fylkesvis_tall!A7,"")</f>
        <v>1612 Hemne</v>
      </c>
      <c r="B5" s="59">
        <f>IF(PT_fylkesvis_tall!B7&gt;0,PT_fylkesvis_tall!B7,"")</f>
        <v>127</v>
      </c>
      <c r="C5" s="59">
        <f>IF(PT_fylkesvis_tall!C7&gt;0,PT_fylkesvis_tall!C7,"")</f>
        <v>7</v>
      </c>
      <c r="D5" s="59">
        <f>IF(PT_fylkesvis_tall!D7&gt;0,PT_fylkesvis_tall!D7,"")</f>
        <v>97</v>
      </c>
      <c r="E5" s="59">
        <f>IF(PT_fylkesvis_tall!E7&gt;0,PT_fylkesvis_tall!E7,"")</f>
        <v>538</v>
      </c>
      <c r="F5" s="59">
        <f>IF(PT_fylkesvis_tall!F7&gt;0,PT_fylkesvis_tall!F7,"")</f>
        <v>511</v>
      </c>
      <c r="G5" s="59">
        <f>IF(PT_fylkesvis_tall!G7&gt;0,PT_fylkesvis_tall!G7,"")</f>
        <v>358</v>
      </c>
      <c r="H5" s="59">
        <f>IF(PT_fylkesvis_tall!H7&gt;0,PT_fylkesvis_tall!H7,"")</f>
        <v>96</v>
      </c>
      <c r="I5" s="59">
        <f>IF(PT_fylkesvis_tall!I7&gt;0,PT_fylkesvis_tall!I7,"")</f>
        <v>29</v>
      </c>
      <c r="J5" s="59">
        <f>IF(PT_fylkesvis_tall!J7&gt;0,PT_fylkesvis_tall!J7,"")</f>
        <v>162</v>
      </c>
      <c r="K5" s="59">
        <f>IF(PT_fylkesvis_tall!K7&gt;0,PT_fylkesvis_tall!K7,"")</f>
        <v>12</v>
      </c>
      <c r="L5" s="59">
        <f>IF(PT_fylkesvis_tall!L7&gt;0,PT_fylkesvis_tall!L7,"")</f>
        <v>1937</v>
      </c>
    </row>
    <row r="6" spans="1:12" x14ac:dyDescent="0.25">
      <c r="A6" s="58" t="str">
        <f>IF(PT_fylkesvis_tall!A8&gt;0,PT_fylkesvis_tall!A8,"")</f>
        <v>1613 Snillfjord</v>
      </c>
      <c r="B6" s="59">
        <f>IF(PT_fylkesvis_tall!B8&gt;0,PT_fylkesvis_tall!B8,"")</f>
        <v>35</v>
      </c>
      <c r="C6" s="59">
        <f>IF(PT_fylkesvis_tall!C8&gt;0,PT_fylkesvis_tall!C8,"")</f>
        <v>5</v>
      </c>
      <c r="D6" s="59">
        <f>IF(PT_fylkesvis_tall!D8&gt;0,PT_fylkesvis_tall!D8,"")</f>
        <v>78</v>
      </c>
      <c r="E6" s="59">
        <f>IF(PT_fylkesvis_tall!E8&gt;0,PT_fylkesvis_tall!E8,"")</f>
        <v>70</v>
      </c>
      <c r="F6" s="59">
        <f>IF(PT_fylkesvis_tall!F8&gt;0,PT_fylkesvis_tall!F8,"")</f>
        <v>39</v>
      </c>
      <c r="G6" s="59">
        <f>IF(PT_fylkesvis_tall!G8&gt;0,PT_fylkesvis_tall!G8,"")</f>
        <v>76</v>
      </c>
      <c r="H6" s="59">
        <f>IF(PT_fylkesvis_tall!H8&gt;0,PT_fylkesvis_tall!H8,"")</f>
        <v>20</v>
      </c>
      <c r="I6" s="59">
        <f>IF(PT_fylkesvis_tall!I8&gt;0,PT_fylkesvis_tall!I8,"")</f>
        <v>6</v>
      </c>
      <c r="J6" s="59">
        <f>IF(PT_fylkesvis_tall!J8&gt;0,PT_fylkesvis_tall!J8,"")</f>
        <v>24</v>
      </c>
      <c r="K6" s="59">
        <f>IF(PT_fylkesvis_tall!K8&gt;0,PT_fylkesvis_tall!K8,"")</f>
        <v>3</v>
      </c>
      <c r="L6" s="59">
        <f>IF(PT_fylkesvis_tall!L8&gt;0,PT_fylkesvis_tall!L8,"")</f>
        <v>356</v>
      </c>
    </row>
    <row r="7" spans="1:12" x14ac:dyDescent="0.25">
      <c r="A7" s="58" t="str">
        <f>IF(PT_fylkesvis_tall!A9&gt;0,PT_fylkesvis_tall!A9,"")</f>
        <v>1617 Hitra</v>
      </c>
      <c r="B7" s="59">
        <f>IF(PT_fylkesvis_tall!B9&gt;0,PT_fylkesvis_tall!B9,"")</f>
        <v>46</v>
      </c>
      <c r="C7" s="59">
        <f>IF(PT_fylkesvis_tall!C9&gt;0,PT_fylkesvis_tall!C9,"")</f>
        <v>2</v>
      </c>
      <c r="D7" s="59">
        <f>IF(PT_fylkesvis_tall!D9&gt;0,PT_fylkesvis_tall!D9,"")</f>
        <v>200</v>
      </c>
      <c r="E7" s="59">
        <f>IF(PT_fylkesvis_tall!E9&gt;0,PT_fylkesvis_tall!E9,"")</f>
        <v>775</v>
      </c>
      <c r="F7" s="59">
        <f>IF(PT_fylkesvis_tall!F9&gt;0,PT_fylkesvis_tall!F9,"")</f>
        <v>690</v>
      </c>
      <c r="G7" s="59">
        <f>IF(PT_fylkesvis_tall!G9&gt;0,PT_fylkesvis_tall!G9,"")</f>
        <v>373</v>
      </c>
      <c r="H7" s="59">
        <f>IF(PT_fylkesvis_tall!H9&gt;0,PT_fylkesvis_tall!H9,"")</f>
        <v>77</v>
      </c>
      <c r="I7" s="59">
        <f>IF(PT_fylkesvis_tall!I9&gt;0,PT_fylkesvis_tall!I9,"")</f>
        <v>57</v>
      </c>
      <c r="J7" s="59">
        <f>IF(PT_fylkesvis_tall!J9&gt;0,PT_fylkesvis_tall!J9,"")</f>
        <v>180</v>
      </c>
      <c r="K7" s="59">
        <f>IF(PT_fylkesvis_tall!K9&gt;0,PT_fylkesvis_tall!K9,"")</f>
        <v>13</v>
      </c>
      <c r="L7" s="59">
        <f>IF(PT_fylkesvis_tall!L9&gt;0,PT_fylkesvis_tall!L9,"")</f>
        <v>2413</v>
      </c>
    </row>
    <row r="8" spans="1:12" x14ac:dyDescent="0.25">
      <c r="A8" s="58" t="str">
        <f>IF(PT_fylkesvis_tall!A10&gt;0,PT_fylkesvis_tall!A10,"")</f>
        <v>1620 Frøya</v>
      </c>
      <c r="B8" s="59">
        <f>IF(PT_fylkesvis_tall!B10&gt;0,PT_fylkesvis_tall!B10,"")</f>
        <v>18</v>
      </c>
      <c r="C8" s="59" t="str">
        <f>IF(PT_fylkesvis_tall!C10&gt;0,PT_fylkesvis_tall!C10,"")</f>
        <v/>
      </c>
      <c r="D8" s="59">
        <f>IF(PT_fylkesvis_tall!D10&gt;0,PT_fylkesvis_tall!D10,"")</f>
        <v>383</v>
      </c>
      <c r="E8" s="59">
        <f>IF(PT_fylkesvis_tall!E10&gt;0,PT_fylkesvis_tall!E10,"")</f>
        <v>903</v>
      </c>
      <c r="F8" s="59">
        <f>IF(PT_fylkesvis_tall!F10&gt;0,PT_fylkesvis_tall!F10,"")</f>
        <v>627</v>
      </c>
      <c r="G8" s="59">
        <f>IF(PT_fylkesvis_tall!G10&gt;0,PT_fylkesvis_tall!G10,"")</f>
        <v>391</v>
      </c>
      <c r="H8" s="59">
        <f>IF(PT_fylkesvis_tall!H10&gt;0,PT_fylkesvis_tall!H10,"")</f>
        <v>87</v>
      </c>
      <c r="I8" s="59">
        <f>IF(PT_fylkesvis_tall!I10&gt;0,PT_fylkesvis_tall!I10,"")</f>
        <v>29</v>
      </c>
      <c r="J8" s="59">
        <f>IF(PT_fylkesvis_tall!J10&gt;0,PT_fylkesvis_tall!J10,"")</f>
        <v>175</v>
      </c>
      <c r="K8" s="59">
        <f>IF(PT_fylkesvis_tall!K10&gt;0,PT_fylkesvis_tall!K10,"")</f>
        <v>12</v>
      </c>
      <c r="L8" s="59">
        <f>IF(PT_fylkesvis_tall!L10&gt;0,PT_fylkesvis_tall!L10,"")</f>
        <v>2625</v>
      </c>
    </row>
    <row r="9" spans="1:12" x14ac:dyDescent="0.25">
      <c r="A9" s="58" t="str">
        <f>IF(PT_fylkesvis_tall!A11&gt;0,PT_fylkesvis_tall!A11,"")</f>
        <v>1621 Ørland</v>
      </c>
      <c r="B9" s="59">
        <f>IF(PT_fylkesvis_tall!B11&gt;0,PT_fylkesvis_tall!B11,"")</f>
        <v>85</v>
      </c>
      <c r="C9" s="59" t="str">
        <f>IF(PT_fylkesvis_tall!C11&gt;0,PT_fylkesvis_tall!C11,"")</f>
        <v/>
      </c>
      <c r="D9" s="59">
        <f>IF(PT_fylkesvis_tall!D11&gt;0,PT_fylkesvis_tall!D11,"")</f>
        <v>15</v>
      </c>
      <c r="E9" s="59">
        <f>IF(PT_fylkesvis_tall!E11&gt;0,PT_fylkesvis_tall!E11,"")</f>
        <v>537</v>
      </c>
      <c r="F9" s="59">
        <f>IF(PT_fylkesvis_tall!F11&gt;0,PT_fylkesvis_tall!F11,"")</f>
        <v>773</v>
      </c>
      <c r="G9" s="59">
        <f>IF(PT_fylkesvis_tall!G11&gt;0,PT_fylkesvis_tall!G11,"")</f>
        <v>405</v>
      </c>
      <c r="H9" s="59">
        <f>IF(PT_fylkesvis_tall!H11&gt;0,PT_fylkesvis_tall!H11,"")</f>
        <v>570</v>
      </c>
      <c r="I9" s="59">
        <f>IF(PT_fylkesvis_tall!I11&gt;0,PT_fylkesvis_tall!I11,"")</f>
        <v>70</v>
      </c>
      <c r="J9" s="59">
        <f>IF(PT_fylkesvis_tall!J11&gt;0,PT_fylkesvis_tall!J11,"")</f>
        <v>92</v>
      </c>
      <c r="K9" s="59">
        <f>IF(PT_fylkesvis_tall!K11&gt;0,PT_fylkesvis_tall!K11,"")</f>
        <v>17</v>
      </c>
      <c r="L9" s="59">
        <f>IF(PT_fylkesvis_tall!L11&gt;0,PT_fylkesvis_tall!L11,"")</f>
        <v>2564</v>
      </c>
    </row>
    <row r="10" spans="1:12" x14ac:dyDescent="0.25">
      <c r="A10" s="58" t="str">
        <f>IF(PT_fylkesvis_tall!A12&gt;0,PT_fylkesvis_tall!A12,"")</f>
        <v>1622 Agdenes</v>
      </c>
      <c r="B10" s="59">
        <f>IF(PT_fylkesvis_tall!B12&gt;0,PT_fylkesvis_tall!B12,"")</f>
        <v>81</v>
      </c>
      <c r="C10" s="59">
        <f>IF(PT_fylkesvis_tall!C12&gt;0,PT_fylkesvis_tall!C12,"")</f>
        <v>3</v>
      </c>
      <c r="D10" s="59">
        <f>IF(PT_fylkesvis_tall!D12&gt;0,PT_fylkesvis_tall!D12,"")</f>
        <v>21</v>
      </c>
      <c r="E10" s="59">
        <f>IF(PT_fylkesvis_tall!E12&gt;0,PT_fylkesvis_tall!E12,"")</f>
        <v>99</v>
      </c>
      <c r="F10" s="59">
        <f>IF(PT_fylkesvis_tall!F12&gt;0,PT_fylkesvis_tall!F12,"")</f>
        <v>119</v>
      </c>
      <c r="G10" s="59">
        <f>IF(PT_fylkesvis_tall!G12&gt;0,PT_fylkesvis_tall!G12,"")</f>
        <v>151</v>
      </c>
      <c r="H10" s="59">
        <f>IF(PT_fylkesvis_tall!H12&gt;0,PT_fylkesvis_tall!H12,"")</f>
        <v>35</v>
      </c>
      <c r="I10" s="59">
        <f>IF(PT_fylkesvis_tall!I12&gt;0,PT_fylkesvis_tall!I12,"")</f>
        <v>61</v>
      </c>
      <c r="J10" s="59">
        <f>IF(PT_fylkesvis_tall!J12&gt;0,PT_fylkesvis_tall!J12,"")</f>
        <v>40</v>
      </c>
      <c r="K10" s="59">
        <f>IF(PT_fylkesvis_tall!K12&gt;0,PT_fylkesvis_tall!K12,"")</f>
        <v>10</v>
      </c>
      <c r="L10" s="59">
        <f>IF(PT_fylkesvis_tall!L12&gt;0,PT_fylkesvis_tall!L12,"")</f>
        <v>620</v>
      </c>
    </row>
    <row r="11" spans="1:12" x14ac:dyDescent="0.25">
      <c r="A11" s="58" t="str">
        <f>IF(PT_fylkesvis_tall!A13&gt;0,PT_fylkesvis_tall!A13,"")</f>
        <v>1624 Rissa</v>
      </c>
      <c r="B11" s="59">
        <f>IF(PT_fylkesvis_tall!B13&gt;0,PT_fylkesvis_tall!B13,"")</f>
        <v>190</v>
      </c>
      <c r="C11" s="59">
        <f>IF(PT_fylkesvis_tall!C13&gt;0,PT_fylkesvis_tall!C13,"")</f>
        <v>5</v>
      </c>
      <c r="D11" s="59">
        <f>IF(PT_fylkesvis_tall!D13&gt;0,PT_fylkesvis_tall!D13,"")</f>
        <v>30</v>
      </c>
      <c r="E11" s="59">
        <f>IF(PT_fylkesvis_tall!E13&gt;0,PT_fylkesvis_tall!E13,"")</f>
        <v>638</v>
      </c>
      <c r="F11" s="59">
        <f>IF(PT_fylkesvis_tall!F13&gt;0,PT_fylkesvis_tall!F13,"")</f>
        <v>676</v>
      </c>
      <c r="G11" s="59">
        <f>IF(PT_fylkesvis_tall!G13&gt;0,PT_fylkesvis_tall!G13,"")</f>
        <v>626</v>
      </c>
      <c r="H11" s="59">
        <f>IF(PT_fylkesvis_tall!H13&gt;0,PT_fylkesvis_tall!H13,"")</f>
        <v>141</v>
      </c>
      <c r="I11" s="59">
        <f>IF(PT_fylkesvis_tall!I13&gt;0,PT_fylkesvis_tall!I13,"")</f>
        <v>57</v>
      </c>
      <c r="J11" s="59">
        <f>IF(PT_fylkesvis_tall!J13&gt;0,PT_fylkesvis_tall!J13,"")</f>
        <v>222</v>
      </c>
      <c r="K11" s="59">
        <f>IF(PT_fylkesvis_tall!K13&gt;0,PT_fylkesvis_tall!K13,"")</f>
        <v>20</v>
      </c>
      <c r="L11" s="59">
        <f>IF(PT_fylkesvis_tall!L13&gt;0,PT_fylkesvis_tall!L13,"")</f>
        <v>2605</v>
      </c>
    </row>
    <row r="12" spans="1:12" x14ac:dyDescent="0.25">
      <c r="A12" s="58" t="str">
        <f>IF(PT_fylkesvis_tall!A14&gt;0,PT_fylkesvis_tall!A14,"")</f>
        <v>1627 Bjugn</v>
      </c>
      <c r="B12" s="59">
        <f>IF(PT_fylkesvis_tall!B14&gt;0,PT_fylkesvis_tall!B14,"")</f>
        <v>76</v>
      </c>
      <c r="C12" s="59">
        <f>IF(PT_fylkesvis_tall!C14&gt;0,PT_fylkesvis_tall!C14,"")</f>
        <v>5</v>
      </c>
      <c r="D12" s="59">
        <f>IF(PT_fylkesvis_tall!D14&gt;0,PT_fylkesvis_tall!D14,"")</f>
        <v>68</v>
      </c>
      <c r="E12" s="59">
        <f>IF(PT_fylkesvis_tall!E14&gt;0,PT_fylkesvis_tall!E14,"")</f>
        <v>424</v>
      </c>
      <c r="F12" s="59">
        <f>IF(PT_fylkesvis_tall!F14&gt;0,PT_fylkesvis_tall!F14,"")</f>
        <v>355</v>
      </c>
      <c r="G12" s="59">
        <f>IF(PT_fylkesvis_tall!G14&gt;0,PT_fylkesvis_tall!G14,"")</f>
        <v>431</v>
      </c>
      <c r="H12" s="59">
        <f>IF(PT_fylkesvis_tall!H14&gt;0,PT_fylkesvis_tall!H14,"")</f>
        <v>216</v>
      </c>
      <c r="I12" s="59">
        <f>IF(PT_fylkesvis_tall!I14&gt;0,PT_fylkesvis_tall!I14,"")</f>
        <v>34</v>
      </c>
      <c r="J12" s="59">
        <f>IF(PT_fylkesvis_tall!J14&gt;0,PT_fylkesvis_tall!J14,"")</f>
        <v>186</v>
      </c>
      <c r="K12" s="59">
        <f>IF(PT_fylkesvis_tall!K14&gt;0,PT_fylkesvis_tall!K14,"")</f>
        <v>20</v>
      </c>
      <c r="L12" s="59">
        <f>IF(PT_fylkesvis_tall!L14&gt;0,PT_fylkesvis_tall!L14,"")</f>
        <v>1815</v>
      </c>
    </row>
    <row r="13" spans="1:12" x14ac:dyDescent="0.25">
      <c r="A13" s="58" t="str">
        <f>IF(PT_fylkesvis_tall!A15&gt;0,PT_fylkesvis_tall!A15,"")</f>
        <v>1630 Åfjord</v>
      </c>
      <c r="B13" s="59">
        <f>IF(PT_fylkesvis_tall!B15&gt;0,PT_fylkesvis_tall!B15,"")</f>
        <v>140</v>
      </c>
      <c r="C13" s="59">
        <f>IF(PT_fylkesvis_tall!C15&gt;0,PT_fylkesvis_tall!C15,"")</f>
        <v>5</v>
      </c>
      <c r="D13" s="59">
        <f>IF(PT_fylkesvis_tall!D15&gt;0,PT_fylkesvis_tall!D15,"")</f>
        <v>105</v>
      </c>
      <c r="E13" s="59">
        <f>IF(PT_fylkesvis_tall!E15&gt;0,PT_fylkesvis_tall!E15,"")</f>
        <v>407</v>
      </c>
      <c r="F13" s="59">
        <f>IF(PT_fylkesvis_tall!F15&gt;0,PT_fylkesvis_tall!F15,"")</f>
        <v>391</v>
      </c>
      <c r="G13" s="59">
        <f>IF(PT_fylkesvis_tall!G15&gt;0,PT_fylkesvis_tall!G15,"")</f>
        <v>303</v>
      </c>
      <c r="H13" s="59">
        <f>IF(PT_fylkesvis_tall!H15&gt;0,PT_fylkesvis_tall!H15,"")</f>
        <v>72</v>
      </c>
      <c r="I13" s="59">
        <f>IF(PT_fylkesvis_tall!I15&gt;0,PT_fylkesvis_tall!I15,"")</f>
        <v>24</v>
      </c>
      <c r="J13" s="59">
        <f>IF(PT_fylkesvis_tall!J15&gt;0,PT_fylkesvis_tall!J15,"")</f>
        <v>140</v>
      </c>
      <c r="K13" s="59">
        <f>IF(PT_fylkesvis_tall!K15&gt;0,PT_fylkesvis_tall!K15,"")</f>
        <v>17</v>
      </c>
      <c r="L13" s="59">
        <f>IF(PT_fylkesvis_tall!L15&gt;0,PT_fylkesvis_tall!L15,"")</f>
        <v>1604</v>
      </c>
    </row>
    <row r="14" spans="1:12" x14ac:dyDescent="0.25">
      <c r="A14" s="58" t="str">
        <f>IF(PT_fylkesvis_tall!A16&gt;0,PT_fylkesvis_tall!A16,"")</f>
        <v>1632 Roan</v>
      </c>
      <c r="B14" s="59">
        <f>IF(PT_fylkesvis_tall!B16&gt;0,PT_fylkesvis_tall!B16,"")</f>
        <v>49</v>
      </c>
      <c r="C14" s="59" t="str">
        <f>IF(PT_fylkesvis_tall!C16&gt;0,PT_fylkesvis_tall!C16,"")</f>
        <v/>
      </c>
      <c r="D14" s="59">
        <f>IF(PT_fylkesvis_tall!D16&gt;0,PT_fylkesvis_tall!D16,"")</f>
        <v>64</v>
      </c>
      <c r="E14" s="59">
        <f>IF(PT_fylkesvis_tall!E16&gt;0,PT_fylkesvis_tall!E16,"")</f>
        <v>94</v>
      </c>
      <c r="F14" s="59">
        <f>IF(PT_fylkesvis_tall!F16&gt;0,PT_fylkesvis_tall!F16,"")</f>
        <v>64</v>
      </c>
      <c r="G14" s="59">
        <f>IF(PT_fylkesvis_tall!G16&gt;0,PT_fylkesvis_tall!G16,"")</f>
        <v>97</v>
      </c>
      <c r="H14" s="59">
        <f>IF(PT_fylkesvis_tall!H16&gt;0,PT_fylkesvis_tall!H16,"")</f>
        <v>23</v>
      </c>
      <c r="I14" s="59">
        <f>IF(PT_fylkesvis_tall!I16&gt;0,PT_fylkesvis_tall!I16,"")</f>
        <v>4</v>
      </c>
      <c r="J14" s="59">
        <f>IF(PT_fylkesvis_tall!J16&gt;0,PT_fylkesvis_tall!J16,"")</f>
        <v>35</v>
      </c>
      <c r="K14" s="59">
        <f>IF(PT_fylkesvis_tall!K16&gt;0,PT_fylkesvis_tall!K16,"")</f>
        <v>6</v>
      </c>
      <c r="L14" s="59">
        <f>IF(PT_fylkesvis_tall!L16&gt;0,PT_fylkesvis_tall!L16,"")</f>
        <v>436</v>
      </c>
    </row>
    <row r="15" spans="1:12" x14ac:dyDescent="0.25">
      <c r="A15" s="58" t="str">
        <f>IF(PT_fylkesvis_tall!A17&gt;0,PT_fylkesvis_tall!A17,"")</f>
        <v>1633 Osen</v>
      </c>
      <c r="B15" s="59">
        <f>IF(PT_fylkesvis_tall!B17&gt;0,PT_fylkesvis_tall!B17,"")</f>
        <v>22</v>
      </c>
      <c r="C15" s="59" t="str">
        <f>IF(PT_fylkesvis_tall!C17&gt;0,PT_fylkesvis_tall!C17,"")</f>
        <v/>
      </c>
      <c r="D15" s="59">
        <f>IF(PT_fylkesvis_tall!D17&gt;0,PT_fylkesvis_tall!D17,"")</f>
        <v>46</v>
      </c>
      <c r="E15" s="59">
        <f>IF(PT_fylkesvis_tall!E17&gt;0,PT_fylkesvis_tall!E17,"")</f>
        <v>47</v>
      </c>
      <c r="F15" s="59">
        <f>IF(PT_fylkesvis_tall!F17&gt;0,PT_fylkesvis_tall!F17,"")</f>
        <v>79</v>
      </c>
      <c r="G15" s="59">
        <f>IF(PT_fylkesvis_tall!G17&gt;0,PT_fylkesvis_tall!G17,"")</f>
        <v>99</v>
      </c>
      <c r="H15" s="59">
        <f>IF(PT_fylkesvis_tall!H17&gt;0,PT_fylkesvis_tall!H17,"")</f>
        <v>18</v>
      </c>
      <c r="I15" s="59">
        <f>IF(PT_fylkesvis_tall!I17&gt;0,PT_fylkesvis_tall!I17,"")</f>
        <v>4</v>
      </c>
      <c r="J15" s="59">
        <f>IF(PT_fylkesvis_tall!J17&gt;0,PT_fylkesvis_tall!J17,"")</f>
        <v>51</v>
      </c>
      <c r="K15" s="59">
        <f>IF(PT_fylkesvis_tall!K17&gt;0,PT_fylkesvis_tall!K17,"")</f>
        <v>6</v>
      </c>
      <c r="L15" s="59">
        <f>IF(PT_fylkesvis_tall!L17&gt;0,PT_fylkesvis_tall!L17,"")</f>
        <v>372</v>
      </c>
    </row>
    <row r="16" spans="1:12" x14ac:dyDescent="0.25">
      <c r="A16" s="58" t="str">
        <f>IF(PT_fylkesvis_tall!A18&gt;0,PT_fylkesvis_tall!A18,"")</f>
        <v>1634 Oppdal</v>
      </c>
      <c r="B16" s="59">
        <f>IF(PT_fylkesvis_tall!B18&gt;0,PT_fylkesvis_tall!B18,"")</f>
        <v>261</v>
      </c>
      <c r="C16" s="59">
        <f>IF(PT_fylkesvis_tall!C18&gt;0,PT_fylkesvis_tall!C18,"")</f>
        <v>7</v>
      </c>
      <c r="D16" s="59">
        <f>IF(PT_fylkesvis_tall!D18&gt;0,PT_fylkesvis_tall!D18,"")</f>
        <v>1</v>
      </c>
      <c r="E16" s="59">
        <f>IF(PT_fylkesvis_tall!E18&gt;0,PT_fylkesvis_tall!E18,"")</f>
        <v>772</v>
      </c>
      <c r="F16" s="59">
        <f>IF(PT_fylkesvis_tall!F18&gt;0,PT_fylkesvis_tall!F18,"")</f>
        <v>1040</v>
      </c>
      <c r="G16" s="59">
        <f>IF(PT_fylkesvis_tall!G18&gt;0,PT_fylkesvis_tall!G18,"")</f>
        <v>592</v>
      </c>
      <c r="H16" s="59">
        <f>IF(PT_fylkesvis_tall!H18&gt;0,PT_fylkesvis_tall!H18,"")</f>
        <v>108</v>
      </c>
      <c r="I16" s="59">
        <f>IF(PT_fylkesvis_tall!I18&gt;0,PT_fylkesvis_tall!I18,"")</f>
        <v>109</v>
      </c>
      <c r="J16" s="59">
        <f>IF(PT_fylkesvis_tall!J18&gt;0,PT_fylkesvis_tall!J18,"")</f>
        <v>231</v>
      </c>
      <c r="K16" s="59">
        <f>IF(PT_fylkesvis_tall!K18&gt;0,PT_fylkesvis_tall!K18,"")</f>
        <v>28</v>
      </c>
      <c r="L16" s="59">
        <f>IF(PT_fylkesvis_tall!L18&gt;0,PT_fylkesvis_tall!L18,"")</f>
        <v>3149</v>
      </c>
    </row>
    <row r="17" spans="1:12" x14ac:dyDescent="0.25">
      <c r="A17" s="58" t="str">
        <f>IF(PT_fylkesvis_tall!A19&gt;0,PT_fylkesvis_tall!A19,"")</f>
        <v>1635 Rennebu</v>
      </c>
      <c r="B17" s="59">
        <f>IF(PT_fylkesvis_tall!B19&gt;0,PT_fylkesvis_tall!B19,"")</f>
        <v>178</v>
      </c>
      <c r="C17" s="59">
        <f>IF(PT_fylkesvis_tall!C19&gt;0,PT_fylkesvis_tall!C19,"")</f>
        <v>20</v>
      </c>
      <c r="D17" s="59" t="str">
        <f>IF(PT_fylkesvis_tall!D19&gt;0,PT_fylkesvis_tall!D19,"")</f>
        <v/>
      </c>
      <c r="E17" s="59">
        <f>IF(PT_fylkesvis_tall!E19&gt;0,PT_fylkesvis_tall!E19,"")</f>
        <v>257</v>
      </c>
      <c r="F17" s="59">
        <f>IF(PT_fylkesvis_tall!F19&gt;0,PT_fylkesvis_tall!F19,"")</f>
        <v>172</v>
      </c>
      <c r="G17" s="59">
        <f>IF(PT_fylkesvis_tall!G19&gt;0,PT_fylkesvis_tall!G19,"")</f>
        <v>248</v>
      </c>
      <c r="H17" s="59">
        <f>IF(PT_fylkesvis_tall!H19&gt;0,PT_fylkesvis_tall!H19,"")</f>
        <v>69</v>
      </c>
      <c r="I17" s="59">
        <f>IF(PT_fylkesvis_tall!I19&gt;0,PT_fylkesvis_tall!I19,"")</f>
        <v>47</v>
      </c>
      <c r="J17" s="59">
        <f>IF(PT_fylkesvis_tall!J19&gt;0,PT_fylkesvis_tall!J19,"")</f>
        <v>79</v>
      </c>
      <c r="K17" s="59">
        <f>IF(PT_fylkesvis_tall!K19&gt;0,PT_fylkesvis_tall!K19,"")</f>
        <v>22</v>
      </c>
      <c r="L17" s="59">
        <f>IF(PT_fylkesvis_tall!L19&gt;0,PT_fylkesvis_tall!L19,"")</f>
        <v>1092</v>
      </c>
    </row>
    <row r="18" spans="1:12" x14ac:dyDescent="0.25">
      <c r="A18" s="58" t="str">
        <f>IF(PT_fylkesvis_tall!A20&gt;0,PT_fylkesvis_tall!A20,"")</f>
        <v>1636 Meldal</v>
      </c>
      <c r="B18" s="59">
        <f>IF(PT_fylkesvis_tall!B20&gt;0,PT_fylkesvis_tall!B20,"")</f>
        <v>126</v>
      </c>
      <c r="C18" s="59">
        <f>IF(PT_fylkesvis_tall!C20&gt;0,PT_fylkesvis_tall!C20,"")</f>
        <v>4</v>
      </c>
      <c r="D18" s="59" t="str">
        <f>IF(PT_fylkesvis_tall!D20&gt;0,PT_fylkesvis_tall!D20,"")</f>
        <v/>
      </c>
      <c r="E18" s="59">
        <f>IF(PT_fylkesvis_tall!E20&gt;0,PT_fylkesvis_tall!E20,"")</f>
        <v>328</v>
      </c>
      <c r="F18" s="59">
        <f>IF(PT_fylkesvis_tall!F20&gt;0,PT_fylkesvis_tall!F20,"")</f>
        <v>285</v>
      </c>
      <c r="G18" s="59">
        <f>IF(PT_fylkesvis_tall!G20&gt;0,PT_fylkesvis_tall!G20,"")</f>
        <v>376</v>
      </c>
      <c r="H18" s="59">
        <f>IF(PT_fylkesvis_tall!H20&gt;0,PT_fylkesvis_tall!H20,"")</f>
        <v>62</v>
      </c>
      <c r="I18" s="59">
        <f>IF(PT_fylkesvis_tall!I20&gt;0,PT_fylkesvis_tall!I20,"")</f>
        <v>55</v>
      </c>
      <c r="J18" s="59">
        <f>IF(PT_fylkesvis_tall!J20&gt;0,PT_fylkesvis_tall!J20,"")</f>
        <v>176</v>
      </c>
      <c r="K18" s="59">
        <f>IF(PT_fylkesvis_tall!K20&gt;0,PT_fylkesvis_tall!K20,"")</f>
        <v>15</v>
      </c>
      <c r="L18" s="59">
        <f>IF(PT_fylkesvis_tall!L20&gt;0,PT_fylkesvis_tall!L20,"")</f>
        <v>1427</v>
      </c>
    </row>
    <row r="19" spans="1:12" x14ac:dyDescent="0.25">
      <c r="A19" s="58" t="str">
        <f>IF(PT_fylkesvis_tall!A21&gt;0,PT_fylkesvis_tall!A21,"")</f>
        <v>1638 Orkdal</v>
      </c>
      <c r="B19" s="59">
        <f>IF(PT_fylkesvis_tall!B21&gt;0,PT_fylkesvis_tall!B21,"")</f>
        <v>126</v>
      </c>
      <c r="C19" s="59">
        <f>IF(PT_fylkesvis_tall!C21&gt;0,PT_fylkesvis_tall!C21,"")</f>
        <v>17</v>
      </c>
      <c r="D19" s="59">
        <f>IF(PT_fylkesvis_tall!D21&gt;0,PT_fylkesvis_tall!D21,"")</f>
        <v>3</v>
      </c>
      <c r="E19" s="59">
        <f>IF(PT_fylkesvis_tall!E21&gt;0,PT_fylkesvis_tall!E21,"")</f>
        <v>1451</v>
      </c>
      <c r="F19" s="59">
        <f>IF(PT_fylkesvis_tall!F21&gt;0,PT_fylkesvis_tall!F21,"")</f>
        <v>1933</v>
      </c>
      <c r="G19" s="59">
        <f>IF(PT_fylkesvis_tall!G21&gt;0,PT_fylkesvis_tall!G21,"")</f>
        <v>1539</v>
      </c>
      <c r="H19" s="59">
        <f>IF(PT_fylkesvis_tall!H21&gt;0,PT_fylkesvis_tall!H21,"")</f>
        <v>268</v>
      </c>
      <c r="I19" s="59">
        <f>IF(PT_fylkesvis_tall!I21&gt;0,PT_fylkesvis_tall!I21,"")</f>
        <v>134</v>
      </c>
      <c r="J19" s="59">
        <f>IF(PT_fylkesvis_tall!J21&gt;0,PT_fylkesvis_tall!J21,"")</f>
        <v>376</v>
      </c>
      <c r="K19" s="59">
        <f>IF(PT_fylkesvis_tall!K21&gt;0,PT_fylkesvis_tall!K21,"")</f>
        <v>44</v>
      </c>
      <c r="L19" s="59">
        <f>IF(PT_fylkesvis_tall!L21&gt;0,PT_fylkesvis_tall!L21,"")</f>
        <v>5891</v>
      </c>
    </row>
    <row r="20" spans="1:12" x14ac:dyDescent="0.25">
      <c r="A20" s="58" t="str">
        <f>IF(PT_fylkesvis_tall!A22&gt;0,PT_fylkesvis_tall!A22,"")</f>
        <v>1640 Røros</v>
      </c>
      <c r="B20" s="59">
        <f>IF(PT_fylkesvis_tall!B22&gt;0,PT_fylkesvis_tall!B22,"")</f>
        <v>136</v>
      </c>
      <c r="C20" s="59">
        <f>IF(PT_fylkesvis_tall!C22&gt;0,PT_fylkesvis_tall!C22,"")</f>
        <v>1</v>
      </c>
      <c r="D20" s="59">
        <f>IF(PT_fylkesvis_tall!D22&gt;0,PT_fylkesvis_tall!D22,"")</f>
        <v>3</v>
      </c>
      <c r="E20" s="59">
        <f>IF(PT_fylkesvis_tall!E22&gt;0,PT_fylkesvis_tall!E22,"")</f>
        <v>935</v>
      </c>
      <c r="F20" s="59">
        <f>IF(PT_fylkesvis_tall!F22&gt;0,PT_fylkesvis_tall!F22,"")</f>
        <v>1088</v>
      </c>
      <c r="G20" s="59">
        <f>IF(PT_fylkesvis_tall!G22&gt;0,PT_fylkesvis_tall!G22,"")</f>
        <v>651</v>
      </c>
      <c r="H20" s="59">
        <f>IF(PT_fylkesvis_tall!H22&gt;0,PT_fylkesvis_tall!H22,"")</f>
        <v>167</v>
      </c>
      <c r="I20" s="59">
        <f>IF(PT_fylkesvis_tall!I22&gt;0,PT_fylkesvis_tall!I22,"")</f>
        <v>103</v>
      </c>
      <c r="J20" s="59">
        <f>IF(PT_fylkesvis_tall!J22&gt;0,PT_fylkesvis_tall!J22,"")</f>
        <v>179</v>
      </c>
      <c r="K20" s="59">
        <f>IF(PT_fylkesvis_tall!K22&gt;0,PT_fylkesvis_tall!K22,"")</f>
        <v>20</v>
      </c>
      <c r="L20" s="59">
        <f>IF(PT_fylkesvis_tall!L22&gt;0,PT_fylkesvis_tall!L22,"")</f>
        <v>3283</v>
      </c>
    </row>
    <row r="21" spans="1:12" x14ac:dyDescent="0.25">
      <c r="A21" s="58" t="str">
        <f>IF(PT_fylkesvis_tall!A23&gt;0,PT_fylkesvis_tall!A23,"")</f>
        <v>1644 Holtålen</v>
      </c>
      <c r="B21" s="59">
        <f>IF(PT_fylkesvis_tall!B23&gt;0,PT_fylkesvis_tall!B23,"")</f>
        <v>58</v>
      </c>
      <c r="C21" s="59">
        <f>IF(PT_fylkesvis_tall!C23&gt;0,PT_fylkesvis_tall!C23,"")</f>
        <v>3</v>
      </c>
      <c r="D21" s="59" t="str">
        <f>IF(PT_fylkesvis_tall!D23&gt;0,PT_fylkesvis_tall!D23,"")</f>
        <v/>
      </c>
      <c r="E21" s="59">
        <f>IF(PT_fylkesvis_tall!E23&gt;0,PT_fylkesvis_tall!E23,"")</f>
        <v>117</v>
      </c>
      <c r="F21" s="59">
        <f>IF(PT_fylkesvis_tall!F23&gt;0,PT_fylkesvis_tall!F23,"")</f>
        <v>157</v>
      </c>
      <c r="G21" s="59">
        <f>IF(PT_fylkesvis_tall!G23&gt;0,PT_fylkesvis_tall!G23,"")</f>
        <v>178</v>
      </c>
      <c r="H21" s="59">
        <f>IF(PT_fylkesvis_tall!H23&gt;0,PT_fylkesvis_tall!H23,"")</f>
        <v>35</v>
      </c>
      <c r="I21" s="59">
        <f>IF(PT_fylkesvis_tall!I23&gt;0,PT_fylkesvis_tall!I23,"")</f>
        <v>16</v>
      </c>
      <c r="J21" s="59">
        <f>IF(PT_fylkesvis_tall!J23&gt;0,PT_fylkesvis_tall!J23,"")</f>
        <v>45</v>
      </c>
      <c r="K21" s="59">
        <f>IF(PT_fylkesvis_tall!K23&gt;0,PT_fylkesvis_tall!K23,"")</f>
        <v>4</v>
      </c>
      <c r="L21" s="59">
        <f>IF(PT_fylkesvis_tall!L23&gt;0,PT_fylkesvis_tall!L23,"")</f>
        <v>613</v>
      </c>
    </row>
    <row r="22" spans="1:12" x14ac:dyDescent="0.25">
      <c r="A22" s="58" t="str">
        <f>IF(PT_fylkesvis_tall!A24&gt;0,PT_fylkesvis_tall!A24,"")</f>
        <v>1648 Midtre Gauldal</v>
      </c>
      <c r="B22" s="59">
        <f>IF(PT_fylkesvis_tall!B24&gt;0,PT_fylkesvis_tall!B24,"")</f>
        <v>223</v>
      </c>
      <c r="C22" s="59">
        <f>IF(PT_fylkesvis_tall!C24&gt;0,PT_fylkesvis_tall!C24,"")</f>
        <v>22</v>
      </c>
      <c r="D22" s="59" t="str">
        <f>IF(PT_fylkesvis_tall!D24&gt;0,PT_fylkesvis_tall!D24,"")</f>
        <v/>
      </c>
      <c r="E22" s="59">
        <f>IF(PT_fylkesvis_tall!E24&gt;0,PT_fylkesvis_tall!E24,"")</f>
        <v>993</v>
      </c>
      <c r="F22" s="59">
        <f>IF(PT_fylkesvis_tall!F24&gt;0,PT_fylkesvis_tall!F24,"")</f>
        <v>813</v>
      </c>
      <c r="G22" s="59">
        <f>IF(PT_fylkesvis_tall!G24&gt;0,PT_fylkesvis_tall!G24,"")</f>
        <v>556</v>
      </c>
      <c r="H22" s="59">
        <f>IF(PT_fylkesvis_tall!H24&gt;0,PT_fylkesvis_tall!H24,"")</f>
        <v>110</v>
      </c>
      <c r="I22" s="59">
        <f>IF(PT_fylkesvis_tall!I24&gt;0,PT_fylkesvis_tall!I24,"")</f>
        <v>59</v>
      </c>
      <c r="J22" s="59">
        <f>IF(PT_fylkesvis_tall!J24&gt;0,PT_fylkesvis_tall!J24,"")</f>
        <v>240</v>
      </c>
      <c r="K22" s="59">
        <f>IF(PT_fylkesvis_tall!K24&gt;0,PT_fylkesvis_tall!K24,"")</f>
        <v>35</v>
      </c>
      <c r="L22" s="59">
        <f>IF(PT_fylkesvis_tall!L24&gt;0,PT_fylkesvis_tall!L24,"")</f>
        <v>3051</v>
      </c>
    </row>
    <row r="23" spans="1:12" x14ac:dyDescent="0.25">
      <c r="A23" s="58" t="str">
        <f>IF(PT_fylkesvis_tall!A25&gt;0,PT_fylkesvis_tall!A25,"")</f>
        <v>1653 Melhus</v>
      </c>
      <c r="B23" s="59">
        <f>IF(PT_fylkesvis_tall!B25&gt;0,PT_fylkesvis_tall!B25,"")</f>
        <v>173</v>
      </c>
      <c r="C23" s="59">
        <f>IF(PT_fylkesvis_tall!C25&gt;0,PT_fylkesvis_tall!C25,"")</f>
        <v>36</v>
      </c>
      <c r="D23" s="59">
        <f>IF(PT_fylkesvis_tall!D25&gt;0,PT_fylkesvis_tall!D25,"")</f>
        <v>8</v>
      </c>
      <c r="E23" s="59">
        <f>IF(PT_fylkesvis_tall!E25&gt;0,PT_fylkesvis_tall!E25,"")</f>
        <v>895</v>
      </c>
      <c r="F23" s="59">
        <f>IF(PT_fylkesvis_tall!F25&gt;0,PT_fylkesvis_tall!F25,"")</f>
        <v>1414</v>
      </c>
      <c r="G23" s="59">
        <f>IF(PT_fylkesvis_tall!G25&gt;0,PT_fylkesvis_tall!G25,"")</f>
        <v>1225</v>
      </c>
      <c r="H23" s="59">
        <f>IF(PT_fylkesvis_tall!H25&gt;0,PT_fylkesvis_tall!H25,"")</f>
        <v>228</v>
      </c>
      <c r="I23" s="59">
        <f>IF(PT_fylkesvis_tall!I25&gt;0,PT_fylkesvis_tall!I25,"")</f>
        <v>139</v>
      </c>
      <c r="J23" s="59">
        <f>IF(PT_fylkesvis_tall!J25&gt;0,PT_fylkesvis_tall!J25,"")</f>
        <v>635</v>
      </c>
      <c r="K23" s="59">
        <f>IF(PT_fylkesvis_tall!K25&gt;0,PT_fylkesvis_tall!K25,"")</f>
        <v>48</v>
      </c>
      <c r="L23" s="59">
        <f>IF(PT_fylkesvis_tall!L25&gt;0,PT_fylkesvis_tall!L25,"")</f>
        <v>4801</v>
      </c>
    </row>
    <row r="24" spans="1:12" x14ac:dyDescent="0.25">
      <c r="A24" s="58" t="str">
        <f>IF(PT_fylkesvis_tall!A26&gt;0,PT_fylkesvis_tall!A26,"")</f>
        <v>1657 Skaun</v>
      </c>
      <c r="B24" s="59">
        <f>IF(PT_fylkesvis_tall!B26&gt;0,PT_fylkesvis_tall!B26,"")</f>
        <v>63</v>
      </c>
      <c r="C24" s="59">
        <f>IF(PT_fylkesvis_tall!C26&gt;0,PT_fylkesvis_tall!C26,"")</f>
        <v>15</v>
      </c>
      <c r="D24" s="59">
        <f>IF(PT_fylkesvis_tall!D26&gt;0,PT_fylkesvis_tall!D26,"")</f>
        <v>3</v>
      </c>
      <c r="E24" s="59">
        <f>IF(PT_fylkesvis_tall!E26&gt;0,PT_fylkesvis_tall!E26,"")</f>
        <v>258</v>
      </c>
      <c r="F24" s="59">
        <f>IF(PT_fylkesvis_tall!F26&gt;0,PT_fylkesvis_tall!F26,"")</f>
        <v>278</v>
      </c>
      <c r="G24" s="59">
        <f>IF(PT_fylkesvis_tall!G26&gt;0,PT_fylkesvis_tall!G26,"")</f>
        <v>534</v>
      </c>
      <c r="H24" s="59">
        <f>IF(PT_fylkesvis_tall!H26&gt;0,PT_fylkesvis_tall!H26,"")</f>
        <v>84</v>
      </c>
      <c r="I24" s="59">
        <f>IF(PT_fylkesvis_tall!I26&gt;0,PT_fylkesvis_tall!I26,"")</f>
        <v>52</v>
      </c>
      <c r="J24" s="59">
        <f>IF(PT_fylkesvis_tall!J26&gt;0,PT_fylkesvis_tall!J26,"")</f>
        <v>202</v>
      </c>
      <c r="K24" s="59">
        <f>IF(PT_fylkesvis_tall!K26&gt;0,PT_fylkesvis_tall!K26,"")</f>
        <v>37</v>
      </c>
      <c r="L24" s="59">
        <f>IF(PT_fylkesvis_tall!L26&gt;0,PT_fylkesvis_tall!L26,"")</f>
        <v>1526</v>
      </c>
    </row>
    <row r="25" spans="1:12" x14ac:dyDescent="0.25">
      <c r="A25" s="58" t="str">
        <f>IF(PT_fylkesvis_tall!A27&gt;0,PT_fylkesvis_tall!A27,"")</f>
        <v>1662 Klæbu</v>
      </c>
      <c r="B25" s="59">
        <f>IF(PT_fylkesvis_tall!B27&gt;0,PT_fylkesvis_tall!B27,"")</f>
        <v>20</v>
      </c>
      <c r="C25" s="59">
        <f>IF(PT_fylkesvis_tall!C27&gt;0,PT_fylkesvis_tall!C27,"")</f>
        <v>5</v>
      </c>
      <c r="D25" s="59">
        <f>IF(PT_fylkesvis_tall!D27&gt;0,PT_fylkesvis_tall!D27,"")</f>
        <v>1</v>
      </c>
      <c r="E25" s="59">
        <f>IF(PT_fylkesvis_tall!E27&gt;0,PT_fylkesvis_tall!E27,"")</f>
        <v>216</v>
      </c>
      <c r="F25" s="59">
        <f>IF(PT_fylkesvis_tall!F27&gt;0,PT_fylkesvis_tall!F27,"")</f>
        <v>248</v>
      </c>
      <c r="G25" s="59">
        <f>IF(PT_fylkesvis_tall!G27&gt;0,PT_fylkesvis_tall!G27,"")</f>
        <v>469</v>
      </c>
      <c r="H25" s="59">
        <f>IF(PT_fylkesvis_tall!H27&gt;0,PT_fylkesvis_tall!H27,"")</f>
        <v>68</v>
      </c>
      <c r="I25" s="59">
        <f>IF(PT_fylkesvis_tall!I27&gt;0,PT_fylkesvis_tall!I27,"")</f>
        <v>42</v>
      </c>
      <c r="J25" s="59">
        <f>IF(PT_fylkesvis_tall!J27&gt;0,PT_fylkesvis_tall!J27,"")</f>
        <v>143</v>
      </c>
      <c r="K25" s="59">
        <f>IF(PT_fylkesvis_tall!K27&gt;0,PT_fylkesvis_tall!K27,"")</f>
        <v>17</v>
      </c>
      <c r="L25" s="59">
        <f>IF(PT_fylkesvis_tall!L27&gt;0,PT_fylkesvis_tall!L27,"")</f>
        <v>1229</v>
      </c>
    </row>
    <row r="26" spans="1:12" x14ac:dyDescent="0.25">
      <c r="A26" s="58" t="str">
        <f>IF(PT_fylkesvis_tall!A28&gt;0,PT_fylkesvis_tall!A28,"")</f>
        <v>1663 Malvik</v>
      </c>
      <c r="B26" s="59">
        <f>IF(PT_fylkesvis_tall!B28&gt;0,PT_fylkesvis_tall!B28,"")</f>
        <v>37</v>
      </c>
      <c r="C26" s="59">
        <f>IF(PT_fylkesvis_tall!C28&gt;0,PT_fylkesvis_tall!C28,"")</f>
        <v>3</v>
      </c>
      <c r="D26" s="59">
        <f>IF(PT_fylkesvis_tall!D28&gt;0,PT_fylkesvis_tall!D28,"")</f>
        <v>4</v>
      </c>
      <c r="E26" s="59">
        <f>IF(PT_fylkesvis_tall!E28&gt;0,PT_fylkesvis_tall!E28,"")</f>
        <v>565</v>
      </c>
      <c r="F26" s="59">
        <f>IF(PT_fylkesvis_tall!F28&gt;0,PT_fylkesvis_tall!F28,"")</f>
        <v>988</v>
      </c>
      <c r="G26" s="59">
        <f>IF(PT_fylkesvis_tall!G28&gt;0,PT_fylkesvis_tall!G28,"")</f>
        <v>1010</v>
      </c>
      <c r="H26" s="59">
        <f>IF(PT_fylkesvis_tall!H28&gt;0,PT_fylkesvis_tall!H28,"")</f>
        <v>195</v>
      </c>
      <c r="I26" s="59">
        <f>IF(PT_fylkesvis_tall!I28&gt;0,PT_fylkesvis_tall!I28,"")</f>
        <v>105</v>
      </c>
      <c r="J26" s="59">
        <f>IF(PT_fylkesvis_tall!J28&gt;0,PT_fylkesvis_tall!J28,"")</f>
        <v>433</v>
      </c>
      <c r="K26" s="59">
        <f>IF(PT_fylkesvis_tall!K28&gt;0,PT_fylkesvis_tall!K28,"")</f>
        <v>29</v>
      </c>
      <c r="L26" s="59">
        <f>IF(PT_fylkesvis_tall!L28&gt;0,PT_fylkesvis_tall!L28,"")</f>
        <v>3369</v>
      </c>
    </row>
    <row r="27" spans="1:12" x14ac:dyDescent="0.25">
      <c r="A27" s="58" t="str">
        <f>IF(PT_fylkesvis_tall!A29&gt;0,PT_fylkesvis_tall!A29,"")</f>
        <v>1664 Selbu</v>
      </c>
      <c r="B27" s="59">
        <f>IF(PT_fylkesvis_tall!B29&gt;0,PT_fylkesvis_tall!B29,"")</f>
        <v>160</v>
      </c>
      <c r="C27" s="59">
        <f>IF(PT_fylkesvis_tall!C29&gt;0,PT_fylkesvis_tall!C29,"")</f>
        <v>27</v>
      </c>
      <c r="D27" s="59" t="str">
        <f>IF(PT_fylkesvis_tall!D29&gt;0,PT_fylkesvis_tall!D29,"")</f>
        <v/>
      </c>
      <c r="E27" s="59">
        <f>IF(PT_fylkesvis_tall!E29&gt;0,PT_fylkesvis_tall!E29,"")</f>
        <v>456</v>
      </c>
      <c r="F27" s="59">
        <f>IF(PT_fylkesvis_tall!F29&gt;0,PT_fylkesvis_tall!F29,"")</f>
        <v>332</v>
      </c>
      <c r="G27" s="59">
        <f>IF(PT_fylkesvis_tall!G29&gt;0,PT_fylkesvis_tall!G29,"")</f>
        <v>312</v>
      </c>
      <c r="H27" s="59">
        <f>IF(PT_fylkesvis_tall!H29&gt;0,PT_fylkesvis_tall!H29,"")</f>
        <v>83</v>
      </c>
      <c r="I27" s="59">
        <f>IF(PT_fylkesvis_tall!I29&gt;0,PT_fylkesvis_tall!I29,"")</f>
        <v>32</v>
      </c>
      <c r="J27" s="59">
        <f>IF(PT_fylkesvis_tall!J29&gt;0,PT_fylkesvis_tall!J29,"")</f>
        <v>172</v>
      </c>
      <c r="K27" s="59">
        <f>IF(PT_fylkesvis_tall!K29&gt;0,PT_fylkesvis_tall!K29,"")</f>
        <v>16</v>
      </c>
      <c r="L27" s="59">
        <f>IF(PT_fylkesvis_tall!L29&gt;0,PT_fylkesvis_tall!L29,"")</f>
        <v>1590</v>
      </c>
    </row>
    <row r="28" spans="1:12" x14ac:dyDescent="0.25">
      <c r="A28" s="58" t="str">
        <f>IF(PT_fylkesvis_tall!A30&gt;0,PT_fylkesvis_tall!A30,"")</f>
        <v>1665 Tydal</v>
      </c>
      <c r="B28" s="59">
        <f>IF(PT_fylkesvis_tall!B30&gt;0,PT_fylkesvis_tall!B30,"")</f>
        <v>39</v>
      </c>
      <c r="C28" s="59">
        <f>IF(PT_fylkesvis_tall!C30&gt;0,PT_fylkesvis_tall!C30,"")</f>
        <v>4</v>
      </c>
      <c r="D28" s="59">
        <f>IF(PT_fylkesvis_tall!D30&gt;0,PT_fylkesvis_tall!D30,"")</f>
        <v>1</v>
      </c>
      <c r="E28" s="59">
        <f>IF(PT_fylkesvis_tall!E30&gt;0,PT_fylkesvis_tall!E30,"")</f>
        <v>66</v>
      </c>
      <c r="F28" s="59">
        <f>IF(PT_fylkesvis_tall!F30&gt;0,PT_fylkesvis_tall!F30,"")</f>
        <v>107</v>
      </c>
      <c r="G28" s="59">
        <f>IF(PT_fylkesvis_tall!G30&gt;0,PT_fylkesvis_tall!G30,"")</f>
        <v>71</v>
      </c>
      <c r="H28" s="59">
        <f>IF(PT_fylkesvis_tall!H30&gt;0,PT_fylkesvis_tall!H30,"")</f>
        <v>47</v>
      </c>
      <c r="I28" s="59">
        <f>IF(PT_fylkesvis_tall!I30&gt;0,PT_fylkesvis_tall!I30,"")</f>
        <v>6</v>
      </c>
      <c r="J28" s="59">
        <f>IF(PT_fylkesvis_tall!J30&gt;0,PT_fylkesvis_tall!J30,"")</f>
        <v>37</v>
      </c>
      <c r="K28" s="59" t="str">
        <f>IF(PT_fylkesvis_tall!K30&gt;0,PT_fylkesvis_tall!K30,"")</f>
        <v/>
      </c>
      <c r="L28" s="59">
        <f>IF(PT_fylkesvis_tall!L30&gt;0,PT_fylkesvis_tall!L30,"")</f>
        <v>378</v>
      </c>
    </row>
    <row r="29" spans="1:12" x14ac:dyDescent="0.25">
      <c r="A29" s="58" t="str">
        <f>IF(PT_fylkesvis_tall!A31&gt;0,PT_fylkesvis_tall!A31,"")</f>
        <v>Totalsum</v>
      </c>
      <c r="B29" s="59">
        <f>IF(PT_fylkesvis_tall!B31&gt;0,PT_fylkesvis_tall!B31,"")</f>
        <v>2678</v>
      </c>
      <c r="C29" s="59">
        <f>IF(PT_fylkesvis_tall!C31&gt;0,PT_fylkesvis_tall!C31,"")</f>
        <v>229</v>
      </c>
      <c r="D29" s="59">
        <f>IF(PT_fylkesvis_tall!D31&gt;0,PT_fylkesvis_tall!D31,"")</f>
        <v>1224</v>
      </c>
      <c r="E29" s="59">
        <f>IF(PT_fylkesvis_tall!E31&gt;0,PT_fylkesvis_tall!E31,"")</f>
        <v>28117</v>
      </c>
      <c r="F29" s="59">
        <f>IF(PT_fylkesvis_tall!F31&gt;0,PT_fylkesvis_tall!F31,"")</f>
        <v>62828</v>
      </c>
      <c r="G29" s="59">
        <f>IF(PT_fylkesvis_tall!G31&gt;0,PT_fylkesvis_tall!G31,"")</f>
        <v>33184</v>
      </c>
      <c r="H29" s="59">
        <f>IF(PT_fylkesvis_tall!H31&gt;0,PT_fylkesvis_tall!H31,"")</f>
        <v>9054</v>
      </c>
      <c r="I29" s="59">
        <f>IF(PT_fylkesvis_tall!I31&gt;0,PT_fylkesvis_tall!I31,"")</f>
        <v>5860</v>
      </c>
      <c r="J29" s="59">
        <f>IF(PT_fylkesvis_tall!J31&gt;0,PT_fylkesvis_tall!J31,"")</f>
        <v>17592</v>
      </c>
      <c r="K29" s="59">
        <f>IF(PT_fylkesvis_tall!K31&gt;0,PT_fylkesvis_tall!K31,"")</f>
        <v>1000</v>
      </c>
      <c r="L29" s="59">
        <f>IF(PT_fylkesvis_tall!L31&gt;0,PT_fylkesvis_tall!L31,"")</f>
        <v>161766</v>
      </c>
    </row>
    <row r="30" spans="1:12" x14ac:dyDescent="0.25">
      <c r="A30" s="58" t="str">
        <f>IF(PT_fylkesvis_tall!A32&gt;0,PT_fylkesvis_tall!A32,"")</f>
        <v/>
      </c>
      <c r="B30" s="59" t="str">
        <f>IF(PT_fylkesvis_tall!B32&gt;0,PT_fylkesvis_tall!B32,"")</f>
        <v/>
      </c>
      <c r="C30" s="59" t="str">
        <f>IF(PT_fylkesvis_tall!C32&gt;0,PT_fylkesvis_tall!C32,"")</f>
        <v/>
      </c>
      <c r="D30" s="59" t="str">
        <f>IF(PT_fylkesvis_tall!D32&gt;0,PT_fylkesvis_tall!D32,"")</f>
        <v/>
      </c>
      <c r="E30" s="59" t="str">
        <f>IF(PT_fylkesvis_tall!E32&gt;0,PT_fylkesvis_tall!E32,"")</f>
        <v/>
      </c>
      <c r="F30" s="59" t="str">
        <f>IF(PT_fylkesvis_tall!F32&gt;0,PT_fylkesvis_tall!F32,"")</f>
        <v/>
      </c>
      <c r="G30" s="59" t="str">
        <f>IF(PT_fylkesvis_tall!G32&gt;0,PT_fylkesvis_tall!G32,"")</f>
        <v/>
      </c>
      <c r="H30" s="59" t="str">
        <f>IF(PT_fylkesvis_tall!H32&gt;0,PT_fylkesvis_tall!H32,"")</f>
        <v/>
      </c>
      <c r="I30" s="59" t="str">
        <f>IF(PT_fylkesvis_tall!I32&gt;0,PT_fylkesvis_tall!I32,"")</f>
        <v/>
      </c>
      <c r="J30" s="59" t="str">
        <f>IF(PT_fylkesvis_tall!J32&gt;0,PT_fylkesvis_tall!J32,"")</f>
        <v/>
      </c>
      <c r="K30" s="59" t="str">
        <f>IF(PT_fylkesvis_tall!K32&gt;0,PT_fylkesvis_tall!K32,"")</f>
        <v/>
      </c>
      <c r="L30" s="59" t="str">
        <f>IF(PT_fylkesvis_tall!L32&gt;0,PT_fylkesvis_tall!L32,"")</f>
        <v/>
      </c>
    </row>
    <row r="31" spans="1:12" x14ac:dyDescent="0.25">
      <c r="A31" s="58" t="str">
        <f>IF(PT_fylkesvis_tall!A33&gt;0,PT_fylkesvis_tall!A33,"")</f>
        <v/>
      </c>
      <c r="B31" s="59" t="str">
        <f>IF(PT_fylkesvis_tall!B33&gt;0,PT_fylkesvis_tall!B33,"")</f>
        <v/>
      </c>
      <c r="C31" s="59" t="str">
        <f>IF(PT_fylkesvis_tall!C33&gt;0,PT_fylkesvis_tall!C33,"")</f>
        <v/>
      </c>
      <c r="D31" s="59" t="str">
        <f>IF(PT_fylkesvis_tall!D33&gt;0,PT_fylkesvis_tall!D33,"")</f>
        <v/>
      </c>
      <c r="E31" s="59" t="str">
        <f>IF(PT_fylkesvis_tall!E33&gt;0,PT_fylkesvis_tall!E33,"")</f>
        <v/>
      </c>
      <c r="F31" s="59" t="str">
        <f>IF(PT_fylkesvis_tall!F33&gt;0,PT_fylkesvis_tall!F33,"")</f>
        <v/>
      </c>
      <c r="G31" s="59" t="str">
        <f>IF(PT_fylkesvis_tall!G33&gt;0,PT_fylkesvis_tall!G33,"")</f>
        <v/>
      </c>
      <c r="H31" s="59" t="str">
        <f>IF(PT_fylkesvis_tall!H33&gt;0,PT_fylkesvis_tall!H33,"")</f>
        <v/>
      </c>
      <c r="I31" s="59" t="str">
        <f>IF(PT_fylkesvis_tall!I33&gt;0,PT_fylkesvis_tall!I33,"")</f>
        <v/>
      </c>
      <c r="J31" s="59" t="str">
        <f>IF(PT_fylkesvis_tall!J33&gt;0,PT_fylkesvis_tall!J33,"")</f>
        <v/>
      </c>
      <c r="K31" s="59" t="str">
        <f>IF(PT_fylkesvis_tall!K33&gt;0,PT_fylkesvis_tall!K33,"")</f>
        <v/>
      </c>
      <c r="L31" s="59" t="str">
        <f>IF(PT_fylkesvis_tall!L33&gt;0,PT_fylkesvis_tall!L33,"")</f>
        <v/>
      </c>
    </row>
    <row r="32" spans="1:12" x14ac:dyDescent="0.25">
      <c r="A32" s="58" t="str">
        <f>IF(PT_fylkesvis_tall!A34&gt;0,PT_fylkesvis_tall!A34,"")</f>
        <v/>
      </c>
      <c r="B32" s="59" t="str">
        <f>IF(PT_fylkesvis_tall!B34&gt;0,PT_fylkesvis_tall!B34,"")</f>
        <v/>
      </c>
      <c r="C32" s="59" t="str">
        <f>IF(PT_fylkesvis_tall!C34&gt;0,PT_fylkesvis_tall!C34,"")</f>
        <v/>
      </c>
      <c r="D32" s="59" t="str">
        <f>IF(PT_fylkesvis_tall!D34&gt;0,PT_fylkesvis_tall!D34,"")</f>
        <v/>
      </c>
      <c r="E32" s="59" t="str">
        <f>IF(PT_fylkesvis_tall!E34&gt;0,PT_fylkesvis_tall!E34,"")</f>
        <v/>
      </c>
      <c r="F32" s="59" t="str">
        <f>IF(PT_fylkesvis_tall!F34&gt;0,PT_fylkesvis_tall!F34,"")</f>
        <v/>
      </c>
      <c r="G32" s="59" t="str">
        <f>IF(PT_fylkesvis_tall!G34&gt;0,PT_fylkesvis_tall!G34,"")</f>
        <v/>
      </c>
      <c r="H32" s="59" t="str">
        <f>IF(PT_fylkesvis_tall!H34&gt;0,PT_fylkesvis_tall!H34,"")</f>
        <v/>
      </c>
      <c r="I32" s="59" t="str">
        <f>IF(PT_fylkesvis_tall!I34&gt;0,PT_fylkesvis_tall!I34,"")</f>
        <v/>
      </c>
      <c r="J32" s="59" t="str">
        <f>IF(PT_fylkesvis_tall!J34&gt;0,PT_fylkesvis_tall!J34,"")</f>
        <v/>
      </c>
      <c r="K32" s="59" t="str">
        <f>IF(PT_fylkesvis_tall!K34&gt;0,PT_fylkesvis_tall!K34,"")</f>
        <v/>
      </c>
      <c r="L32" s="59" t="str">
        <f>IF(PT_fylkesvis_tall!L34&gt;0,PT_fylkesvis_tall!L34,"")</f>
        <v/>
      </c>
    </row>
    <row r="33" spans="1:12" x14ac:dyDescent="0.25">
      <c r="A33" s="58" t="str">
        <f>IF(PT_fylkesvis_tall!A35&gt;0,PT_fylkesvis_tall!A35,"")</f>
        <v/>
      </c>
      <c r="B33" s="59" t="str">
        <f>IF(PT_fylkesvis_tall!B35&gt;0,PT_fylkesvis_tall!B35,"")</f>
        <v/>
      </c>
      <c r="C33" s="59" t="str">
        <f>IF(PT_fylkesvis_tall!C35&gt;0,PT_fylkesvis_tall!C35,"")</f>
        <v/>
      </c>
      <c r="D33" s="59" t="str">
        <f>IF(PT_fylkesvis_tall!D35&gt;0,PT_fylkesvis_tall!D35,"")</f>
        <v/>
      </c>
      <c r="E33" s="59" t="str">
        <f>IF(PT_fylkesvis_tall!E35&gt;0,PT_fylkesvis_tall!E35,"")</f>
        <v/>
      </c>
      <c r="F33" s="59" t="str">
        <f>IF(PT_fylkesvis_tall!F35&gt;0,PT_fylkesvis_tall!F35,"")</f>
        <v/>
      </c>
      <c r="G33" s="59" t="str">
        <f>IF(PT_fylkesvis_tall!G35&gt;0,PT_fylkesvis_tall!G35,"")</f>
        <v/>
      </c>
      <c r="H33" s="59" t="str">
        <f>IF(PT_fylkesvis_tall!H35&gt;0,PT_fylkesvis_tall!H35,"")</f>
        <v/>
      </c>
      <c r="I33" s="59" t="str">
        <f>IF(PT_fylkesvis_tall!I35&gt;0,PT_fylkesvis_tall!I35,"")</f>
        <v/>
      </c>
      <c r="J33" s="59" t="str">
        <f>IF(PT_fylkesvis_tall!J35&gt;0,PT_fylkesvis_tall!J35,"")</f>
        <v/>
      </c>
      <c r="K33" s="59" t="str">
        <f>IF(PT_fylkesvis_tall!K35&gt;0,PT_fylkesvis_tall!K35,"")</f>
        <v/>
      </c>
      <c r="L33" s="59" t="str">
        <f>IF(PT_fylkesvis_tall!L35&gt;0,PT_fylkesvis_tall!L35,"")</f>
        <v/>
      </c>
    </row>
    <row r="34" spans="1:12" x14ac:dyDescent="0.25">
      <c r="A34" s="58" t="str">
        <f>IF(PT_fylkesvis_tall!A36&gt;0,PT_fylkesvis_tall!A36,"")</f>
        <v/>
      </c>
      <c r="B34" s="59" t="str">
        <f>IF(PT_fylkesvis_tall!B36&gt;0,PT_fylkesvis_tall!B36,"")</f>
        <v/>
      </c>
      <c r="C34" s="59" t="str">
        <f>IF(PT_fylkesvis_tall!C36&gt;0,PT_fylkesvis_tall!C36,"")</f>
        <v/>
      </c>
      <c r="D34" s="59" t="str">
        <f>IF(PT_fylkesvis_tall!D36&gt;0,PT_fylkesvis_tall!D36,"")</f>
        <v/>
      </c>
      <c r="E34" s="59" t="str">
        <f>IF(PT_fylkesvis_tall!E36&gt;0,PT_fylkesvis_tall!E36,"")</f>
        <v/>
      </c>
      <c r="F34" s="59" t="str">
        <f>IF(PT_fylkesvis_tall!F36&gt;0,PT_fylkesvis_tall!F36,"")</f>
        <v/>
      </c>
      <c r="G34" s="59" t="str">
        <f>IF(PT_fylkesvis_tall!G36&gt;0,PT_fylkesvis_tall!G36,"")</f>
        <v/>
      </c>
      <c r="H34" s="59" t="str">
        <f>IF(PT_fylkesvis_tall!H36&gt;0,PT_fylkesvis_tall!H36,"")</f>
        <v/>
      </c>
      <c r="I34" s="59" t="str">
        <f>IF(PT_fylkesvis_tall!I36&gt;0,PT_fylkesvis_tall!I36,"")</f>
        <v/>
      </c>
      <c r="J34" s="59" t="str">
        <f>IF(PT_fylkesvis_tall!J36&gt;0,PT_fylkesvis_tall!J36,"")</f>
        <v/>
      </c>
      <c r="K34" s="59" t="str">
        <f>IF(PT_fylkesvis_tall!K36&gt;0,PT_fylkesvis_tall!K36,"")</f>
        <v/>
      </c>
      <c r="L34" s="59" t="str">
        <f>IF(PT_fylkesvis_tall!L36&gt;0,PT_fylkesvis_tall!L36,"")</f>
        <v/>
      </c>
    </row>
    <row r="35" spans="1:12" x14ac:dyDescent="0.25">
      <c r="A35" s="58" t="str">
        <f>IF(PT_fylkesvis_tall!A37&gt;0,PT_fylkesvis_tall!A37,"")</f>
        <v/>
      </c>
      <c r="B35" s="59" t="str">
        <f>IF(PT_fylkesvis_tall!B37&gt;0,PT_fylkesvis_tall!B37,"")</f>
        <v/>
      </c>
      <c r="C35" s="59" t="str">
        <f>IF(PT_fylkesvis_tall!C37&gt;0,PT_fylkesvis_tall!C37,"")</f>
        <v/>
      </c>
      <c r="D35" s="59" t="str">
        <f>IF(PT_fylkesvis_tall!D37&gt;0,PT_fylkesvis_tall!D37,"")</f>
        <v/>
      </c>
      <c r="E35" s="59" t="str">
        <f>IF(PT_fylkesvis_tall!E37&gt;0,PT_fylkesvis_tall!E37,"")</f>
        <v/>
      </c>
      <c r="F35" s="59" t="str">
        <f>IF(PT_fylkesvis_tall!F37&gt;0,PT_fylkesvis_tall!F37,"")</f>
        <v/>
      </c>
      <c r="G35" s="59" t="str">
        <f>IF(PT_fylkesvis_tall!G37&gt;0,PT_fylkesvis_tall!G37,"")</f>
        <v/>
      </c>
      <c r="H35" s="59" t="str">
        <f>IF(PT_fylkesvis_tall!H37&gt;0,PT_fylkesvis_tall!H37,"")</f>
        <v/>
      </c>
      <c r="I35" s="59" t="str">
        <f>IF(PT_fylkesvis_tall!I37&gt;0,PT_fylkesvis_tall!I37,"")</f>
        <v/>
      </c>
      <c r="J35" s="59" t="str">
        <f>IF(PT_fylkesvis_tall!J37&gt;0,PT_fylkesvis_tall!J37,"")</f>
        <v/>
      </c>
      <c r="K35" s="59" t="str">
        <f>IF(PT_fylkesvis_tall!K37&gt;0,PT_fylkesvis_tall!K37,"")</f>
        <v/>
      </c>
      <c r="L35" s="59" t="str">
        <f>IF(PT_fylkesvis_tall!L37&gt;0,PT_fylkesvis_tall!L37,"")</f>
        <v/>
      </c>
    </row>
    <row r="36" spans="1:12" x14ac:dyDescent="0.25">
      <c r="A36" s="58" t="str">
        <f>IF(PT_fylkesvis_tall!A38&gt;0,PT_fylkesvis_tall!A38,"")</f>
        <v/>
      </c>
      <c r="B36" s="59" t="str">
        <f>IF(PT_fylkesvis_tall!B38&gt;0,PT_fylkesvis_tall!B38,"")</f>
        <v/>
      </c>
      <c r="C36" s="59" t="str">
        <f>IF(PT_fylkesvis_tall!C38&gt;0,PT_fylkesvis_tall!C38,"")</f>
        <v/>
      </c>
      <c r="D36" s="59" t="str">
        <f>IF(PT_fylkesvis_tall!D38&gt;0,PT_fylkesvis_tall!D38,"")</f>
        <v/>
      </c>
      <c r="E36" s="59" t="str">
        <f>IF(PT_fylkesvis_tall!E38&gt;0,PT_fylkesvis_tall!E38,"")</f>
        <v/>
      </c>
      <c r="F36" s="59" t="str">
        <f>IF(PT_fylkesvis_tall!F38&gt;0,PT_fylkesvis_tall!F38,"")</f>
        <v/>
      </c>
      <c r="G36" s="59" t="str">
        <f>IF(PT_fylkesvis_tall!G38&gt;0,PT_fylkesvis_tall!G38,"")</f>
        <v/>
      </c>
      <c r="H36" s="59" t="str">
        <f>IF(PT_fylkesvis_tall!H38&gt;0,PT_fylkesvis_tall!H38,"")</f>
        <v/>
      </c>
      <c r="I36" s="59" t="str">
        <f>IF(PT_fylkesvis_tall!I38&gt;0,PT_fylkesvis_tall!I38,"")</f>
        <v/>
      </c>
      <c r="J36" s="59" t="str">
        <f>IF(PT_fylkesvis_tall!J38&gt;0,PT_fylkesvis_tall!J38,"")</f>
        <v/>
      </c>
      <c r="K36" s="59" t="str">
        <f>IF(PT_fylkesvis_tall!K38&gt;0,PT_fylkesvis_tall!K38,"")</f>
        <v/>
      </c>
      <c r="L36" s="59" t="str">
        <f>IF(PT_fylkesvis_tall!L38&gt;0,PT_fylkesvis_tall!L38,"")</f>
        <v/>
      </c>
    </row>
    <row r="37" spans="1:12" x14ac:dyDescent="0.25">
      <c r="A37" s="58" t="str">
        <f>IF(PT_fylkesvis_tall!A39&gt;0,PT_fylkesvis_tall!A39,"")</f>
        <v/>
      </c>
      <c r="B37" s="59" t="str">
        <f>IF(PT_fylkesvis_tall!B39&gt;0,PT_fylkesvis_tall!B39,"")</f>
        <v/>
      </c>
      <c r="C37" s="59" t="str">
        <f>IF(PT_fylkesvis_tall!C39&gt;0,PT_fylkesvis_tall!C39,"")</f>
        <v/>
      </c>
      <c r="D37" s="59" t="str">
        <f>IF(PT_fylkesvis_tall!D39&gt;0,PT_fylkesvis_tall!D39,"")</f>
        <v/>
      </c>
      <c r="E37" s="59" t="str">
        <f>IF(PT_fylkesvis_tall!E39&gt;0,PT_fylkesvis_tall!E39,"")</f>
        <v/>
      </c>
      <c r="F37" s="59" t="str">
        <f>IF(PT_fylkesvis_tall!F39&gt;0,PT_fylkesvis_tall!F39,"")</f>
        <v/>
      </c>
      <c r="G37" s="59" t="str">
        <f>IF(PT_fylkesvis_tall!G39&gt;0,PT_fylkesvis_tall!G39,"")</f>
        <v/>
      </c>
      <c r="H37" s="59" t="str">
        <f>IF(PT_fylkesvis_tall!H39&gt;0,PT_fylkesvis_tall!H39,"")</f>
        <v/>
      </c>
      <c r="I37" s="59" t="str">
        <f>IF(PT_fylkesvis_tall!I39&gt;0,PT_fylkesvis_tall!I39,"")</f>
        <v/>
      </c>
      <c r="J37" s="59" t="str">
        <f>IF(PT_fylkesvis_tall!J39&gt;0,PT_fylkesvis_tall!J39,"")</f>
        <v/>
      </c>
      <c r="K37" s="59" t="str">
        <f>IF(PT_fylkesvis_tall!K39&gt;0,PT_fylkesvis_tall!K39,"")</f>
        <v/>
      </c>
      <c r="L37" s="59" t="str">
        <f>IF(PT_fylkesvis_tall!L39&gt;0,PT_fylkesvis_tall!L39,"")</f>
        <v/>
      </c>
    </row>
    <row r="38" spans="1:12" x14ac:dyDescent="0.25">
      <c r="A38" s="58" t="str">
        <f>IF(PT_fylkesvis_tall!A40&gt;0,PT_fylkesvis_tall!A40,"")</f>
        <v/>
      </c>
      <c r="B38" s="59" t="str">
        <f>IF(PT_fylkesvis_tall!B40&gt;0,PT_fylkesvis_tall!B40,"")</f>
        <v/>
      </c>
      <c r="C38" s="59" t="str">
        <f>IF(PT_fylkesvis_tall!C40&gt;0,PT_fylkesvis_tall!C40,"")</f>
        <v/>
      </c>
      <c r="D38" s="59" t="str">
        <f>IF(PT_fylkesvis_tall!D40&gt;0,PT_fylkesvis_tall!D40,"")</f>
        <v/>
      </c>
      <c r="E38" s="59" t="str">
        <f>IF(PT_fylkesvis_tall!E40&gt;0,PT_fylkesvis_tall!E40,"")</f>
        <v/>
      </c>
      <c r="F38" s="59" t="str">
        <f>IF(PT_fylkesvis_tall!F40&gt;0,PT_fylkesvis_tall!F40,"")</f>
        <v/>
      </c>
      <c r="G38" s="59" t="str">
        <f>IF(PT_fylkesvis_tall!G40&gt;0,PT_fylkesvis_tall!G40,"")</f>
        <v/>
      </c>
      <c r="H38" s="59" t="str">
        <f>IF(PT_fylkesvis_tall!H40&gt;0,PT_fylkesvis_tall!H40,"")</f>
        <v/>
      </c>
      <c r="I38" s="59" t="str">
        <f>IF(PT_fylkesvis_tall!I40&gt;0,PT_fylkesvis_tall!I40,"")</f>
        <v/>
      </c>
      <c r="J38" s="59" t="str">
        <f>IF(PT_fylkesvis_tall!J40&gt;0,PT_fylkesvis_tall!J40,"")</f>
        <v/>
      </c>
      <c r="K38" s="59" t="str">
        <f>IF(PT_fylkesvis_tall!K40&gt;0,PT_fylkesvis_tall!K40,"")</f>
        <v/>
      </c>
      <c r="L38" s="59" t="str">
        <f>IF(PT_fylkesvis_tall!L40&gt;0,PT_fylkesvis_tall!L40,"")</f>
        <v/>
      </c>
    </row>
    <row r="39" spans="1:12" x14ac:dyDescent="0.25">
      <c r="A39" s="58" t="str">
        <f>IF(PT_fylkesvis_tall!A41&gt;0,PT_fylkesvis_tall!A41,"")</f>
        <v/>
      </c>
      <c r="B39" s="59" t="str">
        <f>IF(PT_fylkesvis_tall!B41&gt;0,PT_fylkesvis_tall!B41,"")</f>
        <v/>
      </c>
      <c r="C39" s="59" t="str">
        <f>IF(PT_fylkesvis_tall!C41&gt;0,PT_fylkesvis_tall!C41,"")</f>
        <v/>
      </c>
      <c r="D39" s="59" t="str">
        <f>IF(PT_fylkesvis_tall!D41&gt;0,PT_fylkesvis_tall!D41,"")</f>
        <v/>
      </c>
      <c r="E39" s="59" t="str">
        <f>IF(PT_fylkesvis_tall!E41&gt;0,PT_fylkesvis_tall!E41,"")</f>
        <v/>
      </c>
      <c r="F39" s="59" t="str">
        <f>IF(PT_fylkesvis_tall!F41&gt;0,PT_fylkesvis_tall!F41,"")</f>
        <v/>
      </c>
      <c r="G39" s="59" t="str">
        <f>IF(PT_fylkesvis_tall!G41&gt;0,PT_fylkesvis_tall!G41,"")</f>
        <v/>
      </c>
      <c r="H39" s="59" t="str">
        <f>IF(PT_fylkesvis_tall!H41&gt;0,PT_fylkesvis_tall!H41,"")</f>
        <v/>
      </c>
      <c r="I39" s="59" t="str">
        <f>IF(PT_fylkesvis_tall!I41&gt;0,PT_fylkesvis_tall!I41,"")</f>
        <v/>
      </c>
      <c r="J39" s="59" t="str">
        <f>IF(PT_fylkesvis_tall!J41&gt;0,PT_fylkesvis_tall!J41,"")</f>
        <v/>
      </c>
      <c r="K39" s="59" t="str">
        <f>IF(PT_fylkesvis_tall!K41&gt;0,PT_fylkesvis_tall!K41,"")</f>
        <v/>
      </c>
      <c r="L39" s="59" t="str">
        <f>IF(PT_fylkesvis_tall!L41&gt;0,PT_fylkesvis_tall!L41,"")</f>
        <v/>
      </c>
    </row>
    <row r="40" spans="1:12" x14ac:dyDescent="0.25">
      <c r="A40" s="58" t="str">
        <f>IF(PT_fylkesvis_tall!A42&gt;0,PT_fylkesvis_tall!A42,"")</f>
        <v/>
      </c>
      <c r="B40" s="59" t="str">
        <f>IF(PT_fylkesvis_tall!B42&gt;0,PT_fylkesvis_tall!B42,"")</f>
        <v/>
      </c>
      <c r="C40" s="59" t="str">
        <f>IF(PT_fylkesvis_tall!C42&gt;0,PT_fylkesvis_tall!C42,"")</f>
        <v/>
      </c>
      <c r="D40" s="59" t="str">
        <f>IF(PT_fylkesvis_tall!D42&gt;0,PT_fylkesvis_tall!D42,"")</f>
        <v/>
      </c>
      <c r="E40" s="59" t="str">
        <f>IF(PT_fylkesvis_tall!E42&gt;0,PT_fylkesvis_tall!E42,"")</f>
        <v/>
      </c>
      <c r="F40" s="59" t="str">
        <f>IF(PT_fylkesvis_tall!F42&gt;0,PT_fylkesvis_tall!F42,"")</f>
        <v/>
      </c>
      <c r="G40" s="59" t="str">
        <f>IF(PT_fylkesvis_tall!G42&gt;0,PT_fylkesvis_tall!G42,"")</f>
        <v/>
      </c>
      <c r="H40" s="59" t="str">
        <f>IF(PT_fylkesvis_tall!H42&gt;0,PT_fylkesvis_tall!H42,"")</f>
        <v/>
      </c>
      <c r="I40" s="59" t="str">
        <f>IF(PT_fylkesvis_tall!I42&gt;0,PT_fylkesvis_tall!I42,"")</f>
        <v/>
      </c>
      <c r="J40" s="59" t="str">
        <f>IF(PT_fylkesvis_tall!J42&gt;0,PT_fylkesvis_tall!J42,"")</f>
        <v/>
      </c>
      <c r="K40" s="59" t="str">
        <f>IF(PT_fylkesvis_tall!K42&gt;0,PT_fylkesvis_tall!K42,"")</f>
        <v/>
      </c>
      <c r="L40" s="59" t="str">
        <f>IF(PT_fylkesvis_tall!L42&gt;0,PT_fylkesvis_tall!L42,"")</f>
        <v/>
      </c>
    </row>
    <row r="41" spans="1:12" x14ac:dyDescent="0.25">
      <c r="A41" s="58" t="str">
        <f>IF(PT_fylkesvis_tall!A43&gt;0,PT_fylkesvis_tall!A43,"")</f>
        <v/>
      </c>
      <c r="B41" s="59" t="str">
        <f>IF(PT_fylkesvis_tall!B43&gt;0,PT_fylkesvis_tall!B43,"")</f>
        <v/>
      </c>
      <c r="C41" s="59" t="str">
        <f>IF(PT_fylkesvis_tall!C43&gt;0,PT_fylkesvis_tall!C43,"")</f>
        <v/>
      </c>
      <c r="D41" s="59" t="str">
        <f>IF(PT_fylkesvis_tall!D43&gt;0,PT_fylkesvis_tall!D43,"")</f>
        <v/>
      </c>
      <c r="E41" s="59" t="str">
        <f>IF(PT_fylkesvis_tall!E43&gt;0,PT_fylkesvis_tall!E43,"")</f>
        <v/>
      </c>
      <c r="F41" s="59" t="str">
        <f>IF(PT_fylkesvis_tall!F43&gt;0,PT_fylkesvis_tall!F43,"")</f>
        <v/>
      </c>
      <c r="G41" s="59" t="str">
        <f>IF(PT_fylkesvis_tall!G43&gt;0,PT_fylkesvis_tall!G43,"")</f>
        <v/>
      </c>
      <c r="H41" s="59" t="str">
        <f>IF(PT_fylkesvis_tall!H43&gt;0,PT_fylkesvis_tall!H43,"")</f>
        <v/>
      </c>
      <c r="I41" s="59" t="str">
        <f>IF(PT_fylkesvis_tall!I43&gt;0,PT_fylkesvis_tall!I43,"")</f>
        <v/>
      </c>
      <c r="J41" s="59" t="str">
        <f>IF(PT_fylkesvis_tall!J43&gt;0,PT_fylkesvis_tall!J43,"")</f>
        <v/>
      </c>
      <c r="K41" s="59" t="str">
        <f>IF(PT_fylkesvis_tall!K43&gt;0,PT_fylkesvis_tall!K43,"")</f>
        <v/>
      </c>
      <c r="L41" s="59" t="str">
        <f>IF(PT_fylkesvis_tall!L43&gt;0,PT_fylkesvis_tall!L43,"")</f>
        <v/>
      </c>
    </row>
    <row r="42" spans="1:12" x14ac:dyDescent="0.25">
      <c r="A42" s="58" t="str">
        <f>IF(PT_fylkesvis_tall!A44&gt;0,PT_fylkesvis_tall!A44,"")</f>
        <v/>
      </c>
      <c r="B42" s="59" t="str">
        <f>IF(PT_fylkesvis_tall!B44&gt;0,PT_fylkesvis_tall!B44,"")</f>
        <v/>
      </c>
      <c r="C42" s="59" t="str">
        <f>IF(PT_fylkesvis_tall!C44&gt;0,PT_fylkesvis_tall!C44,"")</f>
        <v/>
      </c>
      <c r="D42" s="59" t="str">
        <f>IF(PT_fylkesvis_tall!D44&gt;0,PT_fylkesvis_tall!D44,"")</f>
        <v/>
      </c>
      <c r="E42" s="59" t="str">
        <f>IF(PT_fylkesvis_tall!E44&gt;0,PT_fylkesvis_tall!E44,"")</f>
        <v/>
      </c>
      <c r="F42" s="59" t="str">
        <f>IF(PT_fylkesvis_tall!F44&gt;0,PT_fylkesvis_tall!F44,"")</f>
        <v/>
      </c>
      <c r="G42" s="59" t="str">
        <f>IF(PT_fylkesvis_tall!G44&gt;0,PT_fylkesvis_tall!G44,"")</f>
        <v/>
      </c>
      <c r="H42" s="59" t="str">
        <f>IF(PT_fylkesvis_tall!H44&gt;0,PT_fylkesvis_tall!H44,"")</f>
        <v/>
      </c>
      <c r="I42" s="59" t="str">
        <f>IF(PT_fylkesvis_tall!I44&gt;0,PT_fylkesvis_tall!I44,"")</f>
        <v/>
      </c>
      <c r="J42" s="59" t="str">
        <f>IF(PT_fylkesvis_tall!J44&gt;0,PT_fylkesvis_tall!J44,"")</f>
        <v/>
      </c>
      <c r="K42" s="59" t="str">
        <f>IF(PT_fylkesvis_tall!K44&gt;0,PT_fylkesvis_tall!K44,"")</f>
        <v/>
      </c>
      <c r="L42" s="59" t="str">
        <f>IF(PT_fylkesvis_tall!L44&gt;0,PT_fylkesvis_tall!L44,"")</f>
        <v/>
      </c>
    </row>
    <row r="43" spans="1:12" x14ac:dyDescent="0.25">
      <c r="A43" s="58" t="str">
        <f>IF(PT_fylkesvis_tall!A45&gt;0,PT_fylkesvis_tall!A45,"")</f>
        <v/>
      </c>
      <c r="B43" s="59" t="str">
        <f>IF(PT_fylkesvis_tall!B45&gt;0,PT_fylkesvis_tall!B45,"")</f>
        <v/>
      </c>
      <c r="C43" s="59" t="str">
        <f>IF(PT_fylkesvis_tall!C45&gt;0,PT_fylkesvis_tall!C45,"")</f>
        <v/>
      </c>
      <c r="D43" s="59" t="str">
        <f>IF(PT_fylkesvis_tall!D45&gt;0,PT_fylkesvis_tall!D45,"")</f>
        <v/>
      </c>
      <c r="E43" s="59" t="str">
        <f>IF(PT_fylkesvis_tall!E45&gt;0,PT_fylkesvis_tall!E45,"")</f>
        <v/>
      </c>
      <c r="F43" s="59" t="str">
        <f>IF(PT_fylkesvis_tall!F45&gt;0,PT_fylkesvis_tall!F45,"")</f>
        <v/>
      </c>
      <c r="G43" s="59" t="str">
        <f>IF(PT_fylkesvis_tall!G45&gt;0,PT_fylkesvis_tall!G45,"")</f>
        <v/>
      </c>
      <c r="H43" s="59" t="str">
        <f>IF(PT_fylkesvis_tall!H45&gt;0,PT_fylkesvis_tall!H45,"")</f>
        <v/>
      </c>
      <c r="I43" s="59" t="str">
        <f>IF(PT_fylkesvis_tall!I45&gt;0,PT_fylkesvis_tall!I45,"")</f>
        <v/>
      </c>
      <c r="J43" s="59" t="str">
        <f>IF(PT_fylkesvis_tall!J45&gt;0,PT_fylkesvis_tall!J45,"")</f>
        <v/>
      </c>
      <c r="K43" s="59" t="str">
        <f>IF(PT_fylkesvis_tall!K45&gt;0,PT_fylkesvis_tall!K45,"")</f>
        <v/>
      </c>
      <c r="L43" s="59" t="str">
        <f>IF(PT_fylkesvis_tall!L45&gt;0,PT_fylkesvis_tall!L45,"")</f>
        <v/>
      </c>
    </row>
    <row r="44" spans="1:12" x14ac:dyDescent="0.25">
      <c r="A44" s="58" t="str">
        <f>IF(PT_fylkesvis_tall!A46&gt;0,PT_fylkesvis_tall!A46,"")</f>
        <v/>
      </c>
      <c r="B44" s="59" t="str">
        <f>IF(PT_fylkesvis_tall!B46&gt;0,PT_fylkesvis_tall!B46,"")</f>
        <v/>
      </c>
      <c r="C44" s="59" t="str">
        <f>IF(PT_fylkesvis_tall!C46&gt;0,PT_fylkesvis_tall!C46,"")</f>
        <v/>
      </c>
      <c r="D44" s="59" t="str">
        <f>IF(PT_fylkesvis_tall!D46&gt;0,PT_fylkesvis_tall!D46,"")</f>
        <v/>
      </c>
      <c r="E44" s="59" t="str">
        <f>IF(PT_fylkesvis_tall!E46&gt;0,PT_fylkesvis_tall!E46,"")</f>
        <v/>
      </c>
      <c r="F44" s="59" t="str">
        <f>IF(PT_fylkesvis_tall!F46&gt;0,PT_fylkesvis_tall!F46,"")</f>
        <v/>
      </c>
      <c r="G44" s="59" t="str">
        <f>IF(PT_fylkesvis_tall!G46&gt;0,PT_fylkesvis_tall!G46,"")</f>
        <v/>
      </c>
      <c r="H44" s="59" t="str">
        <f>IF(PT_fylkesvis_tall!H46&gt;0,PT_fylkesvis_tall!H46,"")</f>
        <v/>
      </c>
      <c r="I44" s="59" t="str">
        <f>IF(PT_fylkesvis_tall!I46&gt;0,PT_fylkesvis_tall!I46,"")</f>
        <v/>
      </c>
      <c r="J44" s="59" t="str">
        <f>IF(PT_fylkesvis_tall!J46&gt;0,PT_fylkesvis_tall!J46,"")</f>
        <v/>
      </c>
      <c r="K44" s="59" t="str">
        <f>IF(PT_fylkesvis_tall!K46&gt;0,PT_fylkesvis_tall!K46,"")</f>
        <v/>
      </c>
      <c r="L44" s="59" t="str">
        <f>IF(PT_fylkesvis_tall!L46&gt;0,PT_fylkesvis_tall!L46,"")</f>
        <v/>
      </c>
    </row>
    <row r="45" spans="1:12" x14ac:dyDescent="0.25">
      <c r="A45" s="58" t="str">
        <f>IF(PT_fylkesvis_tall!A47&gt;0,PT_fylkesvis_tall!A47,"")</f>
        <v/>
      </c>
      <c r="B45" s="59" t="str">
        <f>IF(PT_fylkesvis_tall!B47&gt;0,PT_fylkesvis_tall!B47,"")</f>
        <v/>
      </c>
      <c r="C45" s="59" t="str">
        <f>IF(PT_fylkesvis_tall!C47&gt;0,PT_fylkesvis_tall!C47,"")</f>
        <v/>
      </c>
      <c r="D45" s="59" t="str">
        <f>IF(PT_fylkesvis_tall!D47&gt;0,PT_fylkesvis_tall!D47,"")</f>
        <v/>
      </c>
      <c r="E45" s="59" t="str">
        <f>IF(PT_fylkesvis_tall!E47&gt;0,PT_fylkesvis_tall!E47,"")</f>
        <v/>
      </c>
      <c r="F45" s="59" t="str">
        <f>IF(PT_fylkesvis_tall!F47&gt;0,PT_fylkesvis_tall!F47,"")</f>
        <v/>
      </c>
      <c r="G45" s="59" t="str">
        <f>IF(PT_fylkesvis_tall!G47&gt;0,PT_fylkesvis_tall!G47,"")</f>
        <v/>
      </c>
      <c r="H45" s="59" t="str">
        <f>IF(PT_fylkesvis_tall!H47&gt;0,PT_fylkesvis_tall!H47,"")</f>
        <v/>
      </c>
      <c r="I45" s="59" t="str">
        <f>IF(PT_fylkesvis_tall!I47&gt;0,PT_fylkesvis_tall!I47,"")</f>
        <v/>
      </c>
      <c r="J45" s="59" t="str">
        <f>IF(PT_fylkesvis_tall!J47&gt;0,PT_fylkesvis_tall!J47,"")</f>
        <v/>
      </c>
      <c r="K45" s="59" t="str">
        <f>IF(PT_fylkesvis_tall!K47&gt;0,PT_fylkesvis_tall!K47,"")</f>
        <v/>
      </c>
      <c r="L45" s="59" t="str">
        <f>IF(PT_fylkesvis_tall!L47&gt;0,PT_fylkesvis_tall!L47,"")</f>
        <v/>
      </c>
    </row>
    <row r="46" spans="1:12" x14ac:dyDescent="0.25">
      <c r="A46" s="58" t="str">
        <f>IF(PT_fylkesvis_tall!A48&gt;0,PT_fylkesvis_tall!A48,"")</f>
        <v/>
      </c>
      <c r="B46" s="59" t="str">
        <f>IF(PT_fylkesvis_tall!B48&gt;0,PT_fylkesvis_tall!B48,"")</f>
        <v/>
      </c>
      <c r="C46" s="59" t="str">
        <f>IF(PT_fylkesvis_tall!C48&gt;0,PT_fylkesvis_tall!C48,"")</f>
        <v/>
      </c>
      <c r="D46" s="59" t="str">
        <f>IF(PT_fylkesvis_tall!D48&gt;0,PT_fylkesvis_tall!D48,"")</f>
        <v/>
      </c>
      <c r="E46" s="59" t="str">
        <f>IF(PT_fylkesvis_tall!E48&gt;0,PT_fylkesvis_tall!E48,"")</f>
        <v/>
      </c>
      <c r="F46" s="59" t="str">
        <f>IF(PT_fylkesvis_tall!F48&gt;0,PT_fylkesvis_tall!F48,"")</f>
        <v/>
      </c>
      <c r="G46" s="59" t="str">
        <f>IF(PT_fylkesvis_tall!G48&gt;0,PT_fylkesvis_tall!G48,"")</f>
        <v/>
      </c>
      <c r="H46" s="59" t="str">
        <f>IF(PT_fylkesvis_tall!H48&gt;0,PT_fylkesvis_tall!H48,"")</f>
        <v/>
      </c>
      <c r="I46" s="59" t="str">
        <f>IF(PT_fylkesvis_tall!I48&gt;0,PT_fylkesvis_tall!I48,"")</f>
        <v/>
      </c>
      <c r="J46" s="59" t="str">
        <f>IF(PT_fylkesvis_tall!J48&gt;0,PT_fylkesvis_tall!J48,"")</f>
        <v/>
      </c>
      <c r="K46" s="59" t="str">
        <f>IF(PT_fylkesvis_tall!K48&gt;0,PT_fylkesvis_tall!K48,"")</f>
        <v/>
      </c>
      <c r="L46" s="59" t="str">
        <f>IF(PT_fylkesvis_tall!L48&gt;0,PT_fylkesvis_tall!L48,"")</f>
        <v/>
      </c>
    </row>
    <row r="47" spans="1:12" x14ac:dyDescent="0.25">
      <c r="A47" s="58" t="str">
        <f>IF(PT_fylkesvis_tall!A49&gt;0,PT_fylkesvis_tall!A49,"")</f>
        <v/>
      </c>
      <c r="B47" s="59" t="str">
        <f>IF(PT_fylkesvis_tall!B49&gt;0,PT_fylkesvis_tall!B49,"")</f>
        <v/>
      </c>
      <c r="C47" s="59" t="str">
        <f>IF(PT_fylkesvis_tall!C49&gt;0,PT_fylkesvis_tall!C49,"")</f>
        <v/>
      </c>
      <c r="D47" s="59" t="str">
        <f>IF(PT_fylkesvis_tall!D49&gt;0,PT_fylkesvis_tall!D49,"")</f>
        <v/>
      </c>
      <c r="E47" s="59" t="str">
        <f>IF(PT_fylkesvis_tall!E49&gt;0,PT_fylkesvis_tall!E49,"")</f>
        <v/>
      </c>
      <c r="F47" s="59" t="str">
        <f>IF(PT_fylkesvis_tall!F49&gt;0,PT_fylkesvis_tall!F49,"")</f>
        <v/>
      </c>
      <c r="G47" s="59" t="str">
        <f>IF(PT_fylkesvis_tall!G49&gt;0,PT_fylkesvis_tall!G49,"")</f>
        <v/>
      </c>
      <c r="H47" s="59" t="str">
        <f>IF(PT_fylkesvis_tall!H49&gt;0,PT_fylkesvis_tall!H49,"")</f>
        <v/>
      </c>
      <c r="I47" s="59" t="str">
        <f>IF(PT_fylkesvis_tall!I49&gt;0,PT_fylkesvis_tall!I49,"")</f>
        <v/>
      </c>
      <c r="J47" s="59" t="str">
        <f>IF(PT_fylkesvis_tall!J49&gt;0,PT_fylkesvis_tall!J49,"")</f>
        <v/>
      </c>
      <c r="K47" s="59" t="str">
        <f>IF(PT_fylkesvis_tall!K49&gt;0,PT_fylkesvis_tall!K49,"")</f>
        <v/>
      </c>
      <c r="L47" s="59" t="str">
        <f>IF(PT_fylkesvis_tall!L49&gt;0,PT_fylkesvis_tall!L49,"")</f>
        <v/>
      </c>
    </row>
    <row r="48" spans="1:12" x14ac:dyDescent="0.25">
      <c r="A48" s="58" t="str">
        <f>IF(PT_fylkesvis_tall!A50&gt;0,PT_fylkesvis_tall!A50,"")</f>
        <v/>
      </c>
      <c r="B48" s="59" t="str">
        <f>IF(PT_fylkesvis_tall!B50&gt;0,PT_fylkesvis_tall!B50,"")</f>
        <v/>
      </c>
      <c r="C48" s="59" t="str">
        <f>IF(PT_fylkesvis_tall!C50&gt;0,PT_fylkesvis_tall!C50,"")</f>
        <v/>
      </c>
      <c r="D48" s="59" t="str">
        <f>IF(PT_fylkesvis_tall!D50&gt;0,PT_fylkesvis_tall!D50,"")</f>
        <v/>
      </c>
      <c r="E48" s="59" t="str">
        <f>IF(PT_fylkesvis_tall!E50&gt;0,PT_fylkesvis_tall!E50,"")</f>
        <v/>
      </c>
      <c r="F48" s="59" t="str">
        <f>IF(PT_fylkesvis_tall!F50&gt;0,PT_fylkesvis_tall!F50,"")</f>
        <v/>
      </c>
      <c r="G48" s="59" t="str">
        <f>IF(PT_fylkesvis_tall!G50&gt;0,PT_fylkesvis_tall!G50,"")</f>
        <v/>
      </c>
      <c r="H48" s="59" t="str">
        <f>IF(PT_fylkesvis_tall!H50&gt;0,PT_fylkesvis_tall!H50,"")</f>
        <v/>
      </c>
      <c r="I48" s="59" t="str">
        <f>IF(PT_fylkesvis_tall!I50&gt;0,PT_fylkesvis_tall!I50,"")</f>
        <v/>
      </c>
      <c r="J48" s="59" t="str">
        <f>IF(PT_fylkesvis_tall!J50&gt;0,PT_fylkesvis_tall!J50,"")</f>
        <v/>
      </c>
      <c r="K48" s="59" t="str">
        <f>IF(PT_fylkesvis_tall!K50&gt;0,PT_fylkesvis_tall!K50,"")</f>
        <v/>
      </c>
      <c r="L48" s="59" t="str">
        <f>IF(PT_fylkesvis_tall!L50&gt;0,PT_fylkesvis_tall!L50,"")</f>
        <v/>
      </c>
    </row>
    <row r="49" spans="1:12" x14ac:dyDescent="0.25">
      <c r="A49" s="58" t="str">
        <f>IF(PT_fylkesvis_tall!A51&gt;0,PT_fylkesvis_tall!A51,"")</f>
        <v/>
      </c>
      <c r="B49" s="59" t="str">
        <f>IF(PT_fylkesvis_tall!B51&gt;0,PT_fylkesvis_tall!B51,"")</f>
        <v/>
      </c>
      <c r="C49" s="59" t="str">
        <f>IF(PT_fylkesvis_tall!C51&gt;0,PT_fylkesvis_tall!C51,"")</f>
        <v/>
      </c>
      <c r="D49" s="59" t="str">
        <f>IF(PT_fylkesvis_tall!D51&gt;0,PT_fylkesvis_tall!D51,"")</f>
        <v/>
      </c>
      <c r="E49" s="59" t="str">
        <f>IF(PT_fylkesvis_tall!E51&gt;0,PT_fylkesvis_tall!E51,"")</f>
        <v/>
      </c>
      <c r="F49" s="59" t="str">
        <f>IF(PT_fylkesvis_tall!F51&gt;0,PT_fylkesvis_tall!F51,"")</f>
        <v/>
      </c>
      <c r="G49" s="59" t="str">
        <f>IF(PT_fylkesvis_tall!G51&gt;0,PT_fylkesvis_tall!G51,"")</f>
        <v/>
      </c>
      <c r="H49" s="59" t="str">
        <f>IF(PT_fylkesvis_tall!H51&gt;0,PT_fylkesvis_tall!H51,"")</f>
        <v/>
      </c>
      <c r="I49" s="59" t="str">
        <f>IF(PT_fylkesvis_tall!I51&gt;0,PT_fylkesvis_tall!I51,"")</f>
        <v/>
      </c>
      <c r="J49" s="59" t="str">
        <f>IF(PT_fylkesvis_tall!J51&gt;0,PT_fylkesvis_tall!J51,"")</f>
        <v/>
      </c>
      <c r="K49" s="59" t="str">
        <f>IF(PT_fylkesvis_tall!K51&gt;0,PT_fylkesvis_tall!K51,"")</f>
        <v/>
      </c>
      <c r="L49" s="59" t="str">
        <f>IF(PT_fylkesvis_tall!L51&gt;0,PT_fylkesvis_tall!L51,"")</f>
        <v/>
      </c>
    </row>
    <row r="50" spans="1:12" x14ac:dyDescent="0.25">
      <c r="A50" s="58" t="str">
        <f>IF(PT_fylkesvis_tall!A52&gt;0,PT_fylkesvis_tall!A52,"")</f>
        <v/>
      </c>
      <c r="B50" s="59" t="str">
        <f>IF(PT_fylkesvis_tall!B52&gt;0,PT_fylkesvis_tall!B52,"")</f>
        <v/>
      </c>
      <c r="C50" s="59" t="str">
        <f>IF(PT_fylkesvis_tall!C52&gt;0,PT_fylkesvis_tall!C52,"")</f>
        <v/>
      </c>
      <c r="D50" s="59" t="str">
        <f>IF(PT_fylkesvis_tall!D52&gt;0,PT_fylkesvis_tall!D52,"")</f>
        <v/>
      </c>
      <c r="E50" s="59" t="str">
        <f>IF(PT_fylkesvis_tall!E52&gt;0,PT_fylkesvis_tall!E52,"")</f>
        <v/>
      </c>
      <c r="F50" s="59" t="str">
        <f>IF(PT_fylkesvis_tall!F52&gt;0,PT_fylkesvis_tall!F52,"")</f>
        <v/>
      </c>
      <c r="G50" s="59" t="str">
        <f>IF(PT_fylkesvis_tall!G52&gt;0,PT_fylkesvis_tall!G52,"")</f>
        <v/>
      </c>
      <c r="H50" s="59" t="str">
        <f>IF(PT_fylkesvis_tall!H52&gt;0,PT_fylkesvis_tall!H52,"")</f>
        <v/>
      </c>
      <c r="I50" s="59" t="str">
        <f>IF(PT_fylkesvis_tall!I52&gt;0,PT_fylkesvis_tall!I52,"")</f>
        <v/>
      </c>
      <c r="J50" s="59" t="str">
        <f>IF(PT_fylkesvis_tall!J52&gt;0,PT_fylkesvis_tall!J52,"")</f>
        <v/>
      </c>
      <c r="K50" s="59" t="str">
        <f>IF(PT_fylkesvis_tall!K52&gt;0,PT_fylkesvis_tall!K52,"")</f>
        <v/>
      </c>
      <c r="L50" s="59" t="str">
        <f>IF(PT_fylkesvis_tall!L52&gt;0,PT_fylkesvis_tall!L52,"")</f>
        <v/>
      </c>
    </row>
    <row r="51" spans="1:12" x14ac:dyDescent="0.25">
      <c r="A51" s="58" t="str">
        <f>IF(PT_fylkesvis_tall!A53&gt;0,PT_fylkesvis_tall!A53,"")</f>
        <v/>
      </c>
      <c r="B51" s="59" t="str">
        <f>IF(PT_fylkesvis_tall!B53&gt;0,PT_fylkesvis_tall!B53,"")</f>
        <v/>
      </c>
      <c r="C51" s="59" t="str">
        <f>IF(PT_fylkesvis_tall!C53&gt;0,PT_fylkesvis_tall!C53,"")</f>
        <v/>
      </c>
      <c r="D51" s="59" t="str">
        <f>IF(PT_fylkesvis_tall!D53&gt;0,PT_fylkesvis_tall!D53,"")</f>
        <v/>
      </c>
      <c r="E51" s="59" t="str">
        <f>IF(PT_fylkesvis_tall!E53&gt;0,PT_fylkesvis_tall!E53,"")</f>
        <v/>
      </c>
      <c r="F51" s="59" t="str">
        <f>IF(PT_fylkesvis_tall!F53&gt;0,PT_fylkesvis_tall!F53,"")</f>
        <v/>
      </c>
      <c r="G51" s="59" t="str">
        <f>IF(PT_fylkesvis_tall!G53&gt;0,PT_fylkesvis_tall!G53,"")</f>
        <v/>
      </c>
      <c r="H51" s="59" t="str">
        <f>IF(PT_fylkesvis_tall!H53&gt;0,PT_fylkesvis_tall!H53,"")</f>
        <v/>
      </c>
      <c r="I51" s="59" t="str">
        <f>IF(PT_fylkesvis_tall!I53&gt;0,PT_fylkesvis_tall!I53,"")</f>
        <v/>
      </c>
      <c r="J51" s="59" t="str">
        <f>IF(PT_fylkesvis_tall!J53&gt;0,PT_fylkesvis_tall!J53,"")</f>
        <v/>
      </c>
      <c r="K51" s="59" t="str">
        <f>IF(PT_fylkesvis_tall!K53&gt;0,PT_fylkesvis_tall!K53,"")</f>
        <v/>
      </c>
      <c r="L51" s="59" t="str">
        <f>IF(PT_fylkesvis_tall!L53&gt;0,PT_fylkesvis_tall!L53,"")</f>
        <v/>
      </c>
    </row>
    <row r="52" spans="1:12" x14ac:dyDescent="0.25">
      <c r="A52" s="58" t="str">
        <f>IF(PT_fylkesvis_tall!A54&gt;0,PT_fylkesvis_tall!A54,"")</f>
        <v/>
      </c>
      <c r="B52" s="59" t="str">
        <f>IF(PT_fylkesvis_tall!B54&gt;0,PT_fylkesvis_tall!B54,"")</f>
        <v/>
      </c>
      <c r="C52" s="59" t="str">
        <f>IF(PT_fylkesvis_tall!C54&gt;0,PT_fylkesvis_tall!C54,"")</f>
        <v/>
      </c>
      <c r="D52" s="59" t="str">
        <f>IF(PT_fylkesvis_tall!D54&gt;0,PT_fylkesvis_tall!D54,"")</f>
        <v/>
      </c>
      <c r="E52" s="59" t="str">
        <f>IF(PT_fylkesvis_tall!E54&gt;0,PT_fylkesvis_tall!E54,"")</f>
        <v/>
      </c>
      <c r="F52" s="59" t="str">
        <f>IF(PT_fylkesvis_tall!F54&gt;0,PT_fylkesvis_tall!F54,"")</f>
        <v/>
      </c>
      <c r="G52" s="59" t="str">
        <f>IF(PT_fylkesvis_tall!G54&gt;0,PT_fylkesvis_tall!G54,"")</f>
        <v/>
      </c>
      <c r="H52" s="59" t="str">
        <f>IF(PT_fylkesvis_tall!H54&gt;0,PT_fylkesvis_tall!H54,"")</f>
        <v/>
      </c>
      <c r="I52" s="59" t="str">
        <f>IF(PT_fylkesvis_tall!I54&gt;0,PT_fylkesvis_tall!I54,"")</f>
        <v/>
      </c>
      <c r="J52" s="59" t="str">
        <f>IF(PT_fylkesvis_tall!J54&gt;0,PT_fylkesvis_tall!J54,"")</f>
        <v/>
      </c>
      <c r="K52" s="59" t="str">
        <f>IF(PT_fylkesvis_tall!K54&gt;0,PT_fylkesvis_tall!K54,"")</f>
        <v/>
      </c>
      <c r="L52" s="59" t="str">
        <f>IF(PT_fylkesvis_tall!L54&gt;0,PT_fylkesvis_tall!L54,"")</f>
        <v/>
      </c>
    </row>
    <row r="53" spans="1:12" x14ac:dyDescent="0.25">
      <c r="A53" s="58" t="str">
        <f>IF(PT_fylkesvis_tall!A55&gt;0,PT_fylkesvis_tall!A55,"")</f>
        <v/>
      </c>
      <c r="B53" s="59" t="str">
        <f>IF(PT_fylkesvis_tall!B55&gt;0,PT_fylkesvis_tall!B55,"")</f>
        <v/>
      </c>
      <c r="C53" s="59" t="str">
        <f>IF(PT_fylkesvis_tall!C55&gt;0,PT_fylkesvis_tall!C55,"")</f>
        <v/>
      </c>
      <c r="D53" s="59" t="str">
        <f>IF(PT_fylkesvis_tall!D55&gt;0,PT_fylkesvis_tall!D55,"")</f>
        <v/>
      </c>
      <c r="E53" s="59" t="str">
        <f>IF(PT_fylkesvis_tall!E55&gt;0,PT_fylkesvis_tall!E55,"")</f>
        <v/>
      </c>
      <c r="F53" s="59" t="str">
        <f>IF(PT_fylkesvis_tall!F55&gt;0,PT_fylkesvis_tall!F55,"")</f>
        <v/>
      </c>
      <c r="G53" s="59" t="str">
        <f>IF(PT_fylkesvis_tall!G55&gt;0,PT_fylkesvis_tall!G55,"")</f>
        <v/>
      </c>
      <c r="H53" s="59" t="str">
        <f>IF(PT_fylkesvis_tall!H55&gt;0,PT_fylkesvis_tall!H55,"")</f>
        <v/>
      </c>
      <c r="I53" s="59" t="str">
        <f>IF(PT_fylkesvis_tall!I55&gt;0,PT_fylkesvis_tall!I55,"")</f>
        <v/>
      </c>
      <c r="J53" s="59" t="str">
        <f>IF(PT_fylkesvis_tall!J55&gt;0,PT_fylkesvis_tall!J55,"")</f>
        <v/>
      </c>
      <c r="K53" s="59" t="str">
        <f>IF(PT_fylkesvis_tall!K55&gt;0,PT_fylkesvis_tall!K55,"")</f>
        <v/>
      </c>
      <c r="L53" s="59" t="str">
        <f>IF(PT_fylkesvis_tall!L55&gt;0,PT_fylkesvis_tall!L55,"")</f>
        <v/>
      </c>
    </row>
    <row r="54" spans="1:12" x14ac:dyDescent="0.25">
      <c r="A54" s="58" t="str">
        <f>IF(PT_fylkesvis_tall!A56&gt;0,PT_fylkesvis_tall!A56,"")</f>
        <v/>
      </c>
      <c r="B54" s="59" t="str">
        <f>IF(PT_fylkesvis_tall!B56&gt;0,PT_fylkesvis_tall!B56,"")</f>
        <v/>
      </c>
      <c r="C54" s="59" t="str">
        <f>IF(PT_fylkesvis_tall!C56&gt;0,PT_fylkesvis_tall!C56,"")</f>
        <v/>
      </c>
      <c r="D54" s="59" t="str">
        <f>IF(PT_fylkesvis_tall!D56&gt;0,PT_fylkesvis_tall!D56,"")</f>
        <v/>
      </c>
      <c r="E54" s="59" t="str">
        <f>IF(PT_fylkesvis_tall!E56&gt;0,PT_fylkesvis_tall!E56,"")</f>
        <v/>
      </c>
      <c r="F54" s="59" t="str">
        <f>IF(PT_fylkesvis_tall!F56&gt;0,PT_fylkesvis_tall!F56,"")</f>
        <v/>
      </c>
      <c r="G54" s="59" t="str">
        <f>IF(PT_fylkesvis_tall!G56&gt;0,PT_fylkesvis_tall!G56,"")</f>
        <v/>
      </c>
      <c r="H54" s="59" t="str">
        <f>IF(PT_fylkesvis_tall!H56&gt;0,PT_fylkesvis_tall!H56,"")</f>
        <v/>
      </c>
      <c r="I54" s="59" t="str">
        <f>IF(PT_fylkesvis_tall!I56&gt;0,PT_fylkesvis_tall!I56,"")</f>
        <v/>
      </c>
      <c r="J54" s="59" t="str">
        <f>IF(PT_fylkesvis_tall!J56&gt;0,PT_fylkesvis_tall!J56,"")</f>
        <v/>
      </c>
      <c r="K54" s="59" t="str">
        <f>IF(PT_fylkesvis_tall!K56&gt;0,PT_fylkesvis_tall!K56,"")</f>
        <v/>
      </c>
      <c r="L54" s="59" t="str">
        <f>IF(PT_fylkesvis_tall!L56&gt;0,PT_fylkesvis_tall!L56,"")</f>
        <v/>
      </c>
    </row>
    <row r="55" spans="1:12" x14ac:dyDescent="0.25">
      <c r="A55" s="58" t="str">
        <f>IF(PT_fylkesvis_tall!A57&gt;0,PT_fylkesvis_tall!A57,"")</f>
        <v/>
      </c>
      <c r="B55" s="59" t="str">
        <f>IF(PT_fylkesvis_tall!B57&gt;0,PT_fylkesvis_tall!B57,"")</f>
        <v/>
      </c>
      <c r="C55" s="59" t="str">
        <f>IF(PT_fylkesvis_tall!C57&gt;0,PT_fylkesvis_tall!C57,"")</f>
        <v/>
      </c>
      <c r="D55" s="59" t="str">
        <f>IF(PT_fylkesvis_tall!D57&gt;0,PT_fylkesvis_tall!D57,"")</f>
        <v/>
      </c>
      <c r="E55" s="59" t="str">
        <f>IF(PT_fylkesvis_tall!E57&gt;0,PT_fylkesvis_tall!E57,"")</f>
        <v/>
      </c>
      <c r="F55" s="59" t="str">
        <f>IF(PT_fylkesvis_tall!F57&gt;0,PT_fylkesvis_tall!F57,"")</f>
        <v/>
      </c>
      <c r="G55" s="59" t="str">
        <f>IF(PT_fylkesvis_tall!G57&gt;0,PT_fylkesvis_tall!G57,"")</f>
        <v/>
      </c>
      <c r="H55" s="59" t="str">
        <f>IF(PT_fylkesvis_tall!H57&gt;0,PT_fylkesvis_tall!H57,"")</f>
        <v/>
      </c>
      <c r="I55" s="59" t="str">
        <f>IF(PT_fylkesvis_tall!I57&gt;0,PT_fylkesvis_tall!I57,"")</f>
        <v/>
      </c>
      <c r="J55" s="59" t="str">
        <f>IF(PT_fylkesvis_tall!J57&gt;0,PT_fylkesvis_tall!J57,"")</f>
        <v/>
      </c>
      <c r="K55" s="59" t="str">
        <f>IF(PT_fylkesvis_tall!K57&gt;0,PT_fylkesvis_tall!K57,"")</f>
        <v/>
      </c>
      <c r="L55" s="59" t="str">
        <f>IF(PT_fylkesvis_tall!L57&gt;0,PT_fylkesvis_tall!L57,"")</f>
        <v/>
      </c>
    </row>
    <row r="56" spans="1:12" x14ac:dyDescent="0.25">
      <c r="A56" s="58" t="str">
        <f>IF(PT_fylkesvis_tall!A58&gt;0,PT_fylkesvis_tall!A58,"")</f>
        <v/>
      </c>
      <c r="B56" s="59" t="str">
        <f>IF(PT_fylkesvis_tall!B58&gt;0,PT_fylkesvis_tall!B58,"")</f>
        <v/>
      </c>
      <c r="C56" s="59" t="str">
        <f>IF(PT_fylkesvis_tall!C58&gt;0,PT_fylkesvis_tall!C58,"")</f>
        <v/>
      </c>
      <c r="D56" s="59" t="str">
        <f>IF(PT_fylkesvis_tall!D58&gt;0,PT_fylkesvis_tall!D58,"")</f>
        <v/>
      </c>
      <c r="E56" s="59" t="str">
        <f>IF(PT_fylkesvis_tall!E58&gt;0,PT_fylkesvis_tall!E58,"")</f>
        <v/>
      </c>
      <c r="F56" s="59" t="str">
        <f>IF(PT_fylkesvis_tall!F58&gt;0,PT_fylkesvis_tall!F58,"")</f>
        <v/>
      </c>
      <c r="G56" s="59" t="str">
        <f>IF(PT_fylkesvis_tall!G58&gt;0,PT_fylkesvis_tall!G58,"")</f>
        <v/>
      </c>
      <c r="H56" s="59" t="str">
        <f>IF(PT_fylkesvis_tall!H58&gt;0,PT_fylkesvis_tall!H58,"")</f>
        <v/>
      </c>
      <c r="I56" s="59" t="str">
        <f>IF(PT_fylkesvis_tall!I58&gt;0,PT_fylkesvis_tall!I58,"")</f>
        <v/>
      </c>
      <c r="J56" s="59" t="str">
        <f>IF(PT_fylkesvis_tall!J58&gt;0,PT_fylkesvis_tall!J58,"")</f>
        <v/>
      </c>
      <c r="K56" s="59" t="str">
        <f>IF(PT_fylkesvis_tall!K58&gt;0,PT_fylkesvis_tall!K58,"")</f>
        <v/>
      </c>
      <c r="L56" s="59" t="str">
        <f>IF(PT_fylkesvis_tall!L58&gt;0,PT_fylkesvis_tall!L58,"")</f>
        <v/>
      </c>
    </row>
    <row r="57" spans="1:12" x14ac:dyDescent="0.25">
      <c r="A57" s="58" t="str">
        <f>IF(PT_fylkesvis_tall!A59&gt;0,PT_fylkesvis_tall!A59,"")</f>
        <v/>
      </c>
      <c r="B57" s="59" t="str">
        <f>IF(PT_fylkesvis_tall!B59&gt;0,PT_fylkesvis_tall!B59,"")</f>
        <v/>
      </c>
      <c r="C57" s="59" t="str">
        <f>IF(PT_fylkesvis_tall!C59&gt;0,PT_fylkesvis_tall!C59,"")</f>
        <v/>
      </c>
      <c r="D57" s="59" t="str">
        <f>IF(PT_fylkesvis_tall!D59&gt;0,PT_fylkesvis_tall!D59,"")</f>
        <v/>
      </c>
      <c r="E57" s="59" t="str">
        <f>IF(PT_fylkesvis_tall!E59&gt;0,PT_fylkesvis_tall!E59,"")</f>
        <v/>
      </c>
      <c r="F57" s="59" t="str">
        <f>IF(PT_fylkesvis_tall!F59&gt;0,PT_fylkesvis_tall!F59,"")</f>
        <v/>
      </c>
      <c r="G57" s="59" t="str">
        <f>IF(PT_fylkesvis_tall!G59&gt;0,PT_fylkesvis_tall!G59,"")</f>
        <v/>
      </c>
      <c r="H57" s="59" t="str">
        <f>IF(PT_fylkesvis_tall!H59&gt;0,PT_fylkesvis_tall!H59,"")</f>
        <v/>
      </c>
      <c r="I57" s="59" t="str">
        <f>IF(PT_fylkesvis_tall!I59&gt;0,PT_fylkesvis_tall!I59,"")</f>
        <v/>
      </c>
      <c r="J57" s="59" t="str">
        <f>IF(PT_fylkesvis_tall!J59&gt;0,PT_fylkesvis_tall!J59,"")</f>
        <v/>
      </c>
      <c r="K57" s="59" t="str">
        <f>IF(PT_fylkesvis_tall!K59&gt;0,PT_fylkesvis_tall!K59,"")</f>
        <v/>
      </c>
      <c r="L57" s="59" t="str">
        <f>IF(PT_fylkesvis_tall!L59&gt;0,PT_fylkesvis_tall!L59,"")</f>
        <v/>
      </c>
    </row>
    <row r="58" spans="1:12" x14ac:dyDescent="0.25">
      <c r="A58" s="58" t="str">
        <f>IF(PT_fylkesvis_tall!A60&gt;0,PT_fylkesvis_tall!A60,"")</f>
        <v/>
      </c>
      <c r="B58" s="59" t="str">
        <f>IF(PT_fylkesvis_tall!B60&gt;0,PT_fylkesvis_tall!B60,"")</f>
        <v/>
      </c>
      <c r="C58" s="59" t="str">
        <f>IF(PT_fylkesvis_tall!C60&gt;0,PT_fylkesvis_tall!C60,"")</f>
        <v/>
      </c>
      <c r="D58" s="59" t="str">
        <f>IF(PT_fylkesvis_tall!D60&gt;0,PT_fylkesvis_tall!D60,"")</f>
        <v/>
      </c>
      <c r="E58" s="59" t="str">
        <f>IF(PT_fylkesvis_tall!E60&gt;0,PT_fylkesvis_tall!E60,"")</f>
        <v/>
      </c>
      <c r="F58" s="59" t="str">
        <f>IF(PT_fylkesvis_tall!F60&gt;0,PT_fylkesvis_tall!F60,"")</f>
        <v/>
      </c>
      <c r="G58" s="59" t="str">
        <f>IF(PT_fylkesvis_tall!G60&gt;0,PT_fylkesvis_tall!G60,"")</f>
        <v/>
      </c>
      <c r="H58" s="59" t="str">
        <f>IF(PT_fylkesvis_tall!H60&gt;0,PT_fylkesvis_tall!H60,"")</f>
        <v/>
      </c>
      <c r="I58" s="59" t="str">
        <f>IF(PT_fylkesvis_tall!I60&gt;0,PT_fylkesvis_tall!I60,"")</f>
        <v/>
      </c>
      <c r="J58" s="59" t="str">
        <f>IF(PT_fylkesvis_tall!J60&gt;0,PT_fylkesvis_tall!J60,"")</f>
        <v/>
      </c>
      <c r="K58" s="59" t="str">
        <f>IF(PT_fylkesvis_tall!K60&gt;0,PT_fylkesvis_tall!K60,"")</f>
        <v/>
      </c>
      <c r="L58" s="59" t="str">
        <f>IF(PT_fylkesvis_tall!L60&gt;0,PT_fylkesvis_tall!L60,"")</f>
        <v/>
      </c>
    </row>
    <row r="59" spans="1:12" x14ac:dyDescent="0.25">
      <c r="A59" s="58" t="str">
        <f>IF(PT_fylkesvis_tall!A61&gt;0,PT_fylkesvis_tall!A61,"")</f>
        <v/>
      </c>
      <c r="B59" s="59" t="str">
        <f>IF(PT_fylkesvis_tall!B61&gt;0,PT_fylkesvis_tall!B61,"")</f>
        <v/>
      </c>
      <c r="C59" s="59" t="str">
        <f>IF(PT_fylkesvis_tall!C61&gt;0,PT_fylkesvis_tall!C61,"")</f>
        <v/>
      </c>
      <c r="D59" s="59" t="str">
        <f>IF(PT_fylkesvis_tall!D61&gt;0,PT_fylkesvis_tall!D61,"")</f>
        <v/>
      </c>
      <c r="E59" s="59" t="str">
        <f>IF(PT_fylkesvis_tall!E61&gt;0,PT_fylkesvis_tall!E61,"")</f>
        <v/>
      </c>
      <c r="F59" s="59" t="str">
        <f>IF(PT_fylkesvis_tall!F61&gt;0,PT_fylkesvis_tall!F61,"")</f>
        <v/>
      </c>
      <c r="G59" s="59" t="str">
        <f>IF(PT_fylkesvis_tall!G61&gt;0,PT_fylkesvis_tall!G61,"")</f>
        <v/>
      </c>
      <c r="H59" s="59" t="str">
        <f>IF(PT_fylkesvis_tall!H61&gt;0,PT_fylkesvis_tall!H61,"")</f>
        <v/>
      </c>
      <c r="I59" s="59" t="str">
        <f>IF(PT_fylkesvis_tall!I61&gt;0,PT_fylkesvis_tall!I61,"")</f>
        <v/>
      </c>
      <c r="J59" s="59" t="str">
        <f>IF(PT_fylkesvis_tall!J61&gt;0,PT_fylkesvis_tall!J61,"")</f>
        <v/>
      </c>
      <c r="K59" s="59" t="str">
        <f>IF(PT_fylkesvis_tall!K61&gt;0,PT_fylkesvis_tall!K61,"")</f>
        <v/>
      </c>
      <c r="L59" s="59" t="str">
        <f>IF(PT_fylkesvis_tall!L61&gt;0,PT_fylkesvis_tall!L61,"")</f>
        <v/>
      </c>
    </row>
    <row r="60" spans="1:12" x14ac:dyDescent="0.25">
      <c r="A60" s="58" t="str">
        <f>IF(PT_fylkesvis_tall!A62&gt;0,PT_fylkesvis_tall!A62,"")</f>
        <v/>
      </c>
      <c r="B60" s="59" t="str">
        <f>IF(PT_fylkesvis_tall!B62&gt;0,PT_fylkesvis_tall!B62,"")</f>
        <v/>
      </c>
      <c r="C60" s="59" t="str">
        <f>IF(PT_fylkesvis_tall!C62&gt;0,PT_fylkesvis_tall!C62,"")</f>
        <v/>
      </c>
      <c r="D60" s="59" t="str">
        <f>IF(PT_fylkesvis_tall!D62&gt;0,PT_fylkesvis_tall!D62,"")</f>
        <v/>
      </c>
      <c r="E60" s="59" t="str">
        <f>IF(PT_fylkesvis_tall!E62&gt;0,PT_fylkesvis_tall!E62,"")</f>
        <v/>
      </c>
      <c r="F60" s="59" t="str">
        <f>IF(PT_fylkesvis_tall!F62&gt;0,PT_fylkesvis_tall!F62,"")</f>
        <v/>
      </c>
      <c r="G60" s="59" t="str">
        <f>IF(PT_fylkesvis_tall!G62&gt;0,PT_fylkesvis_tall!G62,"")</f>
        <v/>
      </c>
      <c r="H60" s="59" t="str">
        <f>IF(PT_fylkesvis_tall!H62&gt;0,PT_fylkesvis_tall!H62,"")</f>
        <v/>
      </c>
      <c r="I60" s="59" t="str">
        <f>IF(PT_fylkesvis_tall!I62&gt;0,PT_fylkesvis_tall!I62,"")</f>
        <v/>
      </c>
      <c r="J60" s="59" t="str">
        <f>IF(PT_fylkesvis_tall!J62&gt;0,PT_fylkesvis_tall!J62,"")</f>
        <v/>
      </c>
      <c r="K60" s="59" t="str">
        <f>IF(PT_fylkesvis_tall!K62&gt;0,PT_fylkesvis_tall!K62,"")</f>
        <v/>
      </c>
      <c r="L60" s="59" t="str">
        <f>IF(PT_fylkesvis_tall!L62&gt;0,PT_fylkesvis_tall!L62,"")</f>
        <v/>
      </c>
    </row>
    <row r="61" spans="1:12" x14ac:dyDescent="0.25">
      <c r="A61" s="58" t="str">
        <f>IF(PT_fylkesvis_tall!A63&gt;0,PT_fylkesvis_tall!A63,"")</f>
        <v/>
      </c>
      <c r="B61" s="59" t="str">
        <f>IF(PT_fylkesvis_tall!B63&gt;0,PT_fylkesvis_tall!B63,"")</f>
        <v/>
      </c>
      <c r="C61" s="59" t="str">
        <f>IF(PT_fylkesvis_tall!C63&gt;0,PT_fylkesvis_tall!C63,"")</f>
        <v/>
      </c>
      <c r="D61" s="59" t="str">
        <f>IF(PT_fylkesvis_tall!D63&gt;0,PT_fylkesvis_tall!D63,"")</f>
        <v/>
      </c>
      <c r="E61" s="59" t="str">
        <f>IF(PT_fylkesvis_tall!E63&gt;0,PT_fylkesvis_tall!E63,"")</f>
        <v/>
      </c>
      <c r="F61" s="59" t="str">
        <f>IF(PT_fylkesvis_tall!F63&gt;0,PT_fylkesvis_tall!F63,"")</f>
        <v/>
      </c>
      <c r="G61" s="59" t="str">
        <f>IF(PT_fylkesvis_tall!G63&gt;0,PT_fylkesvis_tall!G63,"")</f>
        <v/>
      </c>
      <c r="H61" s="59" t="str">
        <f>IF(PT_fylkesvis_tall!H63&gt;0,PT_fylkesvis_tall!H63,"")</f>
        <v/>
      </c>
      <c r="I61" s="59" t="str">
        <f>IF(PT_fylkesvis_tall!I63&gt;0,PT_fylkesvis_tall!I63,"")</f>
        <v/>
      </c>
      <c r="J61" s="59" t="str">
        <f>IF(PT_fylkesvis_tall!J63&gt;0,PT_fylkesvis_tall!J63,"")</f>
        <v/>
      </c>
      <c r="K61" s="59" t="str">
        <f>IF(PT_fylkesvis_tall!K63&gt;0,PT_fylkesvis_tall!K63,"")</f>
        <v/>
      </c>
      <c r="L61" s="59" t="str">
        <f>IF(PT_fylkesvis_tall!L63&gt;0,PT_fylkesvis_tall!L63,"")</f>
        <v/>
      </c>
    </row>
    <row r="62" spans="1:12" x14ac:dyDescent="0.25">
      <c r="A62" s="58" t="str">
        <f>IF(PT_fylkesvis_tall!A64&gt;0,PT_fylkesvis_tall!A64,"")</f>
        <v/>
      </c>
      <c r="B62" s="59" t="str">
        <f>IF(PT_fylkesvis_tall!B64&gt;0,PT_fylkesvis_tall!B64,"")</f>
        <v/>
      </c>
      <c r="C62" s="59" t="str">
        <f>IF(PT_fylkesvis_tall!C64&gt;0,PT_fylkesvis_tall!C64,"")</f>
        <v/>
      </c>
      <c r="D62" s="59" t="str">
        <f>IF(PT_fylkesvis_tall!D64&gt;0,PT_fylkesvis_tall!D64,"")</f>
        <v/>
      </c>
      <c r="E62" s="59" t="str">
        <f>IF(PT_fylkesvis_tall!E64&gt;0,PT_fylkesvis_tall!E64,"")</f>
        <v/>
      </c>
      <c r="F62" s="59" t="str">
        <f>IF(PT_fylkesvis_tall!F64&gt;0,PT_fylkesvis_tall!F64,"")</f>
        <v/>
      </c>
      <c r="G62" s="59" t="str">
        <f>IF(PT_fylkesvis_tall!G64&gt;0,PT_fylkesvis_tall!G64,"")</f>
        <v/>
      </c>
      <c r="H62" s="59" t="str">
        <f>IF(PT_fylkesvis_tall!H64&gt;0,PT_fylkesvis_tall!H64,"")</f>
        <v/>
      </c>
      <c r="I62" s="59" t="str">
        <f>IF(PT_fylkesvis_tall!I64&gt;0,PT_fylkesvis_tall!I64,"")</f>
        <v/>
      </c>
      <c r="J62" s="59" t="str">
        <f>IF(PT_fylkesvis_tall!J64&gt;0,PT_fylkesvis_tall!J64,"")</f>
        <v/>
      </c>
      <c r="K62" s="59" t="str">
        <f>IF(PT_fylkesvis_tall!K64&gt;0,PT_fylkesvis_tall!K64,"")</f>
        <v/>
      </c>
      <c r="L62" s="59" t="str">
        <f>IF(PT_fylkesvis_tall!L64&gt;0,PT_fylkesvis_tall!L64,"")</f>
        <v/>
      </c>
    </row>
    <row r="63" spans="1:12" x14ac:dyDescent="0.25">
      <c r="A63" s="58" t="str">
        <f>IF(PT_fylkesvis_tall!A65&gt;0,PT_fylkesvis_tall!A65,"")</f>
        <v/>
      </c>
      <c r="B63" s="59" t="str">
        <f>IF(PT_fylkesvis_tall!B65&gt;0,PT_fylkesvis_tall!B65,"")</f>
        <v/>
      </c>
      <c r="C63" s="59" t="str">
        <f>IF(PT_fylkesvis_tall!C65&gt;0,PT_fylkesvis_tall!C65,"")</f>
        <v/>
      </c>
      <c r="D63" s="59" t="str">
        <f>IF(PT_fylkesvis_tall!D65&gt;0,PT_fylkesvis_tall!D65,"")</f>
        <v/>
      </c>
      <c r="E63" s="59" t="str">
        <f>IF(PT_fylkesvis_tall!E65&gt;0,PT_fylkesvis_tall!E65,"")</f>
        <v/>
      </c>
      <c r="F63" s="59" t="str">
        <f>IF(PT_fylkesvis_tall!F65&gt;0,PT_fylkesvis_tall!F65,"")</f>
        <v/>
      </c>
      <c r="G63" s="59" t="str">
        <f>IF(PT_fylkesvis_tall!G65&gt;0,PT_fylkesvis_tall!G65,"")</f>
        <v/>
      </c>
      <c r="H63" s="59" t="str">
        <f>IF(PT_fylkesvis_tall!H65&gt;0,PT_fylkesvis_tall!H65,"")</f>
        <v/>
      </c>
      <c r="I63" s="59" t="str">
        <f>IF(PT_fylkesvis_tall!I65&gt;0,PT_fylkesvis_tall!I65,"")</f>
        <v/>
      </c>
      <c r="J63" s="59" t="str">
        <f>IF(PT_fylkesvis_tall!J65&gt;0,PT_fylkesvis_tall!J65,"")</f>
        <v/>
      </c>
      <c r="K63" s="59" t="str">
        <f>IF(PT_fylkesvis_tall!K65&gt;0,PT_fylkesvis_tall!K65,"")</f>
        <v/>
      </c>
      <c r="L63" s="59" t="str">
        <f>IF(PT_fylkesvis_tall!L65&gt;0,PT_fylkesvis_tall!L65,"")</f>
        <v/>
      </c>
    </row>
    <row r="64" spans="1:12" x14ac:dyDescent="0.25">
      <c r="A64" s="58" t="str">
        <f>IF(PT_fylkesvis_tall!A66&gt;0,PT_fylkesvis_tall!A66,"")</f>
        <v/>
      </c>
      <c r="B64" s="59" t="str">
        <f>IF(PT_fylkesvis_tall!B66&gt;0,PT_fylkesvis_tall!B66,"")</f>
        <v/>
      </c>
      <c r="C64" s="59" t="str">
        <f>IF(PT_fylkesvis_tall!C66&gt;0,PT_fylkesvis_tall!C66,"")</f>
        <v/>
      </c>
      <c r="D64" s="59" t="str">
        <f>IF(PT_fylkesvis_tall!D66&gt;0,PT_fylkesvis_tall!D66,"")</f>
        <v/>
      </c>
      <c r="E64" s="59" t="str">
        <f>IF(PT_fylkesvis_tall!E66&gt;0,PT_fylkesvis_tall!E66,"")</f>
        <v/>
      </c>
      <c r="F64" s="59" t="str">
        <f>IF(PT_fylkesvis_tall!F66&gt;0,PT_fylkesvis_tall!F66,"")</f>
        <v/>
      </c>
      <c r="G64" s="59" t="str">
        <f>IF(PT_fylkesvis_tall!G66&gt;0,PT_fylkesvis_tall!G66,"")</f>
        <v/>
      </c>
      <c r="H64" s="59" t="str">
        <f>IF(PT_fylkesvis_tall!H66&gt;0,PT_fylkesvis_tall!H66,"")</f>
        <v/>
      </c>
      <c r="I64" s="59" t="str">
        <f>IF(PT_fylkesvis_tall!I66&gt;0,PT_fylkesvis_tall!I66,"")</f>
        <v/>
      </c>
      <c r="J64" s="59" t="str">
        <f>IF(PT_fylkesvis_tall!J66&gt;0,PT_fylkesvis_tall!J66,"")</f>
        <v/>
      </c>
      <c r="K64" s="59" t="str">
        <f>IF(PT_fylkesvis_tall!K66&gt;0,PT_fylkesvis_tall!K66,"")</f>
        <v/>
      </c>
      <c r="L64" s="59" t="str">
        <f>IF(PT_fylkesvis_tall!L66&gt;0,PT_fylkesvis_tall!L66,"")</f>
        <v/>
      </c>
    </row>
    <row r="65" spans="1:12" x14ac:dyDescent="0.25">
      <c r="A65" s="58" t="str">
        <f>IF(PT_fylkesvis_tall!A67&gt;0,PT_fylkesvis_tall!A67,"")</f>
        <v/>
      </c>
      <c r="B65" s="59" t="str">
        <f>IF(PT_fylkesvis_tall!B67&gt;0,PT_fylkesvis_tall!B67,"")</f>
        <v/>
      </c>
      <c r="C65" s="59" t="str">
        <f>IF(PT_fylkesvis_tall!C67&gt;0,PT_fylkesvis_tall!C67,"")</f>
        <v/>
      </c>
      <c r="D65" s="59" t="str">
        <f>IF(PT_fylkesvis_tall!D67&gt;0,PT_fylkesvis_tall!D67,"")</f>
        <v/>
      </c>
      <c r="E65" s="59" t="str">
        <f>IF(PT_fylkesvis_tall!E67&gt;0,PT_fylkesvis_tall!E67,"")</f>
        <v/>
      </c>
      <c r="F65" s="59" t="str">
        <f>IF(PT_fylkesvis_tall!F67&gt;0,PT_fylkesvis_tall!F67,"")</f>
        <v/>
      </c>
      <c r="G65" s="59" t="str">
        <f>IF(PT_fylkesvis_tall!G67&gt;0,PT_fylkesvis_tall!G67,"")</f>
        <v/>
      </c>
      <c r="H65" s="59" t="str">
        <f>IF(PT_fylkesvis_tall!H67&gt;0,PT_fylkesvis_tall!H67,"")</f>
        <v/>
      </c>
      <c r="I65" s="59" t="str">
        <f>IF(PT_fylkesvis_tall!I67&gt;0,PT_fylkesvis_tall!I67,"")</f>
        <v/>
      </c>
      <c r="J65" s="59" t="str">
        <f>IF(PT_fylkesvis_tall!J67&gt;0,PT_fylkesvis_tall!J67,"")</f>
        <v/>
      </c>
      <c r="K65" s="59" t="str">
        <f>IF(PT_fylkesvis_tall!K67&gt;0,PT_fylkesvis_tall!K67,"")</f>
        <v/>
      </c>
      <c r="L65" s="59" t="str">
        <f>IF(PT_fylkesvis_tall!L67&gt;0,PT_fylkesvis_tall!L67,"")</f>
        <v/>
      </c>
    </row>
    <row r="66" spans="1:12" x14ac:dyDescent="0.25">
      <c r="A66" s="58" t="str">
        <f>IF(PT_fylkesvis_tall!A68&gt;0,PT_fylkesvis_tall!A68,"")</f>
        <v/>
      </c>
      <c r="B66" s="59" t="str">
        <f>IF(PT_fylkesvis_tall!B68&gt;0,PT_fylkesvis_tall!B68,"")</f>
        <v/>
      </c>
      <c r="C66" s="59" t="str">
        <f>IF(PT_fylkesvis_tall!C68&gt;0,PT_fylkesvis_tall!C68,"")</f>
        <v/>
      </c>
      <c r="D66" s="59" t="str">
        <f>IF(PT_fylkesvis_tall!D68&gt;0,PT_fylkesvis_tall!D68,"")</f>
        <v/>
      </c>
      <c r="E66" s="59" t="str">
        <f>IF(PT_fylkesvis_tall!E68&gt;0,PT_fylkesvis_tall!E68,"")</f>
        <v/>
      </c>
      <c r="F66" s="59" t="str">
        <f>IF(PT_fylkesvis_tall!F68&gt;0,PT_fylkesvis_tall!F68,"")</f>
        <v/>
      </c>
      <c r="G66" s="59" t="str">
        <f>IF(PT_fylkesvis_tall!G68&gt;0,PT_fylkesvis_tall!G68,"")</f>
        <v/>
      </c>
      <c r="H66" s="59" t="str">
        <f>IF(PT_fylkesvis_tall!H68&gt;0,PT_fylkesvis_tall!H68,"")</f>
        <v/>
      </c>
      <c r="I66" s="59" t="str">
        <f>IF(PT_fylkesvis_tall!I68&gt;0,PT_fylkesvis_tall!I68,"")</f>
        <v/>
      </c>
      <c r="J66" s="59" t="str">
        <f>IF(PT_fylkesvis_tall!J68&gt;0,PT_fylkesvis_tall!J68,"")</f>
        <v/>
      </c>
      <c r="K66" s="59" t="str">
        <f>IF(PT_fylkesvis_tall!K68&gt;0,PT_fylkesvis_tall!K68,"")</f>
        <v/>
      </c>
      <c r="L66" s="59" t="str">
        <f>IF(PT_fylkesvis_tall!L68&gt;0,PT_fylkesvis_tall!L68,"")</f>
        <v/>
      </c>
    </row>
    <row r="67" spans="1:12" x14ac:dyDescent="0.25">
      <c r="A67" s="58" t="str">
        <f>IF(PT_fylkesvis_tall!A69&gt;0,PT_fylkesvis_tall!A69,"")</f>
        <v/>
      </c>
      <c r="B67" s="59" t="str">
        <f>IF(PT_fylkesvis_tall!B69&gt;0,PT_fylkesvis_tall!B69,"")</f>
        <v/>
      </c>
      <c r="C67" s="59" t="str">
        <f>IF(PT_fylkesvis_tall!C69&gt;0,PT_fylkesvis_tall!C69,"")</f>
        <v/>
      </c>
      <c r="D67" s="59" t="str">
        <f>IF(PT_fylkesvis_tall!D69&gt;0,PT_fylkesvis_tall!D69,"")</f>
        <v/>
      </c>
      <c r="E67" s="59" t="str">
        <f>IF(PT_fylkesvis_tall!E69&gt;0,PT_fylkesvis_tall!E69,"")</f>
        <v/>
      </c>
      <c r="F67" s="59" t="str">
        <f>IF(PT_fylkesvis_tall!F69&gt;0,PT_fylkesvis_tall!F69,"")</f>
        <v/>
      </c>
      <c r="G67" s="59" t="str">
        <f>IF(PT_fylkesvis_tall!G69&gt;0,PT_fylkesvis_tall!G69,"")</f>
        <v/>
      </c>
      <c r="H67" s="59" t="str">
        <f>IF(PT_fylkesvis_tall!H69&gt;0,PT_fylkesvis_tall!H69,"")</f>
        <v/>
      </c>
      <c r="I67" s="59" t="str">
        <f>IF(PT_fylkesvis_tall!I69&gt;0,PT_fylkesvis_tall!I69,"")</f>
        <v/>
      </c>
      <c r="J67" s="59" t="str">
        <f>IF(PT_fylkesvis_tall!J69&gt;0,PT_fylkesvis_tall!J69,"")</f>
        <v/>
      </c>
      <c r="K67" s="59" t="str">
        <f>IF(PT_fylkesvis_tall!K69&gt;0,PT_fylkesvis_tall!K69,"")</f>
        <v/>
      </c>
      <c r="L67" s="59" t="str">
        <f>IF(PT_fylkesvis_tall!L69&gt;0,PT_fylkesvis_tall!L69,"")</f>
        <v/>
      </c>
    </row>
    <row r="68" spans="1:12" x14ac:dyDescent="0.25">
      <c r="A68" s="58" t="str">
        <f>IF(PT_fylkesvis_tall!A70&gt;0,PT_fylkesvis_tall!A70,"")</f>
        <v/>
      </c>
      <c r="B68" s="59" t="str">
        <f>IF(PT_fylkesvis_tall!B70&gt;0,PT_fylkesvis_tall!B70,"")</f>
        <v/>
      </c>
      <c r="C68" s="59" t="str">
        <f>IF(PT_fylkesvis_tall!C70&gt;0,PT_fylkesvis_tall!C70,"")</f>
        <v/>
      </c>
      <c r="D68" s="59" t="str">
        <f>IF(PT_fylkesvis_tall!D70&gt;0,PT_fylkesvis_tall!D70,"")</f>
        <v/>
      </c>
      <c r="E68" s="59" t="str">
        <f>IF(PT_fylkesvis_tall!E70&gt;0,PT_fylkesvis_tall!E70,"")</f>
        <v/>
      </c>
      <c r="F68" s="59" t="str">
        <f>IF(PT_fylkesvis_tall!F70&gt;0,PT_fylkesvis_tall!F70,"")</f>
        <v/>
      </c>
      <c r="G68" s="59" t="str">
        <f>IF(PT_fylkesvis_tall!G70&gt;0,PT_fylkesvis_tall!G70,"")</f>
        <v/>
      </c>
      <c r="H68" s="59" t="str">
        <f>IF(PT_fylkesvis_tall!H70&gt;0,PT_fylkesvis_tall!H70,"")</f>
        <v/>
      </c>
      <c r="I68" s="59" t="str">
        <f>IF(PT_fylkesvis_tall!I70&gt;0,PT_fylkesvis_tall!I70,"")</f>
        <v/>
      </c>
      <c r="J68" s="59" t="str">
        <f>IF(PT_fylkesvis_tall!J70&gt;0,PT_fylkesvis_tall!J70,"")</f>
        <v/>
      </c>
      <c r="K68" s="59" t="str">
        <f>IF(PT_fylkesvis_tall!K70&gt;0,PT_fylkesvis_tall!K70,"")</f>
        <v/>
      </c>
      <c r="L68" s="59" t="str">
        <f>IF(PT_fylkesvis_tall!L70&gt;0,PT_fylkesvis_tall!L70,"")</f>
        <v/>
      </c>
    </row>
    <row r="69" spans="1:12" x14ac:dyDescent="0.25">
      <c r="A69" s="58" t="str">
        <f>IF(PT_fylkesvis_tall!A71&gt;0,PT_fylkesvis_tall!A71,"")</f>
        <v/>
      </c>
      <c r="B69" s="59" t="str">
        <f>IF(PT_fylkesvis_tall!B71&gt;0,PT_fylkesvis_tall!B71,"")</f>
        <v/>
      </c>
      <c r="C69" s="59" t="str">
        <f>IF(PT_fylkesvis_tall!C71&gt;0,PT_fylkesvis_tall!C71,"")</f>
        <v/>
      </c>
      <c r="D69" s="59" t="str">
        <f>IF(PT_fylkesvis_tall!D71&gt;0,PT_fylkesvis_tall!D71,"")</f>
        <v/>
      </c>
      <c r="E69" s="59" t="str">
        <f>IF(PT_fylkesvis_tall!E71&gt;0,PT_fylkesvis_tall!E71,"")</f>
        <v/>
      </c>
      <c r="F69" s="59" t="str">
        <f>IF(PT_fylkesvis_tall!F71&gt;0,PT_fylkesvis_tall!F71,"")</f>
        <v/>
      </c>
      <c r="G69" s="59" t="str">
        <f>IF(PT_fylkesvis_tall!G71&gt;0,PT_fylkesvis_tall!G71,"")</f>
        <v/>
      </c>
      <c r="H69" s="59" t="str">
        <f>IF(PT_fylkesvis_tall!H71&gt;0,PT_fylkesvis_tall!H71,"")</f>
        <v/>
      </c>
      <c r="I69" s="59" t="str">
        <f>IF(PT_fylkesvis_tall!I71&gt;0,PT_fylkesvis_tall!I71,"")</f>
        <v/>
      </c>
      <c r="J69" s="59" t="str">
        <f>IF(PT_fylkesvis_tall!J71&gt;0,PT_fylkesvis_tall!J71,"")</f>
        <v/>
      </c>
      <c r="K69" s="59" t="str">
        <f>IF(PT_fylkesvis_tall!K71&gt;0,PT_fylkesvis_tall!K71,"")</f>
        <v/>
      </c>
      <c r="L69" s="59" t="str">
        <f>IF(PT_fylkesvis_tall!L71&gt;0,PT_fylkesvis_tall!L71,"")</f>
        <v/>
      </c>
    </row>
    <row r="70" spans="1:12" x14ac:dyDescent="0.25">
      <c r="A70" s="58" t="str">
        <f>IF(PT_fylkesvis_tall!A72&gt;0,PT_fylkesvis_tall!A72,"")</f>
        <v/>
      </c>
      <c r="B70" s="59" t="str">
        <f>IF(PT_fylkesvis_tall!B72&gt;0,PT_fylkesvis_tall!B72,"")</f>
        <v/>
      </c>
      <c r="C70" s="59" t="str">
        <f>IF(PT_fylkesvis_tall!C72&gt;0,PT_fylkesvis_tall!C72,"")</f>
        <v/>
      </c>
      <c r="D70" s="59" t="str">
        <f>IF(PT_fylkesvis_tall!D72&gt;0,PT_fylkesvis_tall!D72,"")</f>
        <v/>
      </c>
      <c r="E70" s="59" t="str">
        <f>IF(PT_fylkesvis_tall!E72&gt;0,PT_fylkesvis_tall!E72,"")</f>
        <v/>
      </c>
      <c r="F70" s="59" t="str">
        <f>IF(PT_fylkesvis_tall!F72&gt;0,PT_fylkesvis_tall!F72,"")</f>
        <v/>
      </c>
      <c r="G70" s="59" t="str">
        <f>IF(PT_fylkesvis_tall!G72&gt;0,PT_fylkesvis_tall!G72,"")</f>
        <v/>
      </c>
      <c r="H70" s="59" t="str">
        <f>IF(PT_fylkesvis_tall!H72&gt;0,PT_fylkesvis_tall!H72,"")</f>
        <v/>
      </c>
      <c r="I70" s="59" t="str">
        <f>IF(PT_fylkesvis_tall!I72&gt;0,PT_fylkesvis_tall!I72,"")</f>
        <v/>
      </c>
      <c r="J70" s="59" t="str">
        <f>IF(PT_fylkesvis_tall!J72&gt;0,PT_fylkesvis_tall!J72,"")</f>
        <v/>
      </c>
      <c r="K70" s="59" t="str">
        <f>IF(PT_fylkesvis_tall!K72&gt;0,PT_fylkesvis_tall!K72,"")</f>
        <v/>
      </c>
      <c r="L70" s="59" t="str">
        <f>IF(PT_fylkesvis_tall!L72&gt;0,PT_fylkesvis_tall!L72,"")</f>
        <v/>
      </c>
    </row>
    <row r="71" spans="1:12" x14ac:dyDescent="0.25">
      <c r="A71" s="58" t="str">
        <f>IF(PT_fylkesvis_tall!A73&gt;0,PT_fylkesvis_tall!A73,"")</f>
        <v/>
      </c>
      <c r="B71" s="59" t="str">
        <f>IF(PT_fylkesvis_tall!B73&gt;0,PT_fylkesvis_tall!B73,"")</f>
        <v/>
      </c>
      <c r="C71" s="59" t="str">
        <f>IF(PT_fylkesvis_tall!C73&gt;0,PT_fylkesvis_tall!C73,"")</f>
        <v/>
      </c>
      <c r="D71" s="59" t="str">
        <f>IF(PT_fylkesvis_tall!D73&gt;0,PT_fylkesvis_tall!D73,"")</f>
        <v/>
      </c>
      <c r="E71" s="59" t="str">
        <f>IF(PT_fylkesvis_tall!E73&gt;0,PT_fylkesvis_tall!E73,"")</f>
        <v/>
      </c>
      <c r="F71" s="59" t="str">
        <f>IF(PT_fylkesvis_tall!F73&gt;0,PT_fylkesvis_tall!F73,"")</f>
        <v/>
      </c>
      <c r="G71" s="59" t="str">
        <f>IF(PT_fylkesvis_tall!G73&gt;0,PT_fylkesvis_tall!G73,"")</f>
        <v/>
      </c>
      <c r="H71" s="59" t="str">
        <f>IF(PT_fylkesvis_tall!H73&gt;0,PT_fylkesvis_tall!H73,"")</f>
        <v/>
      </c>
      <c r="I71" s="59" t="str">
        <f>IF(PT_fylkesvis_tall!I73&gt;0,PT_fylkesvis_tall!I73,"")</f>
        <v/>
      </c>
      <c r="J71" s="59" t="str">
        <f>IF(PT_fylkesvis_tall!J73&gt;0,PT_fylkesvis_tall!J73,"")</f>
        <v/>
      </c>
      <c r="K71" s="59" t="str">
        <f>IF(PT_fylkesvis_tall!K73&gt;0,PT_fylkesvis_tall!K73,"")</f>
        <v/>
      </c>
      <c r="L71" s="59" t="str">
        <f>IF(PT_fylkesvis_tall!L73&gt;0,PT_fylkesvis_tall!L73,"")</f>
        <v/>
      </c>
    </row>
    <row r="72" spans="1:12" x14ac:dyDescent="0.25">
      <c r="A72" s="58" t="str">
        <f>IF(PT_fylkesvis_tall!A74&gt;0,PT_fylkesvis_tall!A74,"")</f>
        <v/>
      </c>
      <c r="B72" s="59" t="str">
        <f>IF(PT_fylkesvis_tall!B74&gt;0,PT_fylkesvis_tall!B74,"")</f>
        <v/>
      </c>
      <c r="C72" s="59" t="str">
        <f>IF(PT_fylkesvis_tall!C74&gt;0,PT_fylkesvis_tall!C74,"")</f>
        <v/>
      </c>
      <c r="D72" s="59" t="str">
        <f>IF(PT_fylkesvis_tall!D74&gt;0,PT_fylkesvis_tall!D74,"")</f>
        <v/>
      </c>
      <c r="E72" s="59" t="str">
        <f>IF(PT_fylkesvis_tall!E74&gt;0,PT_fylkesvis_tall!E74,"")</f>
        <v/>
      </c>
      <c r="F72" s="59" t="str">
        <f>IF(PT_fylkesvis_tall!F74&gt;0,PT_fylkesvis_tall!F74,"")</f>
        <v/>
      </c>
      <c r="G72" s="59" t="str">
        <f>IF(PT_fylkesvis_tall!G74&gt;0,PT_fylkesvis_tall!G74,"")</f>
        <v/>
      </c>
      <c r="H72" s="59" t="str">
        <f>IF(PT_fylkesvis_tall!H74&gt;0,PT_fylkesvis_tall!H74,"")</f>
        <v/>
      </c>
      <c r="I72" s="59" t="str">
        <f>IF(PT_fylkesvis_tall!I74&gt;0,PT_fylkesvis_tall!I74,"")</f>
        <v/>
      </c>
      <c r="J72" s="59" t="str">
        <f>IF(PT_fylkesvis_tall!J74&gt;0,PT_fylkesvis_tall!J74,"")</f>
        <v/>
      </c>
      <c r="K72" s="59" t="str">
        <f>IF(PT_fylkesvis_tall!K74&gt;0,PT_fylkesvis_tall!K74,"")</f>
        <v/>
      </c>
      <c r="L72" s="59" t="str">
        <f>IF(PT_fylkesvis_tall!L74&gt;0,PT_fylkesvis_tall!L74,"")</f>
        <v/>
      </c>
    </row>
    <row r="73" spans="1:12" x14ac:dyDescent="0.25">
      <c r="A73" s="58" t="str">
        <f>IF(PT_fylkesvis_tall!A75&gt;0,PT_fylkesvis_tall!A75,"")</f>
        <v/>
      </c>
      <c r="B73" s="59" t="str">
        <f>IF(PT_fylkesvis_tall!B75&gt;0,PT_fylkesvis_tall!B75,"")</f>
        <v/>
      </c>
      <c r="C73" s="59" t="str">
        <f>IF(PT_fylkesvis_tall!C75&gt;0,PT_fylkesvis_tall!C75,"")</f>
        <v/>
      </c>
      <c r="D73" s="59" t="str">
        <f>IF(PT_fylkesvis_tall!D75&gt;0,PT_fylkesvis_tall!D75,"")</f>
        <v/>
      </c>
      <c r="E73" s="59" t="str">
        <f>IF(PT_fylkesvis_tall!E75&gt;0,PT_fylkesvis_tall!E75,"")</f>
        <v/>
      </c>
      <c r="F73" s="59" t="str">
        <f>IF(PT_fylkesvis_tall!F75&gt;0,PT_fylkesvis_tall!F75,"")</f>
        <v/>
      </c>
      <c r="G73" s="59" t="str">
        <f>IF(PT_fylkesvis_tall!G75&gt;0,PT_fylkesvis_tall!G75,"")</f>
        <v/>
      </c>
      <c r="H73" s="59" t="str">
        <f>IF(PT_fylkesvis_tall!H75&gt;0,PT_fylkesvis_tall!H75,"")</f>
        <v/>
      </c>
      <c r="I73" s="59" t="str">
        <f>IF(PT_fylkesvis_tall!I75&gt;0,PT_fylkesvis_tall!I75,"")</f>
        <v/>
      </c>
      <c r="J73" s="59" t="str">
        <f>IF(PT_fylkesvis_tall!J75&gt;0,PT_fylkesvis_tall!J75,"")</f>
        <v/>
      </c>
      <c r="K73" s="59" t="str">
        <f>IF(PT_fylkesvis_tall!K75&gt;0,PT_fylkesvis_tall!K75,"")</f>
        <v/>
      </c>
      <c r="L73" s="59" t="str">
        <f>IF(PT_fylkesvis_tall!L75&gt;0,PT_fylkesvis_tall!L75,"")</f>
        <v/>
      </c>
    </row>
    <row r="74" spans="1:12" x14ac:dyDescent="0.25">
      <c r="A74" s="58" t="str">
        <f>IF(PT_fylkesvis_tall!A76&gt;0,PT_fylkesvis_tall!A76,"")</f>
        <v/>
      </c>
      <c r="B74" s="59" t="str">
        <f>IF(PT_fylkesvis_tall!B76&gt;0,PT_fylkesvis_tall!B76,"")</f>
        <v/>
      </c>
      <c r="C74" s="59" t="str">
        <f>IF(PT_fylkesvis_tall!C76&gt;0,PT_fylkesvis_tall!C76,"")</f>
        <v/>
      </c>
      <c r="D74" s="59" t="str">
        <f>IF(PT_fylkesvis_tall!D76&gt;0,PT_fylkesvis_tall!D76,"")</f>
        <v/>
      </c>
      <c r="E74" s="59" t="str">
        <f>IF(PT_fylkesvis_tall!E76&gt;0,PT_fylkesvis_tall!E76,"")</f>
        <v/>
      </c>
      <c r="F74" s="59" t="str">
        <f>IF(PT_fylkesvis_tall!F76&gt;0,PT_fylkesvis_tall!F76,"")</f>
        <v/>
      </c>
      <c r="G74" s="59" t="str">
        <f>IF(PT_fylkesvis_tall!G76&gt;0,PT_fylkesvis_tall!G76,"")</f>
        <v/>
      </c>
      <c r="H74" s="59" t="str">
        <f>IF(PT_fylkesvis_tall!H76&gt;0,PT_fylkesvis_tall!H76,"")</f>
        <v/>
      </c>
      <c r="I74" s="59" t="str">
        <f>IF(PT_fylkesvis_tall!I76&gt;0,PT_fylkesvis_tall!I76,"")</f>
        <v/>
      </c>
      <c r="J74" s="59" t="str">
        <f>IF(PT_fylkesvis_tall!J76&gt;0,PT_fylkesvis_tall!J76,"")</f>
        <v/>
      </c>
      <c r="K74" s="59" t="str">
        <f>IF(PT_fylkesvis_tall!K76&gt;0,PT_fylkesvis_tall!K76,"")</f>
        <v/>
      </c>
      <c r="L74" s="59" t="str">
        <f>IF(PT_fylkesvis_tall!L76&gt;0,PT_fylkesvis_tall!L76,"")</f>
        <v/>
      </c>
    </row>
    <row r="75" spans="1:12" x14ac:dyDescent="0.25">
      <c r="A75" s="58" t="str">
        <f>IF(PT_fylkesvis_tall!A77&gt;0,PT_fylkesvis_tall!A77,"")</f>
        <v/>
      </c>
      <c r="B75" s="59" t="str">
        <f>IF(PT_fylkesvis_tall!B77&gt;0,PT_fylkesvis_tall!B77,"")</f>
        <v/>
      </c>
      <c r="C75" s="59" t="str">
        <f>IF(PT_fylkesvis_tall!C77&gt;0,PT_fylkesvis_tall!C77,"")</f>
        <v/>
      </c>
      <c r="D75" s="59" t="str">
        <f>IF(PT_fylkesvis_tall!D77&gt;0,PT_fylkesvis_tall!D77,"")</f>
        <v/>
      </c>
      <c r="E75" s="59" t="str">
        <f>IF(PT_fylkesvis_tall!E77&gt;0,PT_fylkesvis_tall!E77,"")</f>
        <v/>
      </c>
      <c r="F75" s="59" t="str">
        <f>IF(PT_fylkesvis_tall!F77&gt;0,PT_fylkesvis_tall!F77,"")</f>
        <v/>
      </c>
      <c r="G75" s="59" t="str">
        <f>IF(PT_fylkesvis_tall!G77&gt;0,PT_fylkesvis_tall!G77,"")</f>
        <v/>
      </c>
      <c r="H75" s="59" t="str">
        <f>IF(PT_fylkesvis_tall!H77&gt;0,PT_fylkesvis_tall!H77,"")</f>
        <v/>
      </c>
      <c r="I75" s="59" t="str">
        <f>IF(PT_fylkesvis_tall!I77&gt;0,PT_fylkesvis_tall!I77,"")</f>
        <v/>
      </c>
      <c r="J75" s="59" t="str">
        <f>IF(PT_fylkesvis_tall!J77&gt;0,PT_fylkesvis_tall!J77,"")</f>
        <v/>
      </c>
      <c r="K75" s="59" t="str">
        <f>IF(PT_fylkesvis_tall!K77&gt;0,PT_fylkesvis_tall!K77,"")</f>
        <v/>
      </c>
      <c r="L75" s="59" t="str">
        <f>IF(PT_fylkesvis_tall!L77&gt;0,PT_fylkesvis_tall!L77,"")</f>
        <v/>
      </c>
    </row>
    <row r="76" spans="1:12" x14ac:dyDescent="0.25">
      <c r="A76" s="58" t="str">
        <f>IF(PT_fylkesvis_tall!A78&gt;0,PT_fylkesvis_tall!A78,"")</f>
        <v/>
      </c>
      <c r="B76" s="59" t="str">
        <f>IF(PT_fylkesvis_tall!B78&gt;0,PT_fylkesvis_tall!B78,"")</f>
        <v/>
      </c>
      <c r="C76" s="59" t="str">
        <f>IF(PT_fylkesvis_tall!C78&gt;0,PT_fylkesvis_tall!C78,"")</f>
        <v/>
      </c>
      <c r="D76" s="59" t="str">
        <f>IF(PT_fylkesvis_tall!D78&gt;0,PT_fylkesvis_tall!D78,"")</f>
        <v/>
      </c>
      <c r="E76" s="59" t="str">
        <f>IF(PT_fylkesvis_tall!E78&gt;0,PT_fylkesvis_tall!E78,"")</f>
        <v/>
      </c>
      <c r="F76" s="59" t="str">
        <f>IF(PT_fylkesvis_tall!F78&gt;0,PT_fylkesvis_tall!F78,"")</f>
        <v/>
      </c>
      <c r="G76" s="59" t="str">
        <f>IF(PT_fylkesvis_tall!G78&gt;0,PT_fylkesvis_tall!G78,"")</f>
        <v/>
      </c>
      <c r="H76" s="59" t="str">
        <f>IF(PT_fylkesvis_tall!H78&gt;0,PT_fylkesvis_tall!H78,"")</f>
        <v/>
      </c>
      <c r="I76" s="59" t="str">
        <f>IF(PT_fylkesvis_tall!I78&gt;0,PT_fylkesvis_tall!I78,"")</f>
        <v/>
      </c>
      <c r="J76" s="59" t="str">
        <f>IF(PT_fylkesvis_tall!J78&gt;0,PT_fylkesvis_tall!J78,"")</f>
        <v/>
      </c>
      <c r="K76" s="59" t="str">
        <f>IF(PT_fylkesvis_tall!K78&gt;0,PT_fylkesvis_tall!K78,"")</f>
        <v/>
      </c>
      <c r="L76" s="59" t="str">
        <f>IF(PT_fylkesvis_tall!L78&gt;0,PT_fylkesvis_tall!L78,"")</f>
        <v/>
      </c>
    </row>
    <row r="77" spans="1:12" x14ac:dyDescent="0.25">
      <c r="A77" s="58" t="str">
        <f>IF(PT_fylkesvis_tall!A79&gt;0,PT_fylkesvis_tall!A79,"")</f>
        <v/>
      </c>
      <c r="B77" s="59" t="str">
        <f>IF(PT_fylkesvis_tall!B79&gt;0,PT_fylkesvis_tall!B79,"")</f>
        <v/>
      </c>
      <c r="C77" s="59" t="str">
        <f>IF(PT_fylkesvis_tall!C79&gt;0,PT_fylkesvis_tall!C79,"")</f>
        <v/>
      </c>
      <c r="D77" s="59" t="str">
        <f>IF(PT_fylkesvis_tall!D79&gt;0,PT_fylkesvis_tall!D79,"")</f>
        <v/>
      </c>
      <c r="E77" s="59" t="str">
        <f>IF(PT_fylkesvis_tall!E79&gt;0,PT_fylkesvis_tall!E79,"")</f>
        <v/>
      </c>
      <c r="F77" s="59" t="str">
        <f>IF(PT_fylkesvis_tall!F79&gt;0,PT_fylkesvis_tall!F79,"")</f>
        <v/>
      </c>
      <c r="G77" s="59" t="str">
        <f>IF(PT_fylkesvis_tall!G79&gt;0,PT_fylkesvis_tall!G79,"")</f>
        <v/>
      </c>
      <c r="H77" s="59" t="str">
        <f>IF(PT_fylkesvis_tall!H79&gt;0,PT_fylkesvis_tall!H79,"")</f>
        <v/>
      </c>
      <c r="I77" s="59" t="str">
        <f>IF(PT_fylkesvis_tall!I79&gt;0,PT_fylkesvis_tall!I79,"")</f>
        <v/>
      </c>
      <c r="J77" s="59" t="str">
        <f>IF(PT_fylkesvis_tall!J79&gt;0,PT_fylkesvis_tall!J79,"")</f>
        <v/>
      </c>
      <c r="K77" s="59" t="str">
        <f>IF(PT_fylkesvis_tall!K79&gt;0,PT_fylkesvis_tall!K79,"")</f>
        <v/>
      </c>
      <c r="L77" s="59" t="str">
        <f>IF(PT_fylkesvis_tall!L79&gt;0,PT_fylkesvis_tall!L79,"")</f>
        <v/>
      </c>
    </row>
    <row r="78" spans="1:12" x14ac:dyDescent="0.25">
      <c r="A78" s="58" t="str">
        <f>IF(PT_fylkesvis_tall!A80&gt;0,PT_fylkesvis_tall!A80,"")</f>
        <v/>
      </c>
      <c r="B78" s="59" t="str">
        <f>IF(PT_fylkesvis_tall!B80&gt;0,PT_fylkesvis_tall!B80,"")</f>
        <v/>
      </c>
      <c r="C78" s="59" t="str">
        <f>IF(PT_fylkesvis_tall!C80&gt;0,PT_fylkesvis_tall!C80,"")</f>
        <v/>
      </c>
      <c r="D78" s="59" t="str">
        <f>IF(PT_fylkesvis_tall!D80&gt;0,PT_fylkesvis_tall!D80,"")</f>
        <v/>
      </c>
      <c r="E78" s="59" t="str">
        <f>IF(PT_fylkesvis_tall!E80&gt;0,PT_fylkesvis_tall!E80,"")</f>
        <v/>
      </c>
      <c r="F78" s="59" t="str">
        <f>IF(PT_fylkesvis_tall!F80&gt;0,PT_fylkesvis_tall!F80,"")</f>
        <v/>
      </c>
      <c r="G78" s="59" t="str">
        <f>IF(PT_fylkesvis_tall!G80&gt;0,PT_fylkesvis_tall!G80,"")</f>
        <v/>
      </c>
      <c r="H78" s="59" t="str">
        <f>IF(PT_fylkesvis_tall!H80&gt;0,PT_fylkesvis_tall!H80,"")</f>
        <v/>
      </c>
      <c r="I78" s="59" t="str">
        <f>IF(PT_fylkesvis_tall!I80&gt;0,PT_fylkesvis_tall!I80,"")</f>
        <v/>
      </c>
      <c r="J78" s="59" t="str">
        <f>IF(PT_fylkesvis_tall!J80&gt;0,PT_fylkesvis_tall!J80,"")</f>
        <v/>
      </c>
      <c r="K78" s="59" t="str">
        <f>IF(PT_fylkesvis_tall!K80&gt;0,PT_fylkesvis_tall!K80,"")</f>
        <v/>
      </c>
      <c r="L78" s="59" t="str">
        <f>IF(PT_fylkesvis_tall!L80&gt;0,PT_fylkesvis_tall!L80,"")</f>
        <v/>
      </c>
    </row>
    <row r="79" spans="1:12" x14ac:dyDescent="0.25">
      <c r="A79" s="58" t="str">
        <f>IF(PT_fylkesvis_tall!A81&gt;0,PT_fylkesvis_tall!A81,"")</f>
        <v/>
      </c>
      <c r="B79" s="59" t="str">
        <f>IF(PT_fylkesvis_tall!B81&gt;0,PT_fylkesvis_tall!B81,"")</f>
        <v/>
      </c>
      <c r="C79" s="59" t="str">
        <f>IF(PT_fylkesvis_tall!C81&gt;0,PT_fylkesvis_tall!C81,"")</f>
        <v/>
      </c>
      <c r="D79" s="59" t="str">
        <f>IF(PT_fylkesvis_tall!D81&gt;0,PT_fylkesvis_tall!D81,"")</f>
        <v/>
      </c>
      <c r="E79" s="59" t="str">
        <f>IF(PT_fylkesvis_tall!E81&gt;0,PT_fylkesvis_tall!E81,"")</f>
        <v/>
      </c>
      <c r="F79" s="59" t="str">
        <f>IF(PT_fylkesvis_tall!F81&gt;0,PT_fylkesvis_tall!F81,"")</f>
        <v/>
      </c>
      <c r="G79" s="59" t="str">
        <f>IF(PT_fylkesvis_tall!G81&gt;0,PT_fylkesvis_tall!G81,"")</f>
        <v/>
      </c>
      <c r="H79" s="59" t="str">
        <f>IF(PT_fylkesvis_tall!H81&gt;0,PT_fylkesvis_tall!H81,"")</f>
        <v/>
      </c>
      <c r="I79" s="59" t="str">
        <f>IF(PT_fylkesvis_tall!I81&gt;0,PT_fylkesvis_tall!I81,"")</f>
        <v/>
      </c>
      <c r="J79" s="59" t="str">
        <f>IF(PT_fylkesvis_tall!J81&gt;0,PT_fylkesvis_tall!J81,"")</f>
        <v/>
      </c>
      <c r="K79" s="59" t="str">
        <f>IF(PT_fylkesvis_tall!K81&gt;0,PT_fylkesvis_tall!K81,"")</f>
        <v/>
      </c>
      <c r="L79" s="59" t="str">
        <f>IF(PT_fylkesvis_tall!L81&gt;0,PT_fylkesvis_tall!L81,"")</f>
        <v/>
      </c>
    </row>
    <row r="80" spans="1:12" x14ac:dyDescent="0.25">
      <c r="A80" s="58" t="str">
        <f>IF(PT_fylkesvis_tall!A82&gt;0,PT_fylkesvis_tall!A82,"")</f>
        <v/>
      </c>
      <c r="B80" s="59" t="str">
        <f>IF(PT_fylkesvis_tall!B82&gt;0,PT_fylkesvis_tall!B82,"")</f>
        <v/>
      </c>
      <c r="C80" s="59" t="str">
        <f>IF(PT_fylkesvis_tall!C82&gt;0,PT_fylkesvis_tall!C82,"")</f>
        <v/>
      </c>
      <c r="D80" s="59" t="str">
        <f>IF(PT_fylkesvis_tall!D82&gt;0,PT_fylkesvis_tall!D82,"")</f>
        <v/>
      </c>
      <c r="E80" s="59" t="str">
        <f>IF(PT_fylkesvis_tall!E82&gt;0,PT_fylkesvis_tall!E82,"")</f>
        <v/>
      </c>
      <c r="F80" s="59" t="str">
        <f>IF(PT_fylkesvis_tall!F82&gt;0,PT_fylkesvis_tall!F82,"")</f>
        <v/>
      </c>
      <c r="G80" s="59" t="str">
        <f>IF(PT_fylkesvis_tall!G82&gt;0,PT_fylkesvis_tall!G82,"")</f>
        <v/>
      </c>
      <c r="H80" s="59" t="str">
        <f>IF(PT_fylkesvis_tall!H82&gt;0,PT_fylkesvis_tall!H82,"")</f>
        <v/>
      </c>
      <c r="I80" s="59" t="str">
        <f>IF(PT_fylkesvis_tall!I82&gt;0,PT_fylkesvis_tall!I82,"")</f>
        <v/>
      </c>
      <c r="J80" s="59" t="str">
        <f>IF(PT_fylkesvis_tall!J82&gt;0,PT_fylkesvis_tall!J82,"")</f>
        <v/>
      </c>
      <c r="K80" s="59" t="str">
        <f>IF(PT_fylkesvis_tall!K82&gt;0,PT_fylkesvis_tall!K82,"")</f>
        <v/>
      </c>
      <c r="L80" s="59" t="str">
        <f>IF(PT_fylkesvis_tall!L82&gt;0,PT_fylkesvis_tall!L82,"")</f>
        <v/>
      </c>
    </row>
    <row r="81" spans="1:12" x14ac:dyDescent="0.25">
      <c r="A81" s="58" t="str">
        <f>IF(PT_fylkesvis_tall!A83&gt;0,PT_fylkesvis_tall!A83,"")</f>
        <v/>
      </c>
      <c r="B81" s="59" t="str">
        <f>IF(PT_fylkesvis_tall!B83&gt;0,PT_fylkesvis_tall!B83,"")</f>
        <v/>
      </c>
      <c r="C81" s="59" t="str">
        <f>IF(PT_fylkesvis_tall!C83&gt;0,PT_fylkesvis_tall!C83,"")</f>
        <v/>
      </c>
      <c r="D81" s="59" t="str">
        <f>IF(PT_fylkesvis_tall!D83&gt;0,PT_fylkesvis_tall!D83,"")</f>
        <v/>
      </c>
      <c r="E81" s="59" t="str">
        <f>IF(PT_fylkesvis_tall!E83&gt;0,PT_fylkesvis_tall!E83,"")</f>
        <v/>
      </c>
      <c r="F81" s="59" t="str">
        <f>IF(PT_fylkesvis_tall!F83&gt;0,PT_fylkesvis_tall!F83,"")</f>
        <v/>
      </c>
      <c r="G81" s="59" t="str">
        <f>IF(PT_fylkesvis_tall!G83&gt;0,PT_fylkesvis_tall!G83,"")</f>
        <v/>
      </c>
      <c r="H81" s="59" t="str">
        <f>IF(PT_fylkesvis_tall!H83&gt;0,PT_fylkesvis_tall!H83,"")</f>
        <v/>
      </c>
      <c r="I81" s="59" t="str">
        <f>IF(PT_fylkesvis_tall!I83&gt;0,PT_fylkesvis_tall!I83,"")</f>
        <v/>
      </c>
      <c r="J81" s="59" t="str">
        <f>IF(PT_fylkesvis_tall!J83&gt;0,PT_fylkesvis_tall!J83,"")</f>
        <v/>
      </c>
      <c r="K81" s="59" t="str">
        <f>IF(PT_fylkesvis_tall!K83&gt;0,PT_fylkesvis_tall!K83,"")</f>
        <v/>
      </c>
      <c r="L81" s="59" t="str">
        <f>IF(PT_fylkesvis_tall!L83&gt;0,PT_fylkesvis_tall!L83,"")</f>
        <v/>
      </c>
    </row>
    <row r="82" spans="1:12" x14ac:dyDescent="0.25">
      <c r="A82" s="58" t="str">
        <f>IF(PT_fylkesvis_tall!A84&gt;0,PT_fylkesvis_tall!A84,"")</f>
        <v/>
      </c>
      <c r="B82" s="59" t="str">
        <f>IF(PT_fylkesvis_tall!B84&gt;0,PT_fylkesvis_tall!B84,"")</f>
        <v/>
      </c>
      <c r="C82" s="59" t="str">
        <f>IF(PT_fylkesvis_tall!C84&gt;0,PT_fylkesvis_tall!C84,"")</f>
        <v/>
      </c>
      <c r="D82" s="59" t="str">
        <f>IF(PT_fylkesvis_tall!D84&gt;0,PT_fylkesvis_tall!D84,"")</f>
        <v/>
      </c>
      <c r="E82" s="59" t="str">
        <f>IF(PT_fylkesvis_tall!E84&gt;0,PT_fylkesvis_tall!E84,"")</f>
        <v/>
      </c>
      <c r="F82" s="59" t="str">
        <f>IF(PT_fylkesvis_tall!F84&gt;0,PT_fylkesvis_tall!F84,"")</f>
        <v/>
      </c>
      <c r="G82" s="59" t="str">
        <f>IF(PT_fylkesvis_tall!G84&gt;0,PT_fylkesvis_tall!G84,"")</f>
        <v/>
      </c>
      <c r="H82" s="59" t="str">
        <f>IF(PT_fylkesvis_tall!H84&gt;0,PT_fylkesvis_tall!H84,"")</f>
        <v/>
      </c>
      <c r="I82" s="59" t="str">
        <f>IF(PT_fylkesvis_tall!I84&gt;0,PT_fylkesvis_tall!I84,"")</f>
        <v/>
      </c>
      <c r="J82" s="59" t="str">
        <f>IF(PT_fylkesvis_tall!J84&gt;0,PT_fylkesvis_tall!J84,"")</f>
        <v/>
      </c>
      <c r="K82" s="59" t="str">
        <f>IF(PT_fylkesvis_tall!K84&gt;0,PT_fylkesvis_tall!K84,"")</f>
        <v/>
      </c>
      <c r="L82" s="59" t="str">
        <f>IF(PT_fylkesvis_tall!L84&gt;0,PT_fylkesvis_tall!L84,"")</f>
        <v/>
      </c>
    </row>
    <row r="83" spans="1:12" x14ac:dyDescent="0.25">
      <c r="A83" s="58" t="str">
        <f>IF(PT_fylkesvis_tall!A85&gt;0,PT_fylkesvis_tall!A85,"")</f>
        <v/>
      </c>
      <c r="B83" s="59" t="str">
        <f>IF(PT_fylkesvis_tall!B85&gt;0,PT_fylkesvis_tall!B85,"")</f>
        <v/>
      </c>
      <c r="C83" s="59" t="str">
        <f>IF(PT_fylkesvis_tall!C85&gt;0,PT_fylkesvis_tall!C85,"")</f>
        <v/>
      </c>
      <c r="D83" s="59" t="str">
        <f>IF(PT_fylkesvis_tall!D85&gt;0,PT_fylkesvis_tall!D85,"")</f>
        <v/>
      </c>
      <c r="E83" s="59" t="str">
        <f>IF(PT_fylkesvis_tall!E85&gt;0,PT_fylkesvis_tall!E85,"")</f>
        <v/>
      </c>
      <c r="F83" s="59" t="str">
        <f>IF(PT_fylkesvis_tall!F85&gt;0,PT_fylkesvis_tall!F85,"")</f>
        <v/>
      </c>
      <c r="G83" s="59" t="str">
        <f>IF(PT_fylkesvis_tall!G85&gt;0,PT_fylkesvis_tall!G85,"")</f>
        <v/>
      </c>
      <c r="H83" s="59" t="str">
        <f>IF(PT_fylkesvis_tall!H85&gt;0,PT_fylkesvis_tall!H85,"")</f>
        <v/>
      </c>
      <c r="I83" s="59" t="str">
        <f>IF(PT_fylkesvis_tall!I85&gt;0,PT_fylkesvis_tall!I85,"")</f>
        <v/>
      </c>
      <c r="J83" s="59" t="str">
        <f>IF(PT_fylkesvis_tall!J85&gt;0,PT_fylkesvis_tall!J85,"")</f>
        <v/>
      </c>
      <c r="K83" s="59" t="str">
        <f>IF(PT_fylkesvis_tall!K85&gt;0,PT_fylkesvis_tall!K85,"")</f>
        <v/>
      </c>
      <c r="L83" s="59" t="str">
        <f>IF(PT_fylkesvis_tall!L85&gt;0,PT_fylkesvis_tall!L85,"")</f>
        <v/>
      </c>
    </row>
    <row r="84" spans="1:12" x14ac:dyDescent="0.25">
      <c r="A84" s="58" t="str">
        <f>IF(PT_fylkesvis_tall!A86&gt;0,PT_fylkesvis_tall!A86,"")</f>
        <v/>
      </c>
      <c r="B84" s="59" t="str">
        <f>IF(PT_fylkesvis_tall!B86&gt;0,PT_fylkesvis_tall!B86,"")</f>
        <v/>
      </c>
      <c r="C84" s="59" t="str">
        <f>IF(PT_fylkesvis_tall!C86&gt;0,PT_fylkesvis_tall!C86,"")</f>
        <v/>
      </c>
      <c r="D84" s="59" t="str">
        <f>IF(PT_fylkesvis_tall!D86&gt;0,PT_fylkesvis_tall!D86,"")</f>
        <v/>
      </c>
      <c r="E84" s="59" t="str">
        <f>IF(PT_fylkesvis_tall!E86&gt;0,PT_fylkesvis_tall!E86,"")</f>
        <v/>
      </c>
      <c r="F84" s="59" t="str">
        <f>IF(PT_fylkesvis_tall!F86&gt;0,PT_fylkesvis_tall!F86,"")</f>
        <v/>
      </c>
      <c r="G84" s="59" t="str">
        <f>IF(PT_fylkesvis_tall!G86&gt;0,PT_fylkesvis_tall!G86,"")</f>
        <v/>
      </c>
      <c r="H84" s="59" t="str">
        <f>IF(PT_fylkesvis_tall!H86&gt;0,PT_fylkesvis_tall!H86,"")</f>
        <v/>
      </c>
      <c r="I84" s="59" t="str">
        <f>IF(PT_fylkesvis_tall!I86&gt;0,PT_fylkesvis_tall!I86,"")</f>
        <v/>
      </c>
      <c r="J84" s="59" t="str">
        <f>IF(PT_fylkesvis_tall!J86&gt;0,PT_fylkesvis_tall!J86,"")</f>
        <v/>
      </c>
      <c r="K84" s="59" t="str">
        <f>IF(PT_fylkesvis_tall!K86&gt;0,PT_fylkesvis_tall!K86,"")</f>
        <v/>
      </c>
      <c r="L84" s="59" t="str">
        <f>IF(PT_fylkesvis_tall!L86&gt;0,PT_fylkesvis_tall!L86,"")</f>
        <v/>
      </c>
    </row>
    <row r="85" spans="1:12" x14ac:dyDescent="0.25">
      <c r="A85" s="58" t="str">
        <f>IF(PT_fylkesvis_tall!A87&gt;0,PT_fylkesvis_tall!A87,"")</f>
        <v/>
      </c>
      <c r="B85" s="59" t="str">
        <f>IF(PT_fylkesvis_tall!B87&gt;0,PT_fylkesvis_tall!B87,"")</f>
        <v/>
      </c>
      <c r="C85" s="59" t="str">
        <f>IF(PT_fylkesvis_tall!C87&gt;0,PT_fylkesvis_tall!C87,"")</f>
        <v/>
      </c>
      <c r="D85" s="59" t="str">
        <f>IF(PT_fylkesvis_tall!D87&gt;0,PT_fylkesvis_tall!D87,"")</f>
        <v/>
      </c>
      <c r="E85" s="59" t="str">
        <f>IF(PT_fylkesvis_tall!E87&gt;0,PT_fylkesvis_tall!E87,"")</f>
        <v/>
      </c>
      <c r="F85" s="59" t="str">
        <f>IF(PT_fylkesvis_tall!F87&gt;0,PT_fylkesvis_tall!F87,"")</f>
        <v/>
      </c>
      <c r="G85" s="59" t="str">
        <f>IF(PT_fylkesvis_tall!G87&gt;0,PT_fylkesvis_tall!G87,"")</f>
        <v/>
      </c>
      <c r="H85" s="59" t="str">
        <f>IF(PT_fylkesvis_tall!H87&gt;0,PT_fylkesvis_tall!H87,"")</f>
        <v/>
      </c>
      <c r="I85" s="59" t="str">
        <f>IF(PT_fylkesvis_tall!I87&gt;0,PT_fylkesvis_tall!I87,"")</f>
        <v/>
      </c>
      <c r="J85" s="59" t="str">
        <f>IF(PT_fylkesvis_tall!J87&gt;0,PT_fylkesvis_tall!J87,"")</f>
        <v/>
      </c>
      <c r="K85" s="59" t="str">
        <f>IF(PT_fylkesvis_tall!K87&gt;0,PT_fylkesvis_tall!K87,"")</f>
        <v/>
      </c>
      <c r="L85" s="59" t="str">
        <f>IF(PT_fylkesvis_tall!L87&gt;0,PT_fylkesvis_tall!L87,"")</f>
        <v/>
      </c>
    </row>
    <row r="86" spans="1:12" x14ac:dyDescent="0.25">
      <c r="A86" s="58" t="str">
        <f>IF(PT_fylkesvis_tall!A88&gt;0,PT_fylkesvis_tall!A88,"")</f>
        <v/>
      </c>
      <c r="B86" s="59" t="str">
        <f>IF(PT_fylkesvis_tall!B88&gt;0,PT_fylkesvis_tall!B88,"")</f>
        <v/>
      </c>
      <c r="C86" s="59" t="str">
        <f>IF(PT_fylkesvis_tall!C88&gt;0,PT_fylkesvis_tall!C88,"")</f>
        <v/>
      </c>
      <c r="D86" s="59" t="str">
        <f>IF(PT_fylkesvis_tall!D88&gt;0,PT_fylkesvis_tall!D88,"")</f>
        <v/>
      </c>
      <c r="E86" s="59" t="str">
        <f>IF(PT_fylkesvis_tall!E88&gt;0,PT_fylkesvis_tall!E88,"")</f>
        <v/>
      </c>
      <c r="F86" s="59" t="str">
        <f>IF(PT_fylkesvis_tall!F88&gt;0,PT_fylkesvis_tall!F88,"")</f>
        <v/>
      </c>
      <c r="G86" s="59" t="str">
        <f>IF(PT_fylkesvis_tall!G88&gt;0,PT_fylkesvis_tall!G88,"")</f>
        <v/>
      </c>
      <c r="H86" s="59" t="str">
        <f>IF(PT_fylkesvis_tall!H88&gt;0,PT_fylkesvis_tall!H88,"")</f>
        <v/>
      </c>
      <c r="I86" s="59" t="str">
        <f>IF(PT_fylkesvis_tall!I88&gt;0,PT_fylkesvis_tall!I88,"")</f>
        <v/>
      </c>
      <c r="J86" s="59" t="str">
        <f>IF(PT_fylkesvis_tall!J88&gt;0,PT_fylkesvis_tall!J88,"")</f>
        <v/>
      </c>
      <c r="K86" s="59" t="str">
        <f>IF(PT_fylkesvis_tall!K88&gt;0,PT_fylkesvis_tall!K88,"")</f>
        <v/>
      </c>
      <c r="L86" s="59" t="str">
        <f>IF(PT_fylkesvis_tall!L88&gt;0,PT_fylkesvis_tall!L88,"")</f>
        <v/>
      </c>
    </row>
    <row r="87" spans="1:12" x14ac:dyDescent="0.25">
      <c r="A87" s="58" t="str">
        <f>IF(PT_fylkesvis_tall!A89&gt;0,PT_fylkesvis_tall!A89,"")</f>
        <v/>
      </c>
      <c r="B87" s="59" t="str">
        <f>IF(PT_fylkesvis_tall!B89&gt;0,PT_fylkesvis_tall!B89,"")</f>
        <v/>
      </c>
      <c r="C87" s="59" t="str">
        <f>IF(PT_fylkesvis_tall!C89&gt;0,PT_fylkesvis_tall!C89,"")</f>
        <v/>
      </c>
      <c r="D87" s="59" t="str">
        <f>IF(PT_fylkesvis_tall!D89&gt;0,PT_fylkesvis_tall!D89,"")</f>
        <v/>
      </c>
      <c r="E87" s="59" t="str">
        <f>IF(PT_fylkesvis_tall!E89&gt;0,PT_fylkesvis_tall!E89,"")</f>
        <v/>
      </c>
      <c r="F87" s="59" t="str">
        <f>IF(PT_fylkesvis_tall!F89&gt;0,PT_fylkesvis_tall!F89,"")</f>
        <v/>
      </c>
      <c r="G87" s="59" t="str">
        <f>IF(PT_fylkesvis_tall!G89&gt;0,PT_fylkesvis_tall!G89,"")</f>
        <v/>
      </c>
      <c r="H87" s="59" t="str">
        <f>IF(PT_fylkesvis_tall!H89&gt;0,PT_fylkesvis_tall!H89,"")</f>
        <v/>
      </c>
      <c r="I87" s="59" t="str">
        <f>IF(PT_fylkesvis_tall!I89&gt;0,PT_fylkesvis_tall!I89,"")</f>
        <v/>
      </c>
      <c r="J87" s="59" t="str">
        <f>IF(PT_fylkesvis_tall!J89&gt;0,PT_fylkesvis_tall!J89,"")</f>
        <v/>
      </c>
      <c r="K87" s="59" t="str">
        <f>IF(PT_fylkesvis_tall!K89&gt;0,PT_fylkesvis_tall!K89,"")</f>
        <v/>
      </c>
      <c r="L87" s="59" t="str">
        <f>IF(PT_fylkesvis_tall!L89&gt;0,PT_fylkesvis_tall!L89,"")</f>
        <v/>
      </c>
    </row>
    <row r="88" spans="1:12" x14ac:dyDescent="0.25">
      <c r="A88" s="58" t="str">
        <f>IF(PT_fylkesvis_tall!A90&gt;0,PT_fylkesvis_tall!A90,"")</f>
        <v/>
      </c>
      <c r="B88" s="59" t="str">
        <f>IF(PT_fylkesvis_tall!B90&gt;0,PT_fylkesvis_tall!B90,"")</f>
        <v/>
      </c>
      <c r="C88" s="59" t="str">
        <f>IF(PT_fylkesvis_tall!C90&gt;0,PT_fylkesvis_tall!C90,"")</f>
        <v/>
      </c>
      <c r="D88" s="59" t="str">
        <f>IF(PT_fylkesvis_tall!D90&gt;0,PT_fylkesvis_tall!D90,"")</f>
        <v/>
      </c>
      <c r="E88" s="59" t="str">
        <f>IF(PT_fylkesvis_tall!E90&gt;0,PT_fylkesvis_tall!E90,"")</f>
        <v/>
      </c>
      <c r="F88" s="59" t="str">
        <f>IF(PT_fylkesvis_tall!F90&gt;0,PT_fylkesvis_tall!F90,"")</f>
        <v/>
      </c>
      <c r="G88" s="59" t="str">
        <f>IF(PT_fylkesvis_tall!G90&gt;0,PT_fylkesvis_tall!G90,"")</f>
        <v/>
      </c>
      <c r="H88" s="59" t="str">
        <f>IF(PT_fylkesvis_tall!H90&gt;0,PT_fylkesvis_tall!H90,"")</f>
        <v/>
      </c>
      <c r="I88" s="59" t="str">
        <f>IF(PT_fylkesvis_tall!I90&gt;0,PT_fylkesvis_tall!I90,"")</f>
        <v/>
      </c>
      <c r="J88" s="59" t="str">
        <f>IF(PT_fylkesvis_tall!J90&gt;0,PT_fylkesvis_tall!J90,"")</f>
        <v/>
      </c>
      <c r="K88" s="59" t="str">
        <f>IF(PT_fylkesvis_tall!K90&gt;0,PT_fylkesvis_tall!K90,"")</f>
        <v/>
      </c>
      <c r="L88" s="59" t="str">
        <f>IF(PT_fylkesvis_tall!L90&gt;0,PT_fylkesvis_tall!L90,"")</f>
        <v/>
      </c>
    </row>
    <row r="89" spans="1:12" x14ac:dyDescent="0.25">
      <c r="A89" s="58" t="str">
        <f>IF(PT_fylkesvis_tall!A91&gt;0,PT_fylkesvis_tall!A91,"")</f>
        <v/>
      </c>
      <c r="B89" s="59" t="str">
        <f>IF(PT_fylkesvis_tall!B91&gt;0,PT_fylkesvis_tall!B91,"")</f>
        <v/>
      </c>
      <c r="C89" s="59" t="str">
        <f>IF(PT_fylkesvis_tall!C91&gt;0,PT_fylkesvis_tall!C91,"")</f>
        <v/>
      </c>
      <c r="D89" s="59" t="str">
        <f>IF(PT_fylkesvis_tall!D91&gt;0,PT_fylkesvis_tall!D91,"")</f>
        <v/>
      </c>
      <c r="E89" s="59" t="str">
        <f>IF(PT_fylkesvis_tall!E91&gt;0,PT_fylkesvis_tall!E91,"")</f>
        <v/>
      </c>
      <c r="F89" s="59" t="str">
        <f>IF(PT_fylkesvis_tall!F91&gt;0,PT_fylkesvis_tall!F91,"")</f>
        <v/>
      </c>
      <c r="G89" s="59" t="str">
        <f>IF(PT_fylkesvis_tall!G91&gt;0,PT_fylkesvis_tall!G91,"")</f>
        <v/>
      </c>
      <c r="H89" s="59" t="str">
        <f>IF(PT_fylkesvis_tall!H91&gt;0,PT_fylkesvis_tall!H91,"")</f>
        <v/>
      </c>
      <c r="I89" s="59" t="str">
        <f>IF(PT_fylkesvis_tall!I91&gt;0,PT_fylkesvis_tall!I91,"")</f>
        <v/>
      </c>
      <c r="J89" s="59" t="str">
        <f>IF(PT_fylkesvis_tall!J91&gt;0,PT_fylkesvis_tall!J91,"")</f>
        <v/>
      </c>
      <c r="K89" s="59" t="str">
        <f>IF(PT_fylkesvis_tall!K91&gt;0,PT_fylkesvis_tall!K91,"")</f>
        <v/>
      </c>
      <c r="L89" s="59" t="str">
        <f>IF(PT_fylkesvis_tall!L91&gt;0,PT_fylkesvis_tall!L91,"")</f>
        <v/>
      </c>
    </row>
    <row r="90" spans="1:12" x14ac:dyDescent="0.25">
      <c r="A90" s="58" t="str">
        <f>IF(PT_fylkesvis_tall!A92&gt;0,PT_fylkesvis_tall!A92,"")</f>
        <v/>
      </c>
      <c r="B90" s="59" t="str">
        <f>IF(PT_fylkesvis_tall!B92&gt;0,PT_fylkesvis_tall!B92,"")</f>
        <v/>
      </c>
      <c r="C90" s="59" t="str">
        <f>IF(PT_fylkesvis_tall!C92&gt;0,PT_fylkesvis_tall!C92,"")</f>
        <v/>
      </c>
      <c r="D90" s="59" t="str">
        <f>IF(PT_fylkesvis_tall!D92&gt;0,PT_fylkesvis_tall!D92,"")</f>
        <v/>
      </c>
      <c r="E90" s="59" t="str">
        <f>IF(PT_fylkesvis_tall!E92&gt;0,PT_fylkesvis_tall!E92,"")</f>
        <v/>
      </c>
      <c r="F90" s="59" t="str">
        <f>IF(PT_fylkesvis_tall!F92&gt;0,PT_fylkesvis_tall!F92,"")</f>
        <v/>
      </c>
      <c r="G90" s="59" t="str">
        <f>IF(PT_fylkesvis_tall!G92&gt;0,PT_fylkesvis_tall!G92,"")</f>
        <v/>
      </c>
      <c r="H90" s="59" t="str">
        <f>IF(PT_fylkesvis_tall!H92&gt;0,PT_fylkesvis_tall!H92,"")</f>
        <v/>
      </c>
      <c r="I90" s="59" t="str">
        <f>IF(PT_fylkesvis_tall!I92&gt;0,PT_fylkesvis_tall!I92,"")</f>
        <v/>
      </c>
      <c r="J90" s="59" t="str">
        <f>IF(PT_fylkesvis_tall!J92&gt;0,PT_fylkesvis_tall!J92,"")</f>
        <v/>
      </c>
      <c r="K90" s="59" t="str">
        <f>IF(PT_fylkesvis_tall!K92&gt;0,PT_fylkesvis_tall!K92,"")</f>
        <v/>
      </c>
      <c r="L90" s="59" t="str">
        <f>IF(PT_fylkesvis_tall!L92&gt;0,PT_fylkesvis_tall!L92,"")</f>
        <v/>
      </c>
    </row>
    <row r="91" spans="1:12" x14ac:dyDescent="0.25">
      <c r="A91" s="58" t="str">
        <f>IF(PT_fylkesvis_tall!A93&gt;0,PT_fylkesvis_tall!A93,"")</f>
        <v/>
      </c>
      <c r="B91" s="59" t="str">
        <f>IF(PT_fylkesvis_tall!B93&gt;0,PT_fylkesvis_tall!B93,"")</f>
        <v/>
      </c>
      <c r="C91" s="59" t="str">
        <f>IF(PT_fylkesvis_tall!C93&gt;0,PT_fylkesvis_tall!C93,"")</f>
        <v/>
      </c>
      <c r="D91" s="59" t="str">
        <f>IF(PT_fylkesvis_tall!D93&gt;0,PT_fylkesvis_tall!D93,"")</f>
        <v/>
      </c>
      <c r="E91" s="59" t="str">
        <f>IF(PT_fylkesvis_tall!E93&gt;0,PT_fylkesvis_tall!E93,"")</f>
        <v/>
      </c>
      <c r="F91" s="59" t="str">
        <f>IF(PT_fylkesvis_tall!F93&gt;0,PT_fylkesvis_tall!F93,"")</f>
        <v/>
      </c>
      <c r="G91" s="59" t="str">
        <f>IF(PT_fylkesvis_tall!G93&gt;0,PT_fylkesvis_tall!G93,"")</f>
        <v/>
      </c>
      <c r="H91" s="59" t="str">
        <f>IF(PT_fylkesvis_tall!H93&gt;0,PT_fylkesvis_tall!H93,"")</f>
        <v/>
      </c>
      <c r="I91" s="59" t="str">
        <f>IF(PT_fylkesvis_tall!I93&gt;0,PT_fylkesvis_tall!I93,"")</f>
        <v/>
      </c>
      <c r="J91" s="59" t="str">
        <f>IF(PT_fylkesvis_tall!J93&gt;0,PT_fylkesvis_tall!J93,"")</f>
        <v/>
      </c>
      <c r="K91" s="59" t="str">
        <f>IF(PT_fylkesvis_tall!K93&gt;0,PT_fylkesvis_tall!K93,"")</f>
        <v/>
      </c>
      <c r="L91" s="59" t="str">
        <f>IF(PT_fylkesvis_tall!L93&gt;0,PT_fylkesvis_tall!L93,"")</f>
        <v/>
      </c>
    </row>
    <row r="92" spans="1:12" x14ac:dyDescent="0.25">
      <c r="A92" s="58" t="str">
        <f>IF(PT_fylkesvis_tall!A94&gt;0,PT_fylkesvis_tall!A94,"")</f>
        <v/>
      </c>
      <c r="B92" s="59" t="str">
        <f>IF(PT_fylkesvis_tall!B94&gt;0,PT_fylkesvis_tall!B94,"")</f>
        <v/>
      </c>
      <c r="C92" s="59" t="str">
        <f>IF(PT_fylkesvis_tall!C94&gt;0,PT_fylkesvis_tall!C94,"")</f>
        <v/>
      </c>
      <c r="D92" s="59" t="str">
        <f>IF(PT_fylkesvis_tall!D94&gt;0,PT_fylkesvis_tall!D94,"")</f>
        <v/>
      </c>
      <c r="E92" s="59" t="str">
        <f>IF(PT_fylkesvis_tall!E94&gt;0,PT_fylkesvis_tall!E94,"")</f>
        <v/>
      </c>
      <c r="F92" s="59" t="str">
        <f>IF(PT_fylkesvis_tall!F94&gt;0,PT_fylkesvis_tall!F94,"")</f>
        <v/>
      </c>
      <c r="G92" s="59" t="str">
        <f>IF(PT_fylkesvis_tall!G94&gt;0,PT_fylkesvis_tall!G94,"")</f>
        <v/>
      </c>
      <c r="H92" s="59" t="str">
        <f>IF(PT_fylkesvis_tall!H94&gt;0,PT_fylkesvis_tall!H94,"")</f>
        <v/>
      </c>
      <c r="I92" s="59" t="str">
        <f>IF(PT_fylkesvis_tall!I94&gt;0,PT_fylkesvis_tall!I94,"")</f>
        <v/>
      </c>
      <c r="J92" s="59" t="str">
        <f>IF(PT_fylkesvis_tall!J94&gt;0,PT_fylkesvis_tall!J94,"")</f>
        <v/>
      </c>
      <c r="K92" s="59" t="str">
        <f>IF(PT_fylkesvis_tall!K94&gt;0,PT_fylkesvis_tall!K94,"")</f>
        <v/>
      </c>
      <c r="L92" s="59" t="str">
        <f>IF(PT_fylkesvis_tall!L94&gt;0,PT_fylkesvis_tall!L94,"")</f>
        <v/>
      </c>
    </row>
    <row r="93" spans="1:12" x14ac:dyDescent="0.25">
      <c r="A93" s="58" t="str">
        <f>IF(PT_fylkesvis_tall!A95&gt;0,PT_fylkesvis_tall!A95,"")</f>
        <v/>
      </c>
      <c r="B93" s="59" t="str">
        <f>IF(PT_fylkesvis_tall!B95&gt;0,PT_fylkesvis_tall!B95,"")</f>
        <v/>
      </c>
      <c r="C93" s="59" t="str">
        <f>IF(PT_fylkesvis_tall!C95&gt;0,PT_fylkesvis_tall!C95,"")</f>
        <v/>
      </c>
      <c r="D93" s="59" t="str">
        <f>IF(PT_fylkesvis_tall!D95&gt;0,PT_fylkesvis_tall!D95,"")</f>
        <v/>
      </c>
      <c r="E93" s="59" t="str">
        <f>IF(PT_fylkesvis_tall!E95&gt;0,PT_fylkesvis_tall!E95,"")</f>
        <v/>
      </c>
      <c r="F93" s="59" t="str">
        <f>IF(PT_fylkesvis_tall!F95&gt;0,PT_fylkesvis_tall!F95,"")</f>
        <v/>
      </c>
      <c r="G93" s="59" t="str">
        <f>IF(PT_fylkesvis_tall!G95&gt;0,PT_fylkesvis_tall!G95,"")</f>
        <v/>
      </c>
      <c r="H93" s="59" t="str">
        <f>IF(PT_fylkesvis_tall!H95&gt;0,PT_fylkesvis_tall!H95,"")</f>
        <v/>
      </c>
      <c r="I93" s="59" t="str">
        <f>IF(PT_fylkesvis_tall!I95&gt;0,PT_fylkesvis_tall!I95,"")</f>
        <v/>
      </c>
      <c r="J93" s="59" t="str">
        <f>IF(PT_fylkesvis_tall!J95&gt;0,PT_fylkesvis_tall!J95,"")</f>
        <v/>
      </c>
      <c r="K93" s="59" t="str">
        <f>IF(PT_fylkesvis_tall!K95&gt;0,PT_fylkesvis_tall!K95,"")</f>
        <v/>
      </c>
      <c r="L93" s="59" t="str">
        <f>IF(PT_fylkesvis_tall!L95&gt;0,PT_fylkesvis_tall!L95,"")</f>
        <v/>
      </c>
    </row>
    <row r="94" spans="1:12" x14ac:dyDescent="0.25">
      <c r="A94" s="58" t="str">
        <f>IF(PT_fylkesvis_tall!A96&gt;0,PT_fylkesvis_tall!A96,"")</f>
        <v/>
      </c>
      <c r="B94" s="59" t="str">
        <f>IF(PT_fylkesvis_tall!B96&gt;0,PT_fylkesvis_tall!B96,"")</f>
        <v/>
      </c>
      <c r="C94" s="59" t="str">
        <f>IF(PT_fylkesvis_tall!C96&gt;0,PT_fylkesvis_tall!C96,"")</f>
        <v/>
      </c>
      <c r="D94" s="59" t="str">
        <f>IF(PT_fylkesvis_tall!D96&gt;0,PT_fylkesvis_tall!D96,"")</f>
        <v/>
      </c>
      <c r="E94" s="59" t="str">
        <f>IF(PT_fylkesvis_tall!E96&gt;0,PT_fylkesvis_tall!E96,"")</f>
        <v/>
      </c>
      <c r="F94" s="59" t="str">
        <f>IF(PT_fylkesvis_tall!F96&gt;0,PT_fylkesvis_tall!F96,"")</f>
        <v/>
      </c>
      <c r="G94" s="59" t="str">
        <f>IF(PT_fylkesvis_tall!G96&gt;0,PT_fylkesvis_tall!G96,"")</f>
        <v/>
      </c>
      <c r="H94" s="59" t="str">
        <f>IF(PT_fylkesvis_tall!H96&gt;0,PT_fylkesvis_tall!H96,"")</f>
        <v/>
      </c>
      <c r="I94" s="59" t="str">
        <f>IF(PT_fylkesvis_tall!I96&gt;0,PT_fylkesvis_tall!I96,"")</f>
        <v/>
      </c>
      <c r="J94" s="59" t="str">
        <f>IF(PT_fylkesvis_tall!J96&gt;0,PT_fylkesvis_tall!J96,"")</f>
        <v/>
      </c>
      <c r="K94" s="59" t="str">
        <f>IF(PT_fylkesvis_tall!K96&gt;0,PT_fylkesvis_tall!K96,"")</f>
        <v/>
      </c>
      <c r="L94" s="59" t="str">
        <f>IF(PT_fylkesvis_tall!L96&gt;0,PT_fylkesvis_tall!L96,"")</f>
        <v/>
      </c>
    </row>
    <row r="95" spans="1:12" x14ac:dyDescent="0.25">
      <c r="A95" s="58" t="str">
        <f>IF(PT_fylkesvis_tall!A97&gt;0,PT_fylkesvis_tall!A97,"")</f>
        <v/>
      </c>
      <c r="B95" s="59" t="str">
        <f>IF(PT_fylkesvis_tall!B97&gt;0,PT_fylkesvis_tall!B97,"")</f>
        <v/>
      </c>
      <c r="C95" s="59" t="str">
        <f>IF(PT_fylkesvis_tall!C97&gt;0,PT_fylkesvis_tall!C97,"")</f>
        <v/>
      </c>
      <c r="D95" s="59" t="str">
        <f>IF(PT_fylkesvis_tall!D97&gt;0,PT_fylkesvis_tall!D97,"")</f>
        <v/>
      </c>
      <c r="E95" s="59" t="str">
        <f>IF(PT_fylkesvis_tall!E97&gt;0,PT_fylkesvis_tall!E97,"")</f>
        <v/>
      </c>
      <c r="F95" s="59" t="str">
        <f>IF(PT_fylkesvis_tall!F97&gt;0,PT_fylkesvis_tall!F97,"")</f>
        <v/>
      </c>
      <c r="G95" s="59" t="str">
        <f>IF(PT_fylkesvis_tall!G97&gt;0,PT_fylkesvis_tall!G97,"")</f>
        <v/>
      </c>
      <c r="H95" s="59" t="str">
        <f>IF(PT_fylkesvis_tall!H97&gt;0,PT_fylkesvis_tall!H97,"")</f>
        <v/>
      </c>
      <c r="I95" s="59" t="str">
        <f>IF(PT_fylkesvis_tall!I97&gt;0,PT_fylkesvis_tall!I97,"")</f>
        <v/>
      </c>
      <c r="J95" s="59" t="str">
        <f>IF(PT_fylkesvis_tall!J97&gt;0,PT_fylkesvis_tall!J97,"")</f>
        <v/>
      </c>
      <c r="K95" s="59" t="str">
        <f>IF(PT_fylkesvis_tall!K97&gt;0,PT_fylkesvis_tall!K97,"")</f>
        <v/>
      </c>
      <c r="L95" s="59" t="str">
        <f>IF(PT_fylkesvis_tall!L97&gt;0,PT_fylkesvis_tall!L97,"")</f>
        <v/>
      </c>
    </row>
    <row r="96" spans="1:12" x14ac:dyDescent="0.25">
      <c r="A96" s="58" t="str">
        <f>IF(PT_fylkesvis_tall!A98&gt;0,PT_fylkesvis_tall!A98,"")</f>
        <v/>
      </c>
      <c r="B96" s="59" t="str">
        <f>IF(PT_fylkesvis_tall!B98&gt;0,PT_fylkesvis_tall!B98,"")</f>
        <v/>
      </c>
      <c r="C96" s="59" t="str">
        <f>IF(PT_fylkesvis_tall!C98&gt;0,PT_fylkesvis_tall!C98,"")</f>
        <v/>
      </c>
      <c r="D96" s="59" t="str">
        <f>IF(PT_fylkesvis_tall!D98&gt;0,PT_fylkesvis_tall!D98,"")</f>
        <v/>
      </c>
      <c r="E96" s="59" t="str">
        <f>IF(PT_fylkesvis_tall!E98&gt;0,PT_fylkesvis_tall!E98,"")</f>
        <v/>
      </c>
      <c r="F96" s="59" t="str">
        <f>IF(PT_fylkesvis_tall!F98&gt;0,PT_fylkesvis_tall!F98,"")</f>
        <v/>
      </c>
      <c r="G96" s="59" t="str">
        <f>IF(PT_fylkesvis_tall!G98&gt;0,PT_fylkesvis_tall!G98,"")</f>
        <v/>
      </c>
      <c r="H96" s="59" t="str">
        <f>IF(PT_fylkesvis_tall!H98&gt;0,PT_fylkesvis_tall!H98,"")</f>
        <v/>
      </c>
      <c r="I96" s="59" t="str">
        <f>IF(PT_fylkesvis_tall!I98&gt;0,PT_fylkesvis_tall!I98,"")</f>
        <v/>
      </c>
      <c r="J96" s="59" t="str">
        <f>IF(PT_fylkesvis_tall!J98&gt;0,PT_fylkesvis_tall!J98,"")</f>
        <v/>
      </c>
      <c r="K96" s="59" t="str">
        <f>IF(PT_fylkesvis_tall!K98&gt;0,PT_fylkesvis_tall!K98,"")</f>
        <v/>
      </c>
      <c r="L96" s="59" t="str">
        <f>IF(PT_fylkesvis_tall!L98&gt;0,PT_fylkesvis_tall!L98,"")</f>
        <v/>
      </c>
    </row>
    <row r="97" spans="1:12" x14ac:dyDescent="0.25">
      <c r="A97" s="58" t="str">
        <f>IF(PT_fylkesvis_tall!A99&gt;0,PT_fylkesvis_tall!A99,"")</f>
        <v/>
      </c>
      <c r="B97" s="59" t="str">
        <f>IF(PT_fylkesvis_tall!B99&gt;0,PT_fylkesvis_tall!B99,"")</f>
        <v/>
      </c>
      <c r="C97" s="59" t="str">
        <f>IF(PT_fylkesvis_tall!C99&gt;0,PT_fylkesvis_tall!C99,"")</f>
        <v/>
      </c>
      <c r="D97" s="59" t="str">
        <f>IF(PT_fylkesvis_tall!D99&gt;0,PT_fylkesvis_tall!D99,"")</f>
        <v/>
      </c>
      <c r="E97" s="59" t="str">
        <f>IF(PT_fylkesvis_tall!E99&gt;0,PT_fylkesvis_tall!E99,"")</f>
        <v/>
      </c>
      <c r="F97" s="59" t="str">
        <f>IF(PT_fylkesvis_tall!F99&gt;0,PT_fylkesvis_tall!F99,"")</f>
        <v/>
      </c>
      <c r="G97" s="59" t="str">
        <f>IF(PT_fylkesvis_tall!G99&gt;0,PT_fylkesvis_tall!G99,"")</f>
        <v/>
      </c>
      <c r="H97" s="59" t="str">
        <f>IF(PT_fylkesvis_tall!H99&gt;0,PT_fylkesvis_tall!H99,"")</f>
        <v/>
      </c>
      <c r="I97" s="59" t="str">
        <f>IF(PT_fylkesvis_tall!I99&gt;0,PT_fylkesvis_tall!I99,"")</f>
        <v/>
      </c>
      <c r="J97" s="59" t="str">
        <f>IF(PT_fylkesvis_tall!J99&gt;0,PT_fylkesvis_tall!J99,"")</f>
        <v/>
      </c>
      <c r="K97" s="59" t="str">
        <f>IF(PT_fylkesvis_tall!K99&gt;0,PT_fylkesvis_tall!K99,"")</f>
        <v/>
      </c>
      <c r="L97" s="59" t="str">
        <f>IF(PT_fylkesvis_tall!L99&gt;0,PT_fylkesvis_tall!L99,"")</f>
        <v/>
      </c>
    </row>
    <row r="98" spans="1:12" x14ac:dyDescent="0.25">
      <c r="A98" s="58" t="str">
        <f>IF(PT_fylkesvis_tall!A100&gt;0,PT_fylkesvis_tall!A100,"")</f>
        <v/>
      </c>
      <c r="B98" s="59" t="str">
        <f>IF(PT_fylkesvis_tall!B100&gt;0,PT_fylkesvis_tall!B100,"")</f>
        <v/>
      </c>
      <c r="C98" s="59" t="str">
        <f>IF(PT_fylkesvis_tall!C100&gt;0,PT_fylkesvis_tall!C100,"")</f>
        <v/>
      </c>
      <c r="D98" s="59" t="str">
        <f>IF(PT_fylkesvis_tall!D100&gt;0,PT_fylkesvis_tall!D100,"")</f>
        <v/>
      </c>
      <c r="E98" s="59" t="str">
        <f>IF(PT_fylkesvis_tall!E100&gt;0,PT_fylkesvis_tall!E100,"")</f>
        <v/>
      </c>
      <c r="F98" s="59" t="str">
        <f>IF(PT_fylkesvis_tall!F100&gt;0,PT_fylkesvis_tall!F100,"")</f>
        <v/>
      </c>
      <c r="G98" s="59" t="str">
        <f>IF(PT_fylkesvis_tall!G100&gt;0,PT_fylkesvis_tall!G100,"")</f>
        <v/>
      </c>
      <c r="H98" s="59" t="str">
        <f>IF(PT_fylkesvis_tall!H100&gt;0,PT_fylkesvis_tall!H100,"")</f>
        <v/>
      </c>
      <c r="I98" s="59" t="str">
        <f>IF(PT_fylkesvis_tall!I100&gt;0,PT_fylkesvis_tall!I100,"")</f>
        <v/>
      </c>
      <c r="J98" s="59" t="str">
        <f>IF(PT_fylkesvis_tall!J100&gt;0,PT_fylkesvis_tall!J100,"")</f>
        <v/>
      </c>
      <c r="K98" s="59" t="str">
        <f>IF(PT_fylkesvis_tall!K100&gt;0,PT_fylkesvis_tall!K100,"")</f>
        <v/>
      </c>
      <c r="L98" s="59" t="str">
        <f>IF(PT_fylkesvis_tall!L100&gt;0,PT_fylkesvis_tall!L100,"")</f>
        <v/>
      </c>
    </row>
    <row r="99" spans="1:12" x14ac:dyDescent="0.25">
      <c r="A99" s="58" t="str">
        <f>IF(PT_fylkesvis_tall!A101&gt;0,PT_fylkesvis_tall!A101,"")</f>
        <v/>
      </c>
      <c r="B99" s="59" t="str">
        <f>IF(PT_fylkesvis_tall!B101&gt;0,PT_fylkesvis_tall!B101,"")</f>
        <v/>
      </c>
      <c r="C99" s="59" t="str">
        <f>IF(PT_fylkesvis_tall!C101&gt;0,PT_fylkesvis_tall!C101,"")</f>
        <v/>
      </c>
      <c r="D99" s="59" t="str">
        <f>IF(PT_fylkesvis_tall!D101&gt;0,PT_fylkesvis_tall!D101,"")</f>
        <v/>
      </c>
      <c r="E99" s="59" t="str">
        <f>IF(PT_fylkesvis_tall!E101&gt;0,PT_fylkesvis_tall!E101,"")</f>
        <v/>
      </c>
      <c r="F99" s="59" t="str">
        <f>IF(PT_fylkesvis_tall!F101&gt;0,PT_fylkesvis_tall!F101,"")</f>
        <v/>
      </c>
      <c r="G99" s="59" t="str">
        <f>IF(PT_fylkesvis_tall!G101&gt;0,PT_fylkesvis_tall!G101,"")</f>
        <v/>
      </c>
      <c r="H99" s="59" t="str">
        <f>IF(PT_fylkesvis_tall!H101&gt;0,PT_fylkesvis_tall!H101,"")</f>
        <v/>
      </c>
      <c r="I99" s="59" t="str">
        <f>IF(PT_fylkesvis_tall!I101&gt;0,PT_fylkesvis_tall!I101,"")</f>
        <v/>
      </c>
      <c r="J99" s="59" t="str">
        <f>IF(PT_fylkesvis_tall!J101&gt;0,PT_fylkesvis_tall!J101,"")</f>
        <v/>
      </c>
      <c r="K99" s="59" t="str">
        <f>IF(PT_fylkesvis_tall!K101&gt;0,PT_fylkesvis_tall!K101,"")</f>
        <v/>
      </c>
      <c r="L99" s="59" t="str">
        <f>IF(PT_fylkesvis_tall!L101&gt;0,PT_fylkesvis_tall!L101,"")</f>
        <v/>
      </c>
    </row>
    <row r="100" spans="1:12" x14ac:dyDescent="0.25">
      <c r="A100" s="58" t="str">
        <f>IF(PT_fylkesvis_tall!A102&gt;0,PT_fylkesvis_tall!A102,"")</f>
        <v/>
      </c>
      <c r="B100" s="59" t="str">
        <f>IF(PT_fylkesvis_tall!B102&gt;0,PT_fylkesvis_tall!B102,"")</f>
        <v/>
      </c>
      <c r="C100" s="59" t="str">
        <f>IF(PT_fylkesvis_tall!C102&gt;0,PT_fylkesvis_tall!C102,"")</f>
        <v/>
      </c>
      <c r="D100" s="59" t="str">
        <f>IF(PT_fylkesvis_tall!D102&gt;0,PT_fylkesvis_tall!D102,"")</f>
        <v/>
      </c>
      <c r="E100" s="59" t="str">
        <f>IF(PT_fylkesvis_tall!E102&gt;0,PT_fylkesvis_tall!E102,"")</f>
        <v/>
      </c>
      <c r="F100" s="59" t="str">
        <f>IF(PT_fylkesvis_tall!F102&gt;0,PT_fylkesvis_tall!F102,"")</f>
        <v/>
      </c>
      <c r="G100" s="59" t="str">
        <f>IF(PT_fylkesvis_tall!G102&gt;0,PT_fylkesvis_tall!G102,"")</f>
        <v/>
      </c>
      <c r="H100" s="59" t="str">
        <f>IF(PT_fylkesvis_tall!H102&gt;0,PT_fylkesvis_tall!H102,"")</f>
        <v/>
      </c>
      <c r="I100" s="59" t="str">
        <f>IF(PT_fylkesvis_tall!I102&gt;0,PT_fylkesvis_tall!I102,"")</f>
        <v/>
      </c>
      <c r="J100" s="59" t="str">
        <f>IF(PT_fylkesvis_tall!J102&gt;0,PT_fylkesvis_tall!J102,"")</f>
        <v/>
      </c>
      <c r="K100" s="59" t="str">
        <f>IF(PT_fylkesvis_tall!K102&gt;0,PT_fylkesvis_tall!K102,"")</f>
        <v/>
      </c>
      <c r="L100" s="59" t="str">
        <f>IF(PT_fylkesvis_tall!L102&gt;0,PT_fylkesvis_tall!L102,"")</f>
        <v/>
      </c>
    </row>
    <row r="101" spans="1:12" x14ac:dyDescent="0.25">
      <c r="A101" s="58" t="str">
        <f>IF(PT_fylkesvis_tall!A103&gt;0,PT_fylkesvis_tall!A103,"")</f>
        <v/>
      </c>
      <c r="B101" s="59" t="str">
        <f>IF(PT_fylkesvis_tall!B103&gt;0,PT_fylkesvis_tall!B103,"")</f>
        <v/>
      </c>
      <c r="C101" s="59" t="str">
        <f>IF(PT_fylkesvis_tall!C103&gt;0,PT_fylkesvis_tall!C103,"")</f>
        <v/>
      </c>
      <c r="D101" s="59" t="str">
        <f>IF(PT_fylkesvis_tall!D103&gt;0,PT_fylkesvis_tall!D103,"")</f>
        <v/>
      </c>
      <c r="E101" s="59" t="str">
        <f>IF(PT_fylkesvis_tall!E103&gt;0,PT_fylkesvis_tall!E103,"")</f>
        <v/>
      </c>
      <c r="F101" s="59" t="str">
        <f>IF(PT_fylkesvis_tall!F103&gt;0,PT_fylkesvis_tall!F103,"")</f>
        <v/>
      </c>
      <c r="G101" s="59" t="str">
        <f>IF(PT_fylkesvis_tall!G103&gt;0,PT_fylkesvis_tall!G103,"")</f>
        <v/>
      </c>
      <c r="H101" s="59" t="str">
        <f>IF(PT_fylkesvis_tall!H103&gt;0,PT_fylkesvis_tall!H103,"")</f>
        <v/>
      </c>
      <c r="I101" s="59" t="str">
        <f>IF(PT_fylkesvis_tall!I103&gt;0,PT_fylkesvis_tall!I103,"")</f>
        <v/>
      </c>
      <c r="J101" s="59" t="str">
        <f>IF(PT_fylkesvis_tall!J103&gt;0,PT_fylkesvis_tall!J103,"")</f>
        <v/>
      </c>
      <c r="K101" s="59" t="str">
        <f>IF(PT_fylkesvis_tall!K103&gt;0,PT_fylkesvis_tall!K103,"")</f>
        <v/>
      </c>
      <c r="L101" s="59" t="str">
        <f>IF(PT_fylkesvis_tall!L103&gt;0,PT_fylkesvis_tall!L103,"")</f>
        <v/>
      </c>
    </row>
    <row r="102" spans="1:12" x14ac:dyDescent="0.25">
      <c r="A102" s="58" t="str">
        <f>IF(PT_fylkesvis_tall!A104&gt;0,PT_fylkesvis_tall!A104,"")</f>
        <v/>
      </c>
      <c r="B102" s="59" t="str">
        <f>IF(PT_fylkesvis_tall!B104&gt;0,PT_fylkesvis_tall!B104,"")</f>
        <v/>
      </c>
      <c r="C102" s="59" t="str">
        <f>IF(PT_fylkesvis_tall!C104&gt;0,PT_fylkesvis_tall!C104,"")</f>
        <v/>
      </c>
      <c r="D102" s="59" t="str">
        <f>IF(PT_fylkesvis_tall!D104&gt;0,PT_fylkesvis_tall!D104,"")</f>
        <v/>
      </c>
      <c r="E102" s="59" t="str">
        <f>IF(PT_fylkesvis_tall!E104&gt;0,PT_fylkesvis_tall!E104,"")</f>
        <v/>
      </c>
      <c r="F102" s="59" t="str">
        <f>IF(PT_fylkesvis_tall!F104&gt;0,PT_fylkesvis_tall!F104,"")</f>
        <v/>
      </c>
      <c r="G102" s="59" t="str">
        <f>IF(PT_fylkesvis_tall!G104&gt;0,PT_fylkesvis_tall!G104,"")</f>
        <v/>
      </c>
      <c r="H102" s="59" t="str">
        <f>IF(PT_fylkesvis_tall!H104&gt;0,PT_fylkesvis_tall!H104,"")</f>
        <v/>
      </c>
      <c r="I102" s="59" t="str">
        <f>IF(PT_fylkesvis_tall!I104&gt;0,PT_fylkesvis_tall!I104,"")</f>
        <v/>
      </c>
      <c r="J102" s="59" t="str">
        <f>IF(PT_fylkesvis_tall!J104&gt;0,PT_fylkesvis_tall!J104,"")</f>
        <v/>
      </c>
      <c r="K102" s="59" t="str">
        <f>IF(PT_fylkesvis_tall!K104&gt;0,PT_fylkesvis_tall!K104,"")</f>
        <v/>
      </c>
      <c r="L102" s="59" t="str">
        <f>IF(PT_fylkesvis_tall!L104&gt;0,PT_fylkesvis_tall!L104,"")</f>
        <v/>
      </c>
    </row>
    <row r="103" spans="1:12" x14ac:dyDescent="0.25">
      <c r="A103" s="58" t="str">
        <f>IF(PT_fylkesvis_tall!A105&gt;0,PT_fylkesvis_tall!A105,"")</f>
        <v/>
      </c>
      <c r="B103" s="59" t="str">
        <f>IF(PT_fylkesvis_tall!B105&gt;0,PT_fylkesvis_tall!B105,"")</f>
        <v/>
      </c>
      <c r="C103" s="59" t="str">
        <f>IF(PT_fylkesvis_tall!C105&gt;0,PT_fylkesvis_tall!C105,"")</f>
        <v/>
      </c>
      <c r="D103" s="59" t="str">
        <f>IF(PT_fylkesvis_tall!D105&gt;0,PT_fylkesvis_tall!D105,"")</f>
        <v/>
      </c>
      <c r="E103" s="59" t="str">
        <f>IF(PT_fylkesvis_tall!E105&gt;0,PT_fylkesvis_tall!E105,"")</f>
        <v/>
      </c>
      <c r="F103" s="59" t="str">
        <f>IF(PT_fylkesvis_tall!F105&gt;0,PT_fylkesvis_tall!F105,"")</f>
        <v/>
      </c>
      <c r="G103" s="59" t="str">
        <f>IF(PT_fylkesvis_tall!G105&gt;0,PT_fylkesvis_tall!G105,"")</f>
        <v/>
      </c>
      <c r="H103" s="59" t="str">
        <f>IF(PT_fylkesvis_tall!H105&gt;0,PT_fylkesvis_tall!H105,"")</f>
        <v/>
      </c>
      <c r="I103" s="59" t="str">
        <f>IF(PT_fylkesvis_tall!I105&gt;0,PT_fylkesvis_tall!I105,"")</f>
        <v/>
      </c>
      <c r="J103" s="59" t="str">
        <f>IF(PT_fylkesvis_tall!J105&gt;0,PT_fylkesvis_tall!J105,"")</f>
        <v/>
      </c>
      <c r="K103" s="59" t="str">
        <f>IF(PT_fylkesvis_tall!K105&gt;0,PT_fylkesvis_tall!K105,"")</f>
        <v/>
      </c>
      <c r="L103" s="59" t="str">
        <f>IF(PT_fylkesvis_tall!L105&gt;0,PT_fylkesvis_tall!L105,"")</f>
        <v/>
      </c>
    </row>
    <row r="104" spans="1:12" x14ac:dyDescent="0.25">
      <c r="A104" s="58" t="str">
        <f>IF(PT_fylkesvis_tall!A106&gt;0,PT_fylkesvis_tall!A106,"")</f>
        <v/>
      </c>
      <c r="B104" s="59" t="str">
        <f>IF(PT_fylkesvis_tall!B106&gt;0,PT_fylkesvis_tall!B106,"")</f>
        <v/>
      </c>
      <c r="C104" s="59" t="str">
        <f>IF(PT_fylkesvis_tall!C106&gt;0,PT_fylkesvis_tall!C106,"")</f>
        <v/>
      </c>
      <c r="D104" s="59" t="str">
        <f>IF(PT_fylkesvis_tall!D106&gt;0,PT_fylkesvis_tall!D106,"")</f>
        <v/>
      </c>
      <c r="E104" s="59" t="str">
        <f>IF(PT_fylkesvis_tall!E106&gt;0,PT_fylkesvis_tall!E106,"")</f>
        <v/>
      </c>
      <c r="F104" s="59" t="str">
        <f>IF(PT_fylkesvis_tall!F106&gt;0,PT_fylkesvis_tall!F106,"")</f>
        <v/>
      </c>
      <c r="G104" s="59" t="str">
        <f>IF(PT_fylkesvis_tall!G106&gt;0,PT_fylkesvis_tall!G106,"")</f>
        <v/>
      </c>
      <c r="H104" s="59" t="str">
        <f>IF(PT_fylkesvis_tall!H106&gt;0,PT_fylkesvis_tall!H106,"")</f>
        <v/>
      </c>
      <c r="I104" s="59" t="str">
        <f>IF(PT_fylkesvis_tall!I106&gt;0,PT_fylkesvis_tall!I106,"")</f>
        <v/>
      </c>
      <c r="J104" s="59" t="str">
        <f>IF(PT_fylkesvis_tall!J106&gt;0,PT_fylkesvis_tall!J106,"")</f>
        <v/>
      </c>
      <c r="K104" s="59" t="str">
        <f>IF(PT_fylkesvis_tall!K106&gt;0,PT_fylkesvis_tall!K106,"")</f>
        <v/>
      </c>
      <c r="L104" s="59" t="str">
        <f>IF(PT_fylkesvis_tall!L106&gt;0,PT_fylkesvis_tall!L106,"")</f>
        <v/>
      </c>
    </row>
    <row r="105" spans="1:12" x14ac:dyDescent="0.25">
      <c r="A105" s="58" t="str">
        <f>IF(PT_fylkesvis_tall!A107&gt;0,PT_fylkesvis_tall!A107,"")</f>
        <v/>
      </c>
      <c r="B105" s="59" t="str">
        <f>IF(PT_fylkesvis_tall!B107&gt;0,PT_fylkesvis_tall!B107,"")</f>
        <v/>
      </c>
      <c r="C105" s="59" t="str">
        <f>IF(PT_fylkesvis_tall!C107&gt;0,PT_fylkesvis_tall!C107,"")</f>
        <v/>
      </c>
      <c r="D105" s="59" t="str">
        <f>IF(PT_fylkesvis_tall!D107&gt;0,PT_fylkesvis_tall!D107,"")</f>
        <v/>
      </c>
      <c r="E105" s="59" t="str">
        <f>IF(PT_fylkesvis_tall!E107&gt;0,PT_fylkesvis_tall!E107,"")</f>
        <v/>
      </c>
      <c r="F105" s="59" t="str">
        <f>IF(PT_fylkesvis_tall!F107&gt;0,PT_fylkesvis_tall!F107,"")</f>
        <v/>
      </c>
      <c r="G105" s="59" t="str">
        <f>IF(PT_fylkesvis_tall!G107&gt;0,PT_fylkesvis_tall!G107,"")</f>
        <v/>
      </c>
      <c r="H105" s="59" t="str">
        <f>IF(PT_fylkesvis_tall!H107&gt;0,PT_fylkesvis_tall!H107,"")</f>
        <v/>
      </c>
      <c r="I105" s="59" t="str">
        <f>IF(PT_fylkesvis_tall!I107&gt;0,PT_fylkesvis_tall!I107,"")</f>
        <v/>
      </c>
      <c r="J105" s="59" t="str">
        <f>IF(PT_fylkesvis_tall!J107&gt;0,PT_fylkesvis_tall!J107,"")</f>
        <v/>
      </c>
      <c r="K105" s="59" t="str">
        <f>IF(PT_fylkesvis_tall!K107&gt;0,PT_fylkesvis_tall!K107,"")</f>
        <v/>
      </c>
      <c r="L105" s="59" t="str">
        <f>IF(PT_fylkesvis_tall!L107&gt;0,PT_fylkesvis_tall!L107,"")</f>
        <v/>
      </c>
    </row>
    <row r="106" spans="1:12" x14ac:dyDescent="0.25">
      <c r="A106" s="58" t="str">
        <f>IF(PT_fylkesvis_tall!A108&gt;0,PT_fylkesvis_tall!A108,"")</f>
        <v/>
      </c>
      <c r="B106" s="59" t="str">
        <f>IF(PT_fylkesvis_tall!B108&gt;0,PT_fylkesvis_tall!B108,"")</f>
        <v/>
      </c>
      <c r="C106" s="59" t="str">
        <f>IF(PT_fylkesvis_tall!C108&gt;0,PT_fylkesvis_tall!C108,"")</f>
        <v/>
      </c>
      <c r="D106" s="59" t="str">
        <f>IF(PT_fylkesvis_tall!D108&gt;0,PT_fylkesvis_tall!D108,"")</f>
        <v/>
      </c>
      <c r="E106" s="59" t="str">
        <f>IF(PT_fylkesvis_tall!E108&gt;0,PT_fylkesvis_tall!E108,"")</f>
        <v/>
      </c>
      <c r="F106" s="59" t="str">
        <f>IF(PT_fylkesvis_tall!F108&gt;0,PT_fylkesvis_tall!F108,"")</f>
        <v/>
      </c>
      <c r="G106" s="59" t="str">
        <f>IF(PT_fylkesvis_tall!G108&gt;0,PT_fylkesvis_tall!G108,"")</f>
        <v/>
      </c>
      <c r="H106" s="59" t="str">
        <f>IF(PT_fylkesvis_tall!H108&gt;0,PT_fylkesvis_tall!H108,"")</f>
        <v/>
      </c>
      <c r="I106" s="59" t="str">
        <f>IF(PT_fylkesvis_tall!I108&gt;0,PT_fylkesvis_tall!I108,"")</f>
        <v/>
      </c>
      <c r="J106" s="59" t="str">
        <f>IF(PT_fylkesvis_tall!J108&gt;0,PT_fylkesvis_tall!J108,"")</f>
        <v/>
      </c>
      <c r="K106" s="59" t="str">
        <f>IF(PT_fylkesvis_tall!K108&gt;0,PT_fylkesvis_tall!K108,"")</f>
        <v/>
      </c>
      <c r="L106" s="59" t="str">
        <f>IF(PT_fylkesvis_tall!L108&gt;0,PT_fylkesvis_tall!L108,"")</f>
        <v/>
      </c>
    </row>
    <row r="107" spans="1:12" x14ac:dyDescent="0.25">
      <c r="A107" s="58" t="str">
        <f>IF(PT_fylkesvis_tall!A109&gt;0,PT_fylkesvis_tall!A109,"")</f>
        <v/>
      </c>
      <c r="B107" s="59" t="str">
        <f>IF(PT_fylkesvis_tall!B109&gt;0,PT_fylkesvis_tall!B109,"")</f>
        <v/>
      </c>
      <c r="C107" s="59" t="str">
        <f>IF(PT_fylkesvis_tall!C109&gt;0,PT_fylkesvis_tall!C109,"")</f>
        <v/>
      </c>
      <c r="D107" s="59" t="str">
        <f>IF(PT_fylkesvis_tall!D109&gt;0,PT_fylkesvis_tall!D109,"")</f>
        <v/>
      </c>
      <c r="E107" s="59" t="str">
        <f>IF(PT_fylkesvis_tall!E109&gt;0,PT_fylkesvis_tall!E109,"")</f>
        <v/>
      </c>
      <c r="F107" s="59" t="str">
        <f>IF(PT_fylkesvis_tall!F109&gt;0,PT_fylkesvis_tall!F109,"")</f>
        <v/>
      </c>
      <c r="G107" s="59" t="str">
        <f>IF(PT_fylkesvis_tall!G109&gt;0,PT_fylkesvis_tall!G109,"")</f>
        <v/>
      </c>
      <c r="H107" s="59" t="str">
        <f>IF(PT_fylkesvis_tall!H109&gt;0,PT_fylkesvis_tall!H109,"")</f>
        <v/>
      </c>
      <c r="I107" s="59" t="str">
        <f>IF(PT_fylkesvis_tall!I109&gt;0,PT_fylkesvis_tall!I109,"")</f>
        <v/>
      </c>
      <c r="J107" s="59" t="str">
        <f>IF(PT_fylkesvis_tall!J109&gt;0,PT_fylkesvis_tall!J109,"")</f>
        <v/>
      </c>
      <c r="K107" s="59" t="str">
        <f>IF(PT_fylkesvis_tall!K109&gt;0,PT_fylkesvis_tall!K109,"")</f>
        <v/>
      </c>
      <c r="L107" s="59" t="str">
        <f>IF(PT_fylkesvis_tall!L109&gt;0,PT_fylkesvis_tall!L109,"")</f>
        <v/>
      </c>
    </row>
    <row r="108" spans="1:12" x14ac:dyDescent="0.25">
      <c r="A108" s="58" t="str">
        <f>IF(PT_fylkesvis_tall!A110&gt;0,PT_fylkesvis_tall!A110,"")</f>
        <v/>
      </c>
      <c r="B108" s="59" t="str">
        <f>IF(PT_fylkesvis_tall!B110&gt;0,PT_fylkesvis_tall!B110,"")</f>
        <v/>
      </c>
      <c r="C108" s="59" t="str">
        <f>IF(PT_fylkesvis_tall!C110&gt;0,PT_fylkesvis_tall!C110,"")</f>
        <v/>
      </c>
      <c r="D108" s="59" t="str">
        <f>IF(PT_fylkesvis_tall!D110&gt;0,PT_fylkesvis_tall!D110,"")</f>
        <v/>
      </c>
      <c r="E108" s="59" t="str">
        <f>IF(PT_fylkesvis_tall!E110&gt;0,PT_fylkesvis_tall!E110,"")</f>
        <v/>
      </c>
      <c r="F108" s="59" t="str">
        <f>IF(PT_fylkesvis_tall!F110&gt;0,PT_fylkesvis_tall!F110,"")</f>
        <v/>
      </c>
      <c r="G108" s="59" t="str">
        <f>IF(PT_fylkesvis_tall!G110&gt;0,PT_fylkesvis_tall!G110,"")</f>
        <v/>
      </c>
      <c r="H108" s="59" t="str">
        <f>IF(PT_fylkesvis_tall!H110&gt;0,PT_fylkesvis_tall!H110,"")</f>
        <v/>
      </c>
      <c r="I108" s="59" t="str">
        <f>IF(PT_fylkesvis_tall!I110&gt;0,PT_fylkesvis_tall!I110,"")</f>
        <v/>
      </c>
      <c r="J108" s="59" t="str">
        <f>IF(PT_fylkesvis_tall!J110&gt;0,PT_fylkesvis_tall!J110,"")</f>
        <v/>
      </c>
      <c r="K108" s="59" t="str">
        <f>IF(PT_fylkesvis_tall!K110&gt;0,PT_fylkesvis_tall!K110,"")</f>
        <v/>
      </c>
      <c r="L108" s="59" t="str">
        <f>IF(PT_fylkesvis_tall!L110&gt;0,PT_fylkesvis_tall!L110,"")</f>
        <v/>
      </c>
    </row>
    <row r="109" spans="1:12" x14ac:dyDescent="0.25">
      <c r="A109" s="58" t="str">
        <f>IF(PT_fylkesvis_tall!A111&gt;0,PT_fylkesvis_tall!A111,"")</f>
        <v/>
      </c>
      <c r="B109" s="59" t="str">
        <f>IF(PT_fylkesvis_tall!B111&gt;0,PT_fylkesvis_tall!B111,"")</f>
        <v/>
      </c>
      <c r="C109" s="59" t="str">
        <f>IF(PT_fylkesvis_tall!C111&gt;0,PT_fylkesvis_tall!C111,"")</f>
        <v/>
      </c>
      <c r="D109" s="59" t="str">
        <f>IF(PT_fylkesvis_tall!D111&gt;0,PT_fylkesvis_tall!D111,"")</f>
        <v/>
      </c>
      <c r="E109" s="59" t="str">
        <f>IF(PT_fylkesvis_tall!E111&gt;0,PT_fylkesvis_tall!E111,"")</f>
        <v/>
      </c>
      <c r="F109" s="59" t="str">
        <f>IF(PT_fylkesvis_tall!F111&gt;0,PT_fylkesvis_tall!F111,"")</f>
        <v/>
      </c>
      <c r="G109" s="59" t="str">
        <f>IF(PT_fylkesvis_tall!G111&gt;0,PT_fylkesvis_tall!G111,"")</f>
        <v/>
      </c>
      <c r="H109" s="59" t="str">
        <f>IF(PT_fylkesvis_tall!H111&gt;0,PT_fylkesvis_tall!H111,"")</f>
        <v/>
      </c>
      <c r="I109" s="59" t="str">
        <f>IF(PT_fylkesvis_tall!I111&gt;0,PT_fylkesvis_tall!I111,"")</f>
        <v/>
      </c>
      <c r="J109" s="59" t="str">
        <f>IF(PT_fylkesvis_tall!J111&gt;0,PT_fylkesvis_tall!J111,"")</f>
        <v/>
      </c>
      <c r="K109" s="59" t="str">
        <f>IF(PT_fylkesvis_tall!K111&gt;0,PT_fylkesvis_tall!K111,"")</f>
        <v/>
      </c>
      <c r="L109" s="59" t="str">
        <f>IF(PT_fylkesvis_tall!L111&gt;0,PT_fylkesvis_tall!L111,"")</f>
        <v/>
      </c>
    </row>
    <row r="110" spans="1:12" x14ac:dyDescent="0.25">
      <c r="A110" s="58" t="str">
        <f>IF(PT_fylkesvis_tall!A112&gt;0,PT_fylkesvis_tall!A112,"")</f>
        <v/>
      </c>
      <c r="B110" s="59" t="str">
        <f>IF(PT_fylkesvis_tall!B112&gt;0,PT_fylkesvis_tall!B112,"")</f>
        <v/>
      </c>
      <c r="C110" s="59" t="str">
        <f>IF(PT_fylkesvis_tall!C112&gt;0,PT_fylkesvis_tall!C112,"")</f>
        <v/>
      </c>
      <c r="D110" s="59" t="str">
        <f>IF(PT_fylkesvis_tall!D112&gt;0,PT_fylkesvis_tall!D112,"")</f>
        <v/>
      </c>
      <c r="E110" s="59" t="str">
        <f>IF(PT_fylkesvis_tall!E112&gt;0,PT_fylkesvis_tall!E112,"")</f>
        <v/>
      </c>
      <c r="F110" s="59" t="str">
        <f>IF(PT_fylkesvis_tall!F112&gt;0,PT_fylkesvis_tall!F112,"")</f>
        <v/>
      </c>
      <c r="G110" s="59" t="str">
        <f>IF(PT_fylkesvis_tall!G112&gt;0,PT_fylkesvis_tall!G112,"")</f>
        <v/>
      </c>
      <c r="H110" s="59" t="str">
        <f>IF(PT_fylkesvis_tall!H112&gt;0,PT_fylkesvis_tall!H112,"")</f>
        <v/>
      </c>
      <c r="I110" s="59" t="str">
        <f>IF(PT_fylkesvis_tall!I112&gt;0,PT_fylkesvis_tall!I112,"")</f>
        <v/>
      </c>
      <c r="J110" s="59" t="str">
        <f>IF(PT_fylkesvis_tall!J112&gt;0,PT_fylkesvis_tall!J112,"")</f>
        <v/>
      </c>
      <c r="K110" s="59" t="str">
        <f>IF(PT_fylkesvis_tall!K112&gt;0,PT_fylkesvis_tall!K112,"")</f>
        <v/>
      </c>
      <c r="L110" s="59" t="str">
        <f>IF(PT_fylkesvis_tall!L112&gt;0,PT_fylkesvis_tall!L112,"")</f>
        <v/>
      </c>
    </row>
    <row r="111" spans="1:12" x14ac:dyDescent="0.25">
      <c r="A111" s="58" t="str">
        <f>IF(PT_fylkesvis_tall!A113&gt;0,PT_fylkesvis_tall!A113,"")</f>
        <v/>
      </c>
      <c r="B111" s="59" t="str">
        <f>IF(PT_fylkesvis_tall!B113&gt;0,PT_fylkesvis_tall!B113,"")</f>
        <v/>
      </c>
      <c r="C111" s="59" t="str">
        <f>IF(PT_fylkesvis_tall!C113&gt;0,PT_fylkesvis_tall!C113,"")</f>
        <v/>
      </c>
      <c r="D111" s="59" t="str">
        <f>IF(PT_fylkesvis_tall!D113&gt;0,PT_fylkesvis_tall!D113,"")</f>
        <v/>
      </c>
      <c r="E111" s="59" t="str">
        <f>IF(PT_fylkesvis_tall!E113&gt;0,PT_fylkesvis_tall!E113,"")</f>
        <v/>
      </c>
      <c r="F111" s="59" t="str">
        <f>IF(PT_fylkesvis_tall!F113&gt;0,PT_fylkesvis_tall!F113,"")</f>
        <v/>
      </c>
      <c r="G111" s="59" t="str">
        <f>IF(PT_fylkesvis_tall!G113&gt;0,PT_fylkesvis_tall!G113,"")</f>
        <v/>
      </c>
      <c r="H111" s="59" t="str">
        <f>IF(PT_fylkesvis_tall!H113&gt;0,PT_fylkesvis_tall!H113,"")</f>
        <v/>
      </c>
      <c r="I111" s="59" t="str">
        <f>IF(PT_fylkesvis_tall!I113&gt;0,PT_fylkesvis_tall!I113,"")</f>
        <v/>
      </c>
      <c r="J111" s="59" t="str">
        <f>IF(PT_fylkesvis_tall!J113&gt;0,PT_fylkesvis_tall!J113,"")</f>
        <v/>
      </c>
      <c r="K111" s="59" t="str">
        <f>IF(PT_fylkesvis_tall!K113&gt;0,PT_fylkesvis_tall!K113,"")</f>
        <v/>
      </c>
      <c r="L111" s="59" t="str">
        <f>IF(PT_fylkesvis_tall!L113&gt;0,PT_fylkesvis_tall!L113,"")</f>
        <v/>
      </c>
    </row>
    <row r="112" spans="1:12" x14ac:dyDescent="0.25">
      <c r="A112" s="58" t="str">
        <f>IF(PT_fylkesvis_tall!A114&gt;0,PT_fylkesvis_tall!A114,"")</f>
        <v/>
      </c>
      <c r="B112" s="59" t="str">
        <f>IF(PT_fylkesvis_tall!B114&gt;0,PT_fylkesvis_tall!B114,"")</f>
        <v/>
      </c>
      <c r="C112" s="59" t="str">
        <f>IF(PT_fylkesvis_tall!C114&gt;0,PT_fylkesvis_tall!C114,"")</f>
        <v/>
      </c>
      <c r="D112" s="59" t="str">
        <f>IF(PT_fylkesvis_tall!D114&gt;0,PT_fylkesvis_tall!D114,"")</f>
        <v/>
      </c>
      <c r="E112" s="59" t="str">
        <f>IF(PT_fylkesvis_tall!E114&gt;0,PT_fylkesvis_tall!E114,"")</f>
        <v/>
      </c>
      <c r="F112" s="59" t="str">
        <f>IF(PT_fylkesvis_tall!F114&gt;0,PT_fylkesvis_tall!F114,"")</f>
        <v/>
      </c>
      <c r="G112" s="59" t="str">
        <f>IF(PT_fylkesvis_tall!G114&gt;0,PT_fylkesvis_tall!G114,"")</f>
        <v/>
      </c>
      <c r="H112" s="59" t="str">
        <f>IF(PT_fylkesvis_tall!H114&gt;0,PT_fylkesvis_tall!H114,"")</f>
        <v/>
      </c>
      <c r="I112" s="59" t="str">
        <f>IF(PT_fylkesvis_tall!I114&gt;0,PT_fylkesvis_tall!I114,"")</f>
        <v/>
      </c>
      <c r="J112" s="59" t="str">
        <f>IF(PT_fylkesvis_tall!J114&gt;0,PT_fylkesvis_tall!J114,"")</f>
        <v/>
      </c>
      <c r="K112" s="59" t="str">
        <f>IF(PT_fylkesvis_tall!K114&gt;0,PT_fylkesvis_tall!K114,"")</f>
        <v/>
      </c>
      <c r="L112" s="59" t="str">
        <f>IF(PT_fylkesvis_tall!L114&gt;0,PT_fylkesvis_tall!L114,"")</f>
        <v/>
      </c>
    </row>
    <row r="113" spans="1:12" x14ac:dyDescent="0.25">
      <c r="A113" s="58" t="str">
        <f>IF(PT_fylkesvis_tall!A115&gt;0,PT_fylkesvis_tall!A115,"")</f>
        <v/>
      </c>
      <c r="B113" s="59" t="str">
        <f>IF(PT_fylkesvis_tall!B115&gt;0,PT_fylkesvis_tall!B115,"")</f>
        <v/>
      </c>
      <c r="C113" s="59" t="str">
        <f>IF(PT_fylkesvis_tall!C115&gt;0,PT_fylkesvis_tall!C115,"")</f>
        <v/>
      </c>
      <c r="D113" s="59" t="str">
        <f>IF(PT_fylkesvis_tall!D115&gt;0,PT_fylkesvis_tall!D115,"")</f>
        <v/>
      </c>
      <c r="E113" s="59" t="str">
        <f>IF(PT_fylkesvis_tall!E115&gt;0,PT_fylkesvis_tall!E115,"")</f>
        <v/>
      </c>
      <c r="F113" s="59" t="str">
        <f>IF(PT_fylkesvis_tall!F115&gt;0,PT_fylkesvis_tall!F115,"")</f>
        <v/>
      </c>
      <c r="G113" s="59" t="str">
        <f>IF(PT_fylkesvis_tall!G115&gt;0,PT_fylkesvis_tall!G115,"")</f>
        <v/>
      </c>
      <c r="H113" s="59" t="str">
        <f>IF(PT_fylkesvis_tall!H115&gt;0,PT_fylkesvis_tall!H115,"")</f>
        <v/>
      </c>
      <c r="I113" s="59" t="str">
        <f>IF(PT_fylkesvis_tall!I115&gt;0,PT_fylkesvis_tall!I115,"")</f>
        <v/>
      </c>
      <c r="J113" s="59" t="str">
        <f>IF(PT_fylkesvis_tall!J115&gt;0,PT_fylkesvis_tall!J115,"")</f>
        <v/>
      </c>
      <c r="K113" s="59" t="str">
        <f>IF(PT_fylkesvis_tall!K115&gt;0,PT_fylkesvis_tall!K115,"")</f>
        <v/>
      </c>
      <c r="L113" s="59" t="str">
        <f>IF(PT_fylkesvis_tall!L115&gt;0,PT_fylkesvis_tall!L115,"")</f>
        <v/>
      </c>
    </row>
    <row r="114" spans="1:12" x14ac:dyDescent="0.25">
      <c r="A114" s="58" t="str">
        <f>IF(PT_fylkesvis_tall!A116&gt;0,PT_fylkesvis_tall!A116,"")</f>
        <v/>
      </c>
      <c r="B114" s="59" t="str">
        <f>IF(PT_fylkesvis_tall!B116&gt;0,PT_fylkesvis_tall!B116,"")</f>
        <v/>
      </c>
      <c r="C114" s="59" t="str">
        <f>IF(PT_fylkesvis_tall!C116&gt;0,PT_fylkesvis_tall!C116,"")</f>
        <v/>
      </c>
      <c r="D114" s="59" t="str">
        <f>IF(PT_fylkesvis_tall!D116&gt;0,PT_fylkesvis_tall!D116,"")</f>
        <v/>
      </c>
      <c r="E114" s="59" t="str">
        <f>IF(PT_fylkesvis_tall!E116&gt;0,PT_fylkesvis_tall!E116,"")</f>
        <v/>
      </c>
      <c r="F114" s="59" t="str">
        <f>IF(PT_fylkesvis_tall!F116&gt;0,PT_fylkesvis_tall!F116,"")</f>
        <v/>
      </c>
      <c r="G114" s="59" t="str">
        <f>IF(PT_fylkesvis_tall!G116&gt;0,PT_fylkesvis_tall!G116,"")</f>
        <v/>
      </c>
      <c r="H114" s="59" t="str">
        <f>IF(PT_fylkesvis_tall!H116&gt;0,PT_fylkesvis_tall!H116,"")</f>
        <v/>
      </c>
      <c r="I114" s="59" t="str">
        <f>IF(PT_fylkesvis_tall!I116&gt;0,PT_fylkesvis_tall!I116,"")</f>
        <v/>
      </c>
      <c r="J114" s="59" t="str">
        <f>IF(PT_fylkesvis_tall!J116&gt;0,PT_fylkesvis_tall!J116,"")</f>
        <v/>
      </c>
      <c r="K114" s="59" t="str">
        <f>IF(PT_fylkesvis_tall!K116&gt;0,PT_fylkesvis_tall!K116,"")</f>
        <v/>
      </c>
      <c r="L114" s="59" t="str">
        <f>IF(PT_fylkesvis_tall!L116&gt;0,PT_fylkesvis_tall!L116,"")</f>
        <v/>
      </c>
    </row>
    <row r="115" spans="1:12" x14ac:dyDescent="0.25">
      <c r="A115" s="58" t="str">
        <f>IF(PT_fylkesvis_tall!A117&gt;0,PT_fylkesvis_tall!A117,"")</f>
        <v/>
      </c>
      <c r="B115" s="59" t="str">
        <f>IF(PT_fylkesvis_tall!B117&gt;0,PT_fylkesvis_tall!B117,"")</f>
        <v/>
      </c>
      <c r="C115" s="59" t="str">
        <f>IF(PT_fylkesvis_tall!C117&gt;0,PT_fylkesvis_tall!C117,"")</f>
        <v/>
      </c>
      <c r="D115" s="59" t="str">
        <f>IF(PT_fylkesvis_tall!D117&gt;0,PT_fylkesvis_tall!D117,"")</f>
        <v/>
      </c>
      <c r="E115" s="59" t="str">
        <f>IF(PT_fylkesvis_tall!E117&gt;0,PT_fylkesvis_tall!E117,"")</f>
        <v/>
      </c>
      <c r="F115" s="59" t="str">
        <f>IF(PT_fylkesvis_tall!F117&gt;0,PT_fylkesvis_tall!F117,"")</f>
        <v/>
      </c>
      <c r="G115" s="59" t="str">
        <f>IF(PT_fylkesvis_tall!G117&gt;0,PT_fylkesvis_tall!G117,"")</f>
        <v/>
      </c>
      <c r="H115" s="59" t="str">
        <f>IF(PT_fylkesvis_tall!H117&gt;0,PT_fylkesvis_tall!H117,"")</f>
        <v/>
      </c>
      <c r="I115" s="59" t="str">
        <f>IF(PT_fylkesvis_tall!I117&gt;0,PT_fylkesvis_tall!I117,"")</f>
        <v/>
      </c>
      <c r="J115" s="59" t="str">
        <f>IF(PT_fylkesvis_tall!J117&gt;0,PT_fylkesvis_tall!J117,"")</f>
        <v/>
      </c>
      <c r="K115" s="59" t="str">
        <f>IF(PT_fylkesvis_tall!K117&gt;0,PT_fylkesvis_tall!K117,"")</f>
        <v/>
      </c>
      <c r="L115" s="59" t="str">
        <f>IF(PT_fylkesvis_tall!L117&gt;0,PT_fylkesvis_tall!L117,"")</f>
        <v/>
      </c>
    </row>
    <row r="116" spans="1:12" x14ac:dyDescent="0.25">
      <c r="A116" s="58" t="str">
        <f>IF(PT_fylkesvis_tall!A118&gt;0,PT_fylkesvis_tall!A118,"")</f>
        <v/>
      </c>
      <c r="B116" s="59" t="str">
        <f>IF(PT_fylkesvis_tall!B118&gt;0,PT_fylkesvis_tall!B118,"")</f>
        <v/>
      </c>
      <c r="C116" s="59" t="str">
        <f>IF(PT_fylkesvis_tall!C118&gt;0,PT_fylkesvis_tall!C118,"")</f>
        <v/>
      </c>
      <c r="D116" s="59" t="str">
        <f>IF(PT_fylkesvis_tall!D118&gt;0,PT_fylkesvis_tall!D118,"")</f>
        <v/>
      </c>
      <c r="E116" s="59" t="str">
        <f>IF(PT_fylkesvis_tall!E118&gt;0,PT_fylkesvis_tall!E118,"")</f>
        <v/>
      </c>
      <c r="F116" s="59" t="str">
        <f>IF(PT_fylkesvis_tall!F118&gt;0,PT_fylkesvis_tall!F118,"")</f>
        <v/>
      </c>
      <c r="G116" s="59" t="str">
        <f>IF(PT_fylkesvis_tall!G118&gt;0,PT_fylkesvis_tall!G118,"")</f>
        <v/>
      </c>
      <c r="H116" s="59" t="str">
        <f>IF(PT_fylkesvis_tall!H118&gt;0,PT_fylkesvis_tall!H118,"")</f>
        <v/>
      </c>
      <c r="I116" s="59" t="str">
        <f>IF(PT_fylkesvis_tall!I118&gt;0,PT_fylkesvis_tall!I118,"")</f>
        <v/>
      </c>
      <c r="J116" s="59" t="str">
        <f>IF(PT_fylkesvis_tall!J118&gt;0,PT_fylkesvis_tall!J118,"")</f>
        <v/>
      </c>
      <c r="K116" s="59" t="str">
        <f>IF(PT_fylkesvis_tall!K118&gt;0,PT_fylkesvis_tall!K118,"")</f>
        <v/>
      </c>
      <c r="L116" s="59" t="str">
        <f>IF(PT_fylkesvis_tall!L118&gt;0,PT_fylkesvis_tall!L118,"")</f>
        <v/>
      </c>
    </row>
    <row r="117" spans="1:12" x14ac:dyDescent="0.25">
      <c r="A117" s="58" t="str">
        <f>IF(PT_fylkesvis_tall!A119&gt;0,PT_fylkesvis_tall!A119,"")</f>
        <v/>
      </c>
      <c r="B117" s="59" t="str">
        <f>IF(PT_fylkesvis_tall!B119&gt;0,PT_fylkesvis_tall!B119,"")</f>
        <v/>
      </c>
      <c r="C117" s="59" t="str">
        <f>IF(PT_fylkesvis_tall!C119&gt;0,PT_fylkesvis_tall!C119,"")</f>
        <v/>
      </c>
      <c r="D117" s="59" t="str">
        <f>IF(PT_fylkesvis_tall!D119&gt;0,PT_fylkesvis_tall!D119,"")</f>
        <v/>
      </c>
      <c r="E117" s="59" t="str">
        <f>IF(PT_fylkesvis_tall!E119&gt;0,PT_fylkesvis_tall!E119,"")</f>
        <v/>
      </c>
      <c r="F117" s="59" t="str">
        <f>IF(PT_fylkesvis_tall!F119&gt;0,PT_fylkesvis_tall!F119,"")</f>
        <v/>
      </c>
      <c r="G117" s="59" t="str">
        <f>IF(PT_fylkesvis_tall!G119&gt;0,PT_fylkesvis_tall!G119,"")</f>
        <v/>
      </c>
      <c r="H117" s="59" t="str">
        <f>IF(PT_fylkesvis_tall!H119&gt;0,PT_fylkesvis_tall!H119,"")</f>
        <v/>
      </c>
      <c r="I117" s="59" t="str">
        <f>IF(PT_fylkesvis_tall!I119&gt;0,PT_fylkesvis_tall!I119,"")</f>
        <v/>
      </c>
      <c r="J117" s="59" t="str">
        <f>IF(PT_fylkesvis_tall!J119&gt;0,PT_fylkesvis_tall!J119,"")</f>
        <v/>
      </c>
      <c r="K117" s="59" t="str">
        <f>IF(PT_fylkesvis_tall!K119&gt;0,PT_fylkesvis_tall!K119,"")</f>
        <v/>
      </c>
      <c r="L117" s="59" t="str">
        <f>IF(PT_fylkesvis_tall!L119&gt;0,PT_fylkesvis_tall!L119,"")</f>
        <v/>
      </c>
    </row>
    <row r="118" spans="1:12" x14ac:dyDescent="0.25">
      <c r="A118" s="58" t="str">
        <f>IF(PT_fylkesvis_tall!A120&gt;0,PT_fylkesvis_tall!A120,"")</f>
        <v/>
      </c>
      <c r="B118" s="59" t="str">
        <f>IF(PT_fylkesvis_tall!B120&gt;0,PT_fylkesvis_tall!B120,"")</f>
        <v/>
      </c>
      <c r="C118" s="59" t="str">
        <f>IF(PT_fylkesvis_tall!C120&gt;0,PT_fylkesvis_tall!C120,"")</f>
        <v/>
      </c>
      <c r="D118" s="59" t="str">
        <f>IF(PT_fylkesvis_tall!D120&gt;0,PT_fylkesvis_tall!D120,"")</f>
        <v/>
      </c>
      <c r="E118" s="59" t="str">
        <f>IF(PT_fylkesvis_tall!E120&gt;0,PT_fylkesvis_tall!E120,"")</f>
        <v/>
      </c>
      <c r="F118" s="59" t="str">
        <f>IF(PT_fylkesvis_tall!F120&gt;0,PT_fylkesvis_tall!F120,"")</f>
        <v/>
      </c>
      <c r="G118" s="59" t="str">
        <f>IF(PT_fylkesvis_tall!G120&gt;0,PT_fylkesvis_tall!G120,"")</f>
        <v/>
      </c>
      <c r="H118" s="59" t="str">
        <f>IF(PT_fylkesvis_tall!H120&gt;0,PT_fylkesvis_tall!H120,"")</f>
        <v/>
      </c>
      <c r="I118" s="59" t="str">
        <f>IF(PT_fylkesvis_tall!I120&gt;0,PT_fylkesvis_tall!I120,"")</f>
        <v/>
      </c>
      <c r="J118" s="59" t="str">
        <f>IF(PT_fylkesvis_tall!J120&gt;0,PT_fylkesvis_tall!J120,"")</f>
        <v/>
      </c>
      <c r="K118" s="59" t="str">
        <f>IF(PT_fylkesvis_tall!K120&gt;0,PT_fylkesvis_tall!K120,"")</f>
        <v/>
      </c>
      <c r="L118" s="59" t="str">
        <f>IF(PT_fylkesvis_tall!L120&gt;0,PT_fylkesvis_tall!L120,"")</f>
        <v/>
      </c>
    </row>
    <row r="119" spans="1:12" x14ac:dyDescent="0.25">
      <c r="A119" s="58" t="str">
        <f>IF(PT_fylkesvis_tall!A121&gt;0,PT_fylkesvis_tall!A121,"")</f>
        <v/>
      </c>
      <c r="B119" s="59" t="str">
        <f>IF(PT_fylkesvis_tall!B121&gt;0,PT_fylkesvis_tall!B121,"")</f>
        <v/>
      </c>
      <c r="C119" s="59" t="str">
        <f>IF(PT_fylkesvis_tall!C121&gt;0,PT_fylkesvis_tall!C121,"")</f>
        <v/>
      </c>
      <c r="D119" s="59" t="str">
        <f>IF(PT_fylkesvis_tall!D121&gt;0,PT_fylkesvis_tall!D121,"")</f>
        <v/>
      </c>
      <c r="E119" s="59" t="str">
        <f>IF(PT_fylkesvis_tall!E121&gt;0,PT_fylkesvis_tall!E121,"")</f>
        <v/>
      </c>
      <c r="F119" s="59" t="str">
        <f>IF(PT_fylkesvis_tall!F121&gt;0,PT_fylkesvis_tall!F121,"")</f>
        <v/>
      </c>
      <c r="G119" s="59" t="str">
        <f>IF(PT_fylkesvis_tall!G121&gt;0,PT_fylkesvis_tall!G121,"")</f>
        <v/>
      </c>
      <c r="H119" s="59" t="str">
        <f>IF(PT_fylkesvis_tall!H121&gt;0,PT_fylkesvis_tall!H121,"")</f>
        <v/>
      </c>
      <c r="I119" s="59" t="str">
        <f>IF(PT_fylkesvis_tall!I121&gt;0,PT_fylkesvis_tall!I121,"")</f>
        <v/>
      </c>
      <c r="J119" s="59" t="str">
        <f>IF(PT_fylkesvis_tall!J121&gt;0,PT_fylkesvis_tall!J121,"")</f>
        <v/>
      </c>
      <c r="K119" s="59" t="str">
        <f>IF(PT_fylkesvis_tall!K121&gt;0,PT_fylkesvis_tall!K121,"")</f>
        <v/>
      </c>
      <c r="L119" s="59" t="str">
        <f>IF(PT_fylkesvis_tall!L121&gt;0,PT_fylkesvis_tall!L121,"")</f>
        <v/>
      </c>
    </row>
    <row r="120" spans="1:12" x14ac:dyDescent="0.25">
      <c r="A120" s="58" t="str">
        <f>IF(PT_fylkesvis_tall!A122&gt;0,PT_fylkesvis_tall!A122,"")</f>
        <v/>
      </c>
      <c r="B120" s="59" t="str">
        <f>IF(PT_fylkesvis_tall!B122&gt;0,PT_fylkesvis_tall!B122,"")</f>
        <v/>
      </c>
      <c r="C120" s="59" t="str">
        <f>IF(PT_fylkesvis_tall!C122&gt;0,PT_fylkesvis_tall!C122,"")</f>
        <v/>
      </c>
      <c r="D120" s="59" t="str">
        <f>IF(PT_fylkesvis_tall!D122&gt;0,PT_fylkesvis_tall!D122,"")</f>
        <v/>
      </c>
      <c r="E120" s="59" t="str">
        <f>IF(PT_fylkesvis_tall!E122&gt;0,PT_fylkesvis_tall!E122,"")</f>
        <v/>
      </c>
      <c r="F120" s="59" t="str">
        <f>IF(PT_fylkesvis_tall!F122&gt;0,PT_fylkesvis_tall!F122,"")</f>
        <v/>
      </c>
      <c r="G120" s="59" t="str">
        <f>IF(PT_fylkesvis_tall!G122&gt;0,PT_fylkesvis_tall!G122,"")</f>
        <v/>
      </c>
      <c r="H120" s="59" t="str">
        <f>IF(PT_fylkesvis_tall!H122&gt;0,PT_fylkesvis_tall!H122,"")</f>
        <v/>
      </c>
      <c r="I120" s="59" t="str">
        <f>IF(PT_fylkesvis_tall!I122&gt;0,PT_fylkesvis_tall!I122,"")</f>
        <v/>
      </c>
      <c r="J120" s="59" t="str">
        <f>IF(PT_fylkesvis_tall!J122&gt;0,PT_fylkesvis_tall!J122,"")</f>
        <v/>
      </c>
      <c r="K120" s="59" t="str">
        <f>IF(PT_fylkesvis_tall!K122&gt;0,PT_fylkesvis_tall!K122,"")</f>
        <v/>
      </c>
      <c r="L120" s="59" t="str">
        <f>IF(PT_fylkesvis_tall!L122&gt;0,PT_fylkesvis_tall!L122,"")</f>
        <v/>
      </c>
    </row>
    <row r="121" spans="1:12" x14ac:dyDescent="0.25">
      <c r="A121" s="58" t="str">
        <f>IF(PT_fylkesvis_tall!A123&gt;0,PT_fylkesvis_tall!A123,"")</f>
        <v/>
      </c>
      <c r="B121" s="59" t="str">
        <f>IF(PT_fylkesvis_tall!B123&gt;0,PT_fylkesvis_tall!B123,"")</f>
        <v/>
      </c>
      <c r="C121" s="59" t="str">
        <f>IF(PT_fylkesvis_tall!C123&gt;0,PT_fylkesvis_tall!C123,"")</f>
        <v/>
      </c>
      <c r="D121" s="59" t="str">
        <f>IF(PT_fylkesvis_tall!D123&gt;0,PT_fylkesvis_tall!D123,"")</f>
        <v/>
      </c>
      <c r="E121" s="59" t="str">
        <f>IF(PT_fylkesvis_tall!E123&gt;0,PT_fylkesvis_tall!E123,"")</f>
        <v/>
      </c>
      <c r="F121" s="59" t="str">
        <f>IF(PT_fylkesvis_tall!F123&gt;0,PT_fylkesvis_tall!F123,"")</f>
        <v/>
      </c>
      <c r="G121" s="59" t="str">
        <f>IF(PT_fylkesvis_tall!G123&gt;0,PT_fylkesvis_tall!G123,"")</f>
        <v/>
      </c>
      <c r="H121" s="59" t="str">
        <f>IF(PT_fylkesvis_tall!H123&gt;0,PT_fylkesvis_tall!H123,"")</f>
        <v/>
      </c>
      <c r="I121" s="59" t="str">
        <f>IF(PT_fylkesvis_tall!I123&gt;0,PT_fylkesvis_tall!I123,"")</f>
        <v/>
      </c>
      <c r="J121" s="59" t="str">
        <f>IF(PT_fylkesvis_tall!J123&gt;0,PT_fylkesvis_tall!J123,"")</f>
        <v/>
      </c>
      <c r="K121" s="59" t="str">
        <f>IF(PT_fylkesvis_tall!K123&gt;0,PT_fylkesvis_tall!K123,"")</f>
        <v/>
      </c>
      <c r="L121" s="59" t="str">
        <f>IF(PT_fylkesvis_tall!L123&gt;0,PT_fylkesvis_tall!L123,"")</f>
        <v/>
      </c>
    </row>
    <row r="122" spans="1:12" x14ac:dyDescent="0.25">
      <c r="A122" s="58" t="str">
        <f>IF(PT_fylkesvis_tall!A124&gt;0,PT_fylkesvis_tall!A124,"")</f>
        <v/>
      </c>
      <c r="B122" s="59" t="str">
        <f>IF(PT_fylkesvis_tall!B124&gt;0,PT_fylkesvis_tall!B124,"")</f>
        <v/>
      </c>
      <c r="C122" s="59" t="str">
        <f>IF(PT_fylkesvis_tall!C124&gt;0,PT_fylkesvis_tall!C124,"")</f>
        <v/>
      </c>
      <c r="D122" s="59" t="str">
        <f>IF(PT_fylkesvis_tall!D124&gt;0,PT_fylkesvis_tall!D124,"")</f>
        <v/>
      </c>
      <c r="E122" s="59" t="str">
        <f>IF(PT_fylkesvis_tall!E124&gt;0,PT_fylkesvis_tall!E124,"")</f>
        <v/>
      </c>
      <c r="F122" s="59" t="str">
        <f>IF(PT_fylkesvis_tall!F124&gt;0,PT_fylkesvis_tall!F124,"")</f>
        <v/>
      </c>
      <c r="G122" s="59" t="str">
        <f>IF(PT_fylkesvis_tall!G124&gt;0,PT_fylkesvis_tall!G124,"")</f>
        <v/>
      </c>
      <c r="H122" s="59" t="str">
        <f>IF(PT_fylkesvis_tall!H124&gt;0,PT_fylkesvis_tall!H124,"")</f>
        <v/>
      </c>
      <c r="I122" s="59" t="str">
        <f>IF(PT_fylkesvis_tall!I124&gt;0,PT_fylkesvis_tall!I124,"")</f>
        <v/>
      </c>
      <c r="J122" s="59" t="str">
        <f>IF(PT_fylkesvis_tall!J124&gt;0,PT_fylkesvis_tall!J124,"")</f>
        <v/>
      </c>
      <c r="K122" s="59" t="str">
        <f>IF(PT_fylkesvis_tall!K124&gt;0,PT_fylkesvis_tall!K124,"")</f>
        <v/>
      </c>
      <c r="L122" s="59" t="str">
        <f>IF(PT_fylkesvis_tall!L124&gt;0,PT_fylkesvis_tall!L124,"")</f>
        <v/>
      </c>
    </row>
    <row r="123" spans="1:12" x14ac:dyDescent="0.25">
      <c r="A123" s="58" t="str">
        <f>IF(PT_fylkesvis_tall!A125&gt;0,PT_fylkesvis_tall!A125,"")</f>
        <v/>
      </c>
      <c r="B123" s="59" t="str">
        <f>IF(PT_fylkesvis_tall!B125&gt;0,PT_fylkesvis_tall!B125,"")</f>
        <v/>
      </c>
      <c r="C123" s="59" t="str">
        <f>IF(PT_fylkesvis_tall!C125&gt;0,PT_fylkesvis_tall!C125,"")</f>
        <v/>
      </c>
      <c r="D123" s="59" t="str">
        <f>IF(PT_fylkesvis_tall!D125&gt;0,PT_fylkesvis_tall!D125,"")</f>
        <v/>
      </c>
      <c r="E123" s="59" t="str">
        <f>IF(PT_fylkesvis_tall!E125&gt;0,PT_fylkesvis_tall!E125,"")</f>
        <v/>
      </c>
      <c r="F123" s="59" t="str">
        <f>IF(PT_fylkesvis_tall!F125&gt;0,PT_fylkesvis_tall!F125,"")</f>
        <v/>
      </c>
      <c r="G123" s="59" t="str">
        <f>IF(PT_fylkesvis_tall!G125&gt;0,PT_fylkesvis_tall!G125,"")</f>
        <v/>
      </c>
      <c r="H123" s="59" t="str">
        <f>IF(PT_fylkesvis_tall!H125&gt;0,PT_fylkesvis_tall!H125,"")</f>
        <v/>
      </c>
      <c r="I123" s="59" t="str">
        <f>IF(PT_fylkesvis_tall!I125&gt;0,PT_fylkesvis_tall!I125,"")</f>
        <v/>
      </c>
      <c r="J123" s="59" t="str">
        <f>IF(PT_fylkesvis_tall!J125&gt;0,PT_fylkesvis_tall!J125,"")</f>
        <v/>
      </c>
      <c r="K123" s="59" t="str">
        <f>IF(PT_fylkesvis_tall!K125&gt;0,PT_fylkesvis_tall!K125,"")</f>
        <v/>
      </c>
      <c r="L123" s="59" t="str">
        <f>IF(PT_fylkesvis_tall!L125&gt;0,PT_fylkesvis_tall!L125,"")</f>
        <v/>
      </c>
    </row>
    <row r="124" spans="1:12" x14ac:dyDescent="0.25">
      <c r="A124" s="58" t="str">
        <f>IF(PT_fylkesvis_tall!A126&gt;0,PT_fylkesvis_tall!A126,"")</f>
        <v/>
      </c>
      <c r="B124" s="59" t="str">
        <f>IF(PT_fylkesvis_tall!B126&gt;0,PT_fylkesvis_tall!B126,"")</f>
        <v/>
      </c>
      <c r="C124" s="59" t="str">
        <f>IF(PT_fylkesvis_tall!C126&gt;0,PT_fylkesvis_tall!C126,"")</f>
        <v/>
      </c>
      <c r="D124" s="59" t="str">
        <f>IF(PT_fylkesvis_tall!D126&gt;0,PT_fylkesvis_tall!D126,"")</f>
        <v/>
      </c>
      <c r="E124" s="59" t="str">
        <f>IF(PT_fylkesvis_tall!E126&gt;0,PT_fylkesvis_tall!E126,"")</f>
        <v/>
      </c>
      <c r="F124" s="59" t="str">
        <f>IF(PT_fylkesvis_tall!F126&gt;0,PT_fylkesvis_tall!F126,"")</f>
        <v/>
      </c>
      <c r="G124" s="59" t="str">
        <f>IF(PT_fylkesvis_tall!G126&gt;0,PT_fylkesvis_tall!G126,"")</f>
        <v/>
      </c>
      <c r="H124" s="59" t="str">
        <f>IF(PT_fylkesvis_tall!H126&gt;0,PT_fylkesvis_tall!H126,"")</f>
        <v/>
      </c>
      <c r="I124" s="59" t="str">
        <f>IF(PT_fylkesvis_tall!I126&gt;0,PT_fylkesvis_tall!I126,"")</f>
        <v/>
      </c>
      <c r="J124" s="59" t="str">
        <f>IF(PT_fylkesvis_tall!J126&gt;0,PT_fylkesvis_tall!J126,"")</f>
        <v/>
      </c>
      <c r="K124" s="59" t="str">
        <f>IF(PT_fylkesvis_tall!K126&gt;0,PT_fylkesvis_tall!K126,"")</f>
        <v/>
      </c>
      <c r="L124" s="59" t="str">
        <f>IF(PT_fylkesvis_tall!L126&gt;0,PT_fylkesvis_tall!L126,"")</f>
        <v/>
      </c>
    </row>
    <row r="125" spans="1:12" x14ac:dyDescent="0.25">
      <c r="A125" s="58" t="str">
        <f>IF(PT_fylkesvis_tall!A127&gt;0,PT_fylkesvis_tall!A127,"")</f>
        <v/>
      </c>
      <c r="B125" s="59" t="str">
        <f>IF(PT_fylkesvis_tall!B127&gt;0,PT_fylkesvis_tall!B127,"")</f>
        <v/>
      </c>
      <c r="C125" s="59" t="str">
        <f>IF(PT_fylkesvis_tall!C127&gt;0,PT_fylkesvis_tall!C127,"")</f>
        <v/>
      </c>
      <c r="D125" s="59" t="str">
        <f>IF(PT_fylkesvis_tall!D127&gt;0,PT_fylkesvis_tall!D127,"")</f>
        <v/>
      </c>
      <c r="E125" s="59" t="str">
        <f>IF(PT_fylkesvis_tall!E127&gt;0,PT_fylkesvis_tall!E127,"")</f>
        <v/>
      </c>
      <c r="F125" s="59" t="str">
        <f>IF(PT_fylkesvis_tall!F127&gt;0,PT_fylkesvis_tall!F127,"")</f>
        <v/>
      </c>
      <c r="G125" s="59" t="str">
        <f>IF(PT_fylkesvis_tall!G127&gt;0,PT_fylkesvis_tall!G127,"")</f>
        <v/>
      </c>
      <c r="H125" s="59" t="str">
        <f>IF(PT_fylkesvis_tall!H127&gt;0,PT_fylkesvis_tall!H127,"")</f>
        <v/>
      </c>
      <c r="I125" s="59" t="str">
        <f>IF(PT_fylkesvis_tall!I127&gt;0,PT_fylkesvis_tall!I127,"")</f>
        <v/>
      </c>
      <c r="J125" s="59" t="str">
        <f>IF(PT_fylkesvis_tall!J127&gt;0,PT_fylkesvis_tall!J127,"")</f>
        <v/>
      </c>
      <c r="K125" s="59" t="str">
        <f>IF(PT_fylkesvis_tall!K127&gt;0,PT_fylkesvis_tall!K127,"")</f>
        <v/>
      </c>
      <c r="L125" s="59" t="str">
        <f>IF(PT_fylkesvis_tall!L127&gt;0,PT_fylkesvis_tall!L127,"")</f>
        <v/>
      </c>
    </row>
    <row r="126" spans="1:12" x14ac:dyDescent="0.25">
      <c r="A126" s="58" t="str">
        <f>IF(PT_fylkesvis_tall!A128&gt;0,PT_fylkesvis_tall!A128,"")</f>
        <v/>
      </c>
      <c r="B126" s="59" t="str">
        <f>IF(PT_fylkesvis_tall!B128&gt;0,PT_fylkesvis_tall!B128,"")</f>
        <v/>
      </c>
      <c r="C126" s="59" t="str">
        <f>IF(PT_fylkesvis_tall!C128&gt;0,PT_fylkesvis_tall!C128,"")</f>
        <v/>
      </c>
      <c r="D126" s="59" t="str">
        <f>IF(PT_fylkesvis_tall!D128&gt;0,PT_fylkesvis_tall!D128,"")</f>
        <v/>
      </c>
      <c r="E126" s="59" t="str">
        <f>IF(PT_fylkesvis_tall!E128&gt;0,PT_fylkesvis_tall!E128,"")</f>
        <v/>
      </c>
      <c r="F126" s="59" t="str">
        <f>IF(PT_fylkesvis_tall!F128&gt;0,PT_fylkesvis_tall!F128,"")</f>
        <v/>
      </c>
      <c r="G126" s="59" t="str">
        <f>IF(PT_fylkesvis_tall!G128&gt;0,PT_fylkesvis_tall!G128,"")</f>
        <v/>
      </c>
      <c r="H126" s="59" t="str">
        <f>IF(PT_fylkesvis_tall!H128&gt;0,PT_fylkesvis_tall!H128,"")</f>
        <v/>
      </c>
      <c r="I126" s="59" t="str">
        <f>IF(PT_fylkesvis_tall!I128&gt;0,PT_fylkesvis_tall!I128,"")</f>
        <v/>
      </c>
      <c r="J126" s="59" t="str">
        <f>IF(PT_fylkesvis_tall!J128&gt;0,PT_fylkesvis_tall!J128,"")</f>
        <v/>
      </c>
      <c r="K126" s="59" t="str">
        <f>IF(PT_fylkesvis_tall!K128&gt;0,PT_fylkesvis_tall!K128,"")</f>
        <v/>
      </c>
      <c r="L126" s="59" t="str">
        <f>IF(PT_fylkesvis_tall!L128&gt;0,PT_fylkesvis_tall!L128,"")</f>
        <v/>
      </c>
    </row>
    <row r="127" spans="1:12" x14ac:dyDescent="0.25">
      <c r="A127" s="58" t="str">
        <f>IF(PT_fylkesvis_tall!A129&gt;0,PT_fylkesvis_tall!A129,"")</f>
        <v/>
      </c>
      <c r="B127" s="59" t="str">
        <f>IF(PT_fylkesvis_tall!B129&gt;0,PT_fylkesvis_tall!B129,"")</f>
        <v/>
      </c>
      <c r="C127" s="59" t="str">
        <f>IF(PT_fylkesvis_tall!C129&gt;0,PT_fylkesvis_tall!C129,"")</f>
        <v/>
      </c>
      <c r="D127" s="59" t="str">
        <f>IF(PT_fylkesvis_tall!D129&gt;0,PT_fylkesvis_tall!D129,"")</f>
        <v/>
      </c>
      <c r="E127" s="59" t="str">
        <f>IF(PT_fylkesvis_tall!E129&gt;0,PT_fylkesvis_tall!E129,"")</f>
        <v/>
      </c>
      <c r="F127" s="59" t="str">
        <f>IF(PT_fylkesvis_tall!F129&gt;0,PT_fylkesvis_tall!F129,"")</f>
        <v/>
      </c>
      <c r="G127" s="59" t="str">
        <f>IF(PT_fylkesvis_tall!G129&gt;0,PT_fylkesvis_tall!G129,"")</f>
        <v/>
      </c>
      <c r="H127" s="59" t="str">
        <f>IF(PT_fylkesvis_tall!H129&gt;0,PT_fylkesvis_tall!H129,"")</f>
        <v/>
      </c>
      <c r="I127" s="59" t="str">
        <f>IF(PT_fylkesvis_tall!I129&gt;0,PT_fylkesvis_tall!I129,"")</f>
        <v/>
      </c>
      <c r="J127" s="59" t="str">
        <f>IF(PT_fylkesvis_tall!J129&gt;0,PT_fylkesvis_tall!J129,"")</f>
        <v/>
      </c>
      <c r="K127" s="59" t="str">
        <f>IF(PT_fylkesvis_tall!K129&gt;0,PT_fylkesvis_tall!K129,"")</f>
        <v/>
      </c>
      <c r="L127" s="59" t="str">
        <f>IF(PT_fylkesvis_tall!L129&gt;0,PT_fylkesvis_tall!L129,"")</f>
        <v/>
      </c>
    </row>
    <row r="128" spans="1:12" x14ac:dyDescent="0.25">
      <c r="A128" s="58" t="str">
        <f>IF(PT_fylkesvis_tall!A130&gt;0,PT_fylkesvis_tall!A130,"")</f>
        <v/>
      </c>
      <c r="B128" s="59" t="str">
        <f>IF(PT_fylkesvis_tall!B130&gt;0,PT_fylkesvis_tall!B130,"")</f>
        <v/>
      </c>
      <c r="C128" s="59" t="str">
        <f>IF(PT_fylkesvis_tall!C130&gt;0,PT_fylkesvis_tall!C130,"")</f>
        <v/>
      </c>
      <c r="D128" s="59" t="str">
        <f>IF(PT_fylkesvis_tall!D130&gt;0,PT_fylkesvis_tall!D130,"")</f>
        <v/>
      </c>
      <c r="E128" s="59" t="str">
        <f>IF(PT_fylkesvis_tall!E130&gt;0,PT_fylkesvis_tall!E130,"")</f>
        <v/>
      </c>
      <c r="F128" s="59" t="str">
        <f>IF(PT_fylkesvis_tall!F130&gt;0,PT_fylkesvis_tall!F130,"")</f>
        <v/>
      </c>
      <c r="G128" s="59" t="str">
        <f>IF(PT_fylkesvis_tall!G130&gt;0,PT_fylkesvis_tall!G130,"")</f>
        <v/>
      </c>
      <c r="H128" s="59" t="str">
        <f>IF(PT_fylkesvis_tall!H130&gt;0,PT_fylkesvis_tall!H130,"")</f>
        <v/>
      </c>
      <c r="I128" s="59" t="str">
        <f>IF(PT_fylkesvis_tall!I130&gt;0,PT_fylkesvis_tall!I130,"")</f>
        <v/>
      </c>
      <c r="J128" s="59" t="str">
        <f>IF(PT_fylkesvis_tall!J130&gt;0,PT_fylkesvis_tall!J130,"")</f>
        <v/>
      </c>
      <c r="K128" s="59" t="str">
        <f>IF(PT_fylkesvis_tall!K130&gt;0,PT_fylkesvis_tall!K130,"")</f>
        <v/>
      </c>
      <c r="L128" s="59" t="str">
        <f>IF(PT_fylkesvis_tall!L130&gt;0,PT_fylkesvis_tall!L130,"")</f>
        <v/>
      </c>
    </row>
    <row r="129" spans="1:12" x14ac:dyDescent="0.25">
      <c r="A129" s="58" t="str">
        <f>IF(PT_fylkesvis_tall!A131&gt;0,PT_fylkesvis_tall!A131,"")</f>
        <v/>
      </c>
      <c r="B129" s="59" t="str">
        <f>IF(PT_fylkesvis_tall!B131&gt;0,PT_fylkesvis_tall!B131,"")</f>
        <v/>
      </c>
      <c r="C129" s="59" t="str">
        <f>IF(PT_fylkesvis_tall!C131&gt;0,PT_fylkesvis_tall!C131,"")</f>
        <v/>
      </c>
      <c r="D129" s="59" t="str">
        <f>IF(PT_fylkesvis_tall!D131&gt;0,PT_fylkesvis_tall!D131,"")</f>
        <v/>
      </c>
      <c r="E129" s="59" t="str">
        <f>IF(PT_fylkesvis_tall!E131&gt;0,PT_fylkesvis_tall!E131,"")</f>
        <v/>
      </c>
      <c r="F129" s="59" t="str">
        <f>IF(PT_fylkesvis_tall!F131&gt;0,PT_fylkesvis_tall!F131,"")</f>
        <v/>
      </c>
      <c r="G129" s="59" t="str">
        <f>IF(PT_fylkesvis_tall!G131&gt;0,PT_fylkesvis_tall!G131,"")</f>
        <v/>
      </c>
      <c r="H129" s="59" t="str">
        <f>IF(PT_fylkesvis_tall!H131&gt;0,PT_fylkesvis_tall!H131,"")</f>
        <v/>
      </c>
      <c r="I129" s="59" t="str">
        <f>IF(PT_fylkesvis_tall!I131&gt;0,PT_fylkesvis_tall!I131,"")</f>
        <v/>
      </c>
      <c r="J129" s="59" t="str">
        <f>IF(PT_fylkesvis_tall!J131&gt;0,PT_fylkesvis_tall!J131,"")</f>
        <v/>
      </c>
      <c r="K129" s="59" t="str">
        <f>IF(PT_fylkesvis_tall!K131&gt;0,PT_fylkesvis_tall!K131,"")</f>
        <v/>
      </c>
      <c r="L129" s="59" t="str">
        <f>IF(PT_fylkesvis_tall!L131&gt;0,PT_fylkesvis_tall!L131,"")</f>
        <v/>
      </c>
    </row>
    <row r="130" spans="1:12" x14ac:dyDescent="0.25">
      <c r="A130" s="58" t="str">
        <f>IF(PT_fylkesvis_tall!A132&gt;0,PT_fylkesvis_tall!A132,"")</f>
        <v/>
      </c>
      <c r="B130" s="59" t="str">
        <f>IF(PT_fylkesvis_tall!B132&gt;0,PT_fylkesvis_tall!B132,"")</f>
        <v/>
      </c>
      <c r="C130" s="59" t="str">
        <f>IF(PT_fylkesvis_tall!C132&gt;0,PT_fylkesvis_tall!C132,"")</f>
        <v/>
      </c>
      <c r="D130" s="59" t="str">
        <f>IF(PT_fylkesvis_tall!D132&gt;0,PT_fylkesvis_tall!D132,"")</f>
        <v/>
      </c>
      <c r="E130" s="59" t="str">
        <f>IF(PT_fylkesvis_tall!E132&gt;0,PT_fylkesvis_tall!E132,"")</f>
        <v/>
      </c>
      <c r="F130" s="59" t="str">
        <f>IF(PT_fylkesvis_tall!F132&gt;0,PT_fylkesvis_tall!F132,"")</f>
        <v/>
      </c>
      <c r="G130" s="59" t="str">
        <f>IF(PT_fylkesvis_tall!G132&gt;0,PT_fylkesvis_tall!G132,"")</f>
        <v/>
      </c>
      <c r="H130" s="59" t="str">
        <f>IF(PT_fylkesvis_tall!H132&gt;0,PT_fylkesvis_tall!H132,"")</f>
        <v/>
      </c>
      <c r="I130" s="59" t="str">
        <f>IF(PT_fylkesvis_tall!I132&gt;0,PT_fylkesvis_tall!I132,"")</f>
        <v/>
      </c>
      <c r="J130" s="59" t="str">
        <f>IF(PT_fylkesvis_tall!J132&gt;0,PT_fylkesvis_tall!J132,"")</f>
        <v/>
      </c>
      <c r="K130" s="59" t="str">
        <f>IF(PT_fylkesvis_tall!K132&gt;0,PT_fylkesvis_tall!K132,"")</f>
        <v/>
      </c>
      <c r="L130" s="59" t="str">
        <f>IF(PT_fylkesvis_tall!L132&gt;0,PT_fylkesvis_tall!L132,"")</f>
        <v/>
      </c>
    </row>
    <row r="131" spans="1:12" x14ac:dyDescent="0.25">
      <c r="A131" s="58" t="str">
        <f>IF(PT_fylkesvis_tall!A133&gt;0,PT_fylkesvis_tall!A133,"")</f>
        <v/>
      </c>
      <c r="B131" s="59" t="str">
        <f>IF(PT_fylkesvis_tall!B133&gt;0,PT_fylkesvis_tall!B133,"")</f>
        <v/>
      </c>
      <c r="C131" s="59" t="str">
        <f>IF(PT_fylkesvis_tall!C133&gt;0,PT_fylkesvis_tall!C133,"")</f>
        <v/>
      </c>
      <c r="D131" s="59" t="str">
        <f>IF(PT_fylkesvis_tall!D133&gt;0,PT_fylkesvis_tall!D133,"")</f>
        <v/>
      </c>
      <c r="E131" s="59" t="str">
        <f>IF(PT_fylkesvis_tall!E133&gt;0,PT_fylkesvis_tall!E133,"")</f>
        <v/>
      </c>
      <c r="F131" s="59" t="str">
        <f>IF(PT_fylkesvis_tall!F133&gt;0,PT_fylkesvis_tall!F133,"")</f>
        <v/>
      </c>
      <c r="G131" s="59" t="str">
        <f>IF(PT_fylkesvis_tall!G133&gt;0,PT_fylkesvis_tall!G133,"")</f>
        <v/>
      </c>
      <c r="H131" s="59" t="str">
        <f>IF(PT_fylkesvis_tall!H133&gt;0,PT_fylkesvis_tall!H133,"")</f>
        <v/>
      </c>
      <c r="I131" s="59" t="str">
        <f>IF(PT_fylkesvis_tall!I133&gt;0,PT_fylkesvis_tall!I133,"")</f>
        <v/>
      </c>
      <c r="J131" s="59" t="str">
        <f>IF(PT_fylkesvis_tall!J133&gt;0,PT_fylkesvis_tall!J133,"")</f>
        <v/>
      </c>
      <c r="K131" s="59" t="str">
        <f>IF(PT_fylkesvis_tall!K133&gt;0,PT_fylkesvis_tall!K133,"")</f>
        <v/>
      </c>
      <c r="L131" s="59" t="str">
        <f>IF(PT_fylkesvis_tall!L133&gt;0,PT_fylkesvis_tall!L133,"")</f>
        <v/>
      </c>
    </row>
    <row r="132" spans="1:12" x14ac:dyDescent="0.25">
      <c r="A132" s="58" t="str">
        <f>IF(PT_fylkesvis_tall!A134&gt;0,PT_fylkesvis_tall!A134,"")</f>
        <v/>
      </c>
      <c r="B132" s="59" t="str">
        <f>IF(PT_fylkesvis_tall!B134&gt;0,PT_fylkesvis_tall!B134,"")</f>
        <v/>
      </c>
      <c r="C132" s="59" t="str">
        <f>IF(PT_fylkesvis_tall!C134&gt;0,PT_fylkesvis_tall!C134,"")</f>
        <v/>
      </c>
      <c r="D132" s="59" t="str">
        <f>IF(PT_fylkesvis_tall!D134&gt;0,PT_fylkesvis_tall!D134,"")</f>
        <v/>
      </c>
      <c r="E132" s="59" t="str">
        <f>IF(PT_fylkesvis_tall!E134&gt;0,PT_fylkesvis_tall!E134,"")</f>
        <v/>
      </c>
      <c r="F132" s="59" t="str">
        <f>IF(PT_fylkesvis_tall!F134&gt;0,PT_fylkesvis_tall!F134,"")</f>
        <v/>
      </c>
      <c r="G132" s="59" t="str">
        <f>IF(PT_fylkesvis_tall!G134&gt;0,PT_fylkesvis_tall!G134,"")</f>
        <v/>
      </c>
      <c r="H132" s="59" t="str">
        <f>IF(PT_fylkesvis_tall!H134&gt;0,PT_fylkesvis_tall!H134,"")</f>
        <v/>
      </c>
      <c r="I132" s="59" t="str">
        <f>IF(PT_fylkesvis_tall!I134&gt;0,PT_fylkesvis_tall!I134,"")</f>
        <v/>
      </c>
      <c r="J132" s="59" t="str">
        <f>IF(PT_fylkesvis_tall!J134&gt;0,PT_fylkesvis_tall!J134,"")</f>
        <v/>
      </c>
      <c r="K132" s="59" t="str">
        <f>IF(PT_fylkesvis_tall!K134&gt;0,PT_fylkesvis_tall!K134,"")</f>
        <v/>
      </c>
      <c r="L132" s="59" t="str">
        <f>IF(PT_fylkesvis_tall!L134&gt;0,PT_fylkesvis_tall!L134,"")</f>
        <v/>
      </c>
    </row>
    <row r="133" spans="1:12" x14ac:dyDescent="0.25">
      <c r="A133" s="58" t="str">
        <f>IF(PT_fylkesvis_tall!A135&gt;0,PT_fylkesvis_tall!A135,"")</f>
        <v/>
      </c>
      <c r="B133" s="59" t="str">
        <f>IF(PT_fylkesvis_tall!B135&gt;0,PT_fylkesvis_tall!B135,"")</f>
        <v/>
      </c>
      <c r="C133" s="59" t="str">
        <f>IF(PT_fylkesvis_tall!C135&gt;0,PT_fylkesvis_tall!C135,"")</f>
        <v/>
      </c>
      <c r="D133" s="59" t="str">
        <f>IF(PT_fylkesvis_tall!D135&gt;0,PT_fylkesvis_tall!D135,"")</f>
        <v/>
      </c>
      <c r="E133" s="59" t="str">
        <f>IF(PT_fylkesvis_tall!E135&gt;0,PT_fylkesvis_tall!E135,"")</f>
        <v/>
      </c>
      <c r="F133" s="59" t="str">
        <f>IF(PT_fylkesvis_tall!F135&gt;0,PT_fylkesvis_tall!F135,"")</f>
        <v/>
      </c>
      <c r="G133" s="59" t="str">
        <f>IF(PT_fylkesvis_tall!G135&gt;0,PT_fylkesvis_tall!G135,"")</f>
        <v/>
      </c>
      <c r="H133" s="59" t="str">
        <f>IF(PT_fylkesvis_tall!H135&gt;0,PT_fylkesvis_tall!H135,"")</f>
        <v/>
      </c>
      <c r="I133" s="59" t="str">
        <f>IF(PT_fylkesvis_tall!I135&gt;0,PT_fylkesvis_tall!I135,"")</f>
        <v/>
      </c>
      <c r="J133" s="59" t="str">
        <f>IF(PT_fylkesvis_tall!J135&gt;0,PT_fylkesvis_tall!J135,"")</f>
        <v/>
      </c>
      <c r="K133" s="59" t="str">
        <f>IF(PT_fylkesvis_tall!K135&gt;0,PT_fylkesvis_tall!K135,"")</f>
        <v/>
      </c>
      <c r="L133" s="59" t="str">
        <f>IF(PT_fylkesvis_tall!L135&gt;0,PT_fylkesvis_tall!L135,"")</f>
        <v/>
      </c>
    </row>
    <row r="134" spans="1:12" x14ac:dyDescent="0.25">
      <c r="A134" s="58" t="str">
        <f>IF(PT_fylkesvis_tall!A136&gt;0,PT_fylkesvis_tall!A136,"")</f>
        <v/>
      </c>
      <c r="B134" s="59" t="str">
        <f>IF(PT_fylkesvis_tall!B136&gt;0,PT_fylkesvis_tall!B136,"")</f>
        <v/>
      </c>
      <c r="C134" s="59" t="str">
        <f>IF(PT_fylkesvis_tall!C136&gt;0,PT_fylkesvis_tall!C136,"")</f>
        <v/>
      </c>
      <c r="D134" s="59" t="str">
        <f>IF(PT_fylkesvis_tall!D136&gt;0,PT_fylkesvis_tall!D136,"")</f>
        <v/>
      </c>
      <c r="E134" s="59" t="str">
        <f>IF(PT_fylkesvis_tall!E136&gt;0,PT_fylkesvis_tall!E136,"")</f>
        <v/>
      </c>
      <c r="F134" s="59" t="str">
        <f>IF(PT_fylkesvis_tall!F136&gt;0,PT_fylkesvis_tall!F136,"")</f>
        <v/>
      </c>
      <c r="G134" s="59" t="str">
        <f>IF(PT_fylkesvis_tall!G136&gt;0,PT_fylkesvis_tall!G136,"")</f>
        <v/>
      </c>
      <c r="H134" s="59" t="str">
        <f>IF(PT_fylkesvis_tall!H136&gt;0,PT_fylkesvis_tall!H136,"")</f>
        <v/>
      </c>
      <c r="I134" s="59" t="str">
        <f>IF(PT_fylkesvis_tall!I136&gt;0,PT_fylkesvis_tall!I136,"")</f>
        <v/>
      </c>
      <c r="J134" s="59" t="str">
        <f>IF(PT_fylkesvis_tall!J136&gt;0,PT_fylkesvis_tall!J136,"")</f>
        <v/>
      </c>
      <c r="K134" s="59" t="str">
        <f>IF(PT_fylkesvis_tall!K136&gt;0,PT_fylkesvis_tall!K136,"")</f>
        <v/>
      </c>
      <c r="L134" s="59" t="str">
        <f>IF(PT_fylkesvis_tall!L136&gt;0,PT_fylkesvis_tall!L136,"")</f>
        <v/>
      </c>
    </row>
    <row r="135" spans="1:12" x14ac:dyDescent="0.25">
      <c r="A135" s="58" t="str">
        <f>IF(PT_fylkesvis_tall!A137&gt;0,PT_fylkesvis_tall!A137,"")</f>
        <v/>
      </c>
      <c r="B135" s="59" t="str">
        <f>IF(PT_fylkesvis_tall!B137&gt;0,PT_fylkesvis_tall!B137,"")</f>
        <v/>
      </c>
      <c r="C135" s="59" t="str">
        <f>IF(PT_fylkesvis_tall!C137&gt;0,PT_fylkesvis_tall!C137,"")</f>
        <v/>
      </c>
      <c r="D135" s="59" t="str">
        <f>IF(PT_fylkesvis_tall!D137&gt;0,PT_fylkesvis_tall!D137,"")</f>
        <v/>
      </c>
      <c r="E135" s="59" t="str">
        <f>IF(PT_fylkesvis_tall!E137&gt;0,PT_fylkesvis_tall!E137,"")</f>
        <v/>
      </c>
      <c r="F135" s="59" t="str">
        <f>IF(PT_fylkesvis_tall!F137&gt;0,PT_fylkesvis_tall!F137,"")</f>
        <v/>
      </c>
      <c r="G135" s="59" t="str">
        <f>IF(PT_fylkesvis_tall!G137&gt;0,PT_fylkesvis_tall!G137,"")</f>
        <v/>
      </c>
      <c r="H135" s="59" t="str">
        <f>IF(PT_fylkesvis_tall!H137&gt;0,PT_fylkesvis_tall!H137,"")</f>
        <v/>
      </c>
      <c r="I135" s="59" t="str">
        <f>IF(PT_fylkesvis_tall!I137&gt;0,PT_fylkesvis_tall!I137,"")</f>
        <v/>
      </c>
      <c r="J135" s="59" t="str">
        <f>IF(PT_fylkesvis_tall!J137&gt;0,PT_fylkesvis_tall!J137,"")</f>
        <v/>
      </c>
      <c r="K135" s="59" t="str">
        <f>IF(PT_fylkesvis_tall!K137&gt;0,PT_fylkesvis_tall!K137,"")</f>
        <v/>
      </c>
      <c r="L135" s="59" t="str">
        <f>IF(PT_fylkesvis_tall!L137&gt;0,PT_fylkesvis_tall!L137,"")</f>
        <v/>
      </c>
    </row>
    <row r="136" spans="1:12" x14ac:dyDescent="0.25">
      <c r="A136" s="58" t="str">
        <f>IF(PT_fylkesvis_tall!A138&gt;0,PT_fylkesvis_tall!A138,"")</f>
        <v/>
      </c>
      <c r="B136" s="59" t="str">
        <f>IF(PT_fylkesvis_tall!B138&gt;0,PT_fylkesvis_tall!B138,"")</f>
        <v/>
      </c>
      <c r="C136" s="59" t="str">
        <f>IF(PT_fylkesvis_tall!C138&gt;0,PT_fylkesvis_tall!C138,"")</f>
        <v/>
      </c>
      <c r="D136" s="59" t="str">
        <f>IF(PT_fylkesvis_tall!D138&gt;0,PT_fylkesvis_tall!D138,"")</f>
        <v/>
      </c>
      <c r="E136" s="59" t="str">
        <f>IF(PT_fylkesvis_tall!E138&gt;0,PT_fylkesvis_tall!E138,"")</f>
        <v/>
      </c>
      <c r="F136" s="59" t="str">
        <f>IF(PT_fylkesvis_tall!F138&gt;0,PT_fylkesvis_tall!F138,"")</f>
        <v/>
      </c>
      <c r="G136" s="59" t="str">
        <f>IF(PT_fylkesvis_tall!G138&gt;0,PT_fylkesvis_tall!G138,"")</f>
        <v/>
      </c>
      <c r="H136" s="59" t="str">
        <f>IF(PT_fylkesvis_tall!H138&gt;0,PT_fylkesvis_tall!H138,"")</f>
        <v/>
      </c>
      <c r="I136" s="59" t="str">
        <f>IF(PT_fylkesvis_tall!I138&gt;0,PT_fylkesvis_tall!I138,"")</f>
        <v/>
      </c>
      <c r="J136" s="59" t="str">
        <f>IF(PT_fylkesvis_tall!J138&gt;0,PT_fylkesvis_tall!J138,"")</f>
        <v/>
      </c>
      <c r="K136" s="59" t="str">
        <f>IF(PT_fylkesvis_tall!K138&gt;0,PT_fylkesvis_tall!K138,"")</f>
        <v/>
      </c>
      <c r="L136" s="59" t="str">
        <f>IF(PT_fylkesvis_tall!L138&gt;0,PT_fylkesvis_tall!L138,"")</f>
        <v/>
      </c>
    </row>
    <row r="137" spans="1:12" x14ac:dyDescent="0.25">
      <c r="A137" s="58" t="str">
        <f>IF(PT_fylkesvis_tall!A139&gt;0,PT_fylkesvis_tall!A139,"")</f>
        <v/>
      </c>
      <c r="B137" s="59" t="str">
        <f>IF(PT_fylkesvis_tall!B139&gt;0,PT_fylkesvis_tall!B139,"")</f>
        <v/>
      </c>
      <c r="C137" s="59" t="str">
        <f>IF(PT_fylkesvis_tall!C139&gt;0,PT_fylkesvis_tall!C139,"")</f>
        <v/>
      </c>
      <c r="D137" s="59" t="str">
        <f>IF(PT_fylkesvis_tall!D139&gt;0,PT_fylkesvis_tall!D139,"")</f>
        <v/>
      </c>
      <c r="E137" s="59" t="str">
        <f>IF(PT_fylkesvis_tall!E139&gt;0,PT_fylkesvis_tall!E139,"")</f>
        <v/>
      </c>
      <c r="F137" s="59" t="str">
        <f>IF(PT_fylkesvis_tall!F139&gt;0,PT_fylkesvis_tall!F139,"")</f>
        <v/>
      </c>
      <c r="G137" s="59" t="str">
        <f>IF(PT_fylkesvis_tall!G139&gt;0,PT_fylkesvis_tall!G139,"")</f>
        <v/>
      </c>
      <c r="H137" s="59" t="str">
        <f>IF(PT_fylkesvis_tall!H139&gt;0,PT_fylkesvis_tall!H139,"")</f>
        <v/>
      </c>
      <c r="I137" s="59" t="str">
        <f>IF(PT_fylkesvis_tall!I139&gt;0,PT_fylkesvis_tall!I139,"")</f>
        <v/>
      </c>
      <c r="J137" s="59" t="str">
        <f>IF(PT_fylkesvis_tall!J139&gt;0,PT_fylkesvis_tall!J139,"")</f>
        <v/>
      </c>
      <c r="K137" s="59" t="str">
        <f>IF(PT_fylkesvis_tall!K139&gt;0,PT_fylkesvis_tall!K139,"")</f>
        <v/>
      </c>
      <c r="L137" s="59" t="str">
        <f>IF(PT_fylkesvis_tall!L139&gt;0,PT_fylkesvis_tall!L139,"")</f>
        <v/>
      </c>
    </row>
    <row r="138" spans="1:12" x14ac:dyDescent="0.25">
      <c r="A138" s="58" t="str">
        <f>IF(PT_fylkesvis_tall!A140&gt;0,PT_fylkesvis_tall!A140,"")</f>
        <v/>
      </c>
      <c r="B138" s="59" t="str">
        <f>IF(PT_fylkesvis_tall!B140&gt;0,PT_fylkesvis_tall!B140,"")</f>
        <v/>
      </c>
      <c r="C138" s="59" t="str">
        <f>IF(PT_fylkesvis_tall!C140&gt;0,PT_fylkesvis_tall!C140,"")</f>
        <v/>
      </c>
      <c r="D138" s="59" t="str">
        <f>IF(PT_fylkesvis_tall!D140&gt;0,PT_fylkesvis_tall!D140,"")</f>
        <v/>
      </c>
      <c r="E138" s="59" t="str">
        <f>IF(PT_fylkesvis_tall!E140&gt;0,PT_fylkesvis_tall!E140,"")</f>
        <v/>
      </c>
      <c r="F138" s="59" t="str">
        <f>IF(PT_fylkesvis_tall!F140&gt;0,PT_fylkesvis_tall!F140,"")</f>
        <v/>
      </c>
      <c r="G138" s="59" t="str">
        <f>IF(PT_fylkesvis_tall!G140&gt;0,PT_fylkesvis_tall!G140,"")</f>
        <v/>
      </c>
      <c r="H138" s="59" t="str">
        <f>IF(PT_fylkesvis_tall!H140&gt;0,PT_fylkesvis_tall!H140,"")</f>
        <v/>
      </c>
      <c r="I138" s="59" t="str">
        <f>IF(PT_fylkesvis_tall!I140&gt;0,PT_fylkesvis_tall!I140,"")</f>
        <v/>
      </c>
      <c r="J138" s="59" t="str">
        <f>IF(PT_fylkesvis_tall!J140&gt;0,PT_fylkesvis_tall!J140,"")</f>
        <v/>
      </c>
      <c r="K138" s="59" t="str">
        <f>IF(PT_fylkesvis_tall!K140&gt;0,PT_fylkesvis_tall!K140,"")</f>
        <v/>
      </c>
      <c r="L138" s="59" t="str">
        <f>IF(PT_fylkesvis_tall!L140&gt;0,PT_fylkesvis_tall!L140,"")</f>
        <v/>
      </c>
    </row>
    <row r="139" spans="1:12" x14ac:dyDescent="0.25">
      <c r="A139" s="58" t="str">
        <f>IF(PT_fylkesvis_tall!A141&gt;0,PT_fylkesvis_tall!A141,"")</f>
        <v/>
      </c>
      <c r="B139" s="59" t="str">
        <f>IF(PT_fylkesvis_tall!B141&gt;0,PT_fylkesvis_tall!B141,"")</f>
        <v/>
      </c>
      <c r="C139" s="59" t="str">
        <f>IF(PT_fylkesvis_tall!C141&gt;0,PT_fylkesvis_tall!C141,"")</f>
        <v/>
      </c>
      <c r="D139" s="59" t="str">
        <f>IF(PT_fylkesvis_tall!D141&gt;0,PT_fylkesvis_tall!D141,"")</f>
        <v/>
      </c>
      <c r="E139" s="59" t="str">
        <f>IF(PT_fylkesvis_tall!E141&gt;0,PT_fylkesvis_tall!E141,"")</f>
        <v/>
      </c>
      <c r="F139" s="59" t="str">
        <f>IF(PT_fylkesvis_tall!F141&gt;0,PT_fylkesvis_tall!F141,"")</f>
        <v/>
      </c>
      <c r="G139" s="59" t="str">
        <f>IF(PT_fylkesvis_tall!G141&gt;0,PT_fylkesvis_tall!G141,"")</f>
        <v/>
      </c>
      <c r="H139" s="59" t="str">
        <f>IF(PT_fylkesvis_tall!H141&gt;0,PT_fylkesvis_tall!H141,"")</f>
        <v/>
      </c>
      <c r="I139" s="59" t="str">
        <f>IF(PT_fylkesvis_tall!I141&gt;0,PT_fylkesvis_tall!I141,"")</f>
        <v/>
      </c>
      <c r="J139" s="59" t="str">
        <f>IF(PT_fylkesvis_tall!J141&gt;0,PT_fylkesvis_tall!J141,"")</f>
        <v/>
      </c>
      <c r="K139" s="59" t="str">
        <f>IF(PT_fylkesvis_tall!K141&gt;0,PT_fylkesvis_tall!K141,"")</f>
        <v/>
      </c>
      <c r="L139" s="59" t="str">
        <f>IF(PT_fylkesvis_tall!L141&gt;0,PT_fylkesvis_tall!L141,"")</f>
        <v/>
      </c>
    </row>
    <row r="140" spans="1:12" x14ac:dyDescent="0.25">
      <c r="A140" s="58" t="str">
        <f>IF(PT_fylkesvis_tall!A142&gt;0,PT_fylkesvis_tall!A142,"")</f>
        <v/>
      </c>
      <c r="B140" s="59" t="str">
        <f>IF(PT_fylkesvis_tall!B142&gt;0,PT_fylkesvis_tall!B142,"")</f>
        <v/>
      </c>
      <c r="C140" s="59" t="str">
        <f>IF(PT_fylkesvis_tall!C142&gt;0,PT_fylkesvis_tall!C142,"")</f>
        <v/>
      </c>
      <c r="D140" s="59" t="str">
        <f>IF(PT_fylkesvis_tall!D142&gt;0,PT_fylkesvis_tall!D142,"")</f>
        <v/>
      </c>
      <c r="E140" s="59" t="str">
        <f>IF(PT_fylkesvis_tall!E142&gt;0,PT_fylkesvis_tall!E142,"")</f>
        <v/>
      </c>
      <c r="F140" s="59" t="str">
        <f>IF(PT_fylkesvis_tall!F142&gt;0,PT_fylkesvis_tall!F142,"")</f>
        <v/>
      </c>
      <c r="G140" s="59" t="str">
        <f>IF(PT_fylkesvis_tall!G142&gt;0,PT_fylkesvis_tall!G142,"")</f>
        <v/>
      </c>
      <c r="H140" s="59" t="str">
        <f>IF(PT_fylkesvis_tall!H142&gt;0,PT_fylkesvis_tall!H142,"")</f>
        <v/>
      </c>
      <c r="I140" s="59" t="str">
        <f>IF(PT_fylkesvis_tall!I142&gt;0,PT_fylkesvis_tall!I142,"")</f>
        <v/>
      </c>
      <c r="J140" s="59" t="str">
        <f>IF(PT_fylkesvis_tall!J142&gt;0,PT_fylkesvis_tall!J142,"")</f>
        <v/>
      </c>
      <c r="K140" s="59" t="str">
        <f>IF(PT_fylkesvis_tall!K142&gt;0,PT_fylkesvis_tall!K142,"")</f>
        <v/>
      </c>
      <c r="L140" s="59" t="str">
        <f>IF(PT_fylkesvis_tall!L142&gt;0,PT_fylkesvis_tall!L142,"")</f>
        <v/>
      </c>
    </row>
    <row r="141" spans="1:12" x14ac:dyDescent="0.25">
      <c r="A141" s="58" t="str">
        <f>IF(PT_fylkesvis_tall!A143&gt;0,PT_fylkesvis_tall!A143,"")</f>
        <v/>
      </c>
      <c r="B141" s="59" t="str">
        <f>IF(PT_fylkesvis_tall!B143&gt;0,PT_fylkesvis_tall!B143,"")</f>
        <v/>
      </c>
      <c r="C141" s="59" t="str">
        <f>IF(PT_fylkesvis_tall!C143&gt;0,PT_fylkesvis_tall!C143,"")</f>
        <v/>
      </c>
      <c r="D141" s="59" t="str">
        <f>IF(PT_fylkesvis_tall!D143&gt;0,PT_fylkesvis_tall!D143,"")</f>
        <v/>
      </c>
      <c r="E141" s="59" t="str">
        <f>IF(PT_fylkesvis_tall!E143&gt;0,PT_fylkesvis_tall!E143,"")</f>
        <v/>
      </c>
      <c r="F141" s="59" t="str">
        <f>IF(PT_fylkesvis_tall!F143&gt;0,PT_fylkesvis_tall!F143,"")</f>
        <v/>
      </c>
      <c r="G141" s="59" t="str">
        <f>IF(PT_fylkesvis_tall!G143&gt;0,PT_fylkesvis_tall!G143,"")</f>
        <v/>
      </c>
      <c r="H141" s="59" t="str">
        <f>IF(PT_fylkesvis_tall!H143&gt;0,PT_fylkesvis_tall!H143,"")</f>
        <v/>
      </c>
      <c r="I141" s="59" t="str">
        <f>IF(PT_fylkesvis_tall!I143&gt;0,PT_fylkesvis_tall!I143,"")</f>
        <v/>
      </c>
      <c r="J141" s="59" t="str">
        <f>IF(PT_fylkesvis_tall!J143&gt;0,PT_fylkesvis_tall!J143,"")</f>
        <v/>
      </c>
      <c r="K141" s="59" t="str">
        <f>IF(PT_fylkesvis_tall!K143&gt;0,PT_fylkesvis_tall!K143,"")</f>
        <v/>
      </c>
      <c r="L141" s="59" t="str">
        <f>IF(PT_fylkesvis_tall!L143&gt;0,PT_fylkesvis_tall!L143,"")</f>
        <v/>
      </c>
    </row>
    <row r="142" spans="1:12" x14ac:dyDescent="0.25">
      <c r="A142" s="58" t="str">
        <f>IF(PT_fylkesvis_tall!A144&gt;0,PT_fylkesvis_tall!A144,"")</f>
        <v/>
      </c>
      <c r="B142" s="59" t="str">
        <f>IF(PT_fylkesvis_tall!B144&gt;0,PT_fylkesvis_tall!B144,"")</f>
        <v/>
      </c>
      <c r="C142" s="59" t="str">
        <f>IF(PT_fylkesvis_tall!C144&gt;0,PT_fylkesvis_tall!C144,"")</f>
        <v/>
      </c>
      <c r="D142" s="59" t="str">
        <f>IF(PT_fylkesvis_tall!D144&gt;0,PT_fylkesvis_tall!D144,"")</f>
        <v/>
      </c>
      <c r="E142" s="59" t="str">
        <f>IF(PT_fylkesvis_tall!E144&gt;0,PT_fylkesvis_tall!E144,"")</f>
        <v/>
      </c>
      <c r="F142" s="59" t="str">
        <f>IF(PT_fylkesvis_tall!F144&gt;0,PT_fylkesvis_tall!F144,"")</f>
        <v/>
      </c>
      <c r="G142" s="59" t="str">
        <f>IF(PT_fylkesvis_tall!G144&gt;0,PT_fylkesvis_tall!G144,"")</f>
        <v/>
      </c>
      <c r="H142" s="59" t="str">
        <f>IF(PT_fylkesvis_tall!H144&gt;0,PT_fylkesvis_tall!H144,"")</f>
        <v/>
      </c>
      <c r="I142" s="59" t="str">
        <f>IF(PT_fylkesvis_tall!I144&gt;0,PT_fylkesvis_tall!I144,"")</f>
        <v/>
      </c>
      <c r="J142" s="59" t="str">
        <f>IF(PT_fylkesvis_tall!J144&gt;0,PT_fylkesvis_tall!J144,"")</f>
        <v/>
      </c>
      <c r="K142" s="59" t="str">
        <f>IF(PT_fylkesvis_tall!K144&gt;0,PT_fylkesvis_tall!K144,"")</f>
        <v/>
      </c>
      <c r="L142" s="59" t="str">
        <f>IF(PT_fylkesvis_tall!L144&gt;0,PT_fylkesvis_tall!L144,"")</f>
        <v/>
      </c>
    </row>
    <row r="143" spans="1:12" x14ac:dyDescent="0.25">
      <c r="A143" s="58" t="str">
        <f>IF(PT_fylkesvis_tall!A145&gt;0,PT_fylkesvis_tall!A145,"")</f>
        <v/>
      </c>
      <c r="B143" s="59" t="str">
        <f>IF(PT_fylkesvis_tall!B145&gt;0,PT_fylkesvis_tall!B145,"")</f>
        <v/>
      </c>
      <c r="C143" s="59" t="str">
        <f>IF(PT_fylkesvis_tall!C145&gt;0,PT_fylkesvis_tall!C145,"")</f>
        <v/>
      </c>
      <c r="D143" s="59" t="str">
        <f>IF(PT_fylkesvis_tall!D145&gt;0,PT_fylkesvis_tall!D145,"")</f>
        <v/>
      </c>
      <c r="E143" s="59" t="str">
        <f>IF(PT_fylkesvis_tall!E145&gt;0,PT_fylkesvis_tall!E145,"")</f>
        <v/>
      </c>
      <c r="F143" s="59" t="str">
        <f>IF(PT_fylkesvis_tall!F145&gt;0,PT_fylkesvis_tall!F145,"")</f>
        <v/>
      </c>
      <c r="G143" s="59" t="str">
        <f>IF(PT_fylkesvis_tall!G145&gt;0,PT_fylkesvis_tall!G145,"")</f>
        <v/>
      </c>
      <c r="H143" s="59" t="str">
        <f>IF(PT_fylkesvis_tall!H145&gt;0,PT_fylkesvis_tall!H145,"")</f>
        <v/>
      </c>
      <c r="I143" s="59" t="str">
        <f>IF(PT_fylkesvis_tall!I145&gt;0,PT_fylkesvis_tall!I145,"")</f>
        <v/>
      </c>
      <c r="J143" s="59" t="str">
        <f>IF(PT_fylkesvis_tall!J145&gt;0,PT_fylkesvis_tall!J145,"")</f>
        <v/>
      </c>
      <c r="K143" s="59" t="str">
        <f>IF(PT_fylkesvis_tall!K145&gt;0,PT_fylkesvis_tall!K145,"")</f>
        <v/>
      </c>
      <c r="L143" s="59" t="str">
        <f>IF(PT_fylkesvis_tall!L145&gt;0,PT_fylkesvis_tall!L145,"")</f>
        <v/>
      </c>
    </row>
    <row r="144" spans="1:12" x14ac:dyDescent="0.25">
      <c r="A144" s="58" t="str">
        <f>IF(PT_fylkesvis_tall!A146&gt;0,PT_fylkesvis_tall!A146,"")</f>
        <v/>
      </c>
      <c r="B144" s="59" t="str">
        <f>IF(PT_fylkesvis_tall!B146&gt;0,PT_fylkesvis_tall!B146,"")</f>
        <v/>
      </c>
      <c r="C144" s="59" t="str">
        <f>IF(PT_fylkesvis_tall!C146&gt;0,PT_fylkesvis_tall!C146,"")</f>
        <v/>
      </c>
      <c r="D144" s="59" t="str">
        <f>IF(PT_fylkesvis_tall!D146&gt;0,PT_fylkesvis_tall!D146,"")</f>
        <v/>
      </c>
      <c r="E144" s="59" t="str">
        <f>IF(PT_fylkesvis_tall!E146&gt;0,PT_fylkesvis_tall!E146,"")</f>
        <v/>
      </c>
      <c r="F144" s="59" t="str">
        <f>IF(PT_fylkesvis_tall!F146&gt;0,PT_fylkesvis_tall!F146,"")</f>
        <v/>
      </c>
      <c r="G144" s="59" t="str">
        <f>IF(PT_fylkesvis_tall!G146&gt;0,PT_fylkesvis_tall!G146,"")</f>
        <v/>
      </c>
      <c r="H144" s="59" t="str">
        <f>IF(PT_fylkesvis_tall!H146&gt;0,PT_fylkesvis_tall!H146,"")</f>
        <v/>
      </c>
      <c r="I144" s="59" t="str">
        <f>IF(PT_fylkesvis_tall!I146&gt;0,PT_fylkesvis_tall!I146,"")</f>
        <v/>
      </c>
      <c r="J144" s="59" t="str">
        <f>IF(PT_fylkesvis_tall!J146&gt;0,PT_fylkesvis_tall!J146,"")</f>
        <v/>
      </c>
      <c r="K144" s="59" t="str">
        <f>IF(PT_fylkesvis_tall!K146&gt;0,PT_fylkesvis_tall!K146,"")</f>
        <v/>
      </c>
      <c r="L144" s="59" t="str">
        <f>IF(PT_fylkesvis_tall!L146&gt;0,PT_fylkesvis_tall!L146,"")</f>
        <v/>
      </c>
    </row>
    <row r="145" spans="1:12" x14ac:dyDescent="0.25">
      <c r="A145" s="58" t="str">
        <f>IF(PT_fylkesvis_tall!A147&gt;0,PT_fylkesvis_tall!A147,"")</f>
        <v/>
      </c>
      <c r="B145" s="59" t="str">
        <f>IF(PT_fylkesvis_tall!B147&gt;0,PT_fylkesvis_tall!B147,"")</f>
        <v/>
      </c>
      <c r="C145" s="59" t="str">
        <f>IF(PT_fylkesvis_tall!C147&gt;0,PT_fylkesvis_tall!C147,"")</f>
        <v/>
      </c>
      <c r="D145" s="59" t="str">
        <f>IF(PT_fylkesvis_tall!D147&gt;0,PT_fylkesvis_tall!D147,"")</f>
        <v/>
      </c>
      <c r="E145" s="59" t="str">
        <f>IF(PT_fylkesvis_tall!E147&gt;0,PT_fylkesvis_tall!E147,"")</f>
        <v/>
      </c>
      <c r="F145" s="59" t="str">
        <f>IF(PT_fylkesvis_tall!F147&gt;0,PT_fylkesvis_tall!F147,"")</f>
        <v/>
      </c>
      <c r="G145" s="59" t="str">
        <f>IF(PT_fylkesvis_tall!G147&gt;0,PT_fylkesvis_tall!G147,"")</f>
        <v/>
      </c>
      <c r="H145" s="59" t="str">
        <f>IF(PT_fylkesvis_tall!H147&gt;0,PT_fylkesvis_tall!H147,"")</f>
        <v/>
      </c>
      <c r="I145" s="59" t="str">
        <f>IF(PT_fylkesvis_tall!I147&gt;0,PT_fylkesvis_tall!I147,"")</f>
        <v/>
      </c>
      <c r="J145" s="59" t="str">
        <f>IF(PT_fylkesvis_tall!J147&gt;0,PT_fylkesvis_tall!J147,"")</f>
        <v/>
      </c>
      <c r="K145" s="59" t="str">
        <f>IF(PT_fylkesvis_tall!K147&gt;0,PT_fylkesvis_tall!K147,"")</f>
        <v/>
      </c>
      <c r="L145" s="59" t="str">
        <f>IF(PT_fylkesvis_tall!L147&gt;0,PT_fylkesvis_tall!L147,"")</f>
        <v/>
      </c>
    </row>
    <row r="146" spans="1:12" x14ac:dyDescent="0.25">
      <c r="A146" s="58" t="str">
        <f>IF(PT_fylkesvis_tall!A148&gt;0,PT_fylkesvis_tall!A148,"")</f>
        <v/>
      </c>
      <c r="B146" s="59" t="str">
        <f>IF(PT_fylkesvis_tall!B148&gt;0,PT_fylkesvis_tall!B148,"")</f>
        <v/>
      </c>
      <c r="C146" s="59" t="str">
        <f>IF(PT_fylkesvis_tall!C148&gt;0,PT_fylkesvis_tall!C148,"")</f>
        <v/>
      </c>
      <c r="D146" s="59" t="str">
        <f>IF(PT_fylkesvis_tall!D148&gt;0,PT_fylkesvis_tall!D148,"")</f>
        <v/>
      </c>
      <c r="E146" s="59" t="str">
        <f>IF(PT_fylkesvis_tall!E148&gt;0,PT_fylkesvis_tall!E148,"")</f>
        <v/>
      </c>
      <c r="F146" s="59" t="str">
        <f>IF(PT_fylkesvis_tall!F148&gt;0,PT_fylkesvis_tall!F148,"")</f>
        <v/>
      </c>
      <c r="G146" s="59" t="str">
        <f>IF(PT_fylkesvis_tall!G148&gt;0,PT_fylkesvis_tall!G148,"")</f>
        <v/>
      </c>
      <c r="H146" s="59" t="str">
        <f>IF(PT_fylkesvis_tall!H148&gt;0,PT_fylkesvis_tall!H148,"")</f>
        <v/>
      </c>
      <c r="I146" s="59" t="str">
        <f>IF(PT_fylkesvis_tall!I148&gt;0,PT_fylkesvis_tall!I148,"")</f>
        <v/>
      </c>
      <c r="J146" s="59" t="str">
        <f>IF(PT_fylkesvis_tall!J148&gt;0,PT_fylkesvis_tall!J148,"")</f>
        <v/>
      </c>
      <c r="K146" s="59" t="str">
        <f>IF(PT_fylkesvis_tall!K148&gt;0,PT_fylkesvis_tall!K148,"")</f>
        <v/>
      </c>
      <c r="L146" s="59" t="str">
        <f>IF(PT_fylkesvis_tall!L148&gt;0,PT_fylkesvis_tall!L148,"")</f>
        <v/>
      </c>
    </row>
    <row r="147" spans="1:12" x14ac:dyDescent="0.25">
      <c r="A147" s="58" t="str">
        <f>IF(PT_fylkesvis_tall!A149&gt;0,PT_fylkesvis_tall!A149,"")</f>
        <v/>
      </c>
      <c r="B147" s="59" t="str">
        <f>IF(PT_fylkesvis_tall!B149&gt;0,PT_fylkesvis_tall!B149,"")</f>
        <v/>
      </c>
      <c r="C147" s="59" t="str">
        <f>IF(PT_fylkesvis_tall!C149&gt;0,PT_fylkesvis_tall!C149,"")</f>
        <v/>
      </c>
      <c r="D147" s="59" t="str">
        <f>IF(PT_fylkesvis_tall!D149&gt;0,PT_fylkesvis_tall!D149,"")</f>
        <v/>
      </c>
      <c r="E147" s="59" t="str">
        <f>IF(PT_fylkesvis_tall!E149&gt;0,PT_fylkesvis_tall!E149,"")</f>
        <v/>
      </c>
      <c r="F147" s="59" t="str">
        <f>IF(PT_fylkesvis_tall!F149&gt;0,PT_fylkesvis_tall!F149,"")</f>
        <v/>
      </c>
      <c r="G147" s="59" t="str">
        <f>IF(PT_fylkesvis_tall!G149&gt;0,PT_fylkesvis_tall!G149,"")</f>
        <v/>
      </c>
      <c r="H147" s="59" t="str">
        <f>IF(PT_fylkesvis_tall!H149&gt;0,PT_fylkesvis_tall!H149,"")</f>
        <v/>
      </c>
      <c r="I147" s="59" t="str">
        <f>IF(PT_fylkesvis_tall!I149&gt;0,PT_fylkesvis_tall!I149,"")</f>
        <v/>
      </c>
      <c r="J147" s="59" t="str">
        <f>IF(PT_fylkesvis_tall!J149&gt;0,PT_fylkesvis_tall!J149,"")</f>
        <v/>
      </c>
      <c r="K147" s="59" t="str">
        <f>IF(PT_fylkesvis_tall!K149&gt;0,PT_fylkesvis_tall!K149,"")</f>
        <v/>
      </c>
      <c r="L147" s="59" t="str">
        <f>IF(PT_fylkesvis_tall!L149&gt;0,PT_fylkesvis_tall!L149,"")</f>
        <v/>
      </c>
    </row>
    <row r="148" spans="1:12" x14ac:dyDescent="0.25">
      <c r="A148" s="58" t="str">
        <f>IF(PT_fylkesvis_tall!A150&gt;0,PT_fylkesvis_tall!A150,"")</f>
        <v/>
      </c>
      <c r="B148" s="59" t="str">
        <f>IF(PT_fylkesvis_tall!B150&gt;0,PT_fylkesvis_tall!B150,"")</f>
        <v/>
      </c>
      <c r="C148" s="59" t="str">
        <f>IF(PT_fylkesvis_tall!C150&gt;0,PT_fylkesvis_tall!C150,"")</f>
        <v/>
      </c>
      <c r="D148" s="59" t="str">
        <f>IF(PT_fylkesvis_tall!D150&gt;0,PT_fylkesvis_tall!D150,"")</f>
        <v/>
      </c>
      <c r="E148" s="59" t="str">
        <f>IF(PT_fylkesvis_tall!E150&gt;0,PT_fylkesvis_tall!E150,"")</f>
        <v/>
      </c>
      <c r="F148" s="59" t="str">
        <f>IF(PT_fylkesvis_tall!F150&gt;0,PT_fylkesvis_tall!F150,"")</f>
        <v/>
      </c>
      <c r="G148" s="59" t="str">
        <f>IF(PT_fylkesvis_tall!G150&gt;0,PT_fylkesvis_tall!G150,"")</f>
        <v/>
      </c>
      <c r="H148" s="59" t="str">
        <f>IF(PT_fylkesvis_tall!H150&gt;0,PT_fylkesvis_tall!H150,"")</f>
        <v/>
      </c>
      <c r="I148" s="59" t="str">
        <f>IF(PT_fylkesvis_tall!I150&gt;0,PT_fylkesvis_tall!I150,"")</f>
        <v/>
      </c>
      <c r="J148" s="59" t="str">
        <f>IF(PT_fylkesvis_tall!J150&gt;0,PT_fylkesvis_tall!J150,"")</f>
        <v/>
      </c>
      <c r="K148" s="59" t="str">
        <f>IF(PT_fylkesvis_tall!K150&gt;0,PT_fylkesvis_tall!K150,"")</f>
        <v/>
      </c>
      <c r="L148" s="59" t="str">
        <f>IF(PT_fylkesvis_tall!L150&gt;0,PT_fylkesvis_tall!L150,"")</f>
        <v/>
      </c>
    </row>
    <row r="149" spans="1:12" x14ac:dyDescent="0.25">
      <c r="A149" s="58" t="str">
        <f>IF(PT_fylkesvis_tall!A151&gt;0,PT_fylkesvis_tall!A151,"")</f>
        <v/>
      </c>
      <c r="B149" s="59" t="str">
        <f>IF(PT_fylkesvis_tall!B151&gt;0,PT_fylkesvis_tall!B151,"")</f>
        <v/>
      </c>
      <c r="C149" s="59" t="str">
        <f>IF(PT_fylkesvis_tall!C151&gt;0,PT_fylkesvis_tall!C151,"")</f>
        <v/>
      </c>
      <c r="D149" s="59" t="str">
        <f>IF(PT_fylkesvis_tall!D151&gt;0,PT_fylkesvis_tall!D151,"")</f>
        <v/>
      </c>
      <c r="E149" s="59" t="str">
        <f>IF(PT_fylkesvis_tall!E151&gt;0,PT_fylkesvis_tall!E151,"")</f>
        <v/>
      </c>
      <c r="F149" s="59" t="str">
        <f>IF(PT_fylkesvis_tall!F151&gt;0,PT_fylkesvis_tall!F151,"")</f>
        <v/>
      </c>
      <c r="G149" s="59" t="str">
        <f>IF(PT_fylkesvis_tall!G151&gt;0,PT_fylkesvis_tall!G151,"")</f>
        <v/>
      </c>
      <c r="H149" s="59" t="str">
        <f>IF(PT_fylkesvis_tall!H151&gt;0,PT_fylkesvis_tall!H151,"")</f>
        <v/>
      </c>
      <c r="I149" s="59" t="str">
        <f>IF(PT_fylkesvis_tall!I151&gt;0,PT_fylkesvis_tall!I151,"")</f>
        <v/>
      </c>
      <c r="J149" s="59" t="str">
        <f>IF(PT_fylkesvis_tall!J151&gt;0,PT_fylkesvis_tall!J151,"")</f>
        <v/>
      </c>
      <c r="K149" s="59" t="str">
        <f>IF(PT_fylkesvis_tall!K151&gt;0,PT_fylkesvis_tall!K151,"")</f>
        <v/>
      </c>
      <c r="L149" s="59" t="str">
        <f>IF(PT_fylkesvis_tall!L151&gt;0,PT_fylkesvis_tall!L151,"")</f>
        <v/>
      </c>
    </row>
    <row r="150" spans="1:12" x14ac:dyDescent="0.25">
      <c r="A150" s="58" t="str">
        <f>IF(PT_fylkesvis_tall!A152&gt;0,PT_fylkesvis_tall!A152,"")</f>
        <v/>
      </c>
      <c r="B150" s="59" t="str">
        <f>IF(PT_fylkesvis_tall!B152&gt;0,PT_fylkesvis_tall!B152,"")</f>
        <v/>
      </c>
      <c r="C150" s="59" t="str">
        <f>IF(PT_fylkesvis_tall!C152&gt;0,PT_fylkesvis_tall!C152,"")</f>
        <v/>
      </c>
      <c r="D150" s="59" t="str">
        <f>IF(PT_fylkesvis_tall!D152&gt;0,PT_fylkesvis_tall!D152,"")</f>
        <v/>
      </c>
      <c r="E150" s="59" t="str">
        <f>IF(PT_fylkesvis_tall!E152&gt;0,PT_fylkesvis_tall!E152,"")</f>
        <v/>
      </c>
      <c r="F150" s="59" t="str">
        <f>IF(PT_fylkesvis_tall!F152&gt;0,PT_fylkesvis_tall!F152,"")</f>
        <v/>
      </c>
      <c r="G150" s="59" t="str">
        <f>IF(PT_fylkesvis_tall!G152&gt;0,PT_fylkesvis_tall!G152,"")</f>
        <v/>
      </c>
      <c r="H150" s="59" t="str">
        <f>IF(PT_fylkesvis_tall!H152&gt;0,PT_fylkesvis_tall!H152,"")</f>
        <v/>
      </c>
      <c r="I150" s="59" t="str">
        <f>IF(PT_fylkesvis_tall!I152&gt;0,PT_fylkesvis_tall!I152,"")</f>
        <v/>
      </c>
      <c r="J150" s="59" t="str">
        <f>IF(PT_fylkesvis_tall!J152&gt;0,PT_fylkesvis_tall!J152,"")</f>
        <v/>
      </c>
      <c r="K150" s="59" t="str">
        <f>IF(PT_fylkesvis_tall!K152&gt;0,PT_fylkesvis_tall!K152,"")</f>
        <v/>
      </c>
      <c r="L150" s="59" t="str">
        <f>IF(PT_fylkesvis_tall!L152&gt;0,PT_fylkesvis_tall!L152,"")</f>
        <v/>
      </c>
    </row>
    <row r="151" spans="1:12" x14ac:dyDescent="0.25">
      <c r="A151" s="58" t="str">
        <f>IF(PT_fylkesvis_tall!A153&gt;0,PT_fylkesvis_tall!A153,"")</f>
        <v/>
      </c>
      <c r="B151" s="59" t="str">
        <f>IF(PT_fylkesvis_tall!B153&gt;0,PT_fylkesvis_tall!B153,"")</f>
        <v/>
      </c>
      <c r="C151" s="59" t="str">
        <f>IF(PT_fylkesvis_tall!C153&gt;0,PT_fylkesvis_tall!C153,"")</f>
        <v/>
      </c>
      <c r="D151" s="59" t="str">
        <f>IF(PT_fylkesvis_tall!D153&gt;0,PT_fylkesvis_tall!D153,"")</f>
        <v/>
      </c>
      <c r="E151" s="59" t="str">
        <f>IF(PT_fylkesvis_tall!E153&gt;0,PT_fylkesvis_tall!E153,"")</f>
        <v/>
      </c>
      <c r="F151" s="59" t="str">
        <f>IF(PT_fylkesvis_tall!F153&gt;0,PT_fylkesvis_tall!F153,"")</f>
        <v/>
      </c>
      <c r="G151" s="59" t="str">
        <f>IF(PT_fylkesvis_tall!G153&gt;0,PT_fylkesvis_tall!G153,"")</f>
        <v/>
      </c>
      <c r="H151" s="59" t="str">
        <f>IF(PT_fylkesvis_tall!H153&gt;0,PT_fylkesvis_tall!H153,"")</f>
        <v/>
      </c>
      <c r="I151" s="59" t="str">
        <f>IF(PT_fylkesvis_tall!I153&gt;0,PT_fylkesvis_tall!I153,"")</f>
        <v/>
      </c>
      <c r="J151" s="59" t="str">
        <f>IF(PT_fylkesvis_tall!J153&gt;0,PT_fylkesvis_tall!J153,"")</f>
        <v/>
      </c>
      <c r="K151" s="59" t="str">
        <f>IF(PT_fylkesvis_tall!K153&gt;0,PT_fylkesvis_tall!K153,"")</f>
        <v/>
      </c>
      <c r="L151" s="59" t="str">
        <f>IF(PT_fylkesvis_tall!L153&gt;0,PT_fylkesvis_tall!L153,"")</f>
        <v/>
      </c>
    </row>
    <row r="152" spans="1:12" x14ac:dyDescent="0.25">
      <c r="A152" s="58" t="str">
        <f>IF(PT_fylkesvis_tall!A154&gt;0,PT_fylkesvis_tall!A154,"")</f>
        <v/>
      </c>
      <c r="B152" s="59" t="str">
        <f>IF(PT_fylkesvis_tall!B154&gt;0,PT_fylkesvis_tall!B154,"")</f>
        <v/>
      </c>
      <c r="C152" s="59" t="str">
        <f>IF(PT_fylkesvis_tall!C154&gt;0,PT_fylkesvis_tall!C154,"")</f>
        <v/>
      </c>
      <c r="D152" s="59" t="str">
        <f>IF(PT_fylkesvis_tall!D154&gt;0,PT_fylkesvis_tall!D154,"")</f>
        <v/>
      </c>
      <c r="E152" s="59" t="str">
        <f>IF(PT_fylkesvis_tall!E154&gt;0,PT_fylkesvis_tall!E154,"")</f>
        <v/>
      </c>
      <c r="F152" s="59" t="str">
        <f>IF(PT_fylkesvis_tall!F154&gt;0,PT_fylkesvis_tall!F154,"")</f>
        <v/>
      </c>
      <c r="G152" s="59" t="str">
        <f>IF(PT_fylkesvis_tall!G154&gt;0,PT_fylkesvis_tall!G154,"")</f>
        <v/>
      </c>
      <c r="H152" s="59" t="str">
        <f>IF(PT_fylkesvis_tall!H154&gt;0,PT_fylkesvis_tall!H154,"")</f>
        <v/>
      </c>
      <c r="I152" s="59" t="str">
        <f>IF(PT_fylkesvis_tall!I154&gt;0,PT_fylkesvis_tall!I154,"")</f>
        <v/>
      </c>
      <c r="J152" s="59" t="str">
        <f>IF(PT_fylkesvis_tall!J154&gt;0,PT_fylkesvis_tall!J154,"")</f>
        <v/>
      </c>
      <c r="K152" s="59" t="str">
        <f>IF(PT_fylkesvis_tall!K154&gt;0,PT_fylkesvis_tall!K154,"")</f>
        <v/>
      </c>
      <c r="L152" s="59" t="str">
        <f>IF(PT_fylkesvis_tall!L154&gt;0,PT_fylkesvis_tall!L154,"")</f>
        <v/>
      </c>
    </row>
    <row r="153" spans="1:12" x14ac:dyDescent="0.25">
      <c r="A153" s="58" t="str">
        <f>IF(PT_fylkesvis_tall!A155&gt;0,PT_fylkesvis_tall!A155,"")</f>
        <v/>
      </c>
      <c r="B153" s="59" t="str">
        <f>IF(PT_fylkesvis_tall!B155&gt;0,PT_fylkesvis_tall!B155,"")</f>
        <v/>
      </c>
      <c r="C153" s="59" t="str">
        <f>IF(PT_fylkesvis_tall!C155&gt;0,PT_fylkesvis_tall!C155,"")</f>
        <v/>
      </c>
      <c r="D153" s="59" t="str">
        <f>IF(PT_fylkesvis_tall!D155&gt;0,PT_fylkesvis_tall!D155,"")</f>
        <v/>
      </c>
      <c r="E153" s="59" t="str">
        <f>IF(PT_fylkesvis_tall!E155&gt;0,PT_fylkesvis_tall!E155,"")</f>
        <v/>
      </c>
      <c r="F153" s="59" t="str">
        <f>IF(PT_fylkesvis_tall!F155&gt;0,PT_fylkesvis_tall!F155,"")</f>
        <v/>
      </c>
      <c r="G153" s="59" t="str">
        <f>IF(PT_fylkesvis_tall!G155&gt;0,PT_fylkesvis_tall!G155,"")</f>
        <v/>
      </c>
      <c r="H153" s="59" t="str">
        <f>IF(PT_fylkesvis_tall!H155&gt;0,PT_fylkesvis_tall!H155,"")</f>
        <v/>
      </c>
      <c r="I153" s="59" t="str">
        <f>IF(PT_fylkesvis_tall!I155&gt;0,PT_fylkesvis_tall!I155,"")</f>
        <v/>
      </c>
      <c r="J153" s="59" t="str">
        <f>IF(PT_fylkesvis_tall!J155&gt;0,PT_fylkesvis_tall!J155,"")</f>
        <v/>
      </c>
      <c r="K153" s="59" t="str">
        <f>IF(PT_fylkesvis_tall!K155&gt;0,PT_fylkesvis_tall!K155,"")</f>
        <v/>
      </c>
      <c r="L153" s="59" t="str">
        <f>IF(PT_fylkesvis_tall!L155&gt;0,PT_fylkesvis_tall!L155,"")</f>
        <v/>
      </c>
    </row>
    <row r="154" spans="1:12" x14ac:dyDescent="0.25">
      <c r="A154" s="58" t="str">
        <f>IF(PT_fylkesvis_tall!A156&gt;0,PT_fylkesvis_tall!A156,"")</f>
        <v/>
      </c>
      <c r="B154" s="59" t="str">
        <f>IF(PT_fylkesvis_tall!B156&gt;0,PT_fylkesvis_tall!B156,"")</f>
        <v/>
      </c>
      <c r="C154" s="59" t="str">
        <f>IF(PT_fylkesvis_tall!C156&gt;0,PT_fylkesvis_tall!C156,"")</f>
        <v/>
      </c>
      <c r="D154" s="59" t="str">
        <f>IF(PT_fylkesvis_tall!D156&gt;0,PT_fylkesvis_tall!D156,"")</f>
        <v/>
      </c>
      <c r="E154" s="59" t="str">
        <f>IF(PT_fylkesvis_tall!E156&gt;0,PT_fylkesvis_tall!E156,"")</f>
        <v/>
      </c>
      <c r="F154" s="59" t="str">
        <f>IF(PT_fylkesvis_tall!F156&gt;0,PT_fylkesvis_tall!F156,"")</f>
        <v/>
      </c>
      <c r="G154" s="59" t="str">
        <f>IF(PT_fylkesvis_tall!G156&gt;0,PT_fylkesvis_tall!G156,"")</f>
        <v/>
      </c>
      <c r="H154" s="59" t="str">
        <f>IF(PT_fylkesvis_tall!H156&gt;0,PT_fylkesvis_tall!H156,"")</f>
        <v/>
      </c>
      <c r="I154" s="59" t="str">
        <f>IF(PT_fylkesvis_tall!I156&gt;0,PT_fylkesvis_tall!I156,"")</f>
        <v/>
      </c>
      <c r="J154" s="59" t="str">
        <f>IF(PT_fylkesvis_tall!J156&gt;0,PT_fylkesvis_tall!J156,"")</f>
        <v/>
      </c>
      <c r="K154" s="59" t="str">
        <f>IF(PT_fylkesvis_tall!K156&gt;0,PT_fylkesvis_tall!K156,"")</f>
        <v/>
      </c>
      <c r="L154" s="59" t="str">
        <f>IF(PT_fylkesvis_tall!L156&gt;0,PT_fylkesvis_tall!L156,"")</f>
        <v/>
      </c>
    </row>
    <row r="155" spans="1:12" x14ac:dyDescent="0.25">
      <c r="A155" s="58" t="str">
        <f>IF(PT_fylkesvis_tall!A157&gt;0,PT_fylkesvis_tall!A157,"")</f>
        <v/>
      </c>
      <c r="B155" s="59" t="str">
        <f>IF(PT_fylkesvis_tall!B157&gt;0,PT_fylkesvis_tall!B157,"")</f>
        <v/>
      </c>
      <c r="C155" s="59" t="str">
        <f>IF(PT_fylkesvis_tall!C157&gt;0,PT_fylkesvis_tall!C157,"")</f>
        <v/>
      </c>
      <c r="D155" s="59" t="str">
        <f>IF(PT_fylkesvis_tall!D157&gt;0,PT_fylkesvis_tall!D157,"")</f>
        <v/>
      </c>
      <c r="E155" s="59" t="str">
        <f>IF(PT_fylkesvis_tall!E157&gt;0,PT_fylkesvis_tall!E157,"")</f>
        <v/>
      </c>
      <c r="F155" s="59" t="str">
        <f>IF(PT_fylkesvis_tall!F157&gt;0,PT_fylkesvis_tall!F157,"")</f>
        <v/>
      </c>
      <c r="G155" s="59" t="str">
        <f>IF(PT_fylkesvis_tall!G157&gt;0,PT_fylkesvis_tall!G157,"")</f>
        <v/>
      </c>
      <c r="H155" s="59" t="str">
        <f>IF(PT_fylkesvis_tall!H157&gt;0,PT_fylkesvis_tall!H157,"")</f>
        <v/>
      </c>
      <c r="I155" s="59" t="str">
        <f>IF(PT_fylkesvis_tall!I157&gt;0,PT_fylkesvis_tall!I157,"")</f>
        <v/>
      </c>
      <c r="J155" s="59" t="str">
        <f>IF(PT_fylkesvis_tall!J157&gt;0,PT_fylkesvis_tall!J157,"")</f>
        <v/>
      </c>
      <c r="K155" s="59" t="str">
        <f>IF(PT_fylkesvis_tall!K157&gt;0,PT_fylkesvis_tall!K157,"")</f>
        <v/>
      </c>
      <c r="L155" s="59" t="str">
        <f>IF(PT_fylkesvis_tall!L157&gt;0,PT_fylkesvis_tall!L157,"")</f>
        <v/>
      </c>
    </row>
    <row r="156" spans="1:12" x14ac:dyDescent="0.25">
      <c r="A156" s="58" t="str">
        <f>IF(PT_fylkesvis_tall!A158&gt;0,PT_fylkesvis_tall!A158,"")</f>
        <v/>
      </c>
      <c r="B156" s="59" t="str">
        <f>IF(PT_fylkesvis_tall!B158&gt;0,PT_fylkesvis_tall!B158,"")</f>
        <v/>
      </c>
      <c r="C156" s="59" t="str">
        <f>IF(PT_fylkesvis_tall!C158&gt;0,PT_fylkesvis_tall!C158,"")</f>
        <v/>
      </c>
      <c r="D156" s="59" t="str">
        <f>IF(PT_fylkesvis_tall!D158&gt;0,PT_fylkesvis_tall!D158,"")</f>
        <v/>
      </c>
      <c r="E156" s="59" t="str">
        <f>IF(PT_fylkesvis_tall!E158&gt;0,PT_fylkesvis_tall!E158,"")</f>
        <v/>
      </c>
      <c r="F156" s="59" t="str">
        <f>IF(PT_fylkesvis_tall!F158&gt;0,PT_fylkesvis_tall!F158,"")</f>
        <v/>
      </c>
      <c r="G156" s="59" t="str">
        <f>IF(PT_fylkesvis_tall!G158&gt;0,PT_fylkesvis_tall!G158,"")</f>
        <v/>
      </c>
      <c r="H156" s="59" t="str">
        <f>IF(PT_fylkesvis_tall!H158&gt;0,PT_fylkesvis_tall!H158,"")</f>
        <v/>
      </c>
      <c r="I156" s="59" t="str">
        <f>IF(PT_fylkesvis_tall!I158&gt;0,PT_fylkesvis_tall!I158,"")</f>
        <v/>
      </c>
      <c r="J156" s="59" t="str">
        <f>IF(PT_fylkesvis_tall!J158&gt;0,PT_fylkesvis_tall!J158,"")</f>
        <v/>
      </c>
      <c r="K156" s="59" t="str">
        <f>IF(PT_fylkesvis_tall!K158&gt;0,PT_fylkesvis_tall!K158,"")</f>
        <v/>
      </c>
      <c r="L156" s="59" t="str">
        <f>IF(PT_fylkesvis_tall!L158&gt;0,PT_fylkesvis_tall!L158,"")</f>
        <v/>
      </c>
    </row>
    <row r="157" spans="1:12" x14ac:dyDescent="0.25">
      <c r="A157" s="58" t="str">
        <f>IF(PT_fylkesvis_tall!A159&gt;0,PT_fylkesvis_tall!A159,"")</f>
        <v/>
      </c>
      <c r="B157" s="59" t="str">
        <f>IF(PT_fylkesvis_tall!B159&gt;0,PT_fylkesvis_tall!B159,"")</f>
        <v/>
      </c>
      <c r="C157" s="59" t="str">
        <f>IF(PT_fylkesvis_tall!C159&gt;0,PT_fylkesvis_tall!C159,"")</f>
        <v/>
      </c>
      <c r="D157" s="59" t="str">
        <f>IF(PT_fylkesvis_tall!D159&gt;0,PT_fylkesvis_tall!D159,"")</f>
        <v/>
      </c>
      <c r="E157" s="59" t="str">
        <f>IF(PT_fylkesvis_tall!E159&gt;0,PT_fylkesvis_tall!E159,"")</f>
        <v/>
      </c>
      <c r="F157" s="59" t="str">
        <f>IF(PT_fylkesvis_tall!F159&gt;0,PT_fylkesvis_tall!F159,"")</f>
        <v/>
      </c>
      <c r="G157" s="59" t="str">
        <f>IF(PT_fylkesvis_tall!G159&gt;0,PT_fylkesvis_tall!G159,"")</f>
        <v/>
      </c>
      <c r="H157" s="59" t="str">
        <f>IF(PT_fylkesvis_tall!H159&gt;0,PT_fylkesvis_tall!H159,"")</f>
        <v/>
      </c>
      <c r="I157" s="59" t="str">
        <f>IF(PT_fylkesvis_tall!I159&gt;0,PT_fylkesvis_tall!I159,"")</f>
        <v/>
      </c>
      <c r="J157" s="59" t="str">
        <f>IF(PT_fylkesvis_tall!J159&gt;0,PT_fylkesvis_tall!J159,"")</f>
        <v/>
      </c>
      <c r="K157" s="59" t="str">
        <f>IF(PT_fylkesvis_tall!K159&gt;0,PT_fylkesvis_tall!K159,"")</f>
        <v/>
      </c>
      <c r="L157" s="59" t="str">
        <f>IF(PT_fylkesvis_tall!L159&gt;0,PT_fylkesvis_tall!L159,"")</f>
        <v/>
      </c>
    </row>
    <row r="158" spans="1:12" x14ac:dyDescent="0.25">
      <c r="A158" s="58" t="str">
        <f>IF(PT_fylkesvis_tall!A160&gt;0,PT_fylkesvis_tall!A160,"")</f>
        <v/>
      </c>
      <c r="B158" s="59" t="str">
        <f>IF(PT_fylkesvis_tall!B160&gt;0,PT_fylkesvis_tall!B160,"")</f>
        <v/>
      </c>
      <c r="C158" s="59" t="str">
        <f>IF(PT_fylkesvis_tall!C160&gt;0,PT_fylkesvis_tall!C160,"")</f>
        <v/>
      </c>
      <c r="D158" s="59" t="str">
        <f>IF(PT_fylkesvis_tall!D160&gt;0,PT_fylkesvis_tall!D160,"")</f>
        <v/>
      </c>
      <c r="E158" s="59" t="str">
        <f>IF(PT_fylkesvis_tall!E160&gt;0,PT_fylkesvis_tall!E160,"")</f>
        <v/>
      </c>
      <c r="F158" s="59" t="str">
        <f>IF(PT_fylkesvis_tall!F160&gt;0,PT_fylkesvis_tall!F160,"")</f>
        <v/>
      </c>
      <c r="G158" s="59" t="str">
        <f>IF(PT_fylkesvis_tall!G160&gt;0,PT_fylkesvis_tall!G160,"")</f>
        <v/>
      </c>
      <c r="H158" s="59" t="str">
        <f>IF(PT_fylkesvis_tall!H160&gt;0,PT_fylkesvis_tall!H160,"")</f>
        <v/>
      </c>
      <c r="I158" s="59" t="str">
        <f>IF(PT_fylkesvis_tall!I160&gt;0,PT_fylkesvis_tall!I160,"")</f>
        <v/>
      </c>
      <c r="J158" s="59" t="str">
        <f>IF(PT_fylkesvis_tall!J160&gt;0,PT_fylkesvis_tall!J160,"")</f>
        <v/>
      </c>
      <c r="K158" s="59" t="str">
        <f>IF(PT_fylkesvis_tall!K160&gt;0,PT_fylkesvis_tall!K160,"")</f>
        <v/>
      </c>
      <c r="L158" s="59" t="str">
        <f>IF(PT_fylkesvis_tall!L160&gt;0,PT_fylkesvis_tall!L160,"")</f>
        <v/>
      </c>
    </row>
    <row r="159" spans="1:12" x14ac:dyDescent="0.25">
      <c r="A159" s="58" t="str">
        <f>IF(PT_fylkesvis_tall!A161&gt;0,PT_fylkesvis_tall!A161,"")</f>
        <v/>
      </c>
      <c r="B159" s="59" t="str">
        <f>IF(PT_fylkesvis_tall!B161&gt;0,PT_fylkesvis_tall!B161,"")</f>
        <v/>
      </c>
      <c r="C159" s="59" t="str">
        <f>IF(PT_fylkesvis_tall!C161&gt;0,PT_fylkesvis_tall!C161,"")</f>
        <v/>
      </c>
      <c r="D159" s="59" t="str">
        <f>IF(PT_fylkesvis_tall!D161&gt;0,PT_fylkesvis_tall!D161,"")</f>
        <v/>
      </c>
      <c r="E159" s="59" t="str">
        <f>IF(PT_fylkesvis_tall!E161&gt;0,PT_fylkesvis_tall!E161,"")</f>
        <v/>
      </c>
      <c r="F159" s="59" t="str">
        <f>IF(PT_fylkesvis_tall!F161&gt;0,PT_fylkesvis_tall!F161,"")</f>
        <v/>
      </c>
      <c r="G159" s="59" t="str">
        <f>IF(PT_fylkesvis_tall!G161&gt;0,PT_fylkesvis_tall!G161,"")</f>
        <v/>
      </c>
      <c r="H159" s="59" t="str">
        <f>IF(PT_fylkesvis_tall!H161&gt;0,PT_fylkesvis_tall!H161,"")</f>
        <v/>
      </c>
      <c r="I159" s="59" t="str">
        <f>IF(PT_fylkesvis_tall!I161&gt;0,PT_fylkesvis_tall!I161,"")</f>
        <v/>
      </c>
      <c r="J159" s="59" t="str">
        <f>IF(PT_fylkesvis_tall!J161&gt;0,PT_fylkesvis_tall!J161,"")</f>
        <v/>
      </c>
      <c r="K159" s="59" t="str">
        <f>IF(PT_fylkesvis_tall!K161&gt;0,PT_fylkesvis_tall!K161,"")</f>
        <v/>
      </c>
      <c r="L159" s="59" t="str">
        <f>IF(PT_fylkesvis_tall!L161&gt;0,PT_fylkesvis_tall!L161,"")</f>
        <v/>
      </c>
    </row>
    <row r="160" spans="1:12" x14ac:dyDescent="0.25">
      <c r="A160" s="58" t="str">
        <f>IF(PT_fylkesvis_tall!A162&gt;0,PT_fylkesvis_tall!A162,"")</f>
        <v/>
      </c>
      <c r="B160" s="59" t="str">
        <f>IF(PT_fylkesvis_tall!B162&gt;0,PT_fylkesvis_tall!B162,"")</f>
        <v/>
      </c>
      <c r="C160" s="59" t="str">
        <f>IF(PT_fylkesvis_tall!C162&gt;0,PT_fylkesvis_tall!C162,"")</f>
        <v/>
      </c>
      <c r="D160" s="59" t="str">
        <f>IF(PT_fylkesvis_tall!D162&gt;0,PT_fylkesvis_tall!D162,"")</f>
        <v/>
      </c>
      <c r="E160" s="59" t="str">
        <f>IF(PT_fylkesvis_tall!E162&gt;0,PT_fylkesvis_tall!E162,"")</f>
        <v/>
      </c>
      <c r="F160" s="59" t="str">
        <f>IF(PT_fylkesvis_tall!F162&gt;0,PT_fylkesvis_tall!F162,"")</f>
        <v/>
      </c>
      <c r="G160" s="59" t="str">
        <f>IF(PT_fylkesvis_tall!G162&gt;0,PT_fylkesvis_tall!G162,"")</f>
        <v/>
      </c>
      <c r="H160" s="59" t="str">
        <f>IF(PT_fylkesvis_tall!H162&gt;0,PT_fylkesvis_tall!H162,"")</f>
        <v/>
      </c>
      <c r="I160" s="59" t="str">
        <f>IF(PT_fylkesvis_tall!I162&gt;0,PT_fylkesvis_tall!I162,"")</f>
        <v/>
      </c>
      <c r="J160" s="59" t="str">
        <f>IF(PT_fylkesvis_tall!J162&gt;0,PT_fylkesvis_tall!J162,"")</f>
        <v/>
      </c>
      <c r="K160" s="59" t="str">
        <f>IF(PT_fylkesvis_tall!K162&gt;0,PT_fylkesvis_tall!K162,"")</f>
        <v/>
      </c>
      <c r="L160" s="59" t="str">
        <f>IF(PT_fylkesvis_tall!L162&gt;0,PT_fylkesvis_tall!L162,"")</f>
        <v/>
      </c>
    </row>
    <row r="161" spans="1:12" x14ac:dyDescent="0.25">
      <c r="A161" s="58" t="str">
        <f>IF(PT_fylkesvis_tall!A163&gt;0,PT_fylkesvis_tall!A163,"")</f>
        <v/>
      </c>
      <c r="B161" s="59" t="str">
        <f>IF(PT_fylkesvis_tall!B163&gt;0,PT_fylkesvis_tall!B163,"")</f>
        <v/>
      </c>
      <c r="C161" s="59" t="str">
        <f>IF(PT_fylkesvis_tall!C163&gt;0,PT_fylkesvis_tall!C163,"")</f>
        <v/>
      </c>
      <c r="D161" s="59" t="str">
        <f>IF(PT_fylkesvis_tall!D163&gt;0,PT_fylkesvis_tall!D163,"")</f>
        <v/>
      </c>
      <c r="E161" s="59" t="str">
        <f>IF(PT_fylkesvis_tall!E163&gt;0,PT_fylkesvis_tall!E163,"")</f>
        <v/>
      </c>
      <c r="F161" s="59" t="str">
        <f>IF(PT_fylkesvis_tall!F163&gt;0,PT_fylkesvis_tall!F163,"")</f>
        <v/>
      </c>
      <c r="G161" s="59" t="str">
        <f>IF(PT_fylkesvis_tall!G163&gt;0,PT_fylkesvis_tall!G163,"")</f>
        <v/>
      </c>
      <c r="H161" s="59" t="str">
        <f>IF(PT_fylkesvis_tall!H163&gt;0,PT_fylkesvis_tall!H163,"")</f>
        <v/>
      </c>
      <c r="I161" s="59" t="str">
        <f>IF(PT_fylkesvis_tall!I163&gt;0,PT_fylkesvis_tall!I163,"")</f>
        <v/>
      </c>
      <c r="J161" s="59" t="str">
        <f>IF(PT_fylkesvis_tall!J163&gt;0,PT_fylkesvis_tall!J163,"")</f>
        <v/>
      </c>
      <c r="K161" s="59" t="str">
        <f>IF(PT_fylkesvis_tall!K163&gt;0,PT_fylkesvis_tall!K163,"")</f>
        <v/>
      </c>
      <c r="L161" s="59" t="str">
        <f>IF(PT_fylkesvis_tall!L163&gt;0,PT_fylkesvis_tall!L163,"")</f>
        <v/>
      </c>
    </row>
    <row r="162" spans="1:12" x14ac:dyDescent="0.25">
      <c r="A162" s="58" t="str">
        <f>IF(PT_fylkesvis_tall!A164&gt;0,PT_fylkesvis_tall!A164,"")</f>
        <v/>
      </c>
      <c r="B162" s="59" t="str">
        <f>IF(PT_fylkesvis_tall!B164&gt;0,PT_fylkesvis_tall!B164,"")</f>
        <v/>
      </c>
      <c r="C162" s="59" t="str">
        <f>IF(PT_fylkesvis_tall!C164&gt;0,PT_fylkesvis_tall!C164,"")</f>
        <v/>
      </c>
      <c r="D162" s="59" t="str">
        <f>IF(PT_fylkesvis_tall!D164&gt;0,PT_fylkesvis_tall!D164,"")</f>
        <v/>
      </c>
      <c r="E162" s="59" t="str">
        <f>IF(PT_fylkesvis_tall!E164&gt;0,PT_fylkesvis_tall!E164,"")</f>
        <v/>
      </c>
      <c r="F162" s="59" t="str">
        <f>IF(PT_fylkesvis_tall!F164&gt;0,PT_fylkesvis_tall!F164,"")</f>
        <v/>
      </c>
      <c r="G162" s="59" t="str">
        <f>IF(PT_fylkesvis_tall!G164&gt;0,PT_fylkesvis_tall!G164,"")</f>
        <v/>
      </c>
      <c r="H162" s="59" t="str">
        <f>IF(PT_fylkesvis_tall!H164&gt;0,PT_fylkesvis_tall!H164,"")</f>
        <v/>
      </c>
      <c r="I162" s="59" t="str">
        <f>IF(PT_fylkesvis_tall!I164&gt;0,PT_fylkesvis_tall!I164,"")</f>
        <v/>
      </c>
      <c r="J162" s="59" t="str">
        <f>IF(PT_fylkesvis_tall!J164&gt;0,PT_fylkesvis_tall!J164,"")</f>
        <v/>
      </c>
      <c r="K162" s="59" t="str">
        <f>IF(PT_fylkesvis_tall!K164&gt;0,PT_fylkesvis_tall!K164,"")</f>
        <v/>
      </c>
      <c r="L162" s="59" t="str">
        <f>IF(PT_fylkesvis_tall!L164&gt;0,PT_fylkesvis_tall!L164,"")</f>
        <v/>
      </c>
    </row>
    <row r="163" spans="1:12" x14ac:dyDescent="0.25">
      <c r="A163" s="58" t="str">
        <f>IF(PT_fylkesvis_tall!A165&gt;0,PT_fylkesvis_tall!A165,"")</f>
        <v/>
      </c>
      <c r="B163" s="59" t="str">
        <f>IF(PT_fylkesvis_tall!B165&gt;0,PT_fylkesvis_tall!B165,"")</f>
        <v/>
      </c>
      <c r="C163" s="59" t="str">
        <f>IF(PT_fylkesvis_tall!C165&gt;0,PT_fylkesvis_tall!C165,"")</f>
        <v/>
      </c>
      <c r="D163" s="59" t="str">
        <f>IF(PT_fylkesvis_tall!D165&gt;0,PT_fylkesvis_tall!D165,"")</f>
        <v/>
      </c>
      <c r="E163" s="59" t="str">
        <f>IF(PT_fylkesvis_tall!E165&gt;0,PT_fylkesvis_tall!E165,"")</f>
        <v/>
      </c>
      <c r="F163" s="59" t="str">
        <f>IF(PT_fylkesvis_tall!F165&gt;0,PT_fylkesvis_tall!F165,"")</f>
        <v/>
      </c>
      <c r="G163" s="59" t="str">
        <f>IF(PT_fylkesvis_tall!G165&gt;0,PT_fylkesvis_tall!G165,"")</f>
        <v/>
      </c>
      <c r="H163" s="59" t="str">
        <f>IF(PT_fylkesvis_tall!H165&gt;0,PT_fylkesvis_tall!H165,"")</f>
        <v/>
      </c>
      <c r="I163" s="59" t="str">
        <f>IF(PT_fylkesvis_tall!I165&gt;0,PT_fylkesvis_tall!I165,"")</f>
        <v/>
      </c>
      <c r="J163" s="59" t="str">
        <f>IF(PT_fylkesvis_tall!J165&gt;0,PT_fylkesvis_tall!J165,"")</f>
        <v/>
      </c>
      <c r="K163" s="59" t="str">
        <f>IF(PT_fylkesvis_tall!K165&gt;0,PT_fylkesvis_tall!K165,"")</f>
        <v/>
      </c>
      <c r="L163" s="59" t="str">
        <f>IF(PT_fylkesvis_tall!L165&gt;0,PT_fylkesvis_tall!L165,"")</f>
        <v/>
      </c>
    </row>
    <row r="164" spans="1:12" x14ac:dyDescent="0.25">
      <c r="A164" s="58" t="str">
        <f>IF(PT_fylkesvis_tall!A166&gt;0,PT_fylkesvis_tall!A166,"")</f>
        <v/>
      </c>
      <c r="B164" s="59" t="str">
        <f>IF(PT_fylkesvis_tall!B166&gt;0,PT_fylkesvis_tall!B166,"")</f>
        <v/>
      </c>
      <c r="C164" s="59" t="str">
        <f>IF(PT_fylkesvis_tall!C166&gt;0,PT_fylkesvis_tall!C166,"")</f>
        <v/>
      </c>
      <c r="D164" s="59" t="str">
        <f>IF(PT_fylkesvis_tall!D166&gt;0,PT_fylkesvis_tall!D166,"")</f>
        <v/>
      </c>
      <c r="E164" s="59" t="str">
        <f>IF(PT_fylkesvis_tall!E166&gt;0,PT_fylkesvis_tall!E166,"")</f>
        <v/>
      </c>
      <c r="F164" s="59" t="str">
        <f>IF(PT_fylkesvis_tall!F166&gt;0,PT_fylkesvis_tall!F166,"")</f>
        <v/>
      </c>
      <c r="G164" s="59" t="str">
        <f>IF(PT_fylkesvis_tall!G166&gt;0,PT_fylkesvis_tall!G166,"")</f>
        <v/>
      </c>
      <c r="H164" s="59" t="str">
        <f>IF(PT_fylkesvis_tall!H166&gt;0,PT_fylkesvis_tall!H166,"")</f>
        <v/>
      </c>
      <c r="I164" s="59" t="str">
        <f>IF(PT_fylkesvis_tall!I166&gt;0,PT_fylkesvis_tall!I166,"")</f>
        <v/>
      </c>
      <c r="J164" s="59" t="str">
        <f>IF(PT_fylkesvis_tall!J166&gt;0,PT_fylkesvis_tall!J166,"")</f>
        <v/>
      </c>
      <c r="K164" s="59" t="str">
        <f>IF(PT_fylkesvis_tall!K166&gt;0,PT_fylkesvis_tall!K166,"")</f>
        <v/>
      </c>
      <c r="L164" s="59" t="str">
        <f>IF(PT_fylkesvis_tall!L166&gt;0,PT_fylkesvis_tall!L166,"")</f>
        <v/>
      </c>
    </row>
    <row r="165" spans="1:12" x14ac:dyDescent="0.25">
      <c r="A165" s="58" t="str">
        <f>IF(PT_fylkesvis_tall!A167&gt;0,PT_fylkesvis_tall!A167,"")</f>
        <v/>
      </c>
      <c r="B165" s="59" t="str">
        <f>IF(PT_fylkesvis_tall!B167&gt;0,PT_fylkesvis_tall!B167,"")</f>
        <v/>
      </c>
      <c r="C165" s="59" t="str">
        <f>IF(PT_fylkesvis_tall!C167&gt;0,PT_fylkesvis_tall!C167,"")</f>
        <v/>
      </c>
      <c r="D165" s="59" t="str">
        <f>IF(PT_fylkesvis_tall!D167&gt;0,PT_fylkesvis_tall!D167,"")</f>
        <v/>
      </c>
      <c r="E165" s="59" t="str">
        <f>IF(PT_fylkesvis_tall!E167&gt;0,PT_fylkesvis_tall!E167,"")</f>
        <v/>
      </c>
      <c r="F165" s="59" t="str">
        <f>IF(PT_fylkesvis_tall!F167&gt;0,PT_fylkesvis_tall!F167,"")</f>
        <v/>
      </c>
      <c r="G165" s="59" t="str">
        <f>IF(PT_fylkesvis_tall!G167&gt;0,PT_fylkesvis_tall!G167,"")</f>
        <v/>
      </c>
      <c r="H165" s="59" t="str">
        <f>IF(PT_fylkesvis_tall!H167&gt;0,PT_fylkesvis_tall!H167,"")</f>
        <v/>
      </c>
      <c r="I165" s="59" t="str">
        <f>IF(PT_fylkesvis_tall!I167&gt;0,PT_fylkesvis_tall!I167,"")</f>
        <v/>
      </c>
      <c r="J165" s="59" t="str">
        <f>IF(PT_fylkesvis_tall!J167&gt;0,PT_fylkesvis_tall!J167,"")</f>
        <v/>
      </c>
      <c r="K165" s="59" t="str">
        <f>IF(PT_fylkesvis_tall!K167&gt;0,PT_fylkesvis_tall!K167,"")</f>
        <v/>
      </c>
      <c r="L165" s="59" t="str">
        <f>IF(PT_fylkesvis_tall!L167&gt;0,PT_fylkesvis_tall!L167,"")</f>
        <v/>
      </c>
    </row>
    <row r="166" spans="1:12" x14ac:dyDescent="0.25">
      <c r="A166" s="58" t="str">
        <f>IF(PT_fylkesvis_tall!A168&gt;0,PT_fylkesvis_tall!A168,"")</f>
        <v/>
      </c>
      <c r="B166" s="59" t="str">
        <f>IF(PT_fylkesvis_tall!B168&gt;0,PT_fylkesvis_tall!B168,"")</f>
        <v/>
      </c>
      <c r="C166" s="59" t="str">
        <f>IF(PT_fylkesvis_tall!C168&gt;0,PT_fylkesvis_tall!C168,"")</f>
        <v/>
      </c>
      <c r="D166" s="59" t="str">
        <f>IF(PT_fylkesvis_tall!D168&gt;0,PT_fylkesvis_tall!D168,"")</f>
        <v/>
      </c>
      <c r="E166" s="59" t="str">
        <f>IF(PT_fylkesvis_tall!E168&gt;0,PT_fylkesvis_tall!E168,"")</f>
        <v/>
      </c>
      <c r="F166" s="59" t="str">
        <f>IF(PT_fylkesvis_tall!F168&gt;0,PT_fylkesvis_tall!F168,"")</f>
        <v/>
      </c>
      <c r="G166" s="59" t="str">
        <f>IF(PT_fylkesvis_tall!G168&gt;0,PT_fylkesvis_tall!G168,"")</f>
        <v/>
      </c>
      <c r="H166" s="59" t="str">
        <f>IF(PT_fylkesvis_tall!H168&gt;0,PT_fylkesvis_tall!H168,"")</f>
        <v/>
      </c>
      <c r="I166" s="59" t="str">
        <f>IF(PT_fylkesvis_tall!I168&gt;0,PT_fylkesvis_tall!I168,"")</f>
        <v/>
      </c>
      <c r="J166" s="59" t="str">
        <f>IF(PT_fylkesvis_tall!J168&gt;0,PT_fylkesvis_tall!J168,"")</f>
        <v/>
      </c>
      <c r="K166" s="59" t="str">
        <f>IF(PT_fylkesvis_tall!K168&gt;0,PT_fylkesvis_tall!K168,"")</f>
        <v/>
      </c>
      <c r="L166" s="59" t="str">
        <f>IF(PT_fylkesvis_tall!L168&gt;0,PT_fylkesvis_tall!L168,"")</f>
        <v/>
      </c>
    </row>
    <row r="167" spans="1:12" x14ac:dyDescent="0.25">
      <c r="A167" s="58" t="str">
        <f>IF(PT_fylkesvis_tall!A169&gt;0,PT_fylkesvis_tall!A169,"")</f>
        <v/>
      </c>
      <c r="B167" s="59" t="str">
        <f>IF(PT_fylkesvis_tall!B169&gt;0,PT_fylkesvis_tall!B169,"")</f>
        <v/>
      </c>
      <c r="C167" s="59" t="str">
        <f>IF(PT_fylkesvis_tall!C169&gt;0,PT_fylkesvis_tall!C169,"")</f>
        <v/>
      </c>
      <c r="D167" s="59" t="str">
        <f>IF(PT_fylkesvis_tall!D169&gt;0,PT_fylkesvis_tall!D169,"")</f>
        <v/>
      </c>
      <c r="E167" s="59" t="str">
        <f>IF(PT_fylkesvis_tall!E169&gt;0,PT_fylkesvis_tall!E169,"")</f>
        <v/>
      </c>
      <c r="F167" s="59" t="str">
        <f>IF(PT_fylkesvis_tall!F169&gt;0,PT_fylkesvis_tall!F169,"")</f>
        <v/>
      </c>
      <c r="G167" s="59" t="str">
        <f>IF(PT_fylkesvis_tall!G169&gt;0,PT_fylkesvis_tall!G169,"")</f>
        <v/>
      </c>
      <c r="H167" s="59" t="str">
        <f>IF(PT_fylkesvis_tall!H169&gt;0,PT_fylkesvis_tall!H169,"")</f>
        <v/>
      </c>
      <c r="I167" s="59" t="str">
        <f>IF(PT_fylkesvis_tall!I169&gt;0,PT_fylkesvis_tall!I169,"")</f>
        <v/>
      </c>
      <c r="J167" s="59" t="str">
        <f>IF(PT_fylkesvis_tall!J169&gt;0,PT_fylkesvis_tall!J169,"")</f>
        <v/>
      </c>
      <c r="K167" s="59" t="str">
        <f>IF(PT_fylkesvis_tall!K169&gt;0,PT_fylkesvis_tall!K169,"")</f>
        <v/>
      </c>
      <c r="L167" s="59" t="str">
        <f>IF(PT_fylkesvis_tall!L169&gt;0,PT_fylkesvis_tall!L169,"")</f>
        <v/>
      </c>
    </row>
    <row r="168" spans="1:12" x14ac:dyDescent="0.25">
      <c r="A168" s="58" t="str">
        <f>IF(PT_fylkesvis_tall!A170&gt;0,PT_fylkesvis_tall!A170,"")</f>
        <v/>
      </c>
      <c r="B168" s="59" t="str">
        <f>IF(PT_fylkesvis_tall!B170&gt;0,PT_fylkesvis_tall!B170,"")</f>
        <v/>
      </c>
      <c r="C168" s="59" t="str">
        <f>IF(PT_fylkesvis_tall!C170&gt;0,PT_fylkesvis_tall!C170,"")</f>
        <v/>
      </c>
      <c r="D168" s="59" t="str">
        <f>IF(PT_fylkesvis_tall!D170&gt;0,PT_fylkesvis_tall!D170,"")</f>
        <v/>
      </c>
      <c r="E168" s="59" t="str">
        <f>IF(PT_fylkesvis_tall!E170&gt;0,PT_fylkesvis_tall!E170,"")</f>
        <v/>
      </c>
      <c r="F168" s="59" t="str">
        <f>IF(PT_fylkesvis_tall!F170&gt;0,PT_fylkesvis_tall!F170,"")</f>
        <v/>
      </c>
      <c r="G168" s="59" t="str">
        <f>IF(PT_fylkesvis_tall!G170&gt;0,PT_fylkesvis_tall!G170,"")</f>
        <v/>
      </c>
      <c r="H168" s="59" t="str">
        <f>IF(PT_fylkesvis_tall!H170&gt;0,PT_fylkesvis_tall!H170,"")</f>
        <v/>
      </c>
      <c r="I168" s="59" t="str">
        <f>IF(PT_fylkesvis_tall!I170&gt;0,PT_fylkesvis_tall!I170,"")</f>
        <v/>
      </c>
      <c r="J168" s="59" t="str">
        <f>IF(PT_fylkesvis_tall!J170&gt;0,PT_fylkesvis_tall!J170,"")</f>
        <v/>
      </c>
      <c r="K168" s="59" t="str">
        <f>IF(PT_fylkesvis_tall!K170&gt;0,PT_fylkesvis_tall!K170,"")</f>
        <v/>
      </c>
      <c r="L168" s="59" t="str">
        <f>IF(PT_fylkesvis_tall!L170&gt;0,PT_fylkesvis_tall!L170,"")</f>
        <v/>
      </c>
    </row>
    <row r="169" spans="1:12" x14ac:dyDescent="0.25">
      <c r="A169" s="58" t="str">
        <f>IF(PT_fylkesvis_tall!A171&gt;0,PT_fylkesvis_tall!A171,"")</f>
        <v/>
      </c>
      <c r="B169" s="59" t="str">
        <f>IF(PT_fylkesvis_tall!B171&gt;0,PT_fylkesvis_tall!B171,"")</f>
        <v/>
      </c>
      <c r="C169" s="59" t="str">
        <f>IF(PT_fylkesvis_tall!C171&gt;0,PT_fylkesvis_tall!C171,"")</f>
        <v/>
      </c>
      <c r="D169" s="59" t="str">
        <f>IF(PT_fylkesvis_tall!D171&gt;0,PT_fylkesvis_tall!D171,"")</f>
        <v/>
      </c>
      <c r="E169" s="59" t="str">
        <f>IF(PT_fylkesvis_tall!E171&gt;0,PT_fylkesvis_tall!E171,"")</f>
        <v/>
      </c>
      <c r="F169" s="59" t="str">
        <f>IF(PT_fylkesvis_tall!F171&gt;0,PT_fylkesvis_tall!F171,"")</f>
        <v/>
      </c>
      <c r="G169" s="59" t="str">
        <f>IF(PT_fylkesvis_tall!G171&gt;0,PT_fylkesvis_tall!G171,"")</f>
        <v/>
      </c>
      <c r="H169" s="59" t="str">
        <f>IF(PT_fylkesvis_tall!H171&gt;0,PT_fylkesvis_tall!H171,"")</f>
        <v/>
      </c>
      <c r="I169" s="59" t="str">
        <f>IF(PT_fylkesvis_tall!I171&gt;0,PT_fylkesvis_tall!I171,"")</f>
        <v/>
      </c>
      <c r="J169" s="59" t="str">
        <f>IF(PT_fylkesvis_tall!J171&gt;0,PT_fylkesvis_tall!J171,"")</f>
        <v/>
      </c>
      <c r="K169" s="59" t="str">
        <f>IF(PT_fylkesvis_tall!K171&gt;0,PT_fylkesvis_tall!K171,"")</f>
        <v/>
      </c>
      <c r="L169" s="59" t="str">
        <f>IF(PT_fylkesvis_tall!L171&gt;0,PT_fylkesvis_tall!L171,"")</f>
        <v/>
      </c>
    </row>
    <row r="170" spans="1:12" x14ac:dyDescent="0.25">
      <c r="A170" s="58" t="str">
        <f>IF(PT_fylkesvis_tall!A172&gt;0,PT_fylkesvis_tall!A172,"")</f>
        <v/>
      </c>
      <c r="B170" s="59" t="str">
        <f>IF(PT_fylkesvis_tall!B172&gt;0,PT_fylkesvis_tall!B172,"")</f>
        <v/>
      </c>
      <c r="C170" s="59" t="str">
        <f>IF(PT_fylkesvis_tall!C172&gt;0,PT_fylkesvis_tall!C172,"")</f>
        <v/>
      </c>
      <c r="D170" s="59" t="str">
        <f>IF(PT_fylkesvis_tall!D172&gt;0,PT_fylkesvis_tall!D172,"")</f>
        <v/>
      </c>
      <c r="E170" s="59" t="str">
        <f>IF(PT_fylkesvis_tall!E172&gt;0,PT_fylkesvis_tall!E172,"")</f>
        <v/>
      </c>
      <c r="F170" s="59" t="str">
        <f>IF(PT_fylkesvis_tall!F172&gt;0,PT_fylkesvis_tall!F172,"")</f>
        <v/>
      </c>
      <c r="G170" s="59" t="str">
        <f>IF(PT_fylkesvis_tall!G172&gt;0,PT_fylkesvis_tall!G172,"")</f>
        <v/>
      </c>
      <c r="H170" s="59" t="str">
        <f>IF(PT_fylkesvis_tall!H172&gt;0,PT_fylkesvis_tall!H172,"")</f>
        <v/>
      </c>
      <c r="I170" s="59" t="str">
        <f>IF(PT_fylkesvis_tall!I172&gt;0,PT_fylkesvis_tall!I172,"")</f>
        <v/>
      </c>
      <c r="J170" s="59" t="str">
        <f>IF(PT_fylkesvis_tall!J172&gt;0,PT_fylkesvis_tall!J172,"")</f>
        <v/>
      </c>
      <c r="K170" s="59" t="str">
        <f>IF(PT_fylkesvis_tall!K172&gt;0,PT_fylkesvis_tall!K172,"")</f>
        <v/>
      </c>
      <c r="L170" s="59" t="str">
        <f>IF(PT_fylkesvis_tall!L172&gt;0,PT_fylkesvis_tall!L172,"")</f>
        <v/>
      </c>
    </row>
    <row r="171" spans="1:12" x14ac:dyDescent="0.25">
      <c r="A171" s="58" t="str">
        <f>IF(PT_fylkesvis_tall!A173&gt;0,PT_fylkesvis_tall!A173,"")</f>
        <v/>
      </c>
      <c r="B171" s="59" t="str">
        <f>IF(PT_fylkesvis_tall!B173&gt;0,PT_fylkesvis_tall!B173,"")</f>
        <v/>
      </c>
      <c r="C171" s="59" t="str">
        <f>IF(PT_fylkesvis_tall!C173&gt;0,PT_fylkesvis_tall!C173,"")</f>
        <v/>
      </c>
      <c r="D171" s="59" t="str">
        <f>IF(PT_fylkesvis_tall!D173&gt;0,PT_fylkesvis_tall!D173,"")</f>
        <v/>
      </c>
      <c r="E171" s="59" t="str">
        <f>IF(PT_fylkesvis_tall!E173&gt;0,PT_fylkesvis_tall!E173,"")</f>
        <v/>
      </c>
      <c r="F171" s="59" t="str">
        <f>IF(PT_fylkesvis_tall!F173&gt;0,PT_fylkesvis_tall!F173,"")</f>
        <v/>
      </c>
      <c r="G171" s="59" t="str">
        <f>IF(PT_fylkesvis_tall!G173&gt;0,PT_fylkesvis_tall!G173,"")</f>
        <v/>
      </c>
      <c r="H171" s="59" t="str">
        <f>IF(PT_fylkesvis_tall!H173&gt;0,PT_fylkesvis_tall!H173,"")</f>
        <v/>
      </c>
      <c r="I171" s="59" t="str">
        <f>IF(PT_fylkesvis_tall!I173&gt;0,PT_fylkesvis_tall!I173,"")</f>
        <v/>
      </c>
      <c r="J171" s="59" t="str">
        <f>IF(PT_fylkesvis_tall!J173&gt;0,PT_fylkesvis_tall!J173,"")</f>
        <v/>
      </c>
      <c r="K171" s="59" t="str">
        <f>IF(PT_fylkesvis_tall!K173&gt;0,PT_fylkesvis_tall!K173,"")</f>
        <v/>
      </c>
      <c r="L171" s="59" t="str">
        <f>IF(PT_fylkesvis_tall!L173&gt;0,PT_fylkesvis_tall!L173,"")</f>
        <v/>
      </c>
    </row>
    <row r="172" spans="1:12" x14ac:dyDescent="0.25">
      <c r="A172" s="58" t="str">
        <f>IF(PT_fylkesvis_tall!A174&gt;0,PT_fylkesvis_tall!A174,"")</f>
        <v/>
      </c>
      <c r="B172" s="59" t="str">
        <f>IF(PT_fylkesvis_tall!B174&gt;0,PT_fylkesvis_tall!B174,"")</f>
        <v/>
      </c>
      <c r="C172" s="59" t="str">
        <f>IF(PT_fylkesvis_tall!C174&gt;0,PT_fylkesvis_tall!C174,"")</f>
        <v/>
      </c>
      <c r="D172" s="59" t="str">
        <f>IF(PT_fylkesvis_tall!D174&gt;0,PT_fylkesvis_tall!D174,"")</f>
        <v/>
      </c>
      <c r="E172" s="59" t="str">
        <f>IF(PT_fylkesvis_tall!E174&gt;0,PT_fylkesvis_tall!E174,"")</f>
        <v/>
      </c>
      <c r="F172" s="59" t="str">
        <f>IF(PT_fylkesvis_tall!F174&gt;0,PT_fylkesvis_tall!F174,"")</f>
        <v/>
      </c>
      <c r="G172" s="59" t="str">
        <f>IF(PT_fylkesvis_tall!G174&gt;0,PT_fylkesvis_tall!G174,"")</f>
        <v/>
      </c>
      <c r="H172" s="59" t="str">
        <f>IF(PT_fylkesvis_tall!H174&gt;0,PT_fylkesvis_tall!H174,"")</f>
        <v/>
      </c>
      <c r="I172" s="59" t="str">
        <f>IF(PT_fylkesvis_tall!I174&gt;0,PT_fylkesvis_tall!I174,"")</f>
        <v/>
      </c>
      <c r="J172" s="59" t="str">
        <f>IF(PT_fylkesvis_tall!J174&gt;0,PT_fylkesvis_tall!J174,"")</f>
        <v/>
      </c>
      <c r="K172" s="59" t="str">
        <f>IF(PT_fylkesvis_tall!K174&gt;0,PT_fylkesvis_tall!K174,"")</f>
        <v/>
      </c>
      <c r="L172" s="59" t="str">
        <f>IF(PT_fylkesvis_tall!L174&gt;0,PT_fylkesvis_tall!L174,"")</f>
        <v/>
      </c>
    </row>
    <row r="173" spans="1:12" x14ac:dyDescent="0.25">
      <c r="A173" s="58" t="str">
        <f>IF(PT_fylkesvis_tall!A175&gt;0,PT_fylkesvis_tall!A175,"")</f>
        <v/>
      </c>
      <c r="B173" s="59" t="str">
        <f>IF(PT_fylkesvis_tall!B175&gt;0,PT_fylkesvis_tall!B175,"")</f>
        <v/>
      </c>
      <c r="C173" s="59" t="str">
        <f>IF(PT_fylkesvis_tall!C175&gt;0,PT_fylkesvis_tall!C175,"")</f>
        <v/>
      </c>
      <c r="D173" s="59" t="str">
        <f>IF(PT_fylkesvis_tall!D175&gt;0,PT_fylkesvis_tall!D175,"")</f>
        <v/>
      </c>
      <c r="E173" s="59" t="str">
        <f>IF(PT_fylkesvis_tall!E175&gt;0,PT_fylkesvis_tall!E175,"")</f>
        <v/>
      </c>
      <c r="F173" s="59" t="str">
        <f>IF(PT_fylkesvis_tall!F175&gt;0,PT_fylkesvis_tall!F175,"")</f>
        <v/>
      </c>
      <c r="G173" s="59" t="str">
        <f>IF(PT_fylkesvis_tall!G175&gt;0,PT_fylkesvis_tall!G175,"")</f>
        <v/>
      </c>
      <c r="H173" s="59" t="str">
        <f>IF(PT_fylkesvis_tall!H175&gt;0,PT_fylkesvis_tall!H175,"")</f>
        <v/>
      </c>
      <c r="I173" s="59" t="str">
        <f>IF(PT_fylkesvis_tall!I175&gt;0,PT_fylkesvis_tall!I175,"")</f>
        <v/>
      </c>
      <c r="J173" s="59" t="str">
        <f>IF(PT_fylkesvis_tall!J175&gt;0,PT_fylkesvis_tall!J175,"")</f>
        <v/>
      </c>
      <c r="K173" s="59" t="str">
        <f>IF(PT_fylkesvis_tall!K175&gt;0,PT_fylkesvis_tall!K175,"")</f>
        <v/>
      </c>
      <c r="L173" s="59" t="str">
        <f>IF(PT_fylkesvis_tall!L175&gt;0,PT_fylkesvis_tall!L175,"")</f>
        <v/>
      </c>
    </row>
    <row r="174" spans="1:12" x14ac:dyDescent="0.25">
      <c r="A174" s="58" t="str">
        <f>IF(PT_fylkesvis_tall!A176&gt;0,PT_fylkesvis_tall!A176,"")</f>
        <v/>
      </c>
      <c r="B174" s="59" t="str">
        <f>IF(PT_fylkesvis_tall!B176&gt;0,PT_fylkesvis_tall!B176,"")</f>
        <v/>
      </c>
      <c r="C174" s="59" t="str">
        <f>IF(PT_fylkesvis_tall!C176&gt;0,PT_fylkesvis_tall!C176,"")</f>
        <v/>
      </c>
      <c r="D174" s="59" t="str">
        <f>IF(PT_fylkesvis_tall!D176&gt;0,PT_fylkesvis_tall!D176,"")</f>
        <v/>
      </c>
      <c r="E174" s="59" t="str">
        <f>IF(PT_fylkesvis_tall!E176&gt;0,PT_fylkesvis_tall!E176,"")</f>
        <v/>
      </c>
      <c r="F174" s="59" t="str">
        <f>IF(PT_fylkesvis_tall!F176&gt;0,PT_fylkesvis_tall!F176,"")</f>
        <v/>
      </c>
      <c r="G174" s="59" t="str">
        <f>IF(PT_fylkesvis_tall!G176&gt;0,PT_fylkesvis_tall!G176,"")</f>
        <v/>
      </c>
      <c r="H174" s="59" t="str">
        <f>IF(PT_fylkesvis_tall!H176&gt;0,PT_fylkesvis_tall!H176,"")</f>
        <v/>
      </c>
      <c r="I174" s="59" t="str">
        <f>IF(PT_fylkesvis_tall!I176&gt;0,PT_fylkesvis_tall!I176,"")</f>
        <v/>
      </c>
      <c r="J174" s="59" t="str">
        <f>IF(PT_fylkesvis_tall!J176&gt;0,PT_fylkesvis_tall!J176,"")</f>
        <v/>
      </c>
      <c r="K174" s="59" t="str">
        <f>IF(PT_fylkesvis_tall!K176&gt;0,PT_fylkesvis_tall!K176,"")</f>
        <v/>
      </c>
      <c r="L174" s="59" t="str">
        <f>IF(PT_fylkesvis_tall!L176&gt;0,PT_fylkesvis_tall!L176,"")</f>
        <v/>
      </c>
    </row>
    <row r="175" spans="1:12" x14ac:dyDescent="0.25">
      <c r="A175" s="58" t="str">
        <f>IF(PT_fylkesvis_tall!A177&gt;0,PT_fylkesvis_tall!A177,"")</f>
        <v/>
      </c>
      <c r="B175" s="59" t="str">
        <f>IF(PT_fylkesvis_tall!B177&gt;0,PT_fylkesvis_tall!B177,"")</f>
        <v/>
      </c>
      <c r="C175" s="59" t="str">
        <f>IF(PT_fylkesvis_tall!C177&gt;0,PT_fylkesvis_tall!C177,"")</f>
        <v/>
      </c>
      <c r="D175" s="59" t="str">
        <f>IF(PT_fylkesvis_tall!D177&gt;0,PT_fylkesvis_tall!D177,"")</f>
        <v/>
      </c>
      <c r="E175" s="59" t="str">
        <f>IF(PT_fylkesvis_tall!E177&gt;0,PT_fylkesvis_tall!E177,"")</f>
        <v/>
      </c>
      <c r="F175" s="59" t="str">
        <f>IF(PT_fylkesvis_tall!F177&gt;0,PT_fylkesvis_tall!F177,"")</f>
        <v/>
      </c>
      <c r="G175" s="59" t="str">
        <f>IF(PT_fylkesvis_tall!G177&gt;0,PT_fylkesvis_tall!G177,"")</f>
        <v/>
      </c>
      <c r="H175" s="59" t="str">
        <f>IF(PT_fylkesvis_tall!H177&gt;0,PT_fylkesvis_tall!H177,"")</f>
        <v/>
      </c>
      <c r="I175" s="59" t="str">
        <f>IF(PT_fylkesvis_tall!I177&gt;0,PT_fylkesvis_tall!I177,"")</f>
        <v/>
      </c>
      <c r="J175" s="59" t="str">
        <f>IF(PT_fylkesvis_tall!J177&gt;0,PT_fylkesvis_tall!J177,"")</f>
        <v/>
      </c>
      <c r="K175" s="59" t="str">
        <f>IF(PT_fylkesvis_tall!K177&gt;0,PT_fylkesvis_tall!K177,"")</f>
        <v/>
      </c>
      <c r="L175" s="59" t="str">
        <f>IF(PT_fylkesvis_tall!L177&gt;0,PT_fylkesvis_tall!L177,"")</f>
        <v/>
      </c>
    </row>
    <row r="176" spans="1:12" x14ac:dyDescent="0.25">
      <c r="A176" s="58" t="str">
        <f>IF(PT_fylkesvis_tall!A178&gt;0,PT_fylkesvis_tall!A178,"")</f>
        <v/>
      </c>
      <c r="B176" s="59" t="str">
        <f>IF(PT_fylkesvis_tall!B178&gt;0,PT_fylkesvis_tall!B178,"")</f>
        <v/>
      </c>
      <c r="C176" s="59" t="str">
        <f>IF(PT_fylkesvis_tall!C178&gt;0,PT_fylkesvis_tall!C178,"")</f>
        <v/>
      </c>
      <c r="D176" s="59" t="str">
        <f>IF(PT_fylkesvis_tall!D178&gt;0,PT_fylkesvis_tall!D178,"")</f>
        <v/>
      </c>
      <c r="E176" s="59" t="str">
        <f>IF(PT_fylkesvis_tall!E178&gt;0,PT_fylkesvis_tall!E178,"")</f>
        <v/>
      </c>
      <c r="F176" s="59" t="str">
        <f>IF(PT_fylkesvis_tall!F178&gt;0,PT_fylkesvis_tall!F178,"")</f>
        <v/>
      </c>
      <c r="G176" s="59" t="str">
        <f>IF(PT_fylkesvis_tall!G178&gt;0,PT_fylkesvis_tall!G178,"")</f>
        <v/>
      </c>
      <c r="H176" s="59" t="str">
        <f>IF(PT_fylkesvis_tall!H178&gt;0,PT_fylkesvis_tall!H178,"")</f>
        <v/>
      </c>
      <c r="I176" s="59" t="str">
        <f>IF(PT_fylkesvis_tall!I178&gt;0,PT_fylkesvis_tall!I178,"")</f>
        <v/>
      </c>
      <c r="J176" s="59" t="str">
        <f>IF(PT_fylkesvis_tall!J178&gt;0,PT_fylkesvis_tall!J178,"")</f>
        <v/>
      </c>
      <c r="K176" s="59" t="str">
        <f>IF(PT_fylkesvis_tall!K178&gt;0,PT_fylkesvis_tall!K178,"")</f>
        <v/>
      </c>
      <c r="L176" s="59" t="str">
        <f>IF(PT_fylkesvis_tall!L178&gt;0,PT_fylkesvis_tall!L178,"")</f>
        <v/>
      </c>
    </row>
    <row r="177" spans="1:12" x14ac:dyDescent="0.25">
      <c r="A177" s="58" t="str">
        <f>IF(PT_fylkesvis_tall!A179&gt;0,PT_fylkesvis_tall!A179,"")</f>
        <v/>
      </c>
      <c r="B177" s="59" t="str">
        <f>IF(PT_fylkesvis_tall!B179&gt;0,PT_fylkesvis_tall!B179,"")</f>
        <v/>
      </c>
      <c r="C177" s="59" t="str">
        <f>IF(PT_fylkesvis_tall!C179&gt;0,PT_fylkesvis_tall!C179,"")</f>
        <v/>
      </c>
      <c r="D177" s="59" t="str">
        <f>IF(PT_fylkesvis_tall!D179&gt;0,PT_fylkesvis_tall!D179,"")</f>
        <v/>
      </c>
      <c r="E177" s="59" t="str">
        <f>IF(PT_fylkesvis_tall!E179&gt;0,PT_fylkesvis_tall!E179,"")</f>
        <v/>
      </c>
      <c r="F177" s="59" t="str">
        <f>IF(PT_fylkesvis_tall!F179&gt;0,PT_fylkesvis_tall!F179,"")</f>
        <v/>
      </c>
      <c r="G177" s="59" t="str">
        <f>IF(PT_fylkesvis_tall!G179&gt;0,PT_fylkesvis_tall!G179,"")</f>
        <v/>
      </c>
      <c r="H177" s="59" t="str">
        <f>IF(PT_fylkesvis_tall!H179&gt;0,PT_fylkesvis_tall!H179,"")</f>
        <v/>
      </c>
      <c r="I177" s="59" t="str">
        <f>IF(PT_fylkesvis_tall!I179&gt;0,PT_fylkesvis_tall!I179,"")</f>
        <v/>
      </c>
      <c r="J177" s="59" t="str">
        <f>IF(PT_fylkesvis_tall!J179&gt;0,PT_fylkesvis_tall!J179,"")</f>
        <v/>
      </c>
      <c r="K177" s="59" t="str">
        <f>IF(PT_fylkesvis_tall!K179&gt;0,PT_fylkesvis_tall!K179,"")</f>
        <v/>
      </c>
      <c r="L177" s="59" t="str">
        <f>IF(PT_fylkesvis_tall!L179&gt;0,PT_fylkesvis_tall!L179,"")</f>
        <v/>
      </c>
    </row>
    <row r="178" spans="1:12" x14ac:dyDescent="0.25">
      <c r="A178" s="58" t="str">
        <f>IF(PT_fylkesvis_tall!A180&gt;0,PT_fylkesvis_tall!A180,"")</f>
        <v/>
      </c>
      <c r="B178" s="59" t="str">
        <f>IF(PT_fylkesvis_tall!B180&gt;0,PT_fylkesvis_tall!B180,"")</f>
        <v/>
      </c>
      <c r="C178" s="59" t="str">
        <f>IF(PT_fylkesvis_tall!C180&gt;0,PT_fylkesvis_tall!C180,"")</f>
        <v/>
      </c>
      <c r="D178" s="59" t="str">
        <f>IF(PT_fylkesvis_tall!D180&gt;0,PT_fylkesvis_tall!D180,"")</f>
        <v/>
      </c>
      <c r="E178" s="59" t="str">
        <f>IF(PT_fylkesvis_tall!E180&gt;0,PT_fylkesvis_tall!E180,"")</f>
        <v/>
      </c>
      <c r="F178" s="59" t="str">
        <f>IF(PT_fylkesvis_tall!F180&gt;0,PT_fylkesvis_tall!F180,"")</f>
        <v/>
      </c>
      <c r="G178" s="59" t="str">
        <f>IF(PT_fylkesvis_tall!G180&gt;0,PT_fylkesvis_tall!G180,"")</f>
        <v/>
      </c>
      <c r="H178" s="59" t="str">
        <f>IF(PT_fylkesvis_tall!H180&gt;0,PT_fylkesvis_tall!H180,"")</f>
        <v/>
      </c>
      <c r="I178" s="59" t="str">
        <f>IF(PT_fylkesvis_tall!I180&gt;0,PT_fylkesvis_tall!I180,"")</f>
        <v/>
      </c>
      <c r="J178" s="59" t="str">
        <f>IF(PT_fylkesvis_tall!J180&gt;0,PT_fylkesvis_tall!J180,"")</f>
        <v/>
      </c>
      <c r="K178" s="59" t="str">
        <f>IF(PT_fylkesvis_tall!K180&gt;0,PT_fylkesvis_tall!K180,"")</f>
        <v/>
      </c>
      <c r="L178" s="59" t="str">
        <f>IF(PT_fylkesvis_tall!L180&gt;0,PT_fylkesvis_tall!L180,"")</f>
        <v/>
      </c>
    </row>
    <row r="179" spans="1:12" x14ac:dyDescent="0.25">
      <c r="A179" s="58" t="str">
        <f>IF(PT_fylkesvis_tall!A181&gt;0,PT_fylkesvis_tall!A181,"")</f>
        <v/>
      </c>
      <c r="B179" s="59" t="str">
        <f>IF(PT_fylkesvis_tall!B181&gt;0,PT_fylkesvis_tall!B181,"")</f>
        <v/>
      </c>
      <c r="C179" s="59" t="str">
        <f>IF(PT_fylkesvis_tall!C181&gt;0,PT_fylkesvis_tall!C181,"")</f>
        <v/>
      </c>
      <c r="D179" s="59" t="str">
        <f>IF(PT_fylkesvis_tall!D181&gt;0,PT_fylkesvis_tall!D181,"")</f>
        <v/>
      </c>
      <c r="E179" s="59" t="str">
        <f>IF(PT_fylkesvis_tall!E181&gt;0,PT_fylkesvis_tall!E181,"")</f>
        <v/>
      </c>
      <c r="F179" s="59" t="str">
        <f>IF(PT_fylkesvis_tall!F181&gt;0,PT_fylkesvis_tall!F181,"")</f>
        <v/>
      </c>
      <c r="G179" s="59" t="str">
        <f>IF(PT_fylkesvis_tall!G181&gt;0,PT_fylkesvis_tall!G181,"")</f>
        <v/>
      </c>
      <c r="H179" s="59" t="str">
        <f>IF(PT_fylkesvis_tall!H181&gt;0,PT_fylkesvis_tall!H181,"")</f>
        <v/>
      </c>
      <c r="I179" s="59" t="str">
        <f>IF(PT_fylkesvis_tall!I181&gt;0,PT_fylkesvis_tall!I181,"")</f>
        <v/>
      </c>
      <c r="J179" s="59" t="str">
        <f>IF(PT_fylkesvis_tall!J181&gt;0,PT_fylkesvis_tall!J181,"")</f>
        <v/>
      </c>
      <c r="K179" s="59" t="str">
        <f>IF(PT_fylkesvis_tall!K181&gt;0,PT_fylkesvis_tall!K181,"")</f>
        <v/>
      </c>
      <c r="L179" s="59" t="str">
        <f>IF(PT_fylkesvis_tall!L181&gt;0,PT_fylkesvis_tall!L181,"")</f>
        <v/>
      </c>
    </row>
    <row r="180" spans="1:12" x14ac:dyDescent="0.25">
      <c r="A180" s="58" t="str">
        <f>IF(PT_fylkesvis_tall!A182&gt;0,PT_fylkesvis_tall!A182,"")</f>
        <v/>
      </c>
      <c r="B180" s="59" t="str">
        <f>IF(PT_fylkesvis_tall!B182&gt;0,PT_fylkesvis_tall!B182,"")</f>
        <v/>
      </c>
      <c r="C180" s="59" t="str">
        <f>IF(PT_fylkesvis_tall!C182&gt;0,PT_fylkesvis_tall!C182,"")</f>
        <v/>
      </c>
      <c r="D180" s="59" t="str">
        <f>IF(PT_fylkesvis_tall!D182&gt;0,PT_fylkesvis_tall!D182,"")</f>
        <v/>
      </c>
      <c r="E180" s="59" t="str">
        <f>IF(PT_fylkesvis_tall!E182&gt;0,PT_fylkesvis_tall!E182,"")</f>
        <v/>
      </c>
      <c r="F180" s="59" t="str">
        <f>IF(PT_fylkesvis_tall!F182&gt;0,PT_fylkesvis_tall!F182,"")</f>
        <v/>
      </c>
      <c r="G180" s="59" t="str">
        <f>IF(PT_fylkesvis_tall!G182&gt;0,PT_fylkesvis_tall!G182,"")</f>
        <v/>
      </c>
      <c r="H180" s="59" t="str">
        <f>IF(PT_fylkesvis_tall!H182&gt;0,PT_fylkesvis_tall!H182,"")</f>
        <v/>
      </c>
      <c r="I180" s="59" t="str">
        <f>IF(PT_fylkesvis_tall!I182&gt;0,PT_fylkesvis_tall!I182,"")</f>
        <v/>
      </c>
      <c r="J180" s="59" t="str">
        <f>IF(PT_fylkesvis_tall!J182&gt;0,PT_fylkesvis_tall!J182,"")</f>
        <v/>
      </c>
      <c r="K180" s="59" t="str">
        <f>IF(PT_fylkesvis_tall!K182&gt;0,PT_fylkesvis_tall!K182,"")</f>
        <v/>
      </c>
      <c r="L180" s="59" t="str">
        <f>IF(PT_fylkesvis_tall!L182&gt;0,PT_fylkesvis_tall!L182,"")</f>
        <v/>
      </c>
    </row>
    <row r="181" spans="1:12" x14ac:dyDescent="0.25">
      <c r="A181" s="58" t="str">
        <f>IF(PT_fylkesvis_tall!A183&gt;0,PT_fylkesvis_tall!A183,"")</f>
        <v/>
      </c>
      <c r="B181" s="59" t="str">
        <f>IF(PT_fylkesvis_tall!B183&gt;0,PT_fylkesvis_tall!B183,"")</f>
        <v/>
      </c>
      <c r="C181" s="59" t="str">
        <f>IF(PT_fylkesvis_tall!C183&gt;0,PT_fylkesvis_tall!C183,"")</f>
        <v/>
      </c>
      <c r="D181" s="59" t="str">
        <f>IF(PT_fylkesvis_tall!D183&gt;0,PT_fylkesvis_tall!D183,"")</f>
        <v/>
      </c>
      <c r="E181" s="59" t="str">
        <f>IF(PT_fylkesvis_tall!E183&gt;0,PT_fylkesvis_tall!E183,"")</f>
        <v/>
      </c>
      <c r="F181" s="59" t="str">
        <f>IF(PT_fylkesvis_tall!F183&gt;0,PT_fylkesvis_tall!F183,"")</f>
        <v/>
      </c>
      <c r="G181" s="59" t="str">
        <f>IF(PT_fylkesvis_tall!G183&gt;0,PT_fylkesvis_tall!G183,"")</f>
        <v/>
      </c>
      <c r="H181" s="59" t="str">
        <f>IF(PT_fylkesvis_tall!H183&gt;0,PT_fylkesvis_tall!H183,"")</f>
        <v/>
      </c>
      <c r="I181" s="59" t="str">
        <f>IF(PT_fylkesvis_tall!I183&gt;0,PT_fylkesvis_tall!I183,"")</f>
        <v/>
      </c>
      <c r="J181" s="59" t="str">
        <f>IF(PT_fylkesvis_tall!J183&gt;0,PT_fylkesvis_tall!J183,"")</f>
        <v/>
      </c>
      <c r="K181" s="59" t="str">
        <f>IF(PT_fylkesvis_tall!K183&gt;0,PT_fylkesvis_tall!K183,"")</f>
        <v/>
      </c>
      <c r="L181" s="59" t="str">
        <f>IF(PT_fylkesvis_tall!L183&gt;0,PT_fylkesvis_tall!L183,"")</f>
        <v/>
      </c>
    </row>
    <row r="182" spans="1:12" x14ac:dyDescent="0.25">
      <c r="A182" s="58" t="str">
        <f>IF(PT_fylkesvis_tall!A184&gt;0,PT_fylkesvis_tall!A184,"")</f>
        <v/>
      </c>
      <c r="B182" s="59" t="str">
        <f>IF(PT_fylkesvis_tall!B184&gt;0,PT_fylkesvis_tall!B184,"")</f>
        <v/>
      </c>
      <c r="C182" s="59" t="str">
        <f>IF(PT_fylkesvis_tall!C184&gt;0,PT_fylkesvis_tall!C184,"")</f>
        <v/>
      </c>
      <c r="D182" s="59" t="str">
        <f>IF(PT_fylkesvis_tall!D184&gt;0,PT_fylkesvis_tall!D184,"")</f>
        <v/>
      </c>
      <c r="E182" s="59" t="str">
        <f>IF(PT_fylkesvis_tall!E184&gt;0,PT_fylkesvis_tall!E184,"")</f>
        <v/>
      </c>
      <c r="F182" s="59" t="str">
        <f>IF(PT_fylkesvis_tall!F184&gt;0,PT_fylkesvis_tall!F184,"")</f>
        <v/>
      </c>
      <c r="G182" s="59" t="str">
        <f>IF(PT_fylkesvis_tall!G184&gt;0,PT_fylkesvis_tall!G184,"")</f>
        <v/>
      </c>
      <c r="H182" s="59" t="str">
        <f>IF(PT_fylkesvis_tall!H184&gt;0,PT_fylkesvis_tall!H184,"")</f>
        <v/>
      </c>
      <c r="I182" s="59" t="str">
        <f>IF(PT_fylkesvis_tall!I184&gt;0,PT_fylkesvis_tall!I184,"")</f>
        <v/>
      </c>
      <c r="J182" s="59" t="str">
        <f>IF(PT_fylkesvis_tall!J184&gt;0,PT_fylkesvis_tall!J184,"")</f>
        <v/>
      </c>
      <c r="K182" s="59" t="str">
        <f>IF(PT_fylkesvis_tall!K184&gt;0,PT_fylkesvis_tall!K184,"")</f>
        <v/>
      </c>
      <c r="L182" s="59" t="str">
        <f>IF(PT_fylkesvis_tall!L184&gt;0,PT_fylkesvis_tall!L184,"")</f>
        <v/>
      </c>
    </row>
    <row r="183" spans="1:12" x14ac:dyDescent="0.25">
      <c r="A183" s="58" t="str">
        <f>IF(PT_fylkesvis_tall!A185&gt;0,PT_fylkesvis_tall!A185,"")</f>
        <v/>
      </c>
      <c r="B183" s="59" t="str">
        <f>IF(PT_fylkesvis_tall!B185&gt;0,PT_fylkesvis_tall!B185,"")</f>
        <v/>
      </c>
      <c r="C183" s="59" t="str">
        <f>IF(PT_fylkesvis_tall!C185&gt;0,PT_fylkesvis_tall!C185,"")</f>
        <v/>
      </c>
      <c r="D183" s="59" t="str">
        <f>IF(PT_fylkesvis_tall!D185&gt;0,PT_fylkesvis_tall!D185,"")</f>
        <v/>
      </c>
      <c r="E183" s="59" t="str">
        <f>IF(PT_fylkesvis_tall!E185&gt;0,PT_fylkesvis_tall!E185,"")</f>
        <v/>
      </c>
      <c r="F183" s="59" t="str">
        <f>IF(PT_fylkesvis_tall!F185&gt;0,PT_fylkesvis_tall!F185,"")</f>
        <v/>
      </c>
      <c r="G183" s="59" t="str">
        <f>IF(PT_fylkesvis_tall!G185&gt;0,PT_fylkesvis_tall!G185,"")</f>
        <v/>
      </c>
      <c r="H183" s="59" t="str">
        <f>IF(PT_fylkesvis_tall!H185&gt;0,PT_fylkesvis_tall!H185,"")</f>
        <v/>
      </c>
      <c r="I183" s="59" t="str">
        <f>IF(PT_fylkesvis_tall!I185&gt;0,PT_fylkesvis_tall!I185,"")</f>
        <v/>
      </c>
      <c r="J183" s="59" t="str">
        <f>IF(PT_fylkesvis_tall!J185&gt;0,PT_fylkesvis_tall!J185,"")</f>
        <v/>
      </c>
      <c r="K183" s="59" t="str">
        <f>IF(PT_fylkesvis_tall!K185&gt;0,PT_fylkesvis_tall!K185,"")</f>
        <v/>
      </c>
      <c r="L183" s="59" t="str">
        <f>IF(PT_fylkesvis_tall!L185&gt;0,PT_fylkesvis_tall!L185,"")</f>
        <v/>
      </c>
    </row>
    <row r="184" spans="1:12" x14ac:dyDescent="0.25">
      <c r="A184" s="58" t="str">
        <f>IF(PT_fylkesvis_tall!A186&gt;0,PT_fylkesvis_tall!A186,"")</f>
        <v/>
      </c>
      <c r="B184" s="59" t="str">
        <f>IF(PT_fylkesvis_tall!B186&gt;0,PT_fylkesvis_tall!B186,"")</f>
        <v/>
      </c>
      <c r="C184" s="59" t="str">
        <f>IF(PT_fylkesvis_tall!C186&gt;0,PT_fylkesvis_tall!C186,"")</f>
        <v/>
      </c>
      <c r="D184" s="59" t="str">
        <f>IF(PT_fylkesvis_tall!D186&gt;0,PT_fylkesvis_tall!D186,"")</f>
        <v/>
      </c>
      <c r="E184" s="59" t="str">
        <f>IF(PT_fylkesvis_tall!E186&gt;0,PT_fylkesvis_tall!E186,"")</f>
        <v/>
      </c>
      <c r="F184" s="59" t="str">
        <f>IF(PT_fylkesvis_tall!F186&gt;0,PT_fylkesvis_tall!F186,"")</f>
        <v/>
      </c>
      <c r="G184" s="59" t="str">
        <f>IF(PT_fylkesvis_tall!G186&gt;0,PT_fylkesvis_tall!G186,"")</f>
        <v/>
      </c>
      <c r="H184" s="59" t="str">
        <f>IF(PT_fylkesvis_tall!H186&gt;0,PT_fylkesvis_tall!H186,"")</f>
        <v/>
      </c>
      <c r="I184" s="59" t="str">
        <f>IF(PT_fylkesvis_tall!I186&gt;0,PT_fylkesvis_tall!I186,"")</f>
        <v/>
      </c>
      <c r="J184" s="59" t="str">
        <f>IF(PT_fylkesvis_tall!J186&gt;0,PT_fylkesvis_tall!J186,"")</f>
        <v/>
      </c>
      <c r="K184" s="59" t="str">
        <f>IF(PT_fylkesvis_tall!K186&gt;0,PT_fylkesvis_tall!K186,"")</f>
        <v/>
      </c>
      <c r="L184" s="59" t="str">
        <f>IF(PT_fylkesvis_tall!L186&gt;0,PT_fylkesvis_tall!L186,"")</f>
        <v/>
      </c>
    </row>
    <row r="185" spans="1:12" x14ac:dyDescent="0.25">
      <c r="A185" s="58" t="str">
        <f>IF(PT_fylkesvis_tall!A187&gt;0,PT_fylkesvis_tall!A187,"")</f>
        <v/>
      </c>
      <c r="B185" s="59" t="str">
        <f>IF(PT_fylkesvis_tall!B187&gt;0,PT_fylkesvis_tall!B187,"")</f>
        <v/>
      </c>
      <c r="C185" s="59" t="str">
        <f>IF(PT_fylkesvis_tall!C187&gt;0,PT_fylkesvis_tall!C187,"")</f>
        <v/>
      </c>
      <c r="D185" s="59" t="str">
        <f>IF(PT_fylkesvis_tall!D187&gt;0,PT_fylkesvis_tall!D187,"")</f>
        <v/>
      </c>
      <c r="E185" s="59" t="str">
        <f>IF(PT_fylkesvis_tall!E187&gt;0,PT_fylkesvis_tall!E187,"")</f>
        <v/>
      </c>
      <c r="F185" s="59" t="str">
        <f>IF(PT_fylkesvis_tall!F187&gt;0,PT_fylkesvis_tall!F187,"")</f>
        <v/>
      </c>
      <c r="G185" s="59" t="str">
        <f>IF(PT_fylkesvis_tall!G187&gt;0,PT_fylkesvis_tall!G187,"")</f>
        <v/>
      </c>
      <c r="H185" s="59" t="str">
        <f>IF(PT_fylkesvis_tall!H187&gt;0,PT_fylkesvis_tall!H187,"")</f>
        <v/>
      </c>
      <c r="I185" s="59" t="str">
        <f>IF(PT_fylkesvis_tall!I187&gt;0,PT_fylkesvis_tall!I187,"")</f>
        <v/>
      </c>
      <c r="J185" s="59" t="str">
        <f>IF(PT_fylkesvis_tall!J187&gt;0,PT_fylkesvis_tall!J187,"")</f>
        <v/>
      </c>
      <c r="K185" s="59" t="str">
        <f>IF(PT_fylkesvis_tall!K187&gt;0,PT_fylkesvis_tall!K187,"")</f>
        <v/>
      </c>
      <c r="L185" s="59" t="str">
        <f>IF(PT_fylkesvis_tall!L187&gt;0,PT_fylkesvis_tall!L187,"")</f>
        <v/>
      </c>
    </row>
    <row r="186" spans="1:12" x14ac:dyDescent="0.25">
      <c r="A186" s="58" t="str">
        <f>IF(PT_fylkesvis_tall!A188&gt;0,PT_fylkesvis_tall!A188,"")</f>
        <v/>
      </c>
      <c r="B186" s="59" t="str">
        <f>IF(PT_fylkesvis_tall!B188&gt;0,PT_fylkesvis_tall!B188,"")</f>
        <v/>
      </c>
      <c r="C186" s="59" t="str">
        <f>IF(PT_fylkesvis_tall!C188&gt;0,PT_fylkesvis_tall!C188,"")</f>
        <v/>
      </c>
      <c r="D186" s="59" t="str">
        <f>IF(PT_fylkesvis_tall!D188&gt;0,PT_fylkesvis_tall!D188,"")</f>
        <v/>
      </c>
      <c r="E186" s="59" t="str">
        <f>IF(PT_fylkesvis_tall!E188&gt;0,PT_fylkesvis_tall!E188,"")</f>
        <v/>
      </c>
      <c r="F186" s="59" t="str">
        <f>IF(PT_fylkesvis_tall!F188&gt;0,PT_fylkesvis_tall!F188,"")</f>
        <v/>
      </c>
      <c r="G186" s="59" t="str">
        <f>IF(PT_fylkesvis_tall!G188&gt;0,PT_fylkesvis_tall!G188,"")</f>
        <v/>
      </c>
      <c r="H186" s="59" t="str">
        <f>IF(PT_fylkesvis_tall!H188&gt;0,PT_fylkesvis_tall!H188,"")</f>
        <v/>
      </c>
      <c r="I186" s="59" t="str">
        <f>IF(PT_fylkesvis_tall!I188&gt;0,PT_fylkesvis_tall!I188,"")</f>
        <v/>
      </c>
      <c r="J186" s="59" t="str">
        <f>IF(PT_fylkesvis_tall!J188&gt;0,PT_fylkesvis_tall!J188,"")</f>
        <v/>
      </c>
      <c r="K186" s="59" t="str">
        <f>IF(PT_fylkesvis_tall!K188&gt;0,PT_fylkesvis_tall!K188,"")</f>
        <v/>
      </c>
      <c r="L186" s="59" t="str">
        <f>IF(PT_fylkesvis_tall!L188&gt;0,PT_fylkesvis_tall!L188,"")</f>
        <v/>
      </c>
    </row>
    <row r="187" spans="1:12" x14ac:dyDescent="0.25">
      <c r="A187" s="58" t="str">
        <f>IF(PT_fylkesvis_tall!A189&gt;0,PT_fylkesvis_tall!A189,"")</f>
        <v/>
      </c>
      <c r="B187" s="59" t="str">
        <f>IF(PT_fylkesvis_tall!B189&gt;0,PT_fylkesvis_tall!B189,"")</f>
        <v/>
      </c>
      <c r="C187" s="59" t="str">
        <f>IF(PT_fylkesvis_tall!C189&gt;0,PT_fylkesvis_tall!C189,"")</f>
        <v/>
      </c>
      <c r="D187" s="59" t="str">
        <f>IF(PT_fylkesvis_tall!D189&gt;0,PT_fylkesvis_tall!D189,"")</f>
        <v/>
      </c>
      <c r="E187" s="59" t="str">
        <f>IF(PT_fylkesvis_tall!E189&gt;0,PT_fylkesvis_tall!E189,"")</f>
        <v/>
      </c>
      <c r="F187" s="59" t="str">
        <f>IF(PT_fylkesvis_tall!F189&gt;0,PT_fylkesvis_tall!F189,"")</f>
        <v/>
      </c>
      <c r="G187" s="59" t="str">
        <f>IF(PT_fylkesvis_tall!G189&gt;0,PT_fylkesvis_tall!G189,"")</f>
        <v/>
      </c>
      <c r="H187" s="59" t="str">
        <f>IF(PT_fylkesvis_tall!H189&gt;0,PT_fylkesvis_tall!H189,"")</f>
        <v/>
      </c>
      <c r="I187" s="59" t="str">
        <f>IF(PT_fylkesvis_tall!I189&gt;0,PT_fylkesvis_tall!I189,"")</f>
        <v/>
      </c>
      <c r="J187" s="59" t="str">
        <f>IF(PT_fylkesvis_tall!J189&gt;0,PT_fylkesvis_tall!J189,"")</f>
        <v/>
      </c>
      <c r="K187" s="59" t="str">
        <f>IF(PT_fylkesvis_tall!K189&gt;0,PT_fylkesvis_tall!K189,"")</f>
        <v/>
      </c>
      <c r="L187" s="59" t="str">
        <f>IF(PT_fylkesvis_tall!L189&gt;0,PT_fylkesvis_tall!L189,"")</f>
        <v/>
      </c>
    </row>
    <row r="188" spans="1:12" x14ac:dyDescent="0.25">
      <c r="A188" s="58" t="str">
        <f>IF(PT_fylkesvis_tall!A190&gt;0,PT_fylkesvis_tall!A190,"")</f>
        <v/>
      </c>
      <c r="B188" s="59" t="str">
        <f>IF(PT_fylkesvis_tall!B190&gt;0,PT_fylkesvis_tall!B190,"")</f>
        <v/>
      </c>
      <c r="C188" s="59" t="str">
        <f>IF(PT_fylkesvis_tall!C190&gt;0,PT_fylkesvis_tall!C190,"")</f>
        <v/>
      </c>
      <c r="D188" s="59" t="str">
        <f>IF(PT_fylkesvis_tall!D190&gt;0,PT_fylkesvis_tall!D190,"")</f>
        <v/>
      </c>
      <c r="E188" s="59" t="str">
        <f>IF(PT_fylkesvis_tall!E190&gt;0,PT_fylkesvis_tall!E190,"")</f>
        <v/>
      </c>
      <c r="F188" s="59" t="str">
        <f>IF(PT_fylkesvis_tall!F190&gt;0,PT_fylkesvis_tall!F190,"")</f>
        <v/>
      </c>
      <c r="G188" s="59" t="str">
        <f>IF(PT_fylkesvis_tall!G190&gt;0,PT_fylkesvis_tall!G190,"")</f>
        <v/>
      </c>
      <c r="H188" s="59" t="str">
        <f>IF(PT_fylkesvis_tall!H190&gt;0,PT_fylkesvis_tall!H190,"")</f>
        <v/>
      </c>
      <c r="I188" s="59" t="str">
        <f>IF(PT_fylkesvis_tall!I190&gt;0,PT_fylkesvis_tall!I190,"")</f>
        <v/>
      </c>
      <c r="J188" s="59" t="str">
        <f>IF(PT_fylkesvis_tall!J190&gt;0,PT_fylkesvis_tall!J190,"")</f>
        <v/>
      </c>
      <c r="K188" s="59" t="str">
        <f>IF(PT_fylkesvis_tall!K190&gt;0,PT_fylkesvis_tall!K190,"")</f>
        <v/>
      </c>
      <c r="L188" s="59" t="str">
        <f>IF(PT_fylkesvis_tall!L190&gt;0,PT_fylkesvis_tall!L190,"")</f>
        <v/>
      </c>
    </row>
    <row r="189" spans="1:12" x14ac:dyDescent="0.25">
      <c r="A189" s="58" t="str">
        <f>IF(PT_fylkesvis_tall!A191&gt;0,PT_fylkesvis_tall!A191,"")</f>
        <v/>
      </c>
      <c r="B189" s="59" t="str">
        <f>IF(PT_fylkesvis_tall!B191&gt;0,PT_fylkesvis_tall!B191,"")</f>
        <v/>
      </c>
      <c r="C189" s="59" t="str">
        <f>IF(PT_fylkesvis_tall!C191&gt;0,PT_fylkesvis_tall!C191,"")</f>
        <v/>
      </c>
      <c r="D189" s="59" t="str">
        <f>IF(PT_fylkesvis_tall!D191&gt;0,PT_fylkesvis_tall!D191,"")</f>
        <v/>
      </c>
      <c r="E189" s="59" t="str">
        <f>IF(PT_fylkesvis_tall!E191&gt;0,PT_fylkesvis_tall!E191,"")</f>
        <v/>
      </c>
      <c r="F189" s="59" t="str">
        <f>IF(PT_fylkesvis_tall!F191&gt;0,PT_fylkesvis_tall!F191,"")</f>
        <v/>
      </c>
      <c r="G189" s="59" t="str">
        <f>IF(PT_fylkesvis_tall!G191&gt;0,PT_fylkesvis_tall!G191,"")</f>
        <v/>
      </c>
      <c r="H189" s="59" t="str">
        <f>IF(PT_fylkesvis_tall!H191&gt;0,PT_fylkesvis_tall!H191,"")</f>
        <v/>
      </c>
      <c r="I189" s="59" t="str">
        <f>IF(PT_fylkesvis_tall!I191&gt;0,PT_fylkesvis_tall!I191,"")</f>
        <v/>
      </c>
      <c r="J189" s="59" t="str">
        <f>IF(PT_fylkesvis_tall!J191&gt;0,PT_fylkesvis_tall!J191,"")</f>
        <v/>
      </c>
      <c r="K189" s="59" t="str">
        <f>IF(PT_fylkesvis_tall!K191&gt;0,PT_fylkesvis_tall!K191,"")</f>
        <v/>
      </c>
      <c r="L189" s="59" t="str">
        <f>IF(PT_fylkesvis_tall!L191&gt;0,PT_fylkesvis_tall!L191,"")</f>
        <v/>
      </c>
    </row>
    <row r="190" spans="1:12" x14ac:dyDescent="0.25">
      <c r="A190" s="58" t="str">
        <f>IF(PT_fylkesvis_tall!A192&gt;0,PT_fylkesvis_tall!A192,"")</f>
        <v/>
      </c>
      <c r="B190" s="59" t="str">
        <f>IF(PT_fylkesvis_tall!B192&gt;0,PT_fylkesvis_tall!B192,"")</f>
        <v/>
      </c>
      <c r="C190" s="59" t="str">
        <f>IF(PT_fylkesvis_tall!C192&gt;0,PT_fylkesvis_tall!C192,"")</f>
        <v/>
      </c>
      <c r="D190" s="59" t="str">
        <f>IF(PT_fylkesvis_tall!D192&gt;0,PT_fylkesvis_tall!D192,"")</f>
        <v/>
      </c>
      <c r="E190" s="59" t="str">
        <f>IF(PT_fylkesvis_tall!E192&gt;0,PT_fylkesvis_tall!E192,"")</f>
        <v/>
      </c>
      <c r="F190" s="59" t="str">
        <f>IF(PT_fylkesvis_tall!F192&gt;0,PT_fylkesvis_tall!F192,"")</f>
        <v/>
      </c>
      <c r="G190" s="59" t="str">
        <f>IF(PT_fylkesvis_tall!G192&gt;0,PT_fylkesvis_tall!G192,"")</f>
        <v/>
      </c>
      <c r="H190" s="59" t="str">
        <f>IF(PT_fylkesvis_tall!H192&gt;0,PT_fylkesvis_tall!H192,"")</f>
        <v/>
      </c>
      <c r="I190" s="59" t="str">
        <f>IF(PT_fylkesvis_tall!I192&gt;0,PT_fylkesvis_tall!I192,"")</f>
        <v/>
      </c>
      <c r="J190" s="59" t="str">
        <f>IF(PT_fylkesvis_tall!J192&gt;0,PT_fylkesvis_tall!J192,"")</f>
        <v/>
      </c>
      <c r="K190" s="59" t="str">
        <f>IF(PT_fylkesvis_tall!K192&gt;0,PT_fylkesvis_tall!K192,"")</f>
        <v/>
      </c>
      <c r="L190" s="59" t="str">
        <f>IF(PT_fylkesvis_tall!L192&gt;0,PT_fylkesvis_tall!L192,"")</f>
        <v/>
      </c>
    </row>
    <row r="191" spans="1:12" x14ac:dyDescent="0.25">
      <c r="A191" s="58" t="str">
        <f>IF(PT_fylkesvis_tall!A193&gt;0,PT_fylkesvis_tall!A193,"")</f>
        <v/>
      </c>
      <c r="B191" s="59" t="str">
        <f>IF(PT_fylkesvis_tall!B193&gt;0,PT_fylkesvis_tall!B193,"")</f>
        <v/>
      </c>
      <c r="C191" s="59" t="str">
        <f>IF(PT_fylkesvis_tall!C193&gt;0,PT_fylkesvis_tall!C193,"")</f>
        <v/>
      </c>
      <c r="D191" s="59" t="str">
        <f>IF(PT_fylkesvis_tall!D193&gt;0,PT_fylkesvis_tall!D193,"")</f>
        <v/>
      </c>
      <c r="E191" s="59" t="str">
        <f>IF(PT_fylkesvis_tall!E193&gt;0,PT_fylkesvis_tall!E193,"")</f>
        <v/>
      </c>
      <c r="F191" s="59" t="str">
        <f>IF(PT_fylkesvis_tall!F193&gt;0,PT_fylkesvis_tall!F193,"")</f>
        <v/>
      </c>
      <c r="G191" s="59" t="str">
        <f>IF(PT_fylkesvis_tall!G193&gt;0,PT_fylkesvis_tall!G193,"")</f>
        <v/>
      </c>
      <c r="H191" s="59" t="str">
        <f>IF(PT_fylkesvis_tall!H193&gt;0,PT_fylkesvis_tall!H193,"")</f>
        <v/>
      </c>
      <c r="I191" s="59" t="str">
        <f>IF(PT_fylkesvis_tall!I193&gt;0,PT_fylkesvis_tall!I193,"")</f>
        <v/>
      </c>
      <c r="J191" s="59" t="str">
        <f>IF(PT_fylkesvis_tall!J193&gt;0,PT_fylkesvis_tall!J193,"")</f>
        <v/>
      </c>
      <c r="K191" s="59" t="str">
        <f>IF(PT_fylkesvis_tall!K193&gt;0,PT_fylkesvis_tall!K193,"")</f>
        <v/>
      </c>
      <c r="L191" s="59" t="str">
        <f>IF(PT_fylkesvis_tall!L193&gt;0,PT_fylkesvis_tall!L193,"")</f>
        <v/>
      </c>
    </row>
    <row r="192" spans="1:12" x14ac:dyDescent="0.25">
      <c r="A192" s="58" t="str">
        <f>IF(PT_fylkesvis_tall!A194&gt;0,PT_fylkesvis_tall!A194,"")</f>
        <v/>
      </c>
      <c r="B192" s="59" t="str">
        <f>IF(PT_fylkesvis_tall!B194&gt;0,PT_fylkesvis_tall!B194,"")</f>
        <v/>
      </c>
      <c r="C192" s="59" t="str">
        <f>IF(PT_fylkesvis_tall!C194&gt;0,PT_fylkesvis_tall!C194,"")</f>
        <v/>
      </c>
      <c r="D192" s="59" t="str">
        <f>IF(PT_fylkesvis_tall!D194&gt;0,PT_fylkesvis_tall!D194,"")</f>
        <v/>
      </c>
      <c r="E192" s="59" t="str">
        <f>IF(PT_fylkesvis_tall!E194&gt;0,PT_fylkesvis_tall!E194,"")</f>
        <v/>
      </c>
      <c r="F192" s="59" t="str">
        <f>IF(PT_fylkesvis_tall!F194&gt;0,PT_fylkesvis_tall!F194,"")</f>
        <v/>
      </c>
      <c r="G192" s="59" t="str">
        <f>IF(PT_fylkesvis_tall!G194&gt;0,PT_fylkesvis_tall!G194,"")</f>
        <v/>
      </c>
      <c r="H192" s="59" t="str">
        <f>IF(PT_fylkesvis_tall!H194&gt;0,PT_fylkesvis_tall!H194,"")</f>
        <v/>
      </c>
      <c r="I192" s="59" t="str">
        <f>IF(PT_fylkesvis_tall!I194&gt;0,PT_fylkesvis_tall!I194,"")</f>
        <v/>
      </c>
      <c r="J192" s="59" t="str">
        <f>IF(PT_fylkesvis_tall!J194&gt;0,PT_fylkesvis_tall!J194,"")</f>
        <v/>
      </c>
      <c r="K192" s="59" t="str">
        <f>IF(PT_fylkesvis_tall!K194&gt;0,PT_fylkesvis_tall!K194,"")</f>
        <v/>
      </c>
      <c r="L192" s="59" t="str">
        <f>IF(PT_fylkesvis_tall!L194&gt;0,PT_fylkesvis_tall!L194,"")</f>
        <v/>
      </c>
    </row>
    <row r="193" spans="1:12" x14ac:dyDescent="0.25">
      <c r="A193" s="58" t="str">
        <f>IF(PT_fylkesvis_tall!A195&gt;0,PT_fylkesvis_tall!A195,"")</f>
        <v/>
      </c>
      <c r="B193" s="59" t="str">
        <f>IF(PT_fylkesvis_tall!B195&gt;0,PT_fylkesvis_tall!B195,"")</f>
        <v/>
      </c>
      <c r="C193" s="59" t="str">
        <f>IF(PT_fylkesvis_tall!C195&gt;0,PT_fylkesvis_tall!C195,"")</f>
        <v/>
      </c>
      <c r="D193" s="59" t="str">
        <f>IF(PT_fylkesvis_tall!D195&gt;0,PT_fylkesvis_tall!D195,"")</f>
        <v/>
      </c>
      <c r="E193" s="59" t="str">
        <f>IF(PT_fylkesvis_tall!E195&gt;0,PT_fylkesvis_tall!E195,"")</f>
        <v/>
      </c>
      <c r="F193" s="59" t="str">
        <f>IF(PT_fylkesvis_tall!F195&gt;0,PT_fylkesvis_tall!F195,"")</f>
        <v/>
      </c>
      <c r="G193" s="59" t="str">
        <f>IF(PT_fylkesvis_tall!G195&gt;0,PT_fylkesvis_tall!G195,"")</f>
        <v/>
      </c>
      <c r="H193" s="59" t="str">
        <f>IF(PT_fylkesvis_tall!H195&gt;0,PT_fylkesvis_tall!H195,"")</f>
        <v/>
      </c>
      <c r="I193" s="59" t="str">
        <f>IF(PT_fylkesvis_tall!I195&gt;0,PT_fylkesvis_tall!I195,"")</f>
        <v/>
      </c>
      <c r="J193" s="59" t="str">
        <f>IF(PT_fylkesvis_tall!J195&gt;0,PT_fylkesvis_tall!J195,"")</f>
        <v/>
      </c>
      <c r="K193" s="59" t="str">
        <f>IF(PT_fylkesvis_tall!K195&gt;0,PT_fylkesvis_tall!K195,"")</f>
        <v/>
      </c>
      <c r="L193" s="59" t="str">
        <f>IF(PT_fylkesvis_tall!L195&gt;0,PT_fylkesvis_tall!L195,"")</f>
        <v/>
      </c>
    </row>
    <row r="194" spans="1:12" x14ac:dyDescent="0.25">
      <c r="A194" s="58" t="str">
        <f>IF(PT_fylkesvis_tall!A196&gt;0,PT_fylkesvis_tall!A196,"")</f>
        <v/>
      </c>
      <c r="B194" s="59" t="str">
        <f>IF(PT_fylkesvis_tall!B196&gt;0,PT_fylkesvis_tall!B196,"")</f>
        <v/>
      </c>
      <c r="C194" s="59" t="str">
        <f>IF(PT_fylkesvis_tall!C196&gt;0,PT_fylkesvis_tall!C196,"")</f>
        <v/>
      </c>
      <c r="D194" s="59" t="str">
        <f>IF(PT_fylkesvis_tall!D196&gt;0,PT_fylkesvis_tall!D196,"")</f>
        <v/>
      </c>
      <c r="E194" s="59" t="str">
        <f>IF(PT_fylkesvis_tall!E196&gt;0,PT_fylkesvis_tall!E196,"")</f>
        <v/>
      </c>
      <c r="F194" s="59" t="str">
        <f>IF(PT_fylkesvis_tall!F196&gt;0,PT_fylkesvis_tall!F196,"")</f>
        <v/>
      </c>
      <c r="G194" s="59" t="str">
        <f>IF(PT_fylkesvis_tall!G196&gt;0,PT_fylkesvis_tall!G196,"")</f>
        <v/>
      </c>
      <c r="H194" s="59" t="str">
        <f>IF(PT_fylkesvis_tall!H196&gt;0,PT_fylkesvis_tall!H196,"")</f>
        <v/>
      </c>
      <c r="I194" s="59" t="str">
        <f>IF(PT_fylkesvis_tall!I196&gt;0,PT_fylkesvis_tall!I196,"")</f>
        <v/>
      </c>
      <c r="J194" s="59" t="str">
        <f>IF(PT_fylkesvis_tall!J196&gt;0,PT_fylkesvis_tall!J196,"")</f>
        <v/>
      </c>
      <c r="K194" s="59" t="str">
        <f>IF(PT_fylkesvis_tall!K196&gt;0,PT_fylkesvis_tall!K196,"")</f>
        <v/>
      </c>
      <c r="L194" s="59" t="str">
        <f>IF(PT_fylkesvis_tall!L196&gt;0,PT_fylkesvis_tall!L196,"")</f>
        <v/>
      </c>
    </row>
    <row r="195" spans="1:12" x14ac:dyDescent="0.25">
      <c r="A195" s="58" t="str">
        <f>IF(PT_fylkesvis_tall!A197&gt;0,PT_fylkesvis_tall!A197,"")</f>
        <v/>
      </c>
      <c r="B195" s="59" t="str">
        <f>IF(PT_fylkesvis_tall!B197&gt;0,PT_fylkesvis_tall!B197,"")</f>
        <v/>
      </c>
      <c r="C195" s="59" t="str">
        <f>IF(PT_fylkesvis_tall!C197&gt;0,PT_fylkesvis_tall!C197,"")</f>
        <v/>
      </c>
      <c r="D195" s="59" t="str">
        <f>IF(PT_fylkesvis_tall!D197&gt;0,PT_fylkesvis_tall!D197,"")</f>
        <v/>
      </c>
      <c r="E195" s="59" t="str">
        <f>IF(PT_fylkesvis_tall!E197&gt;0,PT_fylkesvis_tall!E197,"")</f>
        <v/>
      </c>
      <c r="F195" s="59" t="str">
        <f>IF(PT_fylkesvis_tall!F197&gt;0,PT_fylkesvis_tall!F197,"")</f>
        <v/>
      </c>
      <c r="G195" s="59" t="str">
        <f>IF(PT_fylkesvis_tall!G197&gt;0,PT_fylkesvis_tall!G197,"")</f>
        <v/>
      </c>
      <c r="H195" s="59" t="str">
        <f>IF(PT_fylkesvis_tall!H197&gt;0,PT_fylkesvis_tall!H197,"")</f>
        <v/>
      </c>
      <c r="I195" s="59" t="str">
        <f>IF(PT_fylkesvis_tall!I197&gt;0,PT_fylkesvis_tall!I197,"")</f>
        <v/>
      </c>
      <c r="J195" s="59" t="str">
        <f>IF(PT_fylkesvis_tall!J197&gt;0,PT_fylkesvis_tall!J197,"")</f>
        <v/>
      </c>
      <c r="K195" s="59" t="str">
        <f>IF(PT_fylkesvis_tall!K197&gt;0,PT_fylkesvis_tall!K197,"")</f>
        <v/>
      </c>
      <c r="L195" s="59" t="str">
        <f>IF(PT_fylkesvis_tall!L197&gt;0,PT_fylkesvis_tall!L197,"")</f>
        <v/>
      </c>
    </row>
    <row r="196" spans="1:12" x14ac:dyDescent="0.25">
      <c r="A196" s="58" t="str">
        <f>IF(PT_fylkesvis_tall!A198&gt;0,PT_fylkesvis_tall!A198,"")</f>
        <v/>
      </c>
      <c r="B196" s="59" t="str">
        <f>IF(PT_fylkesvis_tall!B198&gt;0,PT_fylkesvis_tall!B198,"")</f>
        <v/>
      </c>
      <c r="C196" s="59" t="str">
        <f>IF(PT_fylkesvis_tall!C198&gt;0,PT_fylkesvis_tall!C198,"")</f>
        <v/>
      </c>
      <c r="D196" s="59" t="str">
        <f>IF(PT_fylkesvis_tall!D198&gt;0,PT_fylkesvis_tall!D198,"")</f>
        <v/>
      </c>
      <c r="E196" s="59" t="str">
        <f>IF(PT_fylkesvis_tall!E198&gt;0,PT_fylkesvis_tall!E198,"")</f>
        <v/>
      </c>
      <c r="F196" s="59" t="str">
        <f>IF(PT_fylkesvis_tall!F198&gt;0,PT_fylkesvis_tall!F198,"")</f>
        <v/>
      </c>
      <c r="G196" s="59" t="str">
        <f>IF(PT_fylkesvis_tall!G198&gt;0,PT_fylkesvis_tall!G198,"")</f>
        <v/>
      </c>
      <c r="H196" s="59" t="str">
        <f>IF(PT_fylkesvis_tall!H198&gt;0,PT_fylkesvis_tall!H198,"")</f>
        <v/>
      </c>
      <c r="I196" s="59" t="str">
        <f>IF(PT_fylkesvis_tall!I198&gt;0,PT_fylkesvis_tall!I198,"")</f>
        <v/>
      </c>
      <c r="J196" s="59" t="str">
        <f>IF(PT_fylkesvis_tall!J198&gt;0,PT_fylkesvis_tall!J198,"")</f>
        <v/>
      </c>
      <c r="K196" s="59" t="str">
        <f>IF(PT_fylkesvis_tall!K198&gt;0,PT_fylkesvis_tall!K198,"")</f>
        <v/>
      </c>
      <c r="L196" s="59" t="str">
        <f>IF(PT_fylkesvis_tall!L198&gt;0,PT_fylkesvis_tall!L198,"")</f>
        <v/>
      </c>
    </row>
    <row r="197" spans="1:12" x14ac:dyDescent="0.25">
      <c r="A197" s="58" t="str">
        <f>IF(PT_fylkesvis_tall!A199&gt;0,PT_fylkesvis_tall!A199,"")</f>
        <v/>
      </c>
      <c r="B197" s="59" t="str">
        <f>IF(PT_fylkesvis_tall!B199&gt;0,PT_fylkesvis_tall!B199,"")</f>
        <v/>
      </c>
      <c r="C197" s="59" t="str">
        <f>IF(PT_fylkesvis_tall!C199&gt;0,PT_fylkesvis_tall!C199,"")</f>
        <v/>
      </c>
      <c r="D197" s="59" t="str">
        <f>IF(PT_fylkesvis_tall!D199&gt;0,PT_fylkesvis_tall!D199,"")</f>
        <v/>
      </c>
      <c r="E197" s="59" t="str">
        <f>IF(PT_fylkesvis_tall!E199&gt;0,PT_fylkesvis_tall!E199,"")</f>
        <v/>
      </c>
      <c r="F197" s="59" t="str">
        <f>IF(PT_fylkesvis_tall!F199&gt;0,PT_fylkesvis_tall!F199,"")</f>
        <v/>
      </c>
      <c r="G197" s="59" t="str">
        <f>IF(PT_fylkesvis_tall!G199&gt;0,PT_fylkesvis_tall!G199,"")</f>
        <v/>
      </c>
      <c r="H197" s="59" t="str">
        <f>IF(PT_fylkesvis_tall!H199&gt;0,PT_fylkesvis_tall!H199,"")</f>
        <v/>
      </c>
      <c r="I197" s="59" t="str">
        <f>IF(PT_fylkesvis_tall!I199&gt;0,PT_fylkesvis_tall!I199,"")</f>
        <v/>
      </c>
      <c r="J197" s="59" t="str">
        <f>IF(PT_fylkesvis_tall!J199&gt;0,PT_fylkesvis_tall!J199,"")</f>
        <v/>
      </c>
      <c r="K197" s="59" t="str">
        <f>IF(PT_fylkesvis_tall!K199&gt;0,PT_fylkesvis_tall!K199,"")</f>
        <v/>
      </c>
      <c r="L197" s="59" t="str">
        <f>IF(PT_fylkesvis_tall!L199&gt;0,PT_fylkesvis_tall!L199,"")</f>
        <v/>
      </c>
    </row>
    <row r="198" spans="1:12" x14ac:dyDescent="0.25">
      <c r="A198" s="58" t="str">
        <f>IF(PT_fylkesvis_tall!A200&gt;0,PT_fylkesvis_tall!A200,"")</f>
        <v/>
      </c>
      <c r="B198" s="59" t="str">
        <f>IF(PT_fylkesvis_tall!B200&gt;0,PT_fylkesvis_tall!B200,"")</f>
        <v/>
      </c>
      <c r="C198" s="59" t="str">
        <f>IF(PT_fylkesvis_tall!C200&gt;0,PT_fylkesvis_tall!C200,"")</f>
        <v/>
      </c>
      <c r="D198" s="59" t="str">
        <f>IF(PT_fylkesvis_tall!D200&gt;0,PT_fylkesvis_tall!D200,"")</f>
        <v/>
      </c>
      <c r="E198" s="59" t="str">
        <f>IF(PT_fylkesvis_tall!E200&gt;0,PT_fylkesvis_tall!E200,"")</f>
        <v/>
      </c>
      <c r="F198" s="59" t="str">
        <f>IF(PT_fylkesvis_tall!F200&gt;0,PT_fylkesvis_tall!F200,"")</f>
        <v/>
      </c>
      <c r="G198" s="59" t="str">
        <f>IF(PT_fylkesvis_tall!G200&gt;0,PT_fylkesvis_tall!G200,"")</f>
        <v/>
      </c>
      <c r="H198" s="59" t="str">
        <f>IF(PT_fylkesvis_tall!H200&gt;0,PT_fylkesvis_tall!H200,"")</f>
        <v/>
      </c>
      <c r="I198" s="59" t="str">
        <f>IF(PT_fylkesvis_tall!I200&gt;0,PT_fylkesvis_tall!I200,"")</f>
        <v/>
      </c>
      <c r="J198" s="59" t="str">
        <f>IF(PT_fylkesvis_tall!J200&gt;0,PT_fylkesvis_tall!J200,"")</f>
        <v/>
      </c>
      <c r="K198" s="59" t="str">
        <f>IF(PT_fylkesvis_tall!K200&gt;0,PT_fylkesvis_tall!K200,"")</f>
        <v/>
      </c>
      <c r="L198" s="59" t="str">
        <f>IF(PT_fylkesvis_tall!L200&gt;0,PT_fylkesvis_tall!L200,"")</f>
        <v/>
      </c>
    </row>
    <row r="199" spans="1:12" x14ac:dyDescent="0.25">
      <c r="A199" s="58" t="str">
        <f>IF(PT_fylkesvis_tall!A201&gt;0,PT_fylkesvis_tall!A201,"")</f>
        <v/>
      </c>
      <c r="B199" s="59" t="str">
        <f>IF(PT_fylkesvis_tall!B201&gt;0,PT_fylkesvis_tall!B201,"")</f>
        <v/>
      </c>
      <c r="C199" s="59" t="str">
        <f>IF(PT_fylkesvis_tall!C201&gt;0,PT_fylkesvis_tall!C201,"")</f>
        <v/>
      </c>
      <c r="D199" s="59" t="str">
        <f>IF(PT_fylkesvis_tall!D201&gt;0,PT_fylkesvis_tall!D201,"")</f>
        <v/>
      </c>
      <c r="E199" s="59" t="str">
        <f>IF(PT_fylkesvis_tall!E201&gt;0,PT_fylkesvis_tall!E201,"")</f>
        <v/>
      </c>
      <c r="F199" s="59" t="str">
        <f>IF(PT_fylkesvis_tall!F201&gt;0,PT_fylkesvis_tall!F201,"")</f>
        <v/>
      </c>
      <c r="G199" s="59" t="str">
        <f>IF(PT_fylkesvis_tall!G201&gt;0,PT_fylkesvis_tall!G201,"")</f>
        <v/>
      </c>
      <c r="H199" s="59" t="str">
        <f>IF(PT_fylkesvis_tall!H201&gt;0,PT_fylkesvis_tall!H201,"")</f>
        <v/>
      </c>
      <c r="I199" s="59" t="str">
        <f>IF(PT_fylkesvis_tall!I201&gt;0,PT_fylkesvis_tall!I201,"")</f>
        <v/>
      </c>
      <c r="J199" s="59" t="str">
        <f>IF(PT_fylkesvis_tall!J201&gt;0,PT_fylkesvis_tall!J201,"")</f>
        <v/>
      </c>
      <c r="K199" s="59" t="str">
        <f>IF(PT_fylkesvis_tall!K201&gt;0,PT_fylkesvis_tall!K201,"")</f>
        <v/>
      </c>
      <c r="L199" s="59" t="str">
        <f>IF(PT_fylkesvis_tall!L201&gt;0,PT_fylkesvis_tall!L201,"")</f>
        <v/>
      </c>
    </row>
    <row r="200" spans="1:12" x14ac:dyDescent="0.25">
      <c r="A200" s="58" t="str">
        <f>IF(PT_fylkesvis_tall!A202&gt;0,PT_fylkesvis_tall!A202,"")</f>
        <v/>
      </c>
      <c r="B200" s="59" t="str">
        <f>IF(PT_fylkesvis_tall!B202&gt;0,PT_fylkesvis_tall!B202,"")</f>
        <v/>
      </c>
      <c r="C200" s="59" t="str">
        <f>IF(PT_fylkesvis_tall!C202&gt;0,PT_fylkesvis_tall!C202,"")</f>
        <v/>
      </c>
      <c r="D200" s="59" t="str">
        <f>IF(PT_fylkesvis_tall!D202&gt;0,PT_fylkesvis_tall!D202,"")</f>
        <v/>
      </c>
      <c r="E200" s="59" t="str">
        <f>IF(PT_fylkesvis_tall!E202&gt;0,PT_fylkesvis_tall!E202,"")</f>
        <v/>
      </c>
      <c r="F200" s="59" t="str">
        <f>IF(PT_fylkesvis_tall!F202&gt;0,PT_fylkesvis_tall!F202,"")</f>
        <v/>
      </c>
      <c r="G200" s="59" t="str">
        <f>IF(PT_fylkesvis_tall!G202&gt;0,PT_fylkesvis_tall!G202,"")</f>
        <v/>
      </c>
      <c r="H200" s="59" t="str">
        <f>IF(PT_fylkesvis_tall!H202&gt;0,PT_fylkesvis_tall!H202,"")</f>
        <v/>
      </c>
      <c r="I200" s="59" t="str">
        <f>IF(PT_fylkesvis_tall!I202&gt;0,PT_fylkesvis_tall!I202,"")</f>
        <v/>
      </c>
      <c r="J200" s="59" t="str">
        <f>IF(PT_fylkesvis_tall!J202&gt;0,PT_fylkesvis_tall!J202,"")</f>
        <v/>
      </c>
      <c r="K200" s="59" t="str">
        <f>IF(PT_fylkesvis_tall!K202&gt;0,PT_fylkesvis_tall!K202,"")</f>
        <v/>
      </c>
      <c r="L200" s="59" t="str">
        <f>IF(PT_fylkesvis_tall!L202&gt;0,PT_fylkesvis_tall!L202,"")</f>
        <v/>
      </c>
    </row>
    <row r="201" spans="1:12" x14ac:dyDescent="0.25">
      <c r="A201" s="58" t="str">
        <f>IF(PT_fylkesvis_tall!A203&gt;0,PT_fylkesvis_tall!A203,"")</f>
        <v/>
      </c>
      <c r="B201" s="59" t="str">
        <f>IF(PT_fylkesvis_tall!B203&gt;0,PT_fylkesvis_tall!B203,"")</f>
        <v/>
      </c>
      <c r="C201" s="59" t="str">
        <f>IF(PT_fylkesvis_tall!C203&gt;0,PT_fylkesvis_tall!C203,"")</f>
        <v/>
      </c>
      <c r="D201" s="59" t="str">
        <f>IF(PT_fylkesvis_tall!D203&gt;0,PT_fylkesvis_tall!D203,"")</f>
        <v/>
      </c>
      <c r="E201" s="59" t="str">
        <f>IF(PT_fylkesvis_tall!E203&gt;0,PT_fylkesvis_tall!E203,"")</f>
        <v/>
      </c>
      <c r="F201" s="59" t="str">
        <f>IF(PT_fylkesvis_tall!F203&gt;0,PT_fylkesvis_tall!F203,"")</f>
        <v/>
      </c>
      <c r="G201" s="59" t="str">
        <f>IF(PT_fylkesvis_tall!G203&gt;0,PT_fylkesvis_tall!G203,"")</f>
        <v/>
      </c>
      <c r="H201" s="59" t="str">
        <f>IF(PT_fylkesvis_tall!H203&gt;0,PT_fylkesvis_tall!H203,"")</f>
        <v/>
      </c>
      <c r="I201" s="59" t="str">
        <f>IF(PT_fylkesvis_tall!I203&gt;0,PT_fylkesvis_tall!I203,"")</f>
        <v/>
      </c>
      <c r="J201" s="59" t="str">
        <f>IF(PT_fylkesvis_tall!J203&gt;0,PT_fylkesvis_tall!J203,"")</f>
        <v/>
      </c>
      <c r="K201" s="59" t="str">
        <f>IF(PT_fylkesvis_tall!K203&gt;0,PT_fylkesvis_tall!K203,"")</f>
        <v/>
      </c>
      <c r="L201" s="59" t="str">
        <f>IF(PT_fylkesvis_tall!L203&gt;0,PT_fylkesvis_tall!L203,"")</f>
        <v/>
      </c>
    </row>
    <row r="202" spans="1:12" x14ac:dyDescent="0.25">
      <c r="A202" s="58" t="str">
        <f>IF(PT_fylkesvis_tall!A204&gt;0,PT_fylkesvis_tall!A204,"")</f>
        <v/>
      </c>
      <c r="B202" s="59" t="str">
        <f>IF(PT_fylkesvis_tall!B204&gt;0,PT_fylkesvis_tall!B204,"")</f>
        <v/>
      </c>
      <c r="C202" s="59" t="str">
        <f>IF(PT_fylkesvis_tall!C204&gt;0,PT_fylkesvis_tall!C204,"")</f>
        <v/>
      </c>
      <c r="D202" s="59" t="str">
        <f>IF(PT_fylkesvis_tall!D204&gt;0,PT_fylkesvis_tall!D204,"")</f>
        <v/>
      </c>
      <c r="E202" s="59" t="str">
        <f>IF(PT_fylkesvis_tall!E204&gt;0,PT_fylkesvis_tall!E204,"")</f>
        <v/>
      </c>
      <c r="F202" s="59" t="str">
        <f>IF(PT_fylkesvis_tall!F204&gt;0,PT_fylkesvis_tall!F204,"")</f>
        <v/>
      </c>
      <c r="G202" s="59" t="str">
        <f>IF(PT_fylkesvis_tall!G204&gt;0,PT_fylkesvis_tall!G204,"")</f>
        <v/>
      </c>
      <c r="H202" s="59" t="str">
        <f>IF(PT_fylkesvis_tall!H204&gt;0,PT_fylkesvis_tall!H204,"")</f>
        <v/>
      </c>
      <c r="I202" s="59" t="str">
        <f>IF(PT_fylkesvis_tall!I204&gt;0,PT_fylkesvis_tall!I204,"")</f>
        <v/>
      </c>
      <c r="J202" s="59" t="str">
        <f>IF(PT_fylkesvis_tall!J204&gt;0,PT_fylkesvis_tall!J204,"")</f>
        <v/>
      </c>
      <c r="K202" s="59" t="str">
        <f>IF(PT_fylkesvis_tall!K204&gt;0,PT_fylkesvis_tall!K204,"")</f>
        <v/>
      </c>
      <c r="L202" s="59" t="str">
        <f>IF(PT_fylkesvis_tall!L204&gt;0,PT_fylkesvis_tall!L204,"")</f>
        <v/>
      </c>
    </row>
    <row r="203" spans="1:12" x14ac:dyDescent="0.25">
      <c r="A203" s="58" t="str">
        <f>IF(PT_fylkesvis_tall!A205&gt;0,PT_fylkesvis_tall!A205,"")</f>
        <v/>
      </c>
      <c r="B203" s="59" t="str">
        <f>IF(PT_fylkesvis_tall!B205&gt;0,PT_fylkesvis_tall!B205,"")</f>
        <v/>
      </c>
      <c r="C203" s="59" t="str">
        <f>IF(PT_fylkesvis_tall!C205&gt;0,PT_fylkesvis_tall!C205,"")</f>
        <v/>
      </c>
      <c r="D203" s="59" t="str">
        <f>IF(PT_fylkesvis_tall!D205&gt;0,PT_fylkesvis_tall!D205,"")</f>
        <v/>
      </c>
      <c r="E203" s="59" t="str">
        <f>IF(PT_fylkesvis_tall!E205&gt;0,PT_fylkesvis_tall!E205,"")</f>
        <v/>
      </c>
      <c r="F203" s="59" t="str">
        <f>IF(PT_fylkesvis_tall!F205&gt;0,PT_fylkesvis_tall!F205,"")</f>
        <v/>
      </c>
      <c r="G203" s="59" t="str">
        <f>IF(PT_fylkesvis_tall!G205&gt;0,PT_fylkesvis_tall!G205,"")</f>
        <v/>
      </c>
      <c r="H203" s="59" t="str">
        <f>IF(PT_fylkesvis_tall!H205&gt;0,PT_fylkesvis_tall!H205,"")</f>
        <v/>
      </c>
      <c r="I203" s="59" t="str">
        <f>IF(PT_fylkesvis_tall!I205&gt;0,PT_fylkesvis_tall!I205,"")</f>
        <v/>
      </c>
      <c r="J203" s="59" t="str">
        <f>IF(PT_fylkesvis_tall!J205&gt;0,PT_fylkesvis_tall!J205,"")</f>
        <v/>
      </c>
      <c r="K203" s="59" t="str">
        <f>IF(PT_fylkesvis_tall!K205&gt;0,PT_fylkesvis_tall!K205,"")</f>
        <v/>
      </c>
      <c r="L203" s="59" t="str">
        <f>IF(PT_fylkesvis_tall!L205&gt;0,PT_fylkesvis_tall!L205,"")</f>
        <v/>
      </c>
    </row>
    <row r="204" spans="1:12" x14ac:dyDescent="0.25">
      <c r="A204" s="58" t="str">
        <f>IF(PT_fylkesvis_tall!A206&gt;0,PT_fylkesvis_tall!A206,"")</f>
        <v/>
      </c>
      <c r="B204" s="59" t="str">
        <f>IF(PT_fylkesvis_tall!B206&gt;0,PT_fylkesvis_tall!B206,"")</f>
        <v/>
      </c>
      <c r="C204" s="59" t="str">
        <f>IF(PT_fylkesvis_tall!C206&gt;0,PT_fylkesvis_tall!C206,"")</f>
        <v/>
      </c>
      <c r="D204" s="59" t="str">
        <f>IF(PT_fylkesvis_tall!D206&gt;0,PT_fylkesvis_tall!D206,"")</f>
        <v/>
      </c>
      <c r="E204" s="59" t="str">
        <f>IF(PT_fylkesvis_tall!E206&gt;0,PT_fylkesvis_tall!E206,"")</f>
        <v/>
      </c>
      <c r="F204" s="59" t="str">
        <f>IF(PT_fylkesvis_tall!F206&gt;0,PT_fylkesvis_tall!F206,"")</f>
        <v/>
      </c>
      <c r="G204" s="59" t="str">
        <f>IF(PT_fylkesvis_tall!G206&gt;0,PT_fylkesvis_tall!G206,"")</f>
        <v/>
      </c>
      <c r="H204" s="59" t="str">
        <f>IF(PT_fylkesvis_tall!H206&gt;0,PT_fylkesvis_tall!H206,"")</f>
        <v/>
      </c>
      <c r="I204" s="59" t="str">
        <f>IF(PT_fylkesvis_tall!I206&gt;0,PT_fylkesvis_tall!I206,"")</f>
        <v/>
      </c>
      <c r="J204" s="59" t="str">
        <f>IF(PT_fylkesvis_tall!J206&gt;0,PT_fylkesvis_tall!J206,"")</f>
        <v/>
      </c>
      <c r="K204" s="59" t="str">
        <f>IF(PT_fylkesvis_tall!K206&gt;0,PT_fylkesvis_tall!K206,"")</f>
        <v/>
      </c>
      <c r="L204" s="59" t="str">
        <f>IF(PT_fylkesvis_tall!L206&gt;0,PT_fylkesvis_tall!L206,"")</f>
        <v/>
      </c>
    </row>
    <row r="205" spans="1:12" x14ac:dyDescent="0.25">
      <c r="A205" s="58" t="str">
        <f>IF(PT_fylkesvis_tall!A207&gt;0,PT_fylkesvis_tall!A207,"")</f>
        <v/>
      </c>
      <c r="B205" s="59" t="str">
        <f>IF(PT_fylkesvis_tall!B207&gt;0,PT_fylkesvis_tall!B207,"")</f>
        <v/>
      </c>
      <c r="C205" s="59" t="str">
        <f>IF(PT_fylkesvis_tall!C207&gt;0,PT_fylkesvis_tall!C207,"")</f>
        <v/>
      </c>
      <c r="D205" s="59" t="str">
        <f>IF(PT_fylkesvis_tall!D207&gt;0,PT_fylkesvis_tall!D207,"")</f>
        <v/>
      </c>
      <c r="E205" s="59" t="str">
        <f>IF(PT_fylkesvis_tall!E207&gt;0,PT_fylkesvis_tall!E207,"")</f>
        <v/>
      </c>
      <c r="F205" s="59" t="str">
        <f>IF(PT_fylkesvis_tall!F207&gt;0,PT_fylkesvis_tall!F207,"")</f>
        <v/>
      </c>
      <c r="G205" s="59" t="str">
        <f>IF(PT_fylkesvis_tall!G207&gt;0,PT_fylkesvis_tall!G207,"")</f>
        <v/>
      </c>
      <c r="H205" s="59" t="str">
        <f>IF(PT_fylkesvis_tall!H207&gt;0,PT_fylkesvis_tall!H207,"")</f>
        <v/>
      </c>
      <c r="I205" s="59" t="str">
        <f>IF(PT_fylkesvis_tall!I207&gt;0,PT_fylkesvis_tall!I207,"")</f>
        <v/>
      </c>
      <c r="J205" s="59" t="str">
        <f>IF(PT_fylkesvis_tall!J207&gt;0,PT_fylkesvis_tall!J207,"")</f>
        <v/>
      </c>
      <c r="K205" s="59" t="str">
        <f>IF(PT_fylkesvis_tall!K207&gt;0,PT_fylkesvis_tall!K207,"")</f>
        <v/>
      </c>
      <c r="L205" s="59" t="str">
        <f>IF(PT_fylkesvis_tall!L207&gt;0,PT_fylkesvis_tall!L207,"")</f>
        <v/>
      </c>
    </row>
    <row r="206" spans="1:12" x14ac:dyDescent="0.25">
      <c r="A206" s="58" t="str">
        <f>IF(PT_fylkesvis_tall!A208&gt;0,PT_fylkesvis_tall!A208,"")</f>
        <v/>
      </c>
      <c r="B206" s="59" t="str">
        <f>IF(PT_fylkesvis_tall!B208&gt;0,PT_fylkesvis_tall!B208,"")</f>
        <v/>
      </c>
      <c r="C206" s="59" t="str">
        <f>IF(PT_fylkesvis_tall!C208&gt;0,PT_fylkesvis_tall!C208,"")</f>
        <v/>
      </c>
      <c r="D206" s="59" t="str">
        <f>IF(PT_fylkesvis_tall!D208&gt;0,PT_fylkesvis_tall!D208,"")</f>
        <v/>
      </c>
      <c r="E206" s="59" t="str">
        <f>IF(PT_fylkesvis_tall!E208&gt;0,PT_fylkesvis_tall!E208,"")</f>
        <v/>
      </c>
      <c r="F206" s="59" t="str">
        <f>IF(PT_fylkesvis_tall!F208&gt;0,PT_fylkesvis_tall!F208,"")</f>
        <v/>
      </c>
      <c r="G206" s="59" t="str">
        <f>IF(PT_fylkesvis_tall!G208&gt;0,PT_fylkesvis_tall!G208,"")</f>
        <v/>
      </c>
      <c r="H206" s="59" t="str">
        <f>IF(PT_fylkesvis_tall!H208&gt;0,PT_fylkesvis_tall!H208,"")</f>
        <v/>
      </c>
      <c r="I206" s="59" t="str">
        <f>IF(PT_fylkesvis_tall!I208&gt;0,PT_fylkesvis_tall!I208,"")</f>
        <v/>
      </c>
      <c r="J206" s="59" t="str">
        <f>IF(PT_fylkesvis_tall!J208&gt;0,PT_fylkesvis_tall!J208,"")</f>
        <v/>
      </c>
      <c r="K206" s="59" t="str">
        <f>IF(PT_fylkesvis_tall!K208&gt;0,PT_fylkesvis_tall!K208,"")</f>
        <v/>
      </c>
      <c r="L206" s="59" t="str">
        <f>IF(PT_fylkesvis_tall!L208&gt;0,PT_fylkesvis_tall!L208,"")</f>
        <v/>
      </c>
    </row>
    <row r="207" spans="1:12" x14ac:dyDescent="0.25">
      <c r="A207" s="58" t="str">
        <f>IF(PT_fylkesvis_tall!A209&gt;0,PT_fylkesvis_tall!A209,"")</f>
        <v/>
      </c>
      <c r="B207" s="59" t="str">
        <f>IF(PT_fylkesvis_tall!B209&gt;0,PT_fylkesvis_tall!B209,"")</f>
        <v/>
      </c>
      <c r="C207" s="59" t="str">
        <f>IF(PT_fylkesvis_tall!C209&gt;0,PT_fylkesvis_tall!C209,"")</f>
        <v/>
      </c>
      <c r="D207" s="59" t="str">
        <f>IF(PT_fylkesvis_tall!D209&gt;0,PT_fylkesvis_tall!D209,"")</f>
        <v/>
      </c>
      <c r="E207" s="59" t="str">
        <f>IF(PT_fylkesvis_tall!E209&gt;0,PT_fylkesvis_tall!E209,"")</f>
        <v/>
      </c>
      <c r="F207" s="59" t="str">
        <f>IF(PT_fylkesvis_tall!F209&gt;0,PT_fylkesvis_tall!F209,"")</f>
        <v/>
      </c>
      <c r="G207" s="59" t="str">
        <f>IF(PT_fylkesvis_tall!G209&gt;0,PT_fylkesvis_tall!G209,"")</f>
        <v/>
      </c>
      <c r="H207" s="59" t="str">
        <f>IF(PT_fylkesvis_tall!H209&gt;0,PT_fylkesvis_tall!H209,"")</f>
        <v/>
      </c>
      <c r="I207" s="59" t="str">
        <f>IF(PT_fylkesvis_tall!I209&gt;0,PT_fylkesvis_tall!I209,"")</f>
        <v/>
      </c>
      <c r="J207" s="59" t="str">
        <f>IF(PT_fylkesvis_tall!J209&gt;0,PT_fylkesvis_tall!J209,"")</f>
        <v/>
      </c>
      <c r="K207" s="59" t="str">
        <f>IF(PT_fylkesvis_tall!K209&gt;0,PT_fylkesvis_tall!K209,"")</f>
        <v/>
      </c>
      <c r="L207" s="59" t="str">
        <f>IF(PT_fylkesvis_tall!L209&gt;0,PT_fylkesvis_tall!L209,"")</f>
        <v/>
      </c>
    </row>
    <row r="208" spans="1:12" x14ac:dyDescent="0.25">
      <c r="A208" s="58" t="str">
        <f>IF(PT_fylkesvis_tall!A210&gt;0,PT_fylkesvis_tall!A210,"")</f>
        <v/>
      </c>
      <c r="B208" s="59" t="str">
        <f>IF(PT_fylkesvis_tall!B210&gt;0,PT_fylkesvis_tall!B210,"")</f>
        <v/>
      </c>
      <c r="C208" s="59" t="str">
        <f>IF(PT_fylkesvis_tall!C210&gt;0,PT_fylkesvis_tall!C210,"")</f>
        <v/>
      </c>
      <c r="D208" s="59" t="str">
        <f>IF(PT_fylkesvis_tall!D210&gt;0,PT_fylkesvis_tall!D210,"")</f>
        <v/>
      </c>
      <c r="E208" s="59" t="str">
        <f>IF(PT_fylkesvis_tall!E210&gt;0,PT_fylkesvis_tall!E210,"")</f>
        <v/>
      </c>
      <c r="F208" s="59" t="str">
        <f>IF(PT_fylkesvis_tall!F210&gt;0,PT_fylkesvis_tall!F210,"")</f>
        <v/>
      </c>
      <c r="G208" s="59" t="str">
        <f>IF(PT_fylkesvis_tall!G210&gt;0,PT_fylkesvis_tall!G210,"")</f>
        <v/>
      </c>
      <c r="H208" s="59" t="str">
        <f>IF(PT_fylkesvis_tall!H210&gt;0,PT_fylkesvis_tall!H210,"")</f>
        <v/>
      </c>
      <c r="I208" s="59" t="str">
        <f>IF(PT_fylkesvis_tall!I210&gt;0,PT_fylkesvis_tall!I210,"")</f>
        <v/>
      </c>
      <c r="J208" s="59" t="str">
        <f>IF(PT_fylkesvis_tall!J210&gt;0,PT_fylkesvis_tall!J210,"")</f>
        <v/>
      </c>
      <c r="K208" s="59" t="str">
        <f>IF(PT_fylkesvis_tall!K210&gt;0,PT_fylkesvis_tall!K210,"")</f>
        <v/>
      </c>
      <c r="L208" s="59" t="str">
        <f>IF(PT_fylkesvis_tall!L210&gt;0,PT_fylkesvis_tall!L210,"")</f>
        <v/>
      </c>
    </row>
    <row r="209" spans="1:12" x14ac:dyDescent="0.25">
      <c r="A209" s="58" t="str">
        <f>IF(PT_fylkesvis_tall!A211&gt;0,PT_fylkesvis_tall!A211,"")</f>
        <v/>
      </c>
      <c r="B209" s="59" t="str">
        <f>IF(PT_fylkesvis_tall!B211&gt;0,PT_fylkesvis_tall!B211,"")</f>
        <v/>
      </c>
      <c r="C209" s="59" t="str">
        <f>IF(PT_fylkesvis_tall!C211&gt;0,PT_fylkesvis_tall!C211,"")</f>
        <v/>
      </c>
      <c r="D209" s="59" t="str">
        <f>IF(PT_fylkesvis_tall!D211&gt;0,PT_fylkesvis_tall!D211,"")</f>
        <v/>
      </c>
      <c r="E209" s="59" t="str">
        <f>IF(PT_fylkesvis_tall!E211&gt;0,PT_fylkesvis_tall!E211,"")</f>
        <v/>
      </c>
      <c r="F209" s="59" t="str">
        <f>IF(PT_fylkesvis_tall!F211&gt;0,PT_fylkesvis_tall!F211,"")</f>
        <v/>
      </c>
      <c r="G209" s="59" t="str">
        <f>IF(PT_fylkesvis_tall!G211&gt;0,PT_fylkesvis_tall!G211,"")</f>
        <v/>
      </c>
      <c r="H209" s="59" t="str">
        <f>IF(PT_fylkesvis_tall!H211&gt;0,PT_fylkesvis_tall!H211,"")</f>
        <v/>
      </c>
      <c r="I209" s="59" t="str">
        <f>IF(PT_fylkesvis_tall!I211&gt;0,PT_fylkesvis_tall!I211,"")</f>
        <v/>
      </c>
      <c r="J209" s="59" t="str">
        <f>IF(PT_fylkesvis_tall!J211&gt;0,PT_fylkesvis_tall!J211,"")</f>
        <v/>
      </c>
      <c r="K209" s="59" t="str">
        <f>IF(PT_fylkesvis_tall!K211&gt;0,PT_fylkesvis_tall!K211,"")</f>
        <v/>
      </c>
      <c r="L209" s="59" t="str">
        <f>IF(PT_fylkesvis_tall!L211&gt;0,PT_fylkesvis_tall!L211,"")</f>
        <v/>
      </c>
    </row>
    <row r="210" spans="1:12" x14ac:dyDescent="0.25">
      <c r="A210" s="58" t="str">
        <f>IF(PT_fylkesvis_tall!A212&gt;0,PT_fylkesvis_tall!A212,"")</f>
        <v/>
      </c>
      <c r="B210" s="59" t="str">
        <f>IF(PT_fylkesvis_tall!B212&gt;0,PT_fylkesvis_tall!B212,"")</f>
        <v/>
      </c>
      <c r="C210" s="59" t="str">
        <f>IF(PT_fylkesvis_tall!C212&gt;0,PT_fylkesvis_tall!C212,"")</f>
        <v/>
      </c>
      <c r="D210" s="59" t="str">
        <f>IF(PT_fylkesvis_tall!D212&gt;0,PT_fylkesvis_tall!D212,"")</f>
        <v/>
      </c>
      <c r="E210" s="59" t="str">
        <f>IF(PT_fylkesvis_tall!E212&gt;0,PT_fylkesvis_tall!E212,"")</f>
        <v/>
      </c>
      <c r="F210" s="59" t="str">
        <f>IF(PT_fylkesvis_tall!F212&gt;0,PT_fylkesvis_tall!F212,"")</f>
        <v/>
      </c>
      <c r="G210" s="59" t="str">
        <f>IF(PT_fylkesvis_tall!G212&gt;0,PT_fylkesvis_tall!G212,"")</f>
        <v/>
      </c>
      <c r="H210" s="59" t="str">
        <f>IF(PT_fylkesvis_tall!H212&gt;0,PT_fylkesvis_tall!H212,"")</f>
        <v/>
      </c>
      <c r="I210" s="59" t="str">
        <f>IF(PT_fylkesvis_tall!I212&gt;0,PT_fylkesvis_tall!I212,"")</f>
        <v/>
      </c>
      <c r="J210" s="59" t="str">
        <f>IF(PT_fylkesvis_tall!J212&gt;0,PT_fylkesvis_tall!J212,"")</f>
        <v/>
      </c>
      <c r="K210" s="59" t="str">
        <f>IF(PT_fylkesvis_tall!K212&gt;0,PT_fylkesvis_tall!K212,"")</f>
        <v/>
      </c>
      <c r="L210" s="59" t="str">
        <f>IF(PT_fylkesvis_tall!L212&gt;0,PT_fylkesvis_tall!L212,"")</f>
        <v/>
      </c>
    </row>
    <row r="211" spans="1:12" x14ac:dyDescent="0.25">
      <c r="A211" s="58" t="str">
        <f>IF(PT_fylkesvis_tall!A213&gt;0,PT_fylkesvis_tall!A213,"")</f>
        <v/>
      </c>
      <c r="B211" s="59" t="str">
        <f>IF(PT_fylkesvis_tall!B213&gt;0,PT_fylkesvis_tall!B213,"")</f>
        <v/>
      </c>
      <c r="C211" s="59" t="str">
        <f>IF(PT_fylkesvis_tall!C213&gt;0,PT_fylkesvis_tall!C213,"")</f>
        <v/>
      </c>
      <c r="D211" s="59" t="str">
        <f>IF(PT_fylkesvis_tall!D213&gt;0,PT_fylkesvis_tall!D213,"")</f>
        <v/>
      </c>
      <c r="E211" s="59" t="str">
        <f>IF(PT_fylkesvis_tall!E213&gt;0,PT_fylkesvis_tall!E213,"")</f>
        <v/>
      </c>
      <c r="F211" s="59" t="str">
        <f>IF(PT_fylkesvis_tall!F213&gt;0,PT_fylkesvis_tall!F213,"")</f>
        <v/>
      </c>
      <c r="G211" s="59" t="str">
        <f>IF(PT_fylkesvis_tall!G213&gt;0,PT_fylkesvis_tall!G213,"")</f>
        <v/>
      </c>
      <c r="H211" s="59" t="str">
        <f>IF(PT_fylkesvis_tall!H213&gt;0,PT_fylkesvis_tall!H213,"")</f>
        <v/>
      </c>
      <c r="I211" s="59" t="str">
        <f>IF(PT_fylkesvis_tall!I213&gt;0,PT_fylkesvis_tall!I213,"")</f>
        <v/>
      </c>
      <c r="J211" s="59" t="str">
        <f>IF(PT_fylkesvis_tall!J213&gt;0,PT_fylkesvis_tall!J213,"")</f>
        <v/>
      </c>
      <c r="K211" s="59" t="str">
        <f>IF(PT_fylkesvis_tall!K213&gt;0,PT_fylkesvis_tall!K213,"")</f>
        <v/>
      </c>
      <c r="L211" s="59" t="str">
        <f>IF(PT_fylkesvis_tall!L213&gt;0,PT_fylkesvis_tall!L213,"")</f>
        <v/>
      </c>
    </row>
    <row r="212" spans="1:12" x14ac:dyDescent="0.25">
      <c r="A212" s="58" t="str">
        <f>IF(PT_fylkesvis_tall!A214&gt;0,PT_fylkesvis_tall!A214,"")</f>
        <v/>
      </c>
      <c r="B212" s="59" t="str">
        <f>IF(PT_fylkesvis_tall!B214&gt;0,PT_fylkesvis_tall!B214,"")</f>
        <v/>
      </c>
      <c r="C212" s="59" t="str">
        <f>IF(PT_fylkesvis_tall!C214&gt;0,PT_fylkesvis_tall!C214,"")</f>
        <v/>
      </c>
      <c r="D212" s="59" t="str">
        <f>IF(PT_fylkesvis_tall!D214&gt;0,PT_fylkesvis_tall!D214,"")</f>
        <v/>
      </c>
      <c r="E212" s="59" t="str">
        <f>IF(PT_fylkesvis_tall!E214&gt;0,PT_fylkesvis_tall!E214,"")</f>
        <v/>
      </c>
      <c r="F212" s="59" t="str">
        <f>IF(PT_fylkesvis_tall!F214&gt;0,PT_fylkesvis_tall!F214,"")</f>
        <v/>
      </c>
      <c r="G212" s="59" t="str">
        <f>IF(PT_fylkesvis_tall!G214&gt;0,PT_fylkesvis_tall!G214,"")</f>
        <v/>
      </c>
      <c r="H212" s="59" t="str">
        <f>IF(PT_fylkesvis_tall!H214&gt;0,PT_fylkesvis_tall!H214,"")</f>
        <v/>
      </c>
      <c r="I212" s="59" t="str">
        <f>IF(PT_fylkesvis_tall!I214&gt;0,PT_fylkesvis_tall!I214,"")</f>
        <v/>
      </c>
      <c r="J212" s="59" t="str">
        <f>IF(PT_fylkesvis_tall!J214&gt;0,PT_fylkesvis_tall!J214,"")</f>
        <v/>
      </c>
      <c r="K212" s="59" t="str">
        <f>IF(PT_fylkesvis_tall!K214&gt;0,PT_fylkesvis_tall!K214,"")</f>
        <v/>
      </c>
      <c r="L212" s="59" t="str">
        <f>IF(PT_fylkesvis_tall!L214&gt;0,PT_fylkesvis_tall!L214,"")</f>
        <v/>
      </c>
    </row>
    <row r="213" spans="1:12" x14ac:dyDescent="0.25">
      <c r="A213" s="58" t="str">
        <f>IF(PT_fylkesvis_tall!A215&gt;0,PT_fylkesvis_tall!A215,"")</f>
        <v/>
      </c>
      <c r="B213" s="59" t="str">
        <f>IF(PT_fylkesvis_tall!B215&gt;0,PT_fylkesvis_tall!B215,"")</f>
        <v/>
      </c>
      <c r="C213" s="59" t="str">
        <f>IF(PT_fylkesvis_tall!C215&gt;0,PT_fylkesvis_tall!C215,"")</f>
        <v/>
      </c>
      <c r="D213" s="59" t="str">
        <f>IF(PT_fylkesvis_tall!D215&gt;0,PT_fylkesvis_tall!D215,"")</f>
        <v/>
      </c>
      <c r="E213" s="59" t="str">
        <f>IF(PT_fylkesvis_tall!E215&gt;0,PT_fylkesvis_tall!E215,"")</f>
        <v/>
      </c>
      <c r="F213" s="59" t="str">
        <f>IF(PT_fylkesvis_tall!F215&gt;0,PT_fylkesvis_tall!F215,"")</f>
        <v/>
      </c>
      <c r="G213" s="59" t="str">
        <f>IF(PT_fylkesvis_tall!G215&gt;0,PT_fylkesvis_tall!G215,"")</f>
        <v/>
      </c>
      <c r="H213" s="59" t="str">
        <f>IF(PT_fylkesvis_tall!H215&gt;0,PT_fylkesvis_tall!H215,"")</f>
        <v/>
      </c>
      <c r="I213" s="59" t="str">
        <f>IF(PT_fylkesvis_tall!I215&gt;0,PT_fylkesvis_tall!I215,"")</f>
        <v/>
      </c>
      <c r="J213" s="59" t="str">
        <f>IF(PT_fylkesvis_tall!J215&gt;0,PT_fylkesvis_tall!J215,"")</f>
        <v/>
      </c>
      <c r="K213" s="59" t="str">
        <f>IF(PT_fylkesvis_tall!K215&gt;0,PT_fylkesvis_tall!K215,"")</f>
        <v/>
      </c>
      <c r="L213" s="59" t="str">
        <f>IF(PT_fylkesvis_tall!L215&gt;0,PT_fylkesvis_tall!L215,"")</f>
        <v/>
      </c>
    </row>
    <row r="214" spans="1:12" x14ac:dyDescent="0.25">
      <c r="A214" s="58" t="str">
        <f>IF(PT_fylkesvis_tall!A216&gt;0,PT_fylkesvis_tall!A216,"")</f>
        <v/>
      </c>
      <c r="B214" s="59" t="str">
        <f>IF(PT_fylkesvis_tall!B216&gt;0,PT_fylkesvis_tall!B216,"")</f>
        <v/>
      </c>
      <c r="C214" s="59" t="str">
        <f>IF(PT_fylkesvis_tall!C216&gt;0,PT_fylkesvis_tall!C216,"")</f>
        <v/>
      </c>
      <c r="D214" s="59" t="str">
        <f>IF(PT_fylkesvis_tall!D216&gt;0,PT_fylkesvis_tall!D216,"")</f>
        <v/>
      </c>
      <c r="E214" s="59" t="str">
        <f>IF(PT_fylkesvis_tall!E216&gt;0,PT_fylkesvis_tall!E216,"")</f>
        <v/>
      </c>
      <c r="F214" s="59" t="str">
        <f>IF(PT_fylkesvis_tall!F216&gt;0,PT_fylkesvis_tall!F216,"")</f>
        <v/>
      </c>
      <c r="G214" s="59" t="str">
        <f>IF(PT_fylkesvis_tall!G216&gt;0,PT_fylkesvis_tall!G216,"")</f>
        <v/>
      </c>
      <c r="H214" s="59" t="str">
        <f>IF(PT_fylkesvis_tall!H216&gt;0,PT_fylkesvis_tall!H216,"")</f>
        <v/>
      </c>
      <c r="I214" s="59" t="str">
        <f>IF(PT_fylkesvis_tall!I216&gt;0,PT_fylkesvis_tall!I216,"")</f>
        <v/>
      </c>
      <c r="J214" s="59" t="str">
        <f>IF(PT_fylkesvis_tall!J216&gt;0,PT_fylkesvis_tall!J216,"")</f>
        <v/>
      </c>
      <c r="K214" s="59" t="str">
        <f>IF(PT_fylkesvis_tall!K216&gt;0,PT_fylkesvis_tall!K216,"")</f>
        <v/>
      </c>
      <c r="L214" s="59" t="str">
        <f>IF(PT_fylkesvis_tall!L216&gt;0,PT_fylkesvis_tall!L216,"")</f>
        <v/>
      </c>
    </row>
    <row r="215" spans="1:12" x14ac:dyDescent="0.25">
      <c r="A215" s="58" t="str">
        <f>IF(PT_fylkesvis_tall!A217&gt;0,PT_fylkesvis_tall!A217,"")</f>
        <v/>
      </c>
      <c r="B215" s="59" t="str">
        <f>IF(PT_fylkesvis_tall!B217&gt;0,PT_fylkesvis_tall!B217,"")</f>
        <v/>
      </c>
      <c r="C215" s="59" t="str">
        <f>IF(PT_fylkesvis_tall!C217&gt;0,PT_fylkesvis_tall!C217,"")</f>
        <v/>
      </c>
      <c r="D215" s="59" t="str">
        <f>IF(PT_fylkesvis_tall!D217&gt;0,PT_fylkesvis_tall!D217,"")</f>
        <v/>
      </c>
      <c r="E215" s="59" t="str">
        <f>IF(PT_fylkesvis_tall!E217&gt;0,PT_fylkesvis_tall!E217,"")</f>
        <v/>
      </c>
      <c r="F215" s="59" t="str">
        <f>IF(PT_fylkesvis_tall!F217&gt;0,PT_fylkesvis_tall!F217,"")</f>
        <v/>
      </c>
      <c r="G215" s="59" t="str">
        <f>IF(PT_fylkesvis_tall!G217&gt;0,PT_fylkesvis_tall!G217,"")</f>
        <v/>
      </c>
      <c r="H215" s="59" t="str">
        <f>IF(PT_fylkesvis_tall!H217&gt;0,PT_fylkesvis_tall!H217,"")</f>
        <v/>
      </c>
      <c r="I215" s="59" t="str">
        <f>IF(PT_fylkesvis_tall!I217&gt;0,PT_fylkesvis_tall!I217,"")</f>
        <v/>
      </c>
      <c r="J215" s="59" t="str">
        <f>IF(PT_fylkesvis_tall!J217&gt;0,PT_fylkesvis_tall!J217,"")</f>
        <v/>
      </c>
      <c r="K215" s="59" t="str">
        <f>IF(PT_fylkesvis_tall!K217&gt;0,PT_fylkesvis_tall!K217,"")</f>
        <v/>
      </c>
      <c r="L215" s="59" t="str">
        <f>IF(PT_fylkesvis_tall!L217&gt;0,PT_fylkesvis_tall!L217,"")</f>
        <v/>
      </c>
    </row>
    <row r="216" spans="1:12" x14ac:dyDescent="0.25">
      <c r="A216" s="58" t="str">
        <f>IF(PT_fylkesvis_tall!A218&gt;0,PT_fylkesvis_tall!A218,"")</f>
        <v/>
      </c>
      <c r="B216" s="59" t="str">
        <f>IF(PT_fylkesvis_tall!B218&gt;0,PT_fylkesvis_tall!B218,"")</f>
        <v/>
      </c>
      <c r="C216" s="59" t="str">
        <f>IF(PT_fylkesvis_tall!C218&gt;0,PT_fylkesvis_tall!C218,"")</f>
        <v/>
      </c>
      <c r="D216" s="59" t="str">
        <f>IF(PT_fylkesvis_tall!D218&gt;0,PT_fylkesvis_tall!D218,"")</f>
        <v/>
      </c>
      <c r="E216" s="59" t="str">
        <f>IF(PT_fylkesvis_tall!E218&gt;0,PT_fylkesvis_tall!E218,"")</f>
        <v/>
      </c>
      <c r="F216" s="59" t="str">
        <f>IF(PT_fylkesvis_tall!F218&gt;0,PT_fylkesvis_tall!F218,"")</f>
        <v/>
      </c>
      <c r="G216" s="59" t="str">
        <f>IF(PT_fylkesvis_tall!G218&gt;0,PT_fylkesvis_tall!G218,"")</f>
        <v/>
      </c>
      <c r="H216" s="59" t="str">
        <f>IF(PT_fylkesvis_tall!H218&gt;0,PT_fylkesvis_tall!H218,"")</f>
        <v/>
      </c>
      <c r="I216" s="59" t="str">
        <f>IF(PT_fylkesvis_tall!I218&gt;0,PT_fylkesvis_tall!I218,"")</f>
        <v/>
      </c>
      <c r="J216" s="59" t="str">
        <f>IF(PT_fylkesvis_tall!J218&gt;0,PT_fylkesvis_tall!J218,"")</f>
        <v/>
      </c>
      <c r="K216" s="59" t="str">
        <f>IF(PT_fylkesvis_tall!K218&gt;0,PT_fylkesvis_tall!K218,"")</f>
        <v/>
      </c>
      <c r="L216" s="59" t="str">
        <f>IF(PT_fylkesvis_tall!L218&gt;0,PT_fylkesvis_tall!L218,"")</f>
        <v/>
      </c>
    </row>
    <row r="217" spans="1:12" x14ac:dyDescent="0.25">
      <c r="A217" s="58" t="str">
        <f>IF(PT_fylkesvis_tall!A219&gt;0,PT_fylkesvis_tall!A219,"")</f>
        <v/>
      </c>
      <c r="B217" s="59" t="str">
        <f>IF(PT_fylkesvis_tall!B219&gt;0,PT_fylkesvis_tall!B219,"")</f>
        <v/>
      </c>
      <c r="C217" s="59" t="str">
        <f>IF(PT_fylkesvis_tall!C219&gt;0,PT_fylkesvis_tall!C219,"")</f>
        <v/>
      </c>
      <c r="D217" s="59" t="str">
        <f>IF(PT_fylkesvis_tall!D219&gt;0,PT_fylkesvis_tall!D219,"")</f>
        <v/>
      </c>
      <c r="E217" s="59" t="str">
        <f>IF(PT_fylkesvis_tall!E219&gt;0,PT_fylkesvis_tall!E219,"")</f>
        <v/>
      </c>
      <c r="F217" s="59" t="str">
        <f>IF(PT_fylkesvis_tall!F219&gt;0,PT_fylkesvis_tall!F219,"")</f>
        <v/>
      </c>
      <c r="G217" s="59" t="str">
        <f>IF(PT_fylkesvis_tall!G219&gt;0,PT_fylkesvis_tall!G219,"")</f>
        <v/>
      </c>
      <c r="H217" s="59" t="str">
        <f>IF(PT_fylkesvis_tall!H219&gt;0,PT_fylkesvis_tall!H219,"")</f>
        <v/>
      </c>
      <c r="I217" s="59" t="str">
        <f>IF(PT_fylkesvis_tall!I219&gt;0,PT_fylkesvis_tall!I219,"")</f>
        <v/>
      </c>
      <c r="J217" s="59" t="str">
        <f>IF(PT_fylkesvis_tall!J219&gt;0,PT_fylkesvis_tall!J219,"")</f>
        <v/>
      </c>
      <c r="K217" s="59" t="str">
        <f>IF(PT_fylkesvis_tall!K219&gt;0,PT_fylkesvis_tall!K219,"")</f>
        <v/>
      </c>
      <c r="L217" s="59" t="str">
        <f>IF(PT_fylkesvis_tall!L219&gt;0,PT_fylkesvis_tall!L219,"")</f>
        <v/>
      </c>
    </row>
    <row r="218" spans="1:12" x14ac:dyDescent="0.25">
      <c r="A218" s="58" t="str">
        <f>IF(PT_fylkesvis_tall!A220&gt;0,PT_fylkesvis_tall!A220,"")</f>
        <v/>
      </c>
      <c r="B218" s="59" t="str">
        <f>IF(PT_fylkesvis_tall!B220&gt;0,PT_fylkesvis_tall!B220,"")</f>
        <v/>
      </c>
      <c r="C218" s="59" t="str">
        <f>IF(PT_fylkesvis_tall!C220&gt;0,PT_fylkesvis_tall!C220,"")</f>
        <v/>
      </c>
      <c r="D218" s="59" t="str">
        <f>IF(PT_fylkesvis_tall!D220&gt;0,PT_fylkesvis_tall!D220,"")</f>
        <v/>
      </c>
      <c r="E218" s="59" t="str">
        <f>IF(PT_fylkesvis_tall!E220&gt;0,PT_fylkesvis_tall!E220,"")</f>
        <v/>
      </c>
      <c r="F218" s="59" t="str">
        <f>IF(PT_fylkesvis_tall!F220&gt;0,PT_fylkesvis_tall!F220,"")</f>
        <v/>
      </c>
      <c r="G218" s="59" t="str">
        <f>IF(PT_fylkesvis_tall!G220&gt;0,PT_fylkesvis_tall!G220,"")</f>
        <v/>
      </c>
      <c r="H218" s="59" t="str">
        <f>IF(PT_fylkesvis_tall!H220&gt;0,PT_fylkesvis_tall!H220,"")</f>
        <v/>
      </c>
      <c r="I218" s="59" t="str">
        <f>IF(PT_fylkesvis_tall!I220&gt;0,PT_fylkesvis_tall!I220,"")</f>
        <v/>
      </c>
      <c r="J218" s="59" t="str">
        <f>IF(PT_fylkesvis_tall!J220&gt;0,PT_fylkesvis_tall!J220,"")</f>
        <v/>
      </c>
      <c r="K218" s="59" t="str">
        <f>IF(PT_fylkesvis_tall!K220&gt;0,PT_fylkesvis_tall!K220,"")</f>
        <v/>
      </c>
      <c r="L218" s="59" t="str">
        <f>IF(PT_fylkesvis_tall!L220&gt;0,PT_fylkesvis_tall!L220,"")</f>
        <v/>
      </c>
    </row>
    <row r="219" spans="1:12" x14ac:dyDescent="0.25">
      <c r="A219" s="58" t="str">
        <f>IF(PT_fylkesvis_tall!A221&gt;0,PT_fylkesvis_tall!A221,"")</f>
        <v/>
      </c>
      <c r="B219" s="59" t="str">
        <f>IF(PT_fylkesvis_tall!B221&gt;0,PT_fylkesvis_tall!B221,"")</f>
        <v/>
      </c>
      <c r="C219" s="59" t="str">
        <f>IF(PT_fylkesvis_tall!C221&gt;0,PT_fylkesvis_tall!C221,"")</f>
        <v/>
      </c>
      <c r="D219" s="59" t="str">
        <f>IF(PT_fylkesvis_tall!D221&gt;0,PT_fylkesvis_tall!D221,"")</f>
        <v/>
      </c>
      <c r="E219" s="59" t="str">
        <f>IF(PT_fylkesvis_tall!E221&gt;0,PT_fylkesvis_tall!E221,"")</f>
        <v/>
      </c>
      <c r="F219" s="59" t="str">
        <f>IF(PT_fylkesvis_tall!F221&gt;0,PT_fylkesvis_tall!F221,"")</f>
        <v/>
      </c>
      <c r="G219" s="59" t="str">
        <f>IF(PT_fylkesvis_tall!G221&gt;0,PT_fylkesvis_tall!G221,"")</f>
        <v/>
      </c>
      <c r="H219" s="59" t="str">
        <f>IF(PT_fylkesvis_tall!H221&gt;0,PT_fylkesvis_tall!H221,"")</f>
        <v/>
      </c>
      <c r="I219" s="59" t="str">
        <f>IF(PT_fylkesvis_tall!I221&gt;0,PT_fylkesvis_tall!I221,"")</f>
        <v/>
      </c>
      <c r="J219" s="59" t="str">
        <f>IF(PT_fylkesvis_tall!J221&gt;0,PT_fylkesvis_tall!J221,"")</f>
        <v/>
      </c>
      <c r="K219" s="59" t="str">
        <f>IF(PT_fylkesvis_tall!K221&gt;0,PT_fylkesvis_tall!K221,"")</f>
        <v/>
      </c>
      <c r="L219" s="59" t="str">
        <f>IF(PT_fylkesvis_tall!L221&gt;0,PT_fylkesvis_tall!L221,"")</f>
        <v/>
      </c>
    </row>
    <row r="220" spans="1:12" x14ac:dyDescent="0.25">
      <c r="A220" s="58" t="str">
        <f>IF(PT_fylkesvis_tall!A222&gt;0,PT_fylkesvis_tall!A222,"")</f>
        <v/>
      </c>
      <c r="B220" s="59" t="str">
        <f>IF(PT_fylkesvis_tall!B222&gt;0,PT_fylkesvis_tall!B222,"")</f>
        <v/>
      </c>
      <c r="C220" s="59" t="str">
        <f>IF(PT_fylkesvis_tall!C222&gt;0,PT_fylkesvis_tall!C222,"")</f>
        <v/>
      </c>
      <c r="D220" s="59" t="str">
        <f>IF(PT_fylkesvis_tall!D222&gt;0,PT_fylkesvis_tall!D222,"")</f>
        <v/>
      </c>
      <c r="E220" s="59" t="str">
        <f>IF(PT_fylkesvis_tall!E222&gt;0,PT_fylkesvis_tall!E222,"")</f>
        <v/>
      </c>
      <c r="F220" s="59" t="str">
        <f>IF(PT_fylkesvis_tall!F222&gt;0,PT_fylkesvis_tall!F222,"")</f>
        <v/>
      </c>
      <c r="G220" s="59" t="str">
        <f>IF(PT_fylkesvis_tall!G222&gt;0,PT_fylkesvis_tall!G222,"")</f>
        <v/>
      </c>
      <c r="H220" s="59" t="str">
        <f>IF(PT_fylkesvis_tall!H222&gt;0,PT_fylkesvis_tall!H222,"")</f>
        <v/>
      </c>
      <c r="I220" s="59" t="str">
        <f>IF(PT_fylkesvis_tall!I222&gt;0,PT_fylkesvis_tall!I222,"")</f>
        <v/>
      </c>
      <c r="J220" s="59" t="str">
        <f>IF(PT_fylkesvis_tall!J222&gt;0,PT_fylkesvis_tall!J222,"")</f>
        <v/>
      </c>
      <c r="K220" s="59" t="str">
        <f>IF(PT_fylkesvis_tall!K222&gt;0,PT_fylkesvis_tall!K222,"")</f>
        <v/>
      </c>
      <c r="L220" s="59" t="str">
        <f>IF(PT_fylkesvis_tall!L222&gt;0,PT_fylkesvis_tall!L222,"")</f>
        <v/>
      </c>
    </row>
    <row r="221" spans="1:12" x14ac:dyDescent="0.25">
      <c r="A221" s="58" t="str">
        <f>IF(PT_fylkesvis_tall!A223&gt;0,PT_fylkesvis_tall!A223,"")</f>
        <v/>
      </c>
      <c r="B221" s="59" t="str">
        <f>IF(PT_fylkesvis_tall!B223&gt;0,PT_fylkesvis_tall!B223,"")</f>
        <v/>
      </c>
      <c r="C221" s="59" t="str">
        <f>IF(PT_fylkesvis_tall!C223&gt;0,PT_fylkesvis_tall!C223,"")</f>
        <v/>
      </c>
      <c r="D221" s="59" t="str">
        <f>IF(PT_fylkesvis_tall!D223&gt;0,PT_fylkesvis_tall!D223,"")</f>
        <v/>
      </c>
      <c r="E221" s="59" t="str">
        <f>IF(PT_fylkesvis_tall!E223&gt;0,PT_fylkesvis_tall!E223,"")</f>
        <v/>
      </c>
      <c r="F221" s="59" t="str">
        <f>IF(PT_fylkesvis_tall!F223&gt;0,PT_fylkesvis_tall!F223,"")</f>
        <v/>
      </c>
      <c r="G221" s="59" t="str">
        <f>IF(PT_fylkesvis_tall!G223&gt;0,PT_fylkesvis_tall!G223,"")</f>
        <v/>
      </c>
      <c r="H221" s="59" t="str">
        <f>IF(PT_fylkesvis_tall!H223&gt;0,PT_fylkesvis_tall!H223,"")</f>
        <v/>
      </c>
      <c r="I221" s="59" t="str">
        <f>IF(PT_fylkesvis_tall!I223&gt;0,PT_fylkesvis_tall!I223,"")</f>
        <v/>
      </c>
      <c r="J221" s="59" t="str">
        <f>IF(PT_fylkesvis_tall!J223&gt;0,PT_fylkesvis_tall!J223,"")</f>
        <v/>
      </c>
      <c r="K221" s="59" t="str">
        <f>IF(PT_fylkesvis_tall!K223&gt;0,PT_fylkesvis_tall!K223,"")</f>
        <v/>
      </c>
      <c r="L221" s="59" t="str">
        <f>IF(PT_fylkesvis_tall!L223&gt;0,PT_fylkesvis_tall!L223,"")</f>
        <v/>
      </c>
    </row>
    <row r="222" spans="1:12" x14ac:dyDescent="0.25">
      <c r="A222" s="58" t="str">
        <f>IF(PT_fylkesvis_tall!A224&gt;0,PT_fylkesvis_tall!A224,"")</f>
        <v/>
      </c>
      <c r="B222" s="59" t="str">
        <f>IF(PT_fylkesvis_tall!B224&gt;0,PT_fylkesvis_tall!B224,"")</f>
        <v/>
      </c>
      <c r="C222" s="59" t="str">
        <f>IF(PT_fylkesvis_tall!C224&gt;0,PT_fylkesvis_tall!C224,"")</f>
        <v/>
      </c>
      <c r="D222" s="59" t="str">
        <f>IF(PT_fylkesvis_tall!D224&gt;0,PT_fylkesvis_tall!D224,"")</f>
        <v/>
      </c>
      <c r="E222" s="59" t="str">
        <f>IF(PT_fylkesvis_tall!E224&gt;0,PT_fylkesvis_tall!E224,"")</f>
        <v/>
      </c>
      <c r="F222" s="59" t="str">
        <f>IF(PT_fylkesvis_tall!F224&gt;0,PT_fylkesvis_tall!F224,"")</f>
        <v/>
      </c>
      <c r="G222" s="59" t="str">
        <f>IF(PT_fylkesvis_tall!G224&gt;0,PT_fylkesvis_tall!G224,"")</f>
        <v/>
      </c>
      <c r="H222" s="59" t="str">
        <f>IF(PT_fylkesvis_tall!H224&gt;0,PT_fylkesvis_tall!H224,"")</f>
        <v/>
      </c>
      <c r="I222" s="59" t="str">
        <f>IF(PT_fylkesvis_tall!I224&gt;0,PT_fylkesvis_tall!I224,"")</f>
        <v/>
      </c>
      <c r="J222" s="59" t="str">
        <f>IF(PT_fylkesvis_tall!J224&gt;0,PT_fylkesvis_tall!J224,"")</f>
        <v/>
      </c>
      <c r="K222" s="59" t="str">
        <f>IF(PT_fylkesvis_tall!K224&gt;0,PT_fylkesvis_tall!K224,"")</f>
        <v/>
      </c>
      <c r="L222" s="59" t="str">
        <f>IF(PT_fylkesvis_tall!L224&gt;0,PT_fylkesvis_tall!L224,"")</f>
        <v/>
      </c>
    </row>
    <row r="223" spans="1:12" x14ac:dyDescent="0.25">
      <c r="A223" s="58" t="str">
        <f>IF(PT_fylkesvis_tall!A225&gt;0,PT_fylkesvis_tall!A225,"")</f>
        <v/>
      </c>
      <c r="B223" s="59" t="str">
        <f>IF(PT_fylkesvis_tall!B225&gt;0,PT_fylkesvis_tall!B225,"")</f>
        <v/>
      </c>
      <c r="C223" s="59" t="str">
        <f>IF(PT_fylkesvis_tall!C225&gt;0,PT_fylkesvis_tall!C225,"")</f>
        <v/>
      </c>
      <c r="D223" s="59" t="str">
        <f>IF(PT_fylkesvis_tall!D225&gt;0,PT_fylkesvis_tall!D225,"")</f>
        <v/>
      </c>
      <c r="E223" s="59" t="str">
        <f>IF(PT_fylkesvis_tall!E225&gt;0,PT_fylkesvis_tall!E225,"")</f>
        <v/>
      </c>
      <c r="F223" s="59" t="str">
        <f>IF(PT_fylkesvis_tall!F225&gt;0,PT_fylkesvis_tall!F225,"")</f>
        <v/>
      </c>
      <c r="G223" s="59" t="str">
        <f>IF(PT_fylkesvis_tall!G225&gt;0,PT_fylkesvis_tall!G225,"")</f>
        <v/>
      </c>
      <c r="H223" s="59" t="str">
        <f>IF(PT_fylkesvis_tall!H225&gt;0,PT_fylkesvis_tall!H225,"")</f>
        <v/>
      </c>
      <c r="I223" s="59" t="str">
        <f>IF(PT_fylkesvis_tall!I225&gt;0,PT_fylkesvis_tall!I225,"")</f>
        <v/>
      </c>
      <c r="J223" s="59" t="str">
        <f>IF(PT_fylkesvis_tall!J225&gt;0,PT_fylkesvis_tall!J225,"")</f>
        <v/>
      </c>
      <c r="K223" s="59" t="str">
        <f>IF(PT_fylkesvis_tall!K225&gt;0,PT_fylkesvis_tall!K225,"")</f>
        <v/>
      </c>
      <c r="L223" s="59" t="str">
        <f>IF(PT_fylkesvis_tall!L225&gt;0,PT_fylkesvis_tall!L225,"")</f>
        <v/>
      </c>
    </row>
    <row r="224" spans="1:12" x14ac:dyDescent="0.25">
      <c r="A224" s="58" t="str">
        <f>IF(PT_fylkesvis_tall!A226&gt;0,PT_fylkesvis_tall!A226,"")</f>
        <v/>
      </c>
      <c r="B224" s="59" t="str">
        <f>IF(PT_fylkesvis_tall!B226&gt;0,PT_fylkesvis_tall!B226,"")</f>
        <v/>
      </c>
      <c r="C224" s="59" t="str">
        <f>IF(PT_fylkesvis_tall!C226&gt;0,PT_fylkesvis_tall!C226,"")</f>
        <v/>
      </c>
      <c r="D224" s="59" t="str">
        <f>IF(PT_fylkesvis_tall!D226&gt;0,PT_fylkesvis_tall!D226,"")</f>
        <v/>
      </c>
      <c r="E224" s="59" t="str">
        <f>IF(PT_fylkesvis_tall!E226&gt;0,PT_fylkesvis_tall!E226,"")</f>
        <v/>
      </c>
      <c r="F224" s="59" t="str">
        <f>IF(PT_fylkesvis_tall!F226&gt;0,PT_fylkesvis_tall!F226,"")</f>
        <v/>
      </c>
      <c r="G224" s="59" t="str">
        <f>IF(PT_fylkesvis_tall!G226&gt;0,PT_fylkesvis_tall!G226,"")</f>
        <v/>
      </c>
      <c r="H224" s="59" t="str">
        <f>IF(PT_fylkesvis_tall!H226&gt;0,PT_fylkesvis_tall!H226,"")</f>
        <v/>
      </c>
      <c r="I224" s="59" t="str">
        <f>IF(PT_fylkesvis_tall!I226&gt;0,PT_fylkesvis_tall!I226,"")</f>
        <v/>
      </c>
      <c r="J224" s="59" t="str">
        <f>IF(PT_fylkesvis_tall!J226&gt;0,PT_fylkesvis_tall!J226,"")</f>
        <v/>
      </c>
      <c r="K224" s="59" t="str">
        <f>IF(PT_fylkesvis_tall!K226&gt;0,PT_fylkesvis_tall!K226,"")</f>
        <v/>
      </c>
      <c r="L224" s="59" t="str">
        <f>IF(PT_fylkesvis_tall!L226&gt;0,PT_fylkesvis_tall!L226,"")</f>
        <v/>
      </c>
    </row>
    <row r="225" spans="1:12" x14ac:dyDescent="0.25">
      <c r="A225" s="58" t="str">
        <f>IF(PT_fylkesvis_tall!A227&gt;0,PT_fylkesvis_tall!A227,"")</f>
        <v/>
      </c>
      <c r="B225" s="59" t="str">
        <f>IF(PT_fylkesvis_tall!B227&gt;0,PT_fylkesvis_tall!B227,"")</f>
        <v/>
      </c>
      <c r="C225" s="59" t="str">
        <f>IF(PT_fylkesvis_tall!C227&gt;0,PT_fylkesvis_tall!C227,"")</f>
        <v/>
      </c>
      <c r="D225" s="59" t="str">
        <f>IF(PT_fylkesvis_tall!D227&gt;0,PT_fylkesvis_tall!D227,"")</f>
        <v/>
      </c>
      <c r="E225" s="59" t="str">
        <f>IF(PT_fylkesvis_tall!E227&gt;0,PT_fylkesvis_tall!E227,"")</f>
        <v/>
      </c>
      <c r="F225" s="59" t="str">
        <f>IF(PT_fylkesvis_tall!F227&gt;0,PT_fylkesvis_tall!F227,"")</f>
        <v/>
      </c>
      <c r="G225" s="59" t="str">
        <f>IF(PT_fylkesvis_tall!G227&gt;0,PT_fylkesvis_tall!G227,"")</f>
        <v/>
      </c>
      <c r="H225" s="59" t="str">
        <f>IF(PT_fylkesvis_tall!H227&gt;0,PT_fylkesvis_tall!H227,"")</f>
        <v/>
      </c>
      <c r="I225" s="59" t="str">
        <f>IF(PT_fylkesvis_tall!I227&gt;0,PT_fylkesvis_tall!I227,"")</f>
        <v/>
      </c>
      <c r="J225" s="59" t="str">
        <f>IF(PT_fylkesvis_tall!J227&gt;0,PT_fylkesvis_tall!J227,"")</f>
        <v/>
      </c>
      <c r="K225" s="59" t="str">
        <f>IF(PT_fylkesvis_tall!K227&gt;0,PT_fylkesvis_tall!K227,"")</f>
        <v/>
      </c>
      <c r="L225" s="59" t="str">
        <f>IF(PT_fylkesvis_tall!L227&gt;0,PT_fylkesvis_tall!L227,"")</f>
        <v/>
      </c>
    </row>
    <row r="226" spans="1:12" x14ac:dyDescent="0.25">
      <c r="A226" s="58" t="str">
        <f>IF(PT_fylkesvis_tall!A228&gt;0,PT_fylkesvis_tall!A228,"")</f>
        <v/>
      </c>
      <c r="B226" s="59" t="str">
        <f>IF(PT_fylkesvis_tall!B228&gt;0,PT_fylkesvis_tall!B228,"")</f>
        <v/>
      </c>
      <c r="C226" s="59" t="str">
        <f>IF(PT_fylkesvis_tall!C228&gt;0,PT_fylkesvis_tall!C228,"")</f>
        <v/>
      </c>
      <c r="D226" s="59" t="str">
        <f>IF(PT_fylkesvis_tall!D228&gt;0,PT_fylkesvis_tall!D228,"")</f>
        <v/>
      </c>
      <c r="E226" s="59" t="str">
        <f>IF(PT_fylkesvis_tall!E228&gt;0,PT_fylkesvis_tall!E228,"")</f>
        <v/>
      </c>
      <c r="F226" s="59" t="str">
        <f>IF(PT_fylkesvis_tall!F228&gt;0,PT_fylkesvis_tall!F228,"")</f>
        <v/>
      </c>
      <c r="G226" s="59" t="str">
        <f>IF(PT_fylkesvis_tall!G228&gt;0,PT_fylkesvis_tall!G228,"")</f>
        <v/>
      </c>
      <c r="H226" s="59" t="str">
        <f>IF(PT_fylkesvis_tall!H228&gt;0,PT_fylkesvis_tall!H228,"")</f>
        <v/>
      </c>
      <c r="I226" s="59" t="str">
        <f>IF(PT_fylkesvis_tall!I228&gt;0,PT_fylkesvis_tall!I228,"")</f>
        <v/>
      </c>
      <c r="J226" s="59" t="str">
        <f>IF(PT_fylkesvis_tall!J228&gt;0,PT_fylkesvis_tall!J228,"")</f>
        <v/>
      </c>
      <c r="K226" s="59" t="str">
        <f>IF(PT_fylkesvis_tall!K228&gt;0,PT_fylkesvis_tall!K228,"")</f>
        <v/>
      </c>
      <c r="L226" s="59" t="str">
        <f>IF(PT_fylkesvis_tall!L228&gt;0,PT_fylkesvis_tall!L228,"")</f>
        <v/>
      </c>
    </row>
    <row r="227" spans="1:12" x14ac:dyDescent="0.25">
      <c r="A227" s="58" t="str">
        <f>IF(PT_fylkesvis_tall!A229&gt;0,PT_fylkesvis_tall!A229,"")</f>
        <v/>
      </c>
      <c r="B227" s="59" t="str">
        <f>IF(PT_fylkesvis_tall!B229&gt;0,PT_fylkesvis_tall!B229,"")</f>
        <v/>
      </c>
      <c r="C227" s="59" t="str">
        <f>IF(PT_fylkesvis_tall!C229&gt;0,PT_fylkesvis_tall!C229,"")</f>
        <v/>
      </c>
      <c r="D227" s="59" t="str">
        <f>IF(PT_fylkesvis_tall!D229&gt;0,PT_fylkesvis_tall!D229,"")</f>
        <v/>
      </c>
      <c r="E227" s="59" t="str">
        <f>IF(PT_fylkesvis_tall!E229&gt;0,PT_fylkesvis_tall!E229,"")</f>
        <v/>
      </c>
      <c r="F227" s="59" t="str">
        <f>IF(PT_fylkesvis_tall!F229&gt;0,PT_fylkesvis_tall!F229,"")</f>
        <v/>
      </c>
      <c r="G227" s="59" t="str">
        <f>IF(PT_fylkesvis_tall!G229&gt;0,PT_fylkesvis_tall!G229,"")</f>
        <v/>
      </c>
      <c r="H227" s="59" t="str">
        <f>IF(PT_fylkesvis_tall!H229&gt;0,PT_fylkesvis_tall!H229,"")</f>
        <v/>
      </c>
      <c r="I227" s="59" t="str">
        <f>IF(PT_fylkesvis_tall!I229&gt;0,PT_fylkesvis_tall!I229,"")</f>
        <v/>
      </c>
      <c r="J227" s="59" t="str">
        <f>IF(PT_fylkesvis_tall!J229&gt;0,PT_fylkesvis_tall!J229,"")</f>
        <v/>
      </c>
      <c r="K227" s="59" t="str">
        <f>IF(PT_fylkesvis_tall!K229&gt;0,PT_fylkesvis_tall!K229,"")</f>
        <v/>
      </c>
      <c r="L227" s="59" t="str">
        <f>IF(PT_fylkesvis_tall!L229&gt;0,PT_fylkesvis_tall!L229,"")</f>
        <v/>
      </c>
    </row>
    <row r="228" spans="1:12" x14ac:dyDescent="0.25">
      <c r="A228" s="58" t="str">
        <f>IF(PT_fylkesvis_tall!A230&gt;0,PT_fylkesvis_tall!A230,"")</f>
        <v/>
      </c>
      <c r="B228" s="59" t="str">
        <f>IF(PT_fylkesvis_tall!B230&gt;0,PT_fylkesvis_tall!B230,"")</f>
        <v/>
      </c>
      <c r="C228" s="59" t="str">
        <f>IF(PT_fylkesvis_tall!C230&gt;0,PT_fylkesvis_tall!C230,"")</f>
        <v/>
      </c>
      <c r="D228" s="59" t="str">
        <f>IF(PT_fylkesvis_tall!D230&gt;0,PT_fylkesvis_tall!D230,"")</f>
        <v/>
      </c>
      <c r="E228" s="59" t="str">
        <f>IF(PT_fylkesvis_tall!E230&gt;0,PT_fylkesvis_tall!E230,"")</f>
        <v/>
      </c>
      <c r="F228" s="59" t="str">
        <f>IF(PT_fylkesvis_tall!F230&gt;0,PT_fylkesvis_tall!F230,"")</f>
        <v/>
      </c>
      <c r="G228" s="59" t="str">
        <f>IF(PT_fylkesvis_tall!G230&gt;0,PT_fylkesvis_tall!G230,"")</f>
        <v/>
      </c>
      <c r="H228" s="59" t="str">
        <f>IF(PT_fylkesvis_tall!H230&gt;0,PT_fylkesvis_tall!H230,"")</f>
        <v/>
      </c>
      <c r="I228" s="59" t="str">
        <f>IF(PT_fylkesvis_tall!I230&gt;0,PT_fylkesvis_tall!I230,"")</f>
        <v/>
      </c>
      <c r="J228" s="59" t="str">
        <f>IF(PT_fylkesvis_tall!J230&gt;0,PT_fylkesvis_tall!J230,"")</f>
        <v/>
      </c>
      <c r="K228" s="59" t="str">
        <f>IF(PT_fylkesvis_tall!K230&gt;0,PT_fylkesvis_tall!K230,"")</f>
        <v/>
      </c>
      <c r="L228" s="59" t="str">
        <f>IF(PT_fylkesvis_tall!L230&gt;0,PT_fylkesvis_tall!L230,"")</f>
        <v/>
      </c>
    </row>
    <row r="229" spans="1:12" x14ac:dyDescent="0.25">
      <c r="A229" s="58" t="str">
        <f>IF(PT_fylkesvis_tall!A231&gt;0,PT_fylkesvis_tall!A231,"")</f>
        <v/>
      </c>
      <c r="B229" s="59" t="str">
        <f>IF(PT_fylkesvis_tall!B231&gt;0,PT_fylkesvis_tall!B231,"")</f>
        <v/>
      </c>
      <c r="C229" s="59" t="str">
        <f>IF(PT_fylkesvis_tall!C231&gt;0,PT_fylkesvis_tall!C231,"")</f>
        <v/>
      </c>
      <c r="D229" s="59" t="str">
        <f>IF(PT_fylkesvis_tall!D231&gt;0,PT_fylkesvis_tall!D231,"")</f>
        <v/>
      </c>
      <c r="E229" s="59" t="str">
        <f>IF(PT_fylkesvis_tall!E231&gt;0,PT_fylkesvis_tall!E231,"")</f>
        <v/>
      </c>
      <c r="F229" s="59" t="str">
        <f>IF(PT_fylkesvis_tall!F231&gt;0,PT_fylkesvis_tall!F231,"")</f>
        <v/>
      </c>
      <c r="G229" s="59" t="str">
        <f>IF(PT_fylkesvis_tall!G231&gt;0,PT_fylkesvis_tall!G231,"")</f>
        <v/>
      </c>
      <c r="H229" s="59" t="str">
        <f>IF(PT_fylkesvis_tall!H231&gt;0,PT_fylkesvis_tall!H231,"")</f>
        <v/>
      </c>
      <c r="I229" s="59" t="str">
        <f>IF(PT_fylkesvis_tall!I231&gt;0,PT_fylkesvis_tall!I231,"")</f>
        <v/>
      </c>
      <c r="J229" s="59" t="str">
        <f>IF(PT_fylkesvis_tall!J231&gt;0,PT_fylkesvis_tall!J231,"")</f>
        <v/>
      </c>
      <c r="K229" s="59" t="str">
        <f>IF(PT_fylkesvis_tall!K231&gt;0,PT_fylkesvis_tall!K231,"")</f>
        <v/>
      </c>
      <c r="L229" s="59" t="str">
        <f>IF(PT_fylkesvis_tall!L231&gt;0,PT_fylkesvis_tall!L231,"")</f>
        <v/>
      </c>
    </row>
    <row r="230" spans="1:12" x14ac:dyDescent="0.25">
      <c r="A230" s="58" t="str">
        <f>IF(PT_fylkesvis_tall!A232&gt;0,PT_fylkesvis_tall!A232,"")</f>
        <v/>
      </c>
      <c r="B230" s="59" t="str">
        <f>IF(PT_fylkesvis_tall!B232&gt;0,PT_fylkesvis_tall!B232,"")</f>
        <v/>
      </c>
      <c r="C230" s="59" t="str">
        <f>IF(PT_fylkesvis_tall!C232&gt;0,PT_fylkesvis_tall!C232,"")</f>
        <v/>
      </c>
      <c r="D230" s="59" t="str">
        <f>IF(PT_fylkesvis_tall!D232&gt;0,PT_fylkesvis_tall!D232,"")</f>
        <v/>
      </c>
      <c r="E230" s="59" t="str">
        <f>IF(PT_fylkesvis_tall!E232&gt;0,PT_fylkesvis_tall!E232,"")</f>
        <v/>
      </c>
      <c r="F230" s="59" t="str">
        <f>IF(PT_fylkesvis_tall!F232&gt;0,PT_fylkesvis_tall!F232,"")</f>
        <v/>
      </c>
      <c r="G230" s="59" t="str">
        <f>IF(PT_fylkesvis_tall!G232&gt;0,PT_fylkesvis_tall!G232,"")</f>
        <v/>
      </c>
      <c r="H230" s="59" t="str">
        <f>IF(PT_fylkesvis_tall!H232&gt;0,PT_fylkesvis_tall!H232,"")</f>
        <v/>
      </c>
      <c r="I230" s="59" t="str">
        <f>IF(PT_fylkesvis_tall!I232&gt;0,PT_fylkesvis_tall!I232,"")</f>
        <v/>
      </c>
      <c r="J230" s="59" t="str">
        <f>IF(PT_fylkesvis_tall!J232&gt;0,PT_fylkesvis_tall!J232,"")</f>
        <v/>
      </c>
      <c r="K230" s="59" t="str">
        <f>IF(PT_fylkesvis_tall!K232&gt;0,PT_fylkesvis_tall!K232,"")</f>
        <v/>
      </c>
      <c r="L230" s="59" t="str">
        <f>IF(PT_fylkesvis_tall!L232&gt;0,PT_fylkesvis_tall!L232,"")</f>
        <v/>
      </c>
    </row>
    <row r="231" spans="1:12" x14ac:dyDescent="0.25">
      <c r="A231" s="58" t="str">
        <f>IF(PT_fylkesvis_tall!A233&gt;0,PT_fylkesvis_tall!A233,"")</f>
        <v/>
      </c>
      <c r="B231" s="59" t="str">
        <f>IF(PT_fylkesvis_tall!B233&gt;0,PT_fylkesvis_tall!B233,"")</f>
        <v/>
      </c>
      <c r="C231" s="59" t="str">
        <f>IF(PT_fylkesvis_tall!C233&gt;0,PT_fylkesvis_tall!C233,"")</f>
        <v/>
      </c>
      <c r="D231" s="59" t="str">
        <f>IF(PT_fylkesvis_tall!D233&gt;0,PT_fylkesvis_tall!D233,"")</f>
        <v/>
      </c>
      <c r="E231" s="59" t="str">
        <f>IF(PT_fylkesvis_tall!E233&gt;0,PT_fylkesvis_tall!E233,"")</f>
        <v/>
      </c>
      <c r="F231" s="59" t="str">
        <f>IF(PT_fylkesvis_tall!F233&gt;0,PT_fylkesvis_tall!F233,"")</f>
        <v/>
      </c>
      <c r="G231" s="59" t="str">
        <f>IF(PT_fylkesvis_tall!G233&gt;0,PT_fylkesvis_tall!G233,"")</f>
        <v/>
      </c>
      <c r="H231" s="59" t="str">
        <f>IF(PT_fylkesvis_tall!H233&gt;0,PT_fylkesvis_tall!H233,"")</f>
        <v/>
      </c>
      <c r="I231" s="59" t="str">
        <f>IF(PT_fylkesvis_tall!I233&gt;0,PT_fylkesvis_tall!I233,"")</f>
        <v/>
      </c>
      <c r="J231" s="59" t="str">
        <f>IF(PT_fylkesvis_tall!J233&gt;0,PT_fylkesvis_tall!J233,"")</f>
        <v/>
      </c>
      <c r="K231" s="59" t="str">
        <f>IF(PT_fylkesvis_tall!K233&gt;0,PT_fylkesvis_tall!K233,"")</f>
        <v/>
      </c>
      <c r="L231" s="59" t="str">
        <f>IF(PT_fylkesvis_tall!L233&gt;0,PT_fylkesvis_tall!L233,"")</f>
        <v/>
      </c>
    </row>
    <row r="232" spans="1:12" x14ac:dyDescent="0.25">
      <c r="A232" s="58" t="str">
        <f>IF(PT_fylkesvis_tall!A234&gt;0,PT_fylkesvis_tall!A234,"")</f>
        <v/>
      </c>
      <c r="B232" s="59" t="str">
        <f>IF(PT_fylkesvis_tall!B234&gt;0,PT_fylkesvis_tall!B234,"")</f>
        <v/>
      </c>
      <c r="C232" s="59" t="str">
        <f>IF(PT_fylkesvis_tall!C234&gt;0,PT_fylkesvis_tall!C234,"")</f>
        <v/>
      </c>
      <c r="D232" s="59" t="str">
        <f>IF(PT_fylkesvis_tall!D234&gt;0,PT_fylkesvis_tall!D234,"")</f>
        <v/>
      </c>
      <c r="E232" s="59" t="str">
        <f>IF(PT_fylkesvis_tall!E234&gt;0,PT_fylkesvis_tall!E234,"")</f>
        <v/>
      </c>
      <c r="F232" s="59" t="str">
        <f>IF(PT_fylkesvis_tall!F234&gt;0,PT_fylkesvis_tall!F234,"")</f>
        <v/>
      </c>
      <c r="G232" s="59" t="str">
        <f>IF(PT_fylkesvis_tall!G234&gt;0,PT_fylkesvis_tall!G234,"")</f>
        <v/>
      </c>
      <c r="H232" s="59" t="str">
        <f>IF(PT_fylkesvis_tall!H234&gt;0,PT_fylkesvis_tall!H234,"")</f>
        <v/>
      </c>
      <c r="I232" s="59" t="str">
        <f>IF(PT_fylkesvis_tall!I234&gt;0,PT_fylkesvis_tall!I234,"")</f>
        <v/>
      </c>
      <c r="J232" s="59" t="str">
        <f>IF(PT_fylkesvis_tall!J234&gt;0,PT_fylkesvis_tall!J234,"")</f>
        <v/>
      </c>
      <c r="K232" s="59" t="str">
        <f>IF(PT_fylkesvis_tall!K234&gt;0,PT_fylkesvis_tall!K234,"")</f>
        <v/>
      </c>
      <c r="L232" s="59" t="str">
        <f>IF(PT_fylkesvis_tall!L234&gt;0,PT_fylkesvis_tall!L234,"")</f>
        <v/>
      </c>
    </row>
    <row r="233" spans="1:12" x14ac:dyDescent="0.25">
      <c r="A233" s="58" t="str">
        <f>IF(PT_fylkesvis_tall!A235&gt;0,PT_fylkesvis_tall!A235,"")</f>
        <v/>
      </c>
      <c r="B233" s="59" t="str">
        <f>IF(PT_fylkesvis_tall!B235&gt;0,PT_fylkesvis_tall!B235,"")</f>
        <v/>
      </c>
      <c r="C233" s="59" t="str">
        <f>IF(PT_fylkesvis_tall!C235&gt;0,PT_fylkesvis_tall!C235,"")</f>
        <v/>
      </c>
      <c r="D233" s="59" t="str">
        <f>IF(PT_fylkesvis_tall!D235&gt;0,PT_fylkesvis_tall!D235,"")</f>
        <v/>
      </c>
      <c r="E233" s="59" t="str">
        <f>IF(PT_fylkesvis_tall!E235&gt;0,PT_fylkesvis_tall!E235,"")</f>
        <v/>
      </c>
      <c r="F233" s="59" t="str">
        <f>IF(PT_fylkesvis_tall!F235&gt;0,PT_fylkesvis_tall!F235,"")</f>
        <v/>
      </c>
      <c r="G233" s="59" t="str">
        <f>IF(PT_fylkesvis_tall!G235&gt;0,PT_fylkesvis_tall!G235,"")</f>
        <v/>
      </c>
      <c r="H233" s="59" t="str">
        <f>IF(PT_fylkesvis_tall!H235&gt;0,PT_fylkesvis_tall!H235,"")</f>
        <v/>
      </c>
      <c r="I233" s="59" t="str">
        <f>IF(PT_fylkesvis_tall!I235&gt;0,PT_fylkesvis_tall!I235,"")</f>
        <v/>
      </c>
      <c r="J233" s="59" t="str">
        <f>IF(PT_fylkesvis_tall!J235&gt;0,PT_fylkesvis_tall!J235,"")</f>
        <v/>
      </c>
      <c r="K233" s="59" t="str">
        <f>IF(PT_fylkesvis_tall!K235&gt;0,PT_fylkesvis_tall!K235,"")</f>
        <v/>
      </c>
      <c r="L233" s="59" t="str">
        <f>IF(PT_fylkesvis_tall!L235&gt;0,PT_fylkesvis_tall!L235,"")</f>
        <v/>
      </c>
    </row>
    <row r="234" spans="1:12" x14ac:dyDescent="0.25">
      <c r="A234" s="58" t="str">
        <f>IF(PT_fylkesvis_tall!A236&gt;0,PT_fylkesvis_tall!A236,"")</f>
        <v/>
      </c>
      <c r="B234" s="59" t="str">
        <f>IF(PT_fylkesvis_tall!B236&gt;0,PT_fylkesvis_tall!B236,"")</f>
        <v/>
      </c>
      <c r="C234" s="59" t="str">
        <f>IF(PT_fylkesvis_tall!C236&gt;0,PT_fylkesvis_tall!C236,"")</f>
        <v/>
      </c>
      <c r="D234" s="59" t="str">
        <f>IF(PT_fylkesvis_tall!D236&gt;0,PT_fylkesvis_tall!D236,"")</f>
        <v/>
      </c>
      <c r="E234" s="59" t="str">
        <f>IF(PT_fylkesvis_tall!E236&gt;0,PT_fylkesvis_tall!E236,"")</f>
        <v/>
      </c>
      <c r="F234" s="59" t="str">
        <f>IF(PT_fylkesvis_tall!F236&gt;0,PT_fylkesvis_tall!F236,"")</f>
        <v/>
      </c>
      <c r="G234" s="59" t="str">
        <f>IF(PT_fylkesvis_tall!G236&gt;0,PT_fylkesvis_tall!G236,"")</f>
        <v/>
      </c>
      <c r="H234" s="59" t="str">
        <f>IF(PT_fylkesvis_tall!H236&gt;0,PT_fylkesvis_tall!H236,"")</f>
        <v/>
      </c>
      <c r="I234" s="59" t="str">
        <f>IF(PT_fylkesvis_tall!I236&gt;0,PT_fylkesvis_tall!I236,"")</f>
        <v/>
      </c>
      <c r="J234" s="59" t="str">
        <f>IF(PT_fylkesvis_tall!J236&gt;0,PT_fylkesvis_tall!J236,"")</f>
        <v/>
      </c>
      <c r="K234" s="59" t="str">
        <f>IF(PT_fylkesvis_tall!K236&gt;0,PT_fylkesvis_tall!K236,"")</f>
        <v/>
      </c>
      <c r="L234" s="59" t="str">
        <f>IF(PT_fylkesvis_tall!L236&gt;0,PT_fylkesvis_tall!L236,"")</f>
        <v/>
      </c>
    </row>
    <row r="235" spans="1:12" x14ac:dyDescent="0.25">
      <c r="A235" s="58" t="str">
        <f>IF(PT_fylkesvis_tall!A237&gt;0,PT_fylkesvis_tall!A237,"")</f>
        <v/>
      </c>
      <c r="B235" s="59" t="str">
        <f>IF(PT_fylkesvis_tall!B237&gt;0,PT_fylkesvis_tall!B237,"")</f>
        <v/>
      </c>
      <c r="C235" s="59" t="str">
        <f>IF(PT_fylkesvis_tall!C237&gt;0,PT_fylkesvis_tall!C237,"")</f>
        <v/>
      </c>
      <c r="D235" s="59" t="str">
        <f>IF(PT_fylkesvis_tall!D237&gt;0,PT_fylkesvis_tall!D237,"")</f>
        <v/>
      </c>
      <c r="E235" s="59" t="str">
        <f>IF(PT_fylkesvis_tall!E237&gt;0,PT_fylkesvis_tall!E237,"")</f>
        <v/>
      </c>
      <c r="F235" s="59" t="str">
        <f>IF(PT_fylkesvis_tall!F237&gt;0,PT_fylkesvis_tall!F237,"")</f>
        <v/>
      </c>
      <c r="G235" s="59" t="str">
        <f>IF(PT_fylkesvis_tall!G237&gt;0,PT_fylkesvis_tall!G237,"")</f>
        <v/>
      </c>
      <c r="H235" s="59" t="str">
        <f>IF(PT_fylkesvis_tall!H237&gt;0,PT_fylkesvis_tall!H237,"")</f>
        <v/>
      </c>
      <c r="I235" s="59" t="str">
        <f>IF(PT_fylkesvis_tall!I237&gt;0,PT_fylkesvis_tall!I237,"")</f>
        <v/>
      </c>
      <c r="J235" s="59" t="str">
        <f>IF(PT_fylkesvis_tall!J237&gt;0,PT_fylkesvis_tall!J237,"")</f>
        <v/>
      </c>
      <c r="K235" s="59" t="str">
        <f>IF(PT_fylkesvis_tall!K237&gt;0,PT_fylkesvis_tall!K237,"")</f>
        <v/>
      </c>
      <c r="L235" s="59" t="str">
        <f>IF(PT_fylkesvis_tall!L237&gt;0,PT_fylkesvis_tall!L237,"")</f>
        <v/>
      </c>
    </row>
    <row r="236" spans="1:12" x14ac:dyDescent="0.25">
      <c r="A236" s="58" t="str">
        <f>IF(PT_fylkesvis_tall!A238&gt;0,PT_fylkesvis_tall!A238,"")</f>
        <v/>
      </c>
      <c r="B236" s="59" t="str">
        <f>IF(PT_fylkesvis_tall!B238&gt;0,PT_fylkesvis_tall!B238,"")</f>
        <v/>
      </c>
      <c r="C236" s="59" t="str">
        <f>IF(PT_fylkesvis_tall!C238&gt;0,PT_fylkesvis_tall!C238,"")</f>
        <v/>
      </c>
      <c r="D236" s="59" t="str">
        <f>IF(PT_fylkesvis_tall!D238&gt;0,PT_fylkesvis_tall!D238,"")</f>
        <v/>
      </c>
      <c r="E236" s="59" t="str">
        <f>IF(PT_fylkesvis_tall!E238&gt;0,PT_fylkesvis_tall!E238,"")</f>
        <v/>
      </c>
      <c r="F236" s="59" t="str">
        <f>IF(PT_fylkesvis_tall!F238&gt;0,PT_fylkesvis_tall!F238,"")</f>
        <v/>
      </c>
      <c r="G236" s="59" t="str">
        <f>IF(PT_fylkesvis_tall!G238&gt;0,PT_fylkesvis_tall!G238,"")</f>
        <v/>
      </c>
      <c r="H236" s="59" t="str">
        <f>IF(PT_fylkesvis_tall!H238&gt;0,PT_fylkesvis_tall!H238,"")</f>
        <v/>
      </c>
      <c r="I236" s="59" t="str">
        <f>IF(PT_fylkesvis_tall!I238&gt;0,PT_fylkesvis_tall!I238,"")</f>
        <v/>
      </c>
      <c r="J236" s="59" t="str">
        <f>IF(PT_fylkesvis_tall!J238&gt;0,PT_fylkesvis_tall!J238,"")</f>
        <v/>
      </c>
      <c r="K236" s="59" t="str">
        <f>IF(PT_fylkesvis_tall!K238&gt;0,PT_fylkesvis_tall!K238,"")</f>
        <v/>
      </c>
      <c r="L236" s="59" t="str">
        <f>IF(PT_fylkesvis_tall!L238&gt;0,PT_fylkesvis_tall!L238,"")</f>
        <v/>
      </c>
    </row>
    <row r="237" spans="1:12" x14ac:dyDescent="0.25">
      <c r="A237" s="58" t="str">
        <f>IF(PT_fylkesvis_tall!A239&gt;0,PT_fylkesvis_tall!A239,"")</f>
        <v/>
      </c>
      <c r="B237" s="59" t="str">
        <f>IF(PT_fylkesvis_tall!B239&gt;0,PT_fylkesvis_tall!B239,"")</f>
        <v/>
      </c>
      <c r="C237" s="59" t="str">
        <f>IF(PT_fylkesvis_tall!C239&gt;0,PT_fylkesvis_tall!C239,"")</f>
        <v/>
      </c>
      <c r="D237" s="59" t="str">
        <f>IF(PT_fylkesvis_tall!D239&gt;0,PT_fylkesvis_tall!D239,"")</f>
        <v/>
      </c>
      <c r="E237" s="59" t="str">
        <f>IF(PT_fylkesvis_tall!E239&gt;0,PT_fylkesvis_tall!E239,"")</f>
        <v/>
      </c>
      <c r="F237" s="59" t="str">
        <f>IF(PT_fylkesvis_tall!F239&gt;0,PT_fylkesvis_tall!F239,"")</f>
        <v/>
      </c>
      <c r="G237" s="59" t="str">
        <f>IF(PT_fylkesvis_tall!G239&gt;0,PT_fylkesvis_tall!G239,"")</f>
        <v/>
      </c>
      <c r="H237" s="59" t="str">
        <f>IF(PT_fylkesvis_tall!H239&gt;0,PT_fylkesvis_tall!H239,"")</f>
        <v/>
      </c>
      <c r="I237" s="59" t="str">
        <f>IF(PT_fylkesvis_tall!I239&gt;0,PT_fylkesvis_tall!I239,"")</f>
        <v/>
      </c>
      <c r="J237" s="59" t="str">
        <f>IF(PT_fylkesvis_tall!J239&gt;0,PT_fylkesvis_tall!J239,"")</f>
        <v/>
      </c>
      <c r="K237" s="59" t="str">
        <f>IF(PT_fylkesvis_tall!K239&gt;0,PT_fylkesvis_tall!K239,"")</f>
        <v/>
      </c>
      <c r="L237" s="59" t="str">
        <f>IF(PT_fylkesvis_tall!L239&gt;0,PT_fylkesvis_tall!L239,"")</f>
        <v/>
      </c>
    </row>
    <row r="238" spans="1:12" x14ac:dyDescent="0.25">
      <c r="A238" s="58" t="str">
        <f>IF(PT_fylkesvis_tall!A240&gt;0,PT_fylkesvis_tall!A240,"")</f>
        <v/>
      </c>
      <c r="B238" s="59" t="str">
        <f>IF(PT_fylkesvis_tall!B240&gt;0,PT_fylkesvis_tall!B240,"")</f>
        <v/>
      </c>
      <c r="C238" s="59" t="str">
        <f>IF(PT_fylkesvis_tall!C240&gt;0,PT_fylkesvis_tall!C240,"")</f>
        <v/>
      </c>
      <c r="D238" s="59" t="str">
        <f>IF(PT_fylkesvis_tall!D240&gt;0,PT_fylkesvis_tall!D240,"")</f>
        <v/>
      </c>
      <c r="E238" s="59" t="str">
        <f>IF(PT_fylkesvis_tall!E240&gt;0,PT_fylkesvis_tall!E240,"")</f>
        <v/>
      </c>
      <c r="F238" s="59" t="str">
        <f>IF(PT_fylkesvis_tall!F240&gt;0,PT_fylkesvis_tall!F240,"")</f>
        <v/>
      </c>
      <c r="G238" s="59" t="str">
        <f>IF(PT_fylkesvis_tall!G240&gt;0,PT_fylkesvis_tall!G240,"")</f>
        <v/>
      </c>
      <c r="H238" s="59" t="str">
        <f>IF(PT_fylkesvis_tall!H240&gt;0,PT_fylkesvis_tall!H240,"")</f>
        <v/>
      </c>
      <c r="I238" s="59" t="str">
        <f>IF(PT_fylkesvis_tall!I240&gt;0,PT_fylkesvis_tall!I240,"")</f>
        <v/>
      </c>
      <c r="J238" s="59" t="str">
        <f>IF(PT_fylkesvis_tall!J240&gt;0,PT_fylkesvis_tall!J240,"")</f>
        <v/>
      </c>
      <c r="K238" s="59" t="str">
        <f>IF(PT_fylkesvis_tall!K240&gt;0,PT_fylkesvis_tall!K240,"")</f>
        <v/>
      </c>
      <c r="L238" s="59" t="str">
        <f>IF(PT_fylkesvis_tall!L240&gt;0,PT_fylkesvis_tall!L240,"")</f>
        <v/>
      </c>
    </row>
    <row r="239" spans="1:12" x14ac:dyDescent="0.25">
      <c r="A239" s="58" t="str">
        <f>IF(PT_fylkesvis_tall!A241&gt;0,PT_fylkesvis_tall!A241,"")</f>
        <v/>
      </c>
      <c r="B239" s="59" t="str">
        <f>IF(PT_fylkesvis_tall!B241&gt;0,PT_fylkesvis_tall!B241,"")</f>
        <v/>
      </c>
      <c r="C239" s="59" t="str">
        <f>IF(PT_fylkesvis_tall!C241&gt;0,PT_fylkesvis_tall!C241,"")</f>
        <v/>
      </c>
      <c r="D239" s="59" t="str">
        <f>IF(PT_fylkesvis_tall!D241&gt;0,PT_fylkesvis_tall!D241,"")</f>
        <v/>
      </c>
      <c r="E239" s="59" t="str">
        <f>IF(PT_fylkesvis_tall!E241&gt;0,PT_fylkesvis_tall!E241,"")</f>
        <v/>
      </c>
      <c r="F239" s="59" t="str">
        <f>IF(PT_fylkesvis_tall!F241&gt;0,PT_fylkesvis_tall!F241,"")</f>
        <v/>
      </c>
      <c r="G239" s="59" t="str">
        <f>IF(PT_fylkesvis_tall!G241&gt;0,PT_fylkesvis_tall!G241,"")</f>
        <v/>
      </c>
      <c r="H239" s="59" t="str">
        <f>IF(PT_fylkesvis_tall!H241&gt;0,PT_fylkesvis_tall!H241,"")</f>
        <v/>
      </c>
      <c r="I239" s="59" t="str">
        <f>IF(PT_fylkesvis_tall!I241&gt;0,PT_fylkesvis_tall!I241,"")</f>
        <v/>
      </c>
      <c r="J239" s="59" t="str">
        <f>IF(PT_fylkesvis_tall!J241&gt;0,PT_fylkesvis_tall!J241,"")</f>
        <v/>
      </c>
      <c r="K239" s="59" t="str">
        <f>IF(PT_fylkesvis_tall!K241&gt;0,PT_fylkesvis_tall!K241,"")</f>
        <v/>
      </c>
      <c r="L239" s="59" t="str">
        <f>IF(PT_fylkesvis_tall!L241&gt;0,PT_fylkesvis_tall!L241,"")</f>
        <v/>
      </c>
    </row>
    <row r="240" spans="1:12" x14ac:dyDescent="0.25">
      <c r="A240" s="58" t="str">
        <f>IF(PT_fylkesvis_tall!A242&gt;0,PT_fylkesvis_tall!A242,"")</f>
        <v/>
      </c>
      <c r="B240" s="59" t="str">
        <f>IF(PT_fylkesvis_tall!B242&gt;0,PT_fylkesvis_tall!B242,"")</f>
        <v/>
      </c>
      <c r="C240" s="59" t="str">
        <f>IF(PT_fylkesvis_tall!C242&gt;0,PT_fylkesvis_tall!C242,"")</f>
        <v/>
      </c>
      <c r="D240" s="59" t="str">
        <f>IF(PT_fylkesvis_tall!D242&gt;0,PT_fylkesvis_tall!D242,"")</f>
        <v/>
      </c>
      <c r="E240" s="59" t="str">
        <f>IF(PT_fylkesvis_tall!E242&gt;0,PT_fylkesvis_tall!E242,"")</f>
        <v/>
      </c>
      <c r="F240" s="59" t="str">
        <f>IF(PT_fylkesvis_tall!F242&gt;0,PT_fylkesvis_tall!F242,"")</f>
        <v/>
      </c>
      <c r="G240" s="59" t="str">
        <f>IF(PT_fylkesvis_tall!G242&gt;0,PT_fylkesvis_tall!G242,"")</f>
        <v/>
      </c>
      <c r="H240" s="59" t="str">
        <f>IF(PT_fylkesvis_tall!H242&gt;0,PT_fylkesvis_tall!H242,"")</f>
        <v/>
      </c>
      <c r="I240" s="59" t="str">
        <f>IF(PT_fylkesvis_tall!I242&gt;0,PT_fylkesvis_tall!I242,"")</f>
        <v/>
      </c>
      <c r="J240" s="59" t="str">
        <f>IF(PT_fylkesvis_tall!J242&gt;0,PT_fylkesvis_tall!J242,"")</f>
        <v/>
      </c>
      <c r="K240" s="59" t="str">
        <f>IF(PT_fylkesvis_tall!K242&gt;0,PT_fylkesvis_tall!K242,"")</f>
        <v/>
      </c>
      <c r="L240" s="59" t="str">
        <f>IF(PT_fylkesvis_tall!L242&gt;0,PT_fylkesvis_tall!L242,"")</f>
        <v/>
      </c>
    </row>
    <row r="241" spans="1:12" x14ac:dyDescent="0.25">
      <c r="A241" s="58" t="str">
        <f>IF(PT_fylkesvis_tall!A243&gt;0,PT_fylkesvis_tall!A243,"")</f>
        <v/>
      </c>
      <c r="B241" s="59" t="str">
        <f>IF(PT_fylkesvis_tall!B243&gt;0,PT_fylkesvis_tall!B243,"")</f>
        <v/>
      </c>
      <c r="C241" s="59" t="str">
        <f>IF(PT_fylkesvis_tall!C243&gt;0,PT_fylkesvis_tall!C243,"")</f>
        <v/>
      </c>
      <c r="D241" s="59" t="str">
        <f>IF(PT_fylkesvis_tall!D243&gt;0,PT_fylkesvis_tall!D243,"")</f>
        <v/>
      </c>
      <c r="E241" s="59" t="str">
        <f>IF(PT_fylkesvis_tall!E243&gt;0,PT_fylkesvis_tall!E243,"")</f>
        <v/>
      </c>
      <c r="F241" s="59" t="str">
        <f>IF(PT_fylkesvis_tall!F243&gt;0,PT_fylkesvis_tall!F243,"")</f>
        <v/>
      </c>
      <c r="G241" s="59" t="str">
        <f>IF(PT_fylkesvis_tall!G243&gt;0,PT_fylkesvis_tall!G243,"")</f>
        <v/>
      </c>
      <c r="H241" s="59" t="str">
        <f>IF(PT_fylkesvis_tall!H243&gt;0,PT_fylkesvis_tall!H243,"")</f>
        <v/>
      </c>
      <c r="I241" s="59" t="str">
        <f>IF(PT_fylkesvis_tall!I243&gt;0,PT_fylkesvis_tall!I243,"")</f>
        <v/>
      </c>
      <c r="J241" s="59" t="str">
        <f>IF(PT_fylkesvis_tall!J243&gt;0,PT_fylkesvis_tall!J243,"")</f>
        <v/>
      </c>
      <c r="K241" s="59" t="str">
        <f>IF(PT_fylkesvis_tall!K243&gt;0,PT_fylkesvis_tall!K243,"")</f>
        <v/>
      </c>
      <c r="L241" s="59" t="str">
        <f>IF(PT_fylkesvis_tall!L243&gt;0,PT_fylkesvis_tall!L243,"")</f>
        <v/>
      </c>
    </row>
    <row r="242" spans="1:12" x14ac:dyDescent="0.25">
      <c r="A242" s="58" t="str">
        <f>IF(PT_fylkesvis_tall!A244&gt;0,PT_fylkesvis_tall!A244,"")</f>
        <v/>
      </c>
      <c r="B242" s="59" t="str">
        <f>IF(PT_fylkesvis_tall!B244&gt;0,PT_fylkesvis_tall!B244,"")</f>
        <v/>
      </c>
      <c r="C242" s="59" t="str">
        <f>IF(PT_fylkesvis_tall!C244&gt;0,PT_fylkesvis_tall!C244,"")</f>
        <v/>
      </c>
      <c r="D242" s="59" t="str">
        <f>IF(PT_fylkesvis_tall!D244&gt;0,PT_fylkesvis_tall!D244,"")</f>
        <v/>
      </c>
      <c r="E242" s="59" t="str">
        <f>IF(PT_fylkesvis_tall!E244&gt;0,PT_fylkesvis_tall!E244,"")</f>
        <v/>
      </c>
      <c r="F242" s="59" t="str">
        <f>IF(PT_fylkesvis_tall!F244&gt;0,PT_fylkesvis_tall!F244,"")</f>
        <v/>
      </c>
      <c r="G242" s="59" t="str">
        <f>IF(PT_fylkesvis_tall!G244&gt;0,PT_fylkesvis_tall!G244,"")</f>
        <v/>
      </c>
      <c r="H242" s="59" t="str">
        <f>IF(PT_fylkesvis_tall!H244&gt;0,PT_fylkesvis_tall!H244,"")</f>
        <v/>
      </c>
      <c r="I242" s="59" t="str">
        <f>IF(PT_fylkesvis_tall!I244&gt;0,PT_fylkesvis_tall!I244,"")</f>
        <v/>
      </c>
      <c r="J242" s="59" t="str">
        <f>IF(PT_fylkesvis_tall!J244&gt;0,PT_fylkesvis_tall!J244,"")</f>
        <v/>
      </c>
      <c r="K242" s="59" t="str">
        <f>IF(PT_fylkesvis_tall!K244&gt;0,PT_fylkesvis_tall!K244,"")</f>
        <v/>
      </c>
      <c r="L242" s="59" t="str">
        <f>IF(PT_fylkesvis_tall!L244&gt;0,PT_fylkesvis_tall!L244,"")</f>
        <v/>
      </c>
    </row>
    <row r="243" spans="1:12" x14ac:dyDescent="0.25">
      <c r="A243" s="58" t="str">
        <f>IF(PT_fylkesvis_tall!A245&gt;0,PT_fylkesvis_tall!A245,"")</f>
        <v/>
      </c>
      <c r="B243" s="59" t="str">
        <f>IF(PT_fylkesvis_tall!B245&gt;0,PT_fylkesvis_tall!B245,"")</f>
        <v/>
      </c>
      <c r="C243" s="59" t="str">
        <f>IF(PT_fylkesvis_tall!C245&gt;0,PT_fylkesvis_tall!C245,"")</f>
        <v/>
      </c>
      <c r="D243" s="59" t="str">
        <f>IF(PT_fylkesvis_tall!D245&gt;0,PT_fylkesvis_tall!D245,"")</f>
        <v/>
      </c>
      <c r="E243" s="59" t="str">
        <f>IF(PT_fylkesvis_tall!E245&gt;0,PT_fylkesvis_tall!E245,"")</f>
        <v/>
      </c>
      <c r="F243" s="59" t="str">
        <f>IF(PT_fylkesvis_tall!F245&gt;0,PT_fylkesvis_tall!F245,"")</f>
        <v/>
      </c>
      <c r="G243" s="59" t="str">
        <f>IF(PT_fylkesvis_tall!G245&gt;0,PT_fylkesvis_tall!G245,"")</f>
        <v/>
      </c>
      <c r="H243" s="59" t="str">
        <f>IF(PT_fylkesvis_tall!H245&gt;0,PT_fylkesvis_tall!H245,"")</f>
        <v/>
      </c>
      <c r="I243" s="59" t="str">
        <f>IF(PT_fylkesvis_tall!I245&gt;0,PT_fylkesvis_tall!I245,"")</f>
        <v/>
      </c>
      <c r="J243" s="59" t="str">
        <f>IF(PT_fylkesvis_tall!J245&gt;0,PT_fylkesvis_tall!J245,"")</f>
        <v/>
      </c>
      <c r="K243" s="59" t="str">
        <f>IF(PT_fylkesvis_tall!K245&gt;0,PT_fylkesvis_tall!K245,"")</f>
        <v/>
      </c>
      <c r="L243" s="59" t="str">
        <f>IF(PT_fylkesvis_tall!L245&gt;0,PT_fylkesvis_tall!L245,"")</f>
        <v/>
      </c>
    </row>
    <row r="244" spans="1:12" x14ac:dyDescent="0.25">
      <c r="A244" s="58" t="str">
        <f>IF(PT_fylkesvis_tall!A246&gt;0,PT_fylkesvis_tall!A246,"")</f>
        <v/>
      </c>
      <c r="B244" s="59" t="str">
        <f>IF(PT_fylkesvis_tall!B246&gt;0,PT_fylkesvis_tall!B246,"")</f>
        <v/>
      </c>
      <c r="C244" s="59" t="str">
        <f>IF(PT_fylkesvis_tall!C246&gt;0,PT_fylkesvis_tall!C246,"")</f>
        <v/>
      </c>
      <c r="D244" s="59" t="str">
        <f>IF(PT_fylkesvis_tall!D246&gt;0,PT_fylkesvis_tall!D246,"")</f>
        <v/>
      </c>
      <c r="E244" s="59" t="str">
        <f>IF(PT_fylkesvis_tall!E246&gt;0,PT_fylkesvis_tall!E246,"")</f>
        <v/>
      </c>
      <c r="F244" s="59" t="str">
        <f>IF(PT_fylkesvis_tall!F246&gt;0,PT_fylkesvis_tall!F246,"")</f>
        <v/>
      </c>
      <c r="G244" s="59" t="str">
        <f>IF(PT_fylkesvis_tall!G246&gt;0,PT_fylkesvis_tall!G246,"")</f>
        <v/>
      </c>
      <c r="H244" s="59" t="str">
        <f>IF(PT_fylkesvis_tall!H246&gt;0,PT_fylkesvis_tall!H246,"")</f>
        <v/>
      </c>
      <c r="I244" s="59" t="str">
        <f>IF(PT_fylkesvis_tall!I246&gt;0,PT_fylkesvis_tall!I246,"")</f>
        <v/>
      </c>
      <c r="J244" s="59" t="str">
        <f>IF(PT_fylkesvis_tall!J246&gt;0,PT_fylkesvis_tall!J246,"")</f>
        <v/>
      </c>
      <c r="K244" s="59" t="str">
        <f>IF(PT_fylkesvis_tall!K246&gt;0,PT_fylkesvis_tall!K246,"")</f>
        <v/>
      </c>
      <c r="L244" s="59" t="str">
        <f>IF(PT_fylkesvis_tall!L246&gt;0,PT_fylkesvis_tall!L246,"")</f>
        <v/>
      </c>
    </row>
    <row r="245" spans="1:12" x14ac:dyDescent="0.25">
      <c r="A245" s="58" t="str">
        <f>IF(PT_fylkesvis_tall!A247&gt;0,PT_fylkesvis_tall!A247,"")</f>
        <v/>
      </c>
      <c r="B245" s="59" t="str">
        <f>IF(PT_fylkesvis_tall!B247&gt;0,PT_fylkesvis_tall!B247,"")</f>
        <v/>
      </c>
      <c r="C245" s="59" t="str">
        <f>IF(PT_fylkesvis_tall!C247&gt;0,PT_fylkesvis_tall!C247,"")</f>
        <v/>
      </c>
      <c r="D245" s="59" t="str">
        <f>IF(PT_fylkesvis_tall!D247&gt;0,PT_fylkesvis_tall!D247,"")</f>
        <v/>
      </c>
      <c r="E245" s="59" t="str">
        <f>IF(PT_fylkesvis_tall!E247&gt;0,PT_fylkesvis_tall!E247,"")</f>
        <v/>
      </c>
      <c r="F245" s="59" t="str">
        <f>IF(PT_fylkesvis_tall!F247&gt;0,PT_fylkesvis_tall!F247,"")</f>
        <v/>
      </c>
      <c r="G245" s="59" t="str">
        <f>IF(PT_fylkesvis_tall!G247&gt;0,PT_fylkesvis_tall!G247,"")</f>
        <v/>
      </c>
      <c r="H245" s="59" t="str">
        <f>IF(PT_fylkesvis_tall!H247&gt;0,PT_fylkesvis_tall!H247,"")</f>
        <v/>
      </c>
      <c r="I245" s="59" t="str">
        <f>IF(PT_fylkesvis_tall!I247&gt;0,PT_fylkesvis_tall!I247,"")</f>
        <v/>
      </c>
      <c r="J245" s="59" t="str">
        <f>IF(PT_fylkesvis_tall!J247&gt;0,PT_fylkesvis_tall!J247,"")</f>
        <v/>
      </c>
      <c r="K245" s="59" t="str">
        <f>IF(PT_fylkesvis_tall!K247&gt;0,PT_fylkesvis_tall!K247,"")</f>
        <v/>
      </c>
      <c r="L245" s="59" t="str">
        <f>IF(PT_fylkesvis_tall!L247&gt;0,PT_fylkesvis_tall!L247,"")</f>
        <v/>
      </c>
    </row>
    <row r="246" spans="1:12" x14ac:dyDescent="0.25">
      <c r="A246" s="58" t="str">
        <f>IF(PT_fylkesvis_tall!A248&gt;0,PT_fylkesvis_tall!A248,"")</f>
        <v/>
      </c>
      <c r="B246" s="59" t="str">
        <f>IF(PT_fylkesvis_tall!B248&gt;0,PT_fylkesvis_tall!B248,"")</f>
        <v/>
      </c>
      <c r="C246" s="59" t="str">
        <f>IF(PT_fylkesvis_tall!C248&gt;0,PT_fylkesvis_tall!C248,"")</f>
        <v/>
      </c>
      <c r="D246" s="59" t="str">
        <f>IF(PT_fylkesvis_tall!D248&gt;0,PT_fylkesvis_tall!D248,"")</f>
        <v/>
      </c>
      <c r="E246" s="59" t="str">
        <f>IF(PT_fylkesvis_tall!E248&gt;0,PT_fylkesvis_tall!E248,"")</f>
        <v/>
      </c>
      <c r="F246" s="59" t="str">
        <f>IF(PT_fylkesvis_tall!F248&gt;0,PT_fylkesvis_tall!F248,"")</f>
        <v/>
      </c>
      <c r="G246" s="59" t="str">
        <f>IF(PT_fylkesvis_tall!G248&gt;0,PT_fylkesvis_tall!G248,"")</f>
        <v/>
      </c>
      <c r="H246" s="59" t="str">
        <f>IF(PT_fylkesvis_tall!H248&gt;0,PT_fylkesvis_tall!H248,"")</f>
        <v/>
      </c>
      <c r="I246" s="59" t="str">
        <f>IF(PT_fylkesvis_tall!I248&gt;0,PT_fylkesvis_tall!I248,"")</f>
        <v/>
      </c>
      <c r="J246" s="59" t="str">
        <f>IF(PT_fylkesvis_tall!J248&gt;0,PT_fylkesvis_tall!J248,"")</f>
        <v/>
      </c>
      <c r="K246" s="59" t="str">
        <f>IF(PT_fylkesvis_tall!K248&gt;0,PT_fylkesvis_tall!K248,"")</f>
        <v/>
      </c>
      <c r="L246" s="59" t="str">
        <f>IF(PT_fylkesvis_tall!L248&gt;0,PT_fylkesvis_tall!L248,"")</f>
        <v/>
      </c>
    </row>
    <row r="247" spans="1:12" x14ac:dyDescent="0.25">
      <c r="A247" s="58" t="str">
        <f>IF(PT_fylkesvis_tall!A249&gt;0,PT_fylkesvis_tall!A249,"")</f>
        <v/>
      </c>
      <c r="B247" s="59" t="str">
        <f>IF(PT_fylkesvis_tall!B249&gt;0,PT_fylkesvis_tall!B249,"")</f>
        <v/>
      </c>
      <c r="C247" s="59" t="str">
        <f>IF(PT_fylkesvis_tall!C249&gt;0,PT_fylkesvis_tall!C249,"")</f>
        <v/>
      </c>
      <c r="D247" s="59" t="str">
        <f>IF(PT_fylkesvis_tall!D249&gt;0,PT_fylkesvis_tall!D249,"")</f>
        <v/>
      </c>
      <c r="E247" s="59" t="str">
        <f>IF(PT_fylkesvis_tall!E249&gt;0,PT_fylkesvis_tall!E249,"")</f>
        <v/>
      </c>
      <c r="F247" s="59" t="str">
        <f>IF(PT_fylkesvis_tall!F249&gt;0,PT_fylkesvis_tall!F249,"")</f>
        <v/>
      </c>
      <c r="G247" s="59" t="str">
        <f>IF(PT_fylkesvis_tall!G249&gt;0,PT_fylkesvis_tall!G249,"")</f>
        <v/>
      </c>
      <c r="H247" s="59" t="str">
        <f>IF(PT_fylkesvis_tall!H249&gt;0,PT_fylkesvis_tall!H249,"")</f>
        <v/>
      </c>
      <c r="I247" s="59" t="str">
        <f>IF(PT_fylkesvis_tall!I249&gt;0,PT_fylkesvis_tall!I249,"")</f>
        <v/>
      </c>
      <c r="J247" s="59" t="str">
        <f>IF(PT_fylkesvis_tall!J249&gt;0,PT_fylkesvis_tall!J249,"")</f>
        <v/>
      </c>
      <c r="K247" s="59" t="str">
        <f>IF(PT_fylkesvis_tall!K249&gt;0,PT_fylkesvis_tall!K249,"")</f>
        <v/>
      </c>
      <c r="L247" s="59" t="str">
        <f>IF(PT_fylkesvis_tall!L249&gt;0,PT_fylkesvis_tall!L249,"")</f>
        <v/>
      </c>
    </row>
    <row r="248" spans="1:12" x14ac:dyDescent="0.25">
      <c r="A248" s="58" t="str">
        <f>IF(PT_fylkesvis_tall!A250&gt;0,PT_fylkesvis_tall!A250,"")</f>
        <v/>
      </c>
      <c r="B248" s="59" t="str">
        <f>IF(PT_fylkesvis_tall!B250&gt;0,PT_fylkesvis_tall!B250,"")</f>
        <v/>
      </c>
      <c r="C248" s="59" t="str">
        <f>IF(PT_fylkesvis_tall!C250&gt;0,PT_fylkesvis_tall!C250,"")</f>
        <v/>
      </c>
      <c r="D248" s="59" t="str">
        <f>IF(PT_fylkesvis_tall!D250&gt;0,PT_fylkesvis_tall!D250,"")</f>
        <v/>
      </c>
      <c r="E248" s="59" t="str">
        <f>IF(PT_fylkesvis_tall!E250&gt;0,PT_fylkesvis_tall!E250,"")</f>
        <v/>
      </c>
      <c r="F248" s="59" t="str">
        <f>IF(PT_fylkesvis_tall!F250&gt;0,PT_fylkesvis_tall!F250,"")</f>
        <v/>
      </c>
      <c r="G248" s="59" t="str">
        <f>IF(PT_fylkesvis_tall!G250&gt;0,PT_fylkesvis_tall!G250,"")</f>
        <v/>
      </c>
      <c r="H248" s="59" t="str">
        <f>IF(PT_fylkesvis_tall!H250&gt;0,PT_fylkesvis_tall!H250,"")</f>
        <v/>
      </c>
      <c r="I248" s="59" t="str">
        <f>IF(PT_fylkesvis_tall!I250&gt;0,PT_fylkesvis_tall!I250,"")</f>
        <v/>
      </c>
      <c r="J248" s="59" t="str">
        <f>IF(PT_fylkesvis_tall!J250&gt;0,PT_fylkesvis_tall!J250,"")</f>
        <v/>
      </c>
      <c r="K248" s="59" t="str">
        <f>IF(PT_fylkesvis_tall!K250&gt;0,PT_fylkesvis_tall!K250,"")</f>
        <v/>
      </c>
      <c r="L248" s="59" t="str">
        <f>IF(PT_fylkesvis_tall!L250&gt;0,PT_fylkesvis_tall!L250,"")</f>
        <v/>
      </c>
    </row>
    <row r="249" spans="1:12" x14ac:dyDescent="0.25">
      <c r="A249" s="58" t="str">
        <f>IF(PT_fylkesvis_tall!A251&gt;0,PT_fylkesvis_tall!A251,"")</f>
        <v/>
      </c>
      <c r="B249" s="59" t="str">
        <f>IF(PT_fylkesvis_tall!B251&gt;0,PT_fylkesvis_tall!B251,"")</f>
        <v/>
      </c>
      <c r="C249" s="59" t="str">
        <f>IF(PT_fylkesvis_tall!C251&gt;0,PT_fylkesvis_tall!C251,"")</f>
        <v/>
      </c>
      <c r="D249" s="59" t="str">
        <f>IF(PT_fylkesvis_tall!D251&gt;0,PT_fylkesvis_tall!D251,"")</f>
        <v/>
      </c>
      <c r="E249" s="59" t="str">
        <f>IF(PT_fylkesvis_tall!E251&gt;0,PT_fylkesvis_tall!E251,"")</f>
        <v/>
      </c>
      <c r="F249" s="59" t="str">
        <f>IF(PT_fylkesvis_tall!F251&gt;0,PT_fylkesvis_tall!F251,"")</f>
        <v/>
      </c>
      <c r="G249" s="59" t="str">
        <f>IF(PT_fylkesvis_tall!G251&gt;0,PT_fylkesvis_tall!G251,"")</f>
        <v/>
      </c>
      <c r="H249" s="59" t="str">
        <f>IF(PT_fylkesvis_tall!H251&gt;0,PT_fylkesvis_tall!H251,"")</f>
        <v/>
      </c>
      <c r="I249" s="59" t="str">
        <f>IF(PT_fylkesvis_tall!I251&gt;0,PT_fylkesvis_tall!I251,"")</f>
        <v/>
      </c>
      <c r="J249" s="59" t="str">
        <f>IF(PT_fylkesvis_tall!J251&gt;0,PT_fylkesvis_tall!J251,"")</f>
        <v/>
      </c>
      <c r="K249" s="59" t="str">
        <f>IF(PT_fylkesvis_tall!K251&gt;0,PT_fylkesvis_tall!K251,"")</f>
        <v/>
      </c>
      <c r="L249" s="59" t="str">
        <f>IF(PT_fylkesvis_tall!L251&gt;0,PT_fylkesvis_tall!L251,"")</f>
        <v/>
      </c>
    </row>
    <row r="250" spans="1:12" x14ac:dyDescent="0.25">
      <c r="A250" s="58" t="str">
        <f>IF(PT_fylkesvis_tall!A252&gt;0,PT_fylkesvis_tall!A252,"")</f>
        <v/>
      </c>
      <c r="B250" s="59" t="str">
        <f>IF(PT_fylkesvis_tall!B252&gt;0,PT_fylkesvis_tall!B252,"")</f>
        <v/>
      </c>
      <c r="C250" s="59" t="str">
        <f>IF(PT_fylkesvis_tall!C252&gt;0,PT_fylkesvis_tall!C252,"")</f>
        <v/>
      </c>
      <c r="D250" s="59" t="str">
        <f>IF(PT_fylkesvis_tall!D252&gt;0,PT_fylkesvis_tall!D252,"")</f>
        <v/>
      </c>
      <c r="E250" s="59" t="str">
        <f>IF(PT_fylkesvis_tall!E252&gt;0,PT_fylkesvis_tall!E252,"")</f>
        <v/>
      </c>
      <c r="F250" s="59" t="str">
        <f>IF(PT_fylkesvis_tall!F252&gt;0,PT_fylkesvis_tall!F252,"")</f>
        <v/>
      </c>
      <c r="G250" s="59" t="str">
        <f>IF(PT_fylkesvis_tall!G252&gt;0,PT_fylkesvis_tall!G252,"")</f>
        <v/>
      </c>
      <c r="H250" s="59" t="str">
        <f>IF(PT_fylkesvis_tall!H252&gt;0,PT_fylkesvis_tall!H252,"")</f>
        <v/>
      </c>
      <c r="I250" s="59" t="str">
        <f>IF(PT_fylkesvis_tall!I252&gt;0,PT_fylkesvis_tall!I252,"")</f>
        <v/>
      </c>
      <c r="J250" s="59" t="str">
        <f>IF(PT_fylkesvis_tall!J252&gt;0,PT_fylkesvis_tall!J252,"")</f>
        <v/>
      </c>
      <c r="K250" s="59" t="str">
        <f>IF(PT_fylkesvis_tall!K252&gt;0,PT_fylkesvis_tall!K252,"")</f>
        <v/>
      </c>
      <c r="L250" s="59" t="str">
        <f>IF(PT_fylkesvis_tall!L252&gt;0,PT_fylkesvis_tall!L252,"")</f>
        <v/>
      </c>
    </row>
    <row r="251" spans="1:12" x14ac:dyDescent="0.25">
      <c r="A251" s="58" t="str">
        <f>IF(PT_fylkesvis_tall!A253&gt;0,PT_fylkesvis_tall!A253,"")</f>
        <v/>
      </c>
      <c r="B251" s="59" t="str">
        <f>IF(PT_fylkesvis_tall!B253&gt;0,PT_fylkesvis_tall!B253,"")</f>
        <v/>
      </c>
      <c r="C251" s="59" t="str">
        <f>IF(PT_fylkesvis_tall!C253&gt;0,PT_fylkesvis_tall!C253,"")</f>
        <v/>
      </c>
      <c r="D251" s="59" t="str">
        <f>IF(PT_fylkesvis_tall!D253&gt;0,PT_fylkesvis_tall!D253,"")</f>
        <v/>
      </c>
      <c r="E251" s="59" t="str">
        <f>IF(PT_fylkesvis_tall!E253&gt;0,PT_fylkesvis_tall!E253,"")</f>
        <v/>
      </c>
      <c r="F251" s="59" t="str">
        <f>IF(PT_fylkesvis_tall!F253&gt;0,PT_fylkesvis_tall!F253,"")</f>
        <v/>
      </c>
      <c r="G251" s="59" t="str">
        <f>IF(PT_fylkesvis_tall!G253&gt;0,PT_fylkesvis_tall!G253,"")</f>
        <v/>
      </c>
      <c r="H251" s="59" t="str">
        <f>IF(PT_fylkesvis_tall!H253&gt;0,PT_fylkesvis_tall!H253,"")</f>
        <v/>
      </c>
      <c r="I251" s="59" t="str">
        <f>IF(PT_fylkesvis_tall!I253&gt;0,PT_fylkesvis_tall!I253,"")</f>
        <v/>
      </c>
      <c r="J251" s="59" t="str">
        <f>IF(PT_fylkesvis_tall!J253&gt;0,PT_fylkesvis_tall!J253,"")</f>
        <v/>
      </c>
      <c r="K251" s="59" t="str">
        <f>IF(PT_fylkesvis_tall!K253&gt;0,PT_fylkesvis_tall!K253,"")</f>
        <v/>
      </c>
      <c r="L251" s="59" t="str">
        <f>IF(PT_fylkesvis_tall!L253&gt;0,PT_fylkesvis_tall!L253,"")</f>
        <v/>
      </c>
    </row>
    <row r="252" spans="1:12" x14ac:dyDescent="0.25">
      <c r="A252" s="58" t="str">
        <f>IF(PT_fylkesvis_tall!A254&gt;0,PT_fylkesvis_tall!A254,"")</f>
        <v/>
      </c>
      <c r="B252" s="59" t="str">
        <f>IF(PT_fylkesvis_tall!B254&gt;0,PT_fylkesvis_tall!B254,"")</f>
        <v/>
      </c>
      <c r="C252" s="59" t="str">
        <f>IF(PT_fylkesvis_tall!C254&gt;0,PT_fylkesvis_tall!C254,"")</f>
        <v/>
      </c>
      <c r="D252" s="59" t="str">
        <f>IF(PT_fylkesvis_tall!D254&gt;0,PT_fylkesvis_tall!D254,"")</f>
        <v/>
      </c>
      <c r="E252" s="59" t="str">
        <f>IF(PT_fylkesvis_tall!E254&gt;0,PT_fylkesvis_tall!E254,"")</f>
        <v/>
      </c>
      <c r="F252" s="59" t="str">
        <f>IF(PT_fylkesvis_tall!F254&gt;0,PT_fylkesvis_tall!F254,"")</f>
        <v/>
      </c>
      <c r="G252" s="59" t="str">
        <f>IF(PT_fylkesvis_tall!G254&gt;0,PT_fylkesvis_tall!G254,"")</f>
        <v/>
      </c>
      <c r="H252" s="59" t="str">
        <f>IF(PT_fylkesvis_tall!H254&gt;0,PT_fylkesvis_tall!H254,"")</f>
        <v/>
      </c>
      <c r="I252" s="59" t="str">
        <f>IF(PT_fylkesvis_tall!I254&gt;0,PT_fylkesvis_tall!I254,"")</f>
        <v/>
      </c>
      <c r="J252" s="59" t="str">
        <f>IF(PT_fylkesvis_tall!J254&gt;0,PT_fylkesvis_tall!J254,"")</f>
        <v/>
      </c>
      <c r="K252" s="59" t="str">
        <f>IF(PT_fylkesvis_tall!K254&gt;0,PT_fylkesvis_tall!K254,"")</f>
        <v/>
      </c>
      <c r="L252" s="59" t="str">
        <f>IF(PT_fylkesvis_tall!L254&gt;0,PT_fylkesvis_tall!L254,"")</f>
        <v/>
      </c>
    </row>
    <row r="253" spans="1:12" x14ac:dyDescent="0.25">
      <c r="A253" s="58" t="str">
        <f>IF(PT_fylkesvis_tall!A255&gt;0,PT_fylkesvis_tall!A255,"")</f>
        <v/>
      </c>
      <c r="B253" s="59" t="str">
        <f>IF(PT_fylkesvis_tall!B255&gt;0,PT_fylkesvis_tall!B255,"")</f>
        <v/>
      </c>
      <c r="C253" s="59" t="str">
        <f>IF(PT_fylkesvis_tall!C255&gt;0,PT_fylkesvis_tall!C255,"")</f>
        <v/>
      </c>
      <c r="D253" s="59" t="str">
        <f>IF(PT_fylkesvis_tall!D255&gt;0,PT_fylkesvis_tall!D255,"")</f>
        <v/>
      </c>
      <c r="E253" s="59" t="str">
        <f>IF(PT_fylkesvis_tall!E255&gt;0,PT_fylkesvis_tall!E255,"")</f>
        <v/>
      </c>
      <c r="F253" s="59" t="str">
        <f>IF(PT_fylkesvis_tall!F255&gt;0,PT_fylkesvis_tall!F255,"")</f>
        <v/>
      </c>
      <c r="G253" s="59" t="str">
        <f>IF(PT_fylkesvis_tall!G255&gt;0,PT_fylkesvis_tall!G255,"")</f>
        <v/>
      </c>
      <c r="H253" s="59" t="str">
        <f>IF(PT_fylkesvis_tall!H255&gt;0,PT_fylkesvis_tall!H255,"")</f>
        <v/>
      </c>
      <c r="I253" s="59" t="str">
        <f>IF(PT_fylkesvis_tall!I255&gt;0,PT_fylkesvis_tall!I255,"")</f>
        <v/>
      </c>
      <c r="J253" s="59" t="str">
        <f>IF(PT_fylkesvis_tall!J255&gt;0,PT_fylkesvis_tall!J255,"")</f>
        <v/>
      </c>
      <c r="K253" s="59" t="str">
        <f>IF(PT_fylkesvis_tall!K255&gt;0,PT_fylkesvis_tall!K255,"")</f>
        <v/>
      </c>
      <c r="L253" s="59" t="str">
        <f>IF(PT_fylkesvis_tall!L255&gt;0,PT_fylkesvis_tall!L255,"")</f>
        <v/>
      </c>
    </row>
    <row r="254" spans="1:12" x14ac:dyDescent="0.25">
      <c r="A254" s="58" t="str">
        <f>IF(PT_fylkesvis_tall!A256&gt;0,PT_fylkesvis_tall!A256,"")</f>
        <v/>
      </c>
      <c r="B254" s="59" t="str">
        <f>IF(PT_fylkesvis_tall!B256&gt;0,PT_fylkesvis_tall!B256,"")</f>
        <v/>
      </c>
      <c r="C254" s="59" t="str">
        <f>IF(PT_fylkesvis_tall!C256&gt;0,PT_fylkesvis_tall!C256,"")</f>
        <v/>
      </c>
      <c r="D254" s="59" t="str">
        <f>IF(PT_fylkesvis_tall!D256&gt;0,PT_fylkesvis_tall!D256,"")</f>
        <v/>
      </c>
      <c r="E254" s="59" t="str">
        <f>IF(PT_fylkesvis_tall!E256&gt;0,PT_fylkesvis_tall!E256,"")</f>
        <v/>
      </c>
      <c r="F254" s="59" t="str">
        <f>IF(PT_fylkesvis_tall!F256&gt;0,PT_fylkesvis_tall!F256,"")</f>
        <v/>
      </c>
      <c r="G254" s="59" t="str">
        <f>IF(PT_fylkesvis_tall!G256&gt;0,PT_fylkesvis_tall!G256,"")</f>
        <v/>
      </c>
      <c r="H254" s="59" t="str">
        <f>IF(PT_fylkesvis_tall!H256&gt;0,PT_fylkesvis_tall!H256,"")</f>
        <v/>
      </c>
      <c r="I254" s="59" t="str">
        <f>IF(PT_fylkesvis_tall!I256&gt;0,PT_fylkesvis_tall!I256,"")</f>
        <v/>
      </c>
      <c r="J254" s="59" t="str">
        <f>IF(PT_fylkesvis_tall!J256&gt;0,PT_fylkesvis_tall!J256,"")</f>
        <v/>
      </c>
      <c r="K254" s="59" t="str">
        <f>IF(PT_fylkesvis_tall!K256&gt;0,PT_fylkesvis_tall!K256,"")</f>
        <v/>
      </c>
      <c r="L254" s="59" t="str">
        <f>IF(PT_fylkesvis_tall!L256&gt;0,PT_fylkesvis_tall!L256,"")</f>
        <v/>
      </c>
    </row>
    <row r="255" spans="1:12" x14ac:dyDescent="0.25">
      <c r="A255" s="58" t="str">
        <f>IF(PT_fylkesvis_tall!A257&gt;0,PT_fylkesvis_tall!A257,"")</f>
        <v/>
      </c>
      <c r="B255" s="59" t="str">
        <f>IF(PT_fylkesvis_tall!B257&gt;0,PT_fylkesvis_tall!B257,"")</f>
        <v/>
      </c>
      <c r="C255" s="59" t="str">
        <f>IF(PT_fylkesvis_tall!C257&gt;0,PT_fylkesvis_tall!C257,"")</f>
        <v/>
      </c>
      <c r="D255" s="59" t="str">
        <f>IF(PT_fylkesvis_tall!D257&gt;0,PT_fylkesvis_tall!D257,"")</f>
        <v/>
      </c>
      <c r="E255" s="59" t="str">
        <f>IF(PT_fylkesvis_tall!E257&gt;0,PT_fylkesvis_tall!E257,"")</f>
        <v/>
      </c>
      <c r="F255" s="59" t="str">
        <f>IF(PT_fylkesvis_tall!F257&gt;0,PT_fylkesvis_tall!F257,"")</f>
        <v/>
      </c>
      <c r="G255" s="59" t="str">
        <f>IF(PT_fylkesvis_tall!G257&gt;0,PT_fylkesvis_tall!G257,"")</f>
        <v/>
      </c>
      <c r="H255" s="59" t="str">
        <f>IF(PT_fylkesvis_tall!H257&gt;0,PT_fylkesvis_tall!H257,"")</f>
        <v/>
      </c>
      <c r="I255" s="59" t="str">
        <f>IF(PT_fylkesvis_tall!I257&gt;0,PT_fylkesvis_tall!I257,"")</f>
        <v/>
      </c>
      <c r="J255" s="59" t="str">
        <f>IF(PT_fylkesvis_tall!J257&gt;0,PT_fylkesvis_tall!J257,"")</f>
        <v/>
      </c>
      <c r="K255" s="59" t="str">
        <f>IF(PT_fylkesvis_tall!K257&gt;0,PT_fylkesvis_tall!K257,"")</f>
        <v/>
      </c>
      <c r="L255" s="59" t="str">
        <f>IF(PT_fylkesvis_tall!L257&gt;0,PT_fylkesvis_tall!L257,"")</f>
        <v/>
      </c>
    </row>
    <row r="256" spans="1:12" x14ac:dyDescent="0.25">
      <c r="A256" s="58" t="str">
        <f>IF(PT_fylkesvis_tall!A258&gt;0,PT_fylkesvis_tall!A258,"")</f>
        <v/>
      </c>
      <c r="B256" s="59" t="str">
        <f>IF(PT_fylkesvis_tall!B258&gt;0,PT_fylkesvis_tall!B258,"")</f>
        <v/>
      </c>
      <c r="C256" s="59" t="str">
        <f>IF(PT_fylkesvis_tall!C258&gt;0,PT_fylkesvis_tall!C258,"")</f>
        <v/>
      </c>
      <c r="D256" s="59" t="str">
        <f>IF(PT_fylkesvis_tall!D258&gt;0,PT_fylkesvis_tall!D258,"")</f>
        <v/>
      </c>
      <c r="E256" s="59" t="str">
        <f>IF(PT_fylkesvis_tall!E258&gt;0,PT_fylkesvis_tall!E258,"")</f>
        <v/>
      </c>
      <c r="F256" s="59" t="str">
        <f>IF(PT_fylkesvis_tall!F258&gt;0,PT_fylkesvis_tall!F258,"")</f>
        <v/>
      </c>
      <c r="G256" s="59" t="str">
        <f>IF(PT_fylkesvis_tall!G258&gt;0,PT_fylkesvis_tall!G258,"")</f>
        <v/>
      </c>
      <c r="H256" s="59" t="str">
        <f>IF(PT_fylkesvis_tall!H258&gt;0,PT_fylkesvis_tall!H258,"")</f>
        <v/>
      </c>
      <c r="I256" s="59" t="str">
        <f>IF(PT_fylkesvis_tall!I258&gt;0,PT_fylkesvis_tall!I258,"")</f>
        <v/>
      </c>
      <c r="J256" s="59" t="str">
        <f>IF(PT_fylkesvis_tall!J258&gt;0,PT_fylkesvis_tall!J258,"")</f>
        <v/>
      </c>
      <c r="K256" s="59" t="str">
        <f>IF(PT_fylkesvis_tall!K258&gt;0,PT_fylkesvis_tall!K258,"")</f>
        <v/>
      </c>
      <c r="L256" s="59" t="str">
        <f>IF(PT_fylkesvis_tall!L258&gt;0,PT_fylkesvis_tall!L258,"")</f>
        <v/>
      </c>
    </row>
    <row r="257" spans="1:12" x14ac:dyDescent="0.25">
      <c r="A257" s="58" t="str">
        <f>IF(PT_fylkesvis_tall!A259&gt;0,PT_fylkesvis_tall!A259,"")</f>
        <v/>
      </c>
      <c r="B257" s="59" t="str">
        <f>IF(PT_fylkesvis_tall!B259&gt;0,PT_fylkesvis_tall!B259,"")</f>
        <v/>
      </c>
      <c r="C257" s="59" t="str">
        <f>IF(PT_fylkesvis_tall!C259&gt;0,PT_fylkesvis_tall!C259,"")</f>
        <v/>
      </c>
      <c r="D257" s="59" t="str">
        <f>IF(PT_fylkesvis_tall!D259&gt;0,PT_fylkesvis_tall!D259,"")</f>
        <v/>
      </c>
      <c r="E257" s="59" t="str">
        <f>IF(PT_fylkesvis_tall!E259&gt;0,PT_fylkesvis_tall!E259,"")</f>
        <v/>
      </c>
      <c r="F257" s="59" t="str">
        <f>IF(PT_fylkesvis_tall!F259&gt;0,PT_fylkesvis_tall!F259,"")</f>
        <v/>
      </c>
      <c r="G257" s="59" t="str">
        <f>IF(PT_fylkesvis_tall!G259&gt;0,PT_fylkesvis_tall!G259,"")</f>
        <v/>
      </c>
      <c r="H257" s="59" t="str">
        <f>IF(PT_fylkesvis_tall!H259&gt;0,PT_fylkesvis_tall!H259,"")</f>
        <v/>
      </c>
      <c r="I257" s="59" t="str">
        <f>IF(PT_fylkesvis_tall!I259&gt;0,PT_fylkesvis_tall!I259,"")</f>
        <v/>
      </c>
      <c r="J257" s="59" t="str">
        <f>IF(PT_fylkesvis_tall!J259&gt;0,PT_fylkesvis_tall!J259,"")</f>
        <v/>
      </c>
      <c r="K257" s="59" t="str">
        <f>IF(PT_fylkesvis_tall!K259&gt;0,PT_fylkesvis_tall!K259,"")</f>
        <v/>
      </c>
      <c r="L257" s="59" t="str">
        <f>IF(PT_fylkesvis_tall!L259&gt;0,PT_fylkesvis_tall!L259,"")</f>
        <v/>
      </c>
    </row>
    <row r="258" spans="1:12" x14ac:dyDescent="0.25">
      <c r="A258" s="58" t="str">
        <f>IF(PT_fylkesvis_tall!A260&gt;0,PT_fylkesvis_tall!A260,"")</f>
        <v/>
      </c>
      <c r="B258" s="59" t="str">
        <f>IF(PT_fylkesvis_tall!B260&gt;0,PT_fylkesvis_tall!B260,"")</f>
        <v/>
      </c>
      <c r="C258" s="59" t="str">
        <f>IF(PT_fylkesvis_tall!C260&gt;0,PT_fylkesvis_tall!C260,"")</f>
        <v/>
      </c>
      <c r="D258" s="59" t="str">
        <f>IF(PT_fylkesvis_tall!D260&gt;0,PT_fylkesvis_tall!D260,"")</f>
        <v/>
      </c>
      <c r="E258" s="59" t="str">
        <f>IF(PT_fylkesvis_tall!E260&gt;0,PT_fylkesvis_tall!E260,"")</f>
        <v/>
      </c>
      <c r="F258" s="59" t="str">
        <f>IF(PT_fylkesvis_tall!F260&gt;0,PT_fylkesvis_tall!F260,"")</f>
        <v/>
      </c>
      <c r="G258" s="59" t="str">
        <f>IF(PT_fylkesvis_tall!G260&gt;0,PT_fylkesvis_tall!G260,"")</f>
        <v/>
      </c>
      <c r="H258" s="59" t="str">
        <f>IF(PT_fylkesvis_tall!H260&gt;0,PT_fylkesvis_tall!H260,"")</f>
        <v/>
      </c>
      <c r="I258" s="59" t="str">
        <f>IF(PT_fylkesvis_tall!I260&gt;0,PT_fylkesvis_tall!I260,"")</f>
        <v/>
      </c>
      <c r="J258" s="59" t="str">
        <f>IF(PT_fylkesvis_tall!J260&gt;0,PT_fylkesvis_tall!J260,"")</f>
        <v/>
      </c>
      <c r="K258" s="59" t="str">
        <f>IF(PT_fylkesvis_tall!K260&gt;0,PT_fylkesvis_tall!K260,"")</f>
        <v/>
      </c>
      <c r="L258" s="59" t="str">
        <f>IF(PT_fylkesvis_tall!L260&gt;0,PT_fylkesvis_tall!L260,"")</f>
        <v/>
      </c>
    </row>
    <row r="259" spans="1:12" x14ac:dyDescent="0.25">
      <c r="A259" s="58" t="str">
        <f>IF(PT_fylkesvis_tall!A261&gt;0,PT_fylkesvis_tall!A261,"")</f>
        <v/>
      </c>
      <c r="B259" s="59" t="str">
        <f>IF(PT_fylkesvis_tall!B261&gt;0,PT_fylkesvis_tall!B261,"")</f>
        <v/>
      </c>
      <c r="C259" s="59" t="str">
        <f>IF(PT_fylkesvis_tall!C261&gt;0,PT_fylkesvis_tall!C261,"")</f>
        <v/>
      </c>
      <c r="D259" s="59" t="str">
        <f>IF(PT_fylkesvis_tall!D261&gt;0,PT_fylkesvis_tall!D261,"")</f>
        <v/>
      </c>
      <c r="E259" s="59" t="str">
        <f>IF(PT_fylkesvis_tall!E261&gt;0,PT_fylkesvis_tall!E261,"")</f>
        <v/>
      </c>
      <c r="F259" s="59" t="str">
        <f>IF(PT_fylkesvis_tall!F261&gt;0,PT_fylkesvis_tall!F261,"")</f>
        <v/>
      </c>
      <c r="G259" s="59" t="str">
        <f>IF(PT_fylkesvis_tall!G261&gt;0,PT_fylkesvis_tall!G261,"")</f>
        <v/>
      </c>
      <c r="H259" s="59" t="str">
        <f>IF(PT_fylkesvis_tall!H261&gt;0,PT_fylkesvis_tall!H261,"")</f>
        <v/>
      </c>
      <c r="I259" s="59" t="str">
        <f>IF(PT_fylkesvis_tall!I261&gt;0,PT_fylkesvis_tall!I261,"")</f>
        <v/>
      </c>
      <c r="J259" s="59" t="str">
        <f>IF(PT_fylkesvis_tall!J261&gt;0,PT_fylkesvis_tall!J261,"")</f>
        <v/>
      </c>
      <c r="K259" s="59" t="str">
        <f>IF(PT_fylkesvis_tall!K261&gt;0,PT_fylkesvis_tall!K261,"")</f>
        <v/>
      </c>
      <c r="L259" s="59" t="str">
        <f>IF(PT_fylkesvis_tall!L261&gt;0,PT_fylkesvis_tall!L261,"")</f>
        <v/>
      </c>
    </row>
    <row r="260" spans="1:12" x14ac:dyDescent="0.25">
      <c r="A260" s="58" t="str">
        <f>IF(PT_fylkesvis_tall!A262&gt;0,PT_fylkesvis_tall!A262,"")</f>
        <v/>
      </c>
      <c r="B260" s="59" t="str">
        <f>IF(PT_fylkesvis_tall!B262&gt;0,PT_fylkesvis_tall!B262,"")</f>
        <v/>
      </c>
      <c r="C260" s="59" t="str">
        <f>IF(PT_fylkesvis_tall!C262&gt;0,PT_fylkesvis_tall!C262,"")</f>
        <v/>
      </c>
      <c r="D260" s="59" t="str">
        <f>IF(PT_fylkesvis_tall!D262&gt;0,PT_fylkesvis_tall!D262,"")</f>
        <v/>
      </c>
      <c r="E260" s="59" t="str">
        <f>IF(PT_fylkesvis_tall!E262&gt;0,PT_fylkesvis_tall!E262,"")</f>
        <v/>
      </c>
      <c r="F260" s="59" t="str">
        <f>IF(PT_fylkesvis_tall!F262&gt;0,PT_fylkesvis_tall!F262,"")</f>
        <v/>
      </c>
      <c r="G260" s="59" t="str">
        <f>IF(PT_fylkesvis_tall!G262&gt;0,PT_fylkesvis_tall!G262,"")</f>
        <v/>
      </c>
      <c r="H260" s="59" t="str">
        <f>IF(PT_fylkesvis_tall!H262&gt;0,PT_fylkesvis_tall!H262,"")</f>
        <v/>
      </c>
      <c r="I260" s="59" t="str">
        <f>IF(PT_fylkesvis_tall!I262&gt;0,PT_fylkesvis_tall!I262,"")</f>
        <v/>
      </c>
      <c r="J260" s="59" t="str">
        <f>IF(PT_fylkesvis_tall!J262&gt;0,PT_fylkesvis_tall!J262,"")</f>
        <v/>
      </c>
      <c r="K260" s="59" t="str">
        <f>IF(PT_fylkesvis_tall!K262&gt;0,PT_fylkesvis_tall!K262,"")</f>
        <v/>
      </c>
      <c r="L260" s="59" t="str">
        <f>IF(PT_fylkesvis_tall!L262&gt;0,PT_fylkesvis_tall!L262,"")</f>
        <v/>
      </c>
    </row>
    <row r="261" spans="1:12" x14ac:dyDescent="0.25">
      <c r="A261" s="58" t="str">
        <f>IF(PT_fylkesvis_tall!A263&gt;0,PT_fylkesvis_tall!A263,"")</f>
        <v/>
      </c>
      <c r="B261" s="59" t="str">
        <f>IF(PT_fylkesvis_tall!B263&gt;0,PT_fylkesvis_tall!B263,"")</f>
        <v/>
      </c>
      <c r="C261" s="59" t="str">
        <f>IF(PT_fylkesvis_tall!C263&gt;0,PT_fylkesvis_tall!C263,"")</f>
        <v/>
      </c>
      <c r="D261" s="59" t="str">
        <f>IF(PT_fylkesvis_tall!D263&gt;0,PT_fylkesvis_tall!D263,"")</f>
        <v/>
      </c>
      <c r="E261" s="59" t="str">
        <f>IF(PT_fylkesvis_tall!E263&gt;0,PT_fylkesvis_tall!E263,"")</f>
        <v/>
      </c>
      <c r="F261" s="59" t="str">
        <f>IF(PT_fylkesvis_tall!F263&gt;0,PT_fylkesvis_tall!F263,"")</f>
        <v/>
      </c>
      <c r="G261" s="59" t="str">
        <f>IF(PT_fylkesvis_tall!G263&gt;0,PT_fylkesvis_tall!G263,"")</f>
        <v/>
      </c>
      <c r="H261" s="59" t="str">
        <f>IF(PT_fylkesvis_tall!H263&gt;0,PT_fylkesvis_tall!H263,"")</f>
        <v/>
      </c>
      <c r="I261" s="59" t="str">
        <f>IF(PT_fylkesvis_tall!I263&gt;0,PT_fylkesvis_tall!I263,"")</f>
        <v/>
      </c>
      <c r="J261" s="59" t="str">
        <f>IF(PT_fylkesvis_tall!J263&gt;0,PT_fylkesvis_tall!J263,"")</f>
        <v/>
      </c>
      <c r="K261" s="59" t="str">
        <f>IF(PT_fylkesvis_tall!K263&gt;0,PT_fylkesvis_tall!K263,"")</f>
        <v/>
      </c>
      <c r="L261" s="59" t="str">
        <f>IF(PT_fylkesvis_tall!L263&gt;0,PT_fylkesvis_tall!L263,"")</f>
        <v/>
      </c>
    </row>
    <row r="262" spans="1:12" x14ac:dyDescent="0.25">
      <c r="A262" s="58" t="str">
        <f>IF(PT_fylkesvis_tall!A264&gt;0,PT_fylkesvis_tall!A264,"")</f>
        <v/>
      </c>
      <c r="B262" s="59" t="str">
        <f>IF(PT_fylkesvis_tall!B264&gt;0,PT_fylkesvis_tall!B264,"")</f>
        <v/>
      </c>
      <c r="C262" s="59" t="str">
        <f>IF(PT_fylkesvis_tall!C264&gt;0,PT_fylkesvis_tall!C264,"")</f>
        <v/>
      </c>
      <c r="D262" s="59" t="str">
        <f>IF(PT_fylkesvis_tall!D264&gt;0,PT_fylkesvis_tall!D264,"")</f>
        <v/>
      </c>
      <c r="E262" s="59" t="str">
        <f>IF(PT_fylkesvis_tall!E264&gt;0,PT_fylkesvis_tall!E264,"")</f>
        <v/>
      </c>
      <c r="F262" s="59" t="str">
        <f>IF(PT_fylkesvis_tall!F264&gt;0,PT_fylkesvis_tall!F264,"")</f>
        <v/>
      </c>
      <c r="G262" s="59" t="str">
        <f>IF(PT_fylkesvis_tall!G264&gt;0,PT_fylkesvis_tall!G264,"")</f>
        <v/>
      </c>
      <c r="H262" s="59" t="str">
        <f>IF(PT_fylkesvis_tall!H264&gt;0,PT_fylkesvis_tall!H264,"")</f>
        <v/>
      </c>
      <c r="I262" s="59" t="str">
        <f>IF(PT_fylkesvis_tall!I264&gt;0,PT_fylkesvis_tall!I264,"")</f>
        <v/>
      </c>
      <c r="J262" s="59" t="str">
        <f>IF(PT_fylkesvis_tall!J264&gt;0,PT_fylkesvis_tall!J264,"")</f>
        <v/>
      </c>
      <c r="K262" s="59" t="str">
        <f>IF(PT_fylkesvis_tall!K264&gt;0,PT_fylkesvis_tall!K264,"")</f>
        <v/>
      </c>
      <c r="L262" s="59" t="str">
        <f>IF(PT_fylkesvis_tall!L264&gt;0,PT_fylkesvis_tall!L264,"")</f>
        <v/>
      </c>
    </row>
    <row r="263" spans="1:12" x14ac:dyDescent="0.25">
      <c r="A263" s="58" t="str">
        <f>IF(PT_fylkesvis_tall!A265&gt;0,PT_fylkesvis_tall!A265,"")</f>
        <v/>
      </c>
      <c r="B263" s="59" t="str">
        <f>IF(PT_fylkesvis_tall!B265&gt;0,PT_fylkesvis_tall!B265,"")</f>
        <v/>
      </c>
      <c r="C263" s="59" t="str">
        <f>IF(PT_fylkesvis_tall!C265&gt;0,PT_fylkesvis_tall!C265,"")</f>
        <v/>
      </c>
      <c r="D263" s="59" t="str">
        <f>IF(PT_fylkesvis_tall!D265&gt;0,PT_fylkesvis_tall!D265,"")</f>
        <v/>
      </c>
      <c r="E263" s="59" t="str">
        <f>IF(PT_fylkesvis_tall!E265&gt;0,PT_fylkesvis_tall!E265,"")</f>
        <v/>
      </c>
      <c r="F263" s="59" t="str">
        <f>IF(PT_fylkesvis_tall!F265&gt;0,PT_fylkesvis_tall!F265,"")</f>
        <v/>
      </c>
      <c r="G263" s="59" t="str">
        <f>IF(PT_fylkesvis_tall!G265&gt;0,PT_fylkesvis_tall!G265,"")</f>
        <v/>
      </c>
      <c r="H263" s="59" t="str">
        <f>IF(PT_fylkesvis_tall!H265&gt;0,PT_fylkesvis_tall!H265,"")</f>
        <v/>
      </c>
      <c r="I263" s="59" t="str">
        <f>IF(PT_fylkesvis_tall!I265&gt;0,PT_fylkesvis_tall!I265,"")</f>
        <v/>
      </c>
      <c r="J263" s="59" t="str">
        <f>IF(PT_fylkesvis_tall!J265&gt;0,PT_fylkesvis_tall!J265,"")</f>
        <v/>
      </c>
      <c r="K263" s="59" t="str">
        <f>IF(PT_fylkesvis_tall!K265&gt;0,PT_fylkesvis_tall!K265,"")</f>
        <v/>
      </c>
      <c r="L263" s="59" t="str">
        <f>IF(PT_fylkesvis_tall!L265&gt;0,PT_fylkesvis_tall!L265,"")</f>
        <v/>
      </c>
    </row>
    <row r="264" spans="1:12" x14ac:dyDescent="0.25">
      <c r="A264" s="58" t="str">
        <f>IF(PT_fylkesvis_tall!A266&gt;0,PT_fylkesvis_tall!A266,"")</f>
        <v/>
      </c>
      <c r="B264" s="59" t="str">
        <f>IF(PT_fylkesvis_tall!B266&gt;0,PT_fylkesvis_tall!B266,"")</f>
        <v/>
      </c>
      <c r="C264" s="59" t="str">
        <f>IF(PT_fylkesvis_tall!C266&gt;0,PT_fylkesvis_tall!C266,"")</f>
        <v/>
      </c>
      <c r="D264" s="59" t="str">
        <f>IF(PT_fylkesvis_tall!D266&gt;0,PT_fylkesvis_tall!D266,"")</f>
        <v/>
      </c>
      <c r="E264" s="59" t="str">
        <f>IF(PT_fylkesvis_tall!E266&gt;0,PT_fylkesvis_tall!E266,"")</f>
        <v/>
      </c>
      <c r="F264" s="59" t="str">
        <f>IF(PT_fylkesvis_tall!F266&gt;0,PT_fylkesvis_tall!F266,"")</f>
        <v/>
      </c>
      <c r="G264" s="59" t="str">
        <f>IF(PT_fylkesvis_tall!G266&gt;0,PT_fylkesvis_tall!G266,"")</f>
        <v/>
      </c>
      <c r="H264" s="59" t="str">
        <f>IF(PT_fylkesvis_tall!H266&gt;0,PT_fylkesvis_tall!H266,"")</f>
        <v/>
      </c>
      <c r="I264" s="59" t="str">
        <f>IF(PT_fylkesvis_tall!I266&gt;0,PT_fylkesvis_tall!I266,"")</f>
        <v/>
      </c>
      <c r="J264" s="59" t="str">
        <f>IF(PT_fylkesvis_tall!J266&gt;0,PT_fylkesvis_tall!J266,"")</f>
        <v/>
      </c>
      <c r="K264" s="59" t="str">
        <f>IF(PT_fylkesvis_tall!K266&gt;0,PT_fylkesvis_tall!K266,"")</f>
        <v/>
      </c>
      <c r="L264" s="59" t="str">
        <f>IF(PT_fylkesvis_tall!L266&gt;0,PT_fylkesvis_tall!L266,"")</f>
        <v/>
      </c>
    </row>
    <row r="265" spans="1:12" x14ac:dyDescent="0.25">
      <c r="A265" s="58" t="str">
        <f>IF(PT_fylkesvis_tall!A267&gt;0,PT_fylkesvis_tall!A267,"")</f>
        <v/>
      </c>
      <c r="B265" s="59" t="str">
        <f>IF(PT_fylkesvis_tall!B267&gt;0,PT_fylkesvis_tall!B267,"")</f>
        <v/>
      </c>
      <c r="C265" s="59" t="str">
        <f>IF(PT_fylkesvis_tall!C267&gt;0,PT_fylkesvis_tall!C267,"")</f>
        <v/>
      </c>
      <c r="D265" s="59" t="str">
        <f>IF(PT_fylkesvis_tall!D267&gt;0,PT_fylkesvis_tall!D267,"")</f>
        <v/>
      </c>
      <c r="E265" s="59" t="str">
        <f>IF(PT_fylkesvis_tall!E267&gt;0,PT_fylkesvis_tall!E267,"")</f>
        <v/>
      </c>
      <c r="F265" s="59" t="str">
        <f>IF(PT_fylkesvis_tall!F267&gt;0,PT_fylkesvis_tall!F267,"")</f>
        <v/>
      </c>
      <c r="G265" s="59" t="str">
        <f>IF(PT_fylkesvis_tall!G267&gt;0,PT_fylkesvis_tall!G267,"")</f>
        <v/>
      </c>
      <c r="H265" s="59" t="str">
        <f>IF(PT_fylkesvis_tall!H267&gt;0,PT_fylkesvis_tall!H267,"")</f>
        <v/>
      </c>
      <c r="I265" s="59" t="str">
        <f>IF(PT_fylkesvis_tall!I267&gt;0,PT_fylkesvis_tall!I267,"")</f>
        <v/>
      </c>
      <c r="J265" s="59" t="str">
        <f>IF(PT_fylkesvis_tall!J267&gt;0,PT_fylkesvis_tall!J267,"")</f>
        <v/>
      </c>
      <c r="K265" s="59" t="str">
        <f>IF(PT_fylkesvis_tall!K267&gt;0,PT_fylkesvis_tall!K267,"")</f>
        <v/>
      </c>
      <c r="L265" s="59" t="str">
        <f>IF(PT_fylkesvis_tall!L267&gt;0,PT_fylkesvis_tall!L267,"")</f>
        <v/>
      </c>
    </row>
    <row r="266" spans="1:12" x14ac:dyDescent="0.25">
      <c r="A266" s="58" t="str">
        <f>IF(PT_fylkesvis_tall!A268&gt;0,PT_fylkesvis_tall!A268,"")</f>
        <v/>
      </c>
      <c r="B266" s="59" t="str">
        <f>IF(PT_fylkesvis_tall!B268&gt;0,PT_fylkesvis_tall!B268,"")</f>
        <v/>
      </c>
      <c r="C266" s="59" t="str">
        <f>IF(PT_fylkesvis_tall!C268&gt;0,PT_fylkesvis_tall!C268,"")</f>
        <v/>
      </c>
      <c r="D266" s="59" t="str">
        <f>IF(PT_fylkesvis_tall!D268&gt;0,PT_fylkesvis_tall!D268,"")</f>
        <v/>
      </c>
      <c r="E266" s="59" t="str">
        <f>IF(PT_fylkesvis_tall!E268&gt;0,PT_fylkesvis_tall!E268,"")</f>
        <v/>
      </c>
      <c r="F266" s="59" t="str">
        <f>IF(PT_fylkesvis_tall!F268&gt;0,PT_fylkesvis_tall!F268,"")</f>
        <v/>
      </c>
      <c r="G266" s="59" t="str">
        <f>IF(PT_fylkesvis_tall!G268&gt;0,PT_fylkesvis_tall!G268,"")</f>
        <v/>
      </c>
      <c r="H266" s="59" t="str">
        <f>IF(PT_fylkesvis_tall!H268&gt;0,PT_fylkesvis_tall!H268,"")</f>
        <v/>
      </c>
      <c r="I266" s="59" t="str">
        <f>IF(PT_fylkesvis_tall!I268&gt;0,PT_fylkesvis_tall!I268,"")</f>
        <v/>
      </c>
      <c r="J266" s="59" t="str">
        <f>IF(PT_fylkesvis_tall!J268&gt;0,PT_fylkesvis_tall!J268,"")</f>
        <v/>
      </c>
      <c r="K266" s="59" t="str">
        <f>IF(PT_fylkesvis_tall!K268&gt;0,PT_fylkesvis_tall!K268,"")</f>
        <v/>
      </c>
      <c r="L266" s="59" t="str">
        <f>IF(PT_fylkesvis_tall!L268&gt;0,PT_fylkesvis_tall!L268,"")</f>
        <v/>
      </c>
    </row>
    <row r="267" spans="1:12" x14ac:dyDescent="0.25">
      <c r="A267" s="58" t="str">
        <f>IF(PT_fylkesvis_tall!A269&gt;0,PT_fylkesvis_tall!A269,"")</f>
        <v/>
      </c>
      <c r="B267" s="59" t="str">
        <f>IF(PT_fylkesvis_tall!B269&gt;0,PT_fylkesvis_tall!B269,"")</f>
        <v/>
      </c>
      <c r="C267" s="59" t="str">
        <f>IF(PT_fylkesvis_tall!C269&gt;0,PT_fylkesvis_tall!C269,"")</f>
        <v/>
      </c>
      <c r="D267" s="59" t="str">
        <f>IF(PT_fylkesvis_tall!D269&gt;0,PT_fylkesvis_tall!D269,"")</f>
        <v/>
      </c>
      <c r="E267" s="59" t="str">
        <f>IF(PT_fylkesvis_tall!E269&gt;0,PT_fylkesvis_tall!E269,"")</f>
        <v/>
      </c>
      <c r="F267" s="59" t="str">
        <f>IF(PT_fylkesvis_tall!F269&gt;0,PT_fylkesvis_tall!F269,"")</f>
        <v/>
      </c>
      <c r="G267" s="59" t="str">
        <f>IF(PT_fylkesvis_tall!G269&gt;0,PT_fylkesvis_tall!G269,"")</f>
        <v/>
      </c>
      <c r="H267" s="59" t="str">
        <f>IF(PT_fylkesvis_tall!H269&gt;0,PT_fylkesvis_tall!H269,"")</f>
        <v/>
      </c>
      <c r="I267" s="59" t="str">
        <f>IF(PT_fylkesvis_tall!I269&gt;0,PT_fylkesvis_tall!I269,"")</f>
        <v/>
      </c>
      <c r="J267" s="59" t="str">
        <f>IF(PT_fylkesvis_tall!J269&gt;0,PT_fylkesvis_tall!J269,"")</f>
        <v/>
      </c>
      <c r="K267" s="59" t="str">
        <f>IF(PT_fylkesvis_tall!K269&gt;0,PT_fylkesvis_tall!K269,"")</f>
        <v/>
      </c>
      <c r="L267" s="59" t="str">
        <f>IF(PT_fylkesvis_tall!L269&gt;0,PT_fylkesvis_tall!L269,"")</f>
        <v/>
      </c>
    </row>
    <row r="268" spans="1:12" x14ac:dyDescent="0.25">
      <c r="A268" s="58" t="str">
        <f>IF(PT_fylkesvis_tall!A270&gt;0,PT_fylkesvis_tall!A270,"")</f>
        <v/>
      </c>
      <c r="B268" s="59" t="str">
        <f>IF(PT_fylkesvis_tall!B270&gt;0,PT_fylkesvis_tall!B270,"")</f>
        <v/>
      </c>
      <c r="C268" s="59" t="str">
        <f>IF(PT_fylkesvis_tall!C270&gt;0,PT_fylkesvis_tall!C270,"")</f>
        <v/>
      </c>
      <c r="D268" s="59" t="str">
        <f>IF(PT_fylkesvis_tall!D270&gt;0,PT_fylkesvis_tall!D270,"")</f>
        <v/>
      </c>
      <c r="E268" s="59" t="str">
        <f>IF(PT_fylkesvis_tall!E270&gt;0,PT_fylkesvis_tall!E270,"")</f>
        <v/>
      </c>
      <c r="F268" s="59" t="str">
        <f>IF(PT_fylkesvis_tall!F270&gt;0,PT_fylkesvis_tall!F270,"")</f>
        <v/>
      </c>
      <c r="G268" s="59" t="str">
        <f>IF(PT_fylkesvis_tall!G270&gt;0,PT_fylkesvis_tall!G270,"")</f>
        <v/>
      </c>
      <c r="H268" s="59" t="str">
        <f>IF(PT_fylkesvis_tall!H270&gt;0,PT_fylkesvis_tall!H270,"")</f>
        <v/>
      </c>
      <c r="I268" s="59" t="str">
        <f>IF(PT_fylkesvis_tall!I270&gt;0,PT_fylkesvis_tall!I270,"")</f>
        <v/>
      </c>
      <c r="J268" s="59" t="str">
        <f>IF(PT_fylkesvis_tall!J270&gt;0,PT_fylkesvis_tall!J270,"")</f>
        <v/>
      </c>
      <c r="K268" s="59" t="str">
        <f>IF(PT_fylkesvis_tall!K270&gt;0,PT_fylkesvis_tall!K270,"")</f>
        <v/>
      </c>
      <c r="L268" s="59" t="str">
        <f>IF(PT_fylkesvis_tall!L270&gt;0,PT_fylkesvis_tall!L270,"")</f>
        <v/>
      </c>
    </row>
    <row r="269" spans="1:12" x14ac:dyDescent="0.25">
      <c r="A269" s="58" t="str">
        <f>IF(PT_fylkesvis_tall!A271&gt;0,PT_fylkesvis_tall!A271,"")</f>
        <v/>
      </c>
      <c r="B269" s="59" t="str">
        <f>IF(PT_fylkesvis_tall!B271&gt;0,PT_fylkesvis_tall!B271,"")</f>
        <v/>
      </c>
      <c r="C269" s="59" t="str">
        <f>IF(PT_fylkesvis_tall!C271&gt;0,PT_fylkesvis_tall!C271,"")</f>
        <v/>
      </c>
      <c r="D269" s="59" t="str">
        <f>IF(PT_fylkesvis_tall!D271&gt;0,PT_fylkesvis_tall!D271,"")</f>
        <v/>
      </c>
      <c r="E269" s="59" t="str">
        <f>IF(PT_fylkesvis_tall!E271&gt;0,PT_fylkesvis_tall!E271,"")</f>
        <v/>
      </c>
      <c r="F269" s="59" t="str">
        <f>IF(PT_fylkesvis_tall!F271&gt;0,PT_fylkesvis_tall!F271,"")</f>
        <v/>
      </c>
      <c r="G269" s="59" t="str">
        <f>IF(PT_fylkesvis_tall!G271&gt;0,PT_fylkesvis_tall!G271,"")</f>
        <v/>
      </c>
      <c r="H269" s="59" t="str">
        <f>IF(PT_fylkesvis_tall!H271&gt;0,PT_fylkesvis_tall!H271,"")</f>
        <v/>
      </c>
      <c r="I269" s="59" t="str">
        <f>IF(PT_fylkesvis_tall!I271&gt;0,PT_fylkesvis_tall!I271,"")</f>
        <v/>
      </c>
      <c r="J269" s="59" t="str">
        <f>IF(PT_fylkesvis_tall!J271&gt;0,PT_fylkesvis_tall!J271,"")</f>
        <v/>
      </c>
      <c r="K269" s="59" t="str">
        <f>IF(PT_fylkesvis_tall!K271&gt;0,PT_fylkesvis_tall!K271,"")</f>
        <v/>
      </c>
      <c r="L269" s="59" t="str">
        <f>IF(PT_fylkesvis_tall!L271&gt;0,PT_fylkesvis_tall!L271,"")</f>
        <v/>
      </c>
    </row>
    <row r="270" spans="1:12" x14ac:dyDescent="0.25">
      <c r="A270" s="58" t="str">
        <f>IF(PT_fylkesvis_tall!A272&gt;0,PT_fylkesvis_tall!A272,"")</f>
        <v/>
      </c>
      <c r="B270" s="59" t="str">
        <f>IF(PT_fylkesvis_tall!B272&gt;0,PT_fylkesvis_tall!B272,"")</f>
        <v/>
      </c>
      <c r="C270" s="59" t="str">
        <f>IF(PT_fylkesvis_tall!C272&gt;0,PT_fylkesvis_tall!C272,"")</f>
        <v/>
      </c>
      <c r="D270" s="59" t="str">
        <f>IF(PT_fylkesvis_tall!D272&gt;0,PT_fylkesvis_tall!D272,"")</f>
        <v/>
      </c>
      <c r="E270" s="59" t="str">
        <f>IF(PT_fylkesvis_tall!E272&gt;0,PT_fylkesvis_tall!E272,"")</f>
        <v/>
      </c>
      <c r="F270" s="59" t="str">
        <f>IF(PT_fylkesvis_tall!F272&gt;0,PT_fylkesvis_tall!F272,"")</f>
        <v/>
      </c>
      <c r="G270" s="59" t="str">
        <f>IF(PT_fylkesvis_tall!G272&gt;0,PT_fylkesvis_tall!G272,"")</f>
        <v/>
      </c>
      <c r="H270" s="59" t="str">
        <f>IF(PT_fylkesvis_tall!H272&gt;0,PT_fylkesvis_tall!H272,"")</f>
        <v/>
      </c>
      <c r="I270" s="59" t="str">
        <f>IF(PT_fylkesvis_tall!I272&gt;0,PT_fylkesvis_tall!I272,"")</f>
        <v/>
      </c>
      <c r="J270" s="59" t="str">
        <f>IF(PT_fylkesvis_tall!J272&gt;0,PT_fylkesvis_tall!J272,"")</f>
        <v/>
      </c>
      <c r="K270" s="59" t="str">
        <f>IF(PT_fylkesvis_tall!K272&gt;0,PT_fylkesvis_tall!K272,"")</f>
        <v/>
      </c>
      <c r="L270" s="59" t="str">
        <f>IF(PT_fylkesvis_tall!L272&gt;0,PT_fylkesvis_tall!L272,"")</f>
        <v/>
      </c>
    </row>
    <row r="271" spans="1:12" x14ac:dyDescent="0.25">
      <c r="A271" s="58" t="str">
        <f>IF(PT_fylkesvis_tall!A273&gt;0,PT_fylkesvis_tall!A273,"")</f>
        <v/>
      </c>
      <c r="B271" s="59" t="str">
        <f>IF(PT_fylkesvis_tall!B273&gt;0,PT_fylkesvis_tall!B273,"")</f>
        <v/>
      </c>
      <c r="C271" s="59" t="str">
        <f>IF(PT_fylkesvis_tall!C273&gt;0,PT_fylkesvis_tall!C273,"")</f>
        <v/>
      </c>
      <c r="D271" s="59" t="str">
        <f>IF(PT_fylkesvis_tall!D273&gt;0,PT_fylkesvis_tall!D273,"")</f>
        <v/>
      </c>
      <c r="E271" s="59" t="str">
        <f>IF(PT_fylkesvis_tall!E273&gt;0,PT_fylkesvis_tall!E273,"")</f>
        <v/>
      </c>
      <c r="F271" s="59" t="str">
        <f>IF(PT_fylkesvis_tall!F273&gt;0,PT_fylkesvis_tall!F273,"")</f>
        <v/>
      </c>
      <c r="G271" s="59" t="str">
        <f>IF(PT_fylkesvis_tall!G273&gt;0,PT_fylkesvis_tall!G273,"")</f>
        <v/>
      </c>
      <c r="H271" s="59" t="str">
        <f>IF(PT_fylkesvis_tall!H273&gt;0,PT_fylkesvis_tall!H273,"")</f>
        <v/>
      </c>
      <c r="I271" s="59" t="str">
        <f>IF(PT_fylkesvis_tall!I273&gt;0,PT_fylkesvis_tall!I273,"")</f>
        <v/>
      </c>
      <c r="J271" s="59" t="str">
        <f>IF(PT_fylkesvis_tall!J273&gt;0,PT_fylkesvis_tall!J273,"")</f>
        <v/>
      </c>
      <c r="K271" s="59" t="str">
        <f>IF(PT_fylkesvis_tall!K273&gt;0,PT_fylkesvis_tall!K273,"")</f>
        <v/>
      </c>
      <c r="L271" s="59" t="str">
        <f>IF(PT_fylkesvis_tall!L273&gt;0,PT_fylkesvis_tall!L273,"")</f>
        <v/>
      </c>
    </row>
    <row r="272" spans="1:12" x14ac:dyDescent="0.25">
      <c r="A272" s="58" t="str">
        <f>IF(PT_fylkesvis_tall!A274&gt;0,PT_fylkesvis_tall!A274,"")</f>
        <v/>
      </c>
      <c r="B272" s="59" t="str">
        <f>IF(PT_fylkesvis_tall!B274&gt;0,PT_fylkesvis_tall!B274,"")</f>
        <v/>
      </c>
      <c r="C272" s="59" t="str">
        <f>IF(PT_fylkesvis_tall!C274&gt;0,PT_fylkesvis_tall!C274,"")</f>
        <v/>
      </c>
      <c r="D272" s="59" t="str">
        <f>IF(PT_fylkesvis_tall!D274&gt;0,PT_fylkesvis_tall!D274,"")</f>
        <v/>
      </c>
      <c r="E272" s="59" t="str">
        <f>IF(PT_fylkesvis_tall!E274&gt;0,PT_fylkesvis_tall!E274,"")</f>
        <v/>
      </c>
      <c r="F272" s="59" t="str">
        <f>IF(PT_fylkesvis_tall!F274&gt;0,PT_fylkesvis_tall!F274,"")</f>
        <v/>
      </c>
      <c r="G272" s="59" t="str">
        <f>IF(PT_fylkesvis_tall!G274&gt;0,PT_fylkesvis_tall!G274,"")</f>
        <v/>
      </c>
      <c r="H272" s="59" t="str">
        <f>IF(PT_fylkesvis_tall!H274&gt;0,PT_fylkesvis_tall!H274,"")</f>
        <v/>
      </c>
      <c r="I272" s="59" t="str">
        <f>IF(PT_fylkesvis_tall!I274&gt;0,PT_fylkesvis_tall!I274,"")</f>
        <v/>
      </c>
      <c r="J272" s="59" t="str">
        <f>IF(PT_fylkesvis_tall!J274&gt;0,PT_fylkesvis_tall!J274,"")</f>
        <v/>
      </c>
      <c r="K272" s="59" t="str">
        <f>IF(PT_fylkesvis_tall!K274&gt;0,PT_fylkesvis_tall!K274,"")</f>
        <v/>
      </c>
      <c r="L272" s="59" t="str">
        <f>IF(PT_fylkesvis_tall!L274&gt;0,PT_fylkesvis_tall!L274,"")</f>
        <v/>
      </c>
    </row>
    <row r="273" spans="1:12" x14ac:dyDescent="0.25">
      <c r="A273" s="58" t="str">
        <f>IF(PT_fylkesvis_tall!A275&gt;0,PT_fylkesvis_tall!A275,"")</f>
        <v/>
      </c>
      <c r="B273" s="59" t="str">
        <f>IF(PT_fylkesvis_tall!B275&gt;0,PT_fylkesvis_tall!B275,"")</f>
        <v/>
      </c>
      <c r="C273" s="59" t="str">
        <f>IF(PT_fylkesvis_tall!C275&gt;0,PT_fylkesvis_tall!C275,"")</f>
        <v/>
      </c>
      <c r="D273" s="59" t="str">
        <f>IF(PT_fylkesvis_tall!D275&gt;0,PT_fylkesvis_tall!D275,"")</f>
        <v/>
      </c>
      <c r="E273" s="59" t="str">
        <f>IF(PT_fylkesvis_tall!E275&gt;0,PT_fylkesvis_tall!E275,"")</f>
        <v/>
      </c>
      <c r="F273" s="59" t="str">
        <f>IF(PT_fylkesvis_tall!F275&gt;0,PT_fylkesvis_tall!F275,"")</f>
        <v/>
      </c>
      <c r="G273" s="59" t="str">
        <f>IF(PT_fylkesvis_tall!G275&gt;0,PT_fylkesvis_tall!G275,"")</f>
        <v/>
      </c>
      <c r="H273" s="59" t="str">
        <f>IF(PT_fylkesvis_tall!H275&gt;0,PT_fylkesvis_tall!H275,"")</f>
        <v/>
      </c>
      <c r="I273" s="59" t="str">
        <f>IF(PT_fylkesvis_tall!I275&gt;0,PT_fylkesvis_tall!I275,"")</f>
        <v/>
      </c>
      <c r="J273" s="59" t="str">
        <f>IF(PT_fylkesvis_tall!J275&gt;0,PT_fylkesvis_tall!J275,"")</f>
        <v/>
      </c>
      <c r="K273" s="59" t="str">
        <f>IF(PT_fylkesvis_tall!K275&gt;0,PT_fylkesvis_tall!K275,"")</f>
        <v/>
      </c>
      <c r="L273" s="59" t="str">
        <f>IF(PT_fylkesvis_tall!L275&gt;0,PT_fylkesvis_tall!L275,"")</f>
        <v/>
      </c>
    </row>
    <row r="274" spans="1:12" x14ac:dyDescent="0.25">
      <c r="A274" s="58" t="str">
        <f>IF(PT_fylkesvis_tall!A276&gt;0,PT_fylkesvis_tall!A276,"")</f>
        <v/>
      </c>
      <c r="B274" s="59" t="str">
        <f>IF(PT_fylkesvis_tall!B276&gt;0,PT_fylkesvis_tall!B276,"")</f>
        <v/>
      </c>
      <c r="C274" s="59" t="str">
        <f>IF(PT_fylkesvis_tall!C276&gt;0,PT_fylkesvis_tall!C276,"")</f>
        <v/>
      </c>
      <c r="D274" s="59" t="str">
        <f>IF(PT_fylkesvis_tall!D276&gt;0,PT_fylkesvis_tall!D276,"")</f>
        <v/>
      </c>
      <c r="E274" s="59" t="str">
        <f>IF(PT_fylkesvis_tall!E276&gt;0,PT_fylkesvis_tall!E276,"")</f>
        <v/>
      </c>
      <c r="F274" s="59" t="str">
        <f>IF(PT_fylkesvis_tall!F276&gt;0,PT_fylkesvis_tall!F276,"")</f>
        <v/>
      </c>
      <c r="G274" s="59" t="str">
        <f>IF(PT_fylkesvis_tall!G276&gt;0,PT_fylkesvis_tall!G276,"")</f>
        <v/>
      </c>
      <c r="H274" s="59" t="str">
        <f>IF(PT_fylkesvis_tall!H276&gt;0,PT_fylkesvis_tall!H276,"")</f>
        <v/>
      </c>
      <c r="I274" s="59" t="str">
        <f>IF(PT_fylkesvis_tall!I276&gt;0,PT_fylkesvis_tall!I276,"")</f>
        <v/>
      </c>
      <c r="J274" s="59" t="str">
        <f>IF(PT_fylkesvis_tall!J276&gt;0,PT_fylkesvis_tall!J276,"")</f>
        <v/>
      </c>
      <c r="K274" s="59" t="str">
        <f>IF(PT_fylkesvis_tall!K276&gt;0,PT_fylkesvis_tall!K276,"")</f>
        <v/>
      </c>
      <c r="L274" s="59" t="str">
        <f>IF(PT_fylkesvis_tall!L276&gt;0,PT_fylkesvis_tall!L276,"")</f>
        <v/>
      </c>
    </row>
    <row r="275" spans="1:12" x14ac:dyDescent="0.25">
      <c r="A275" s="58" t="str">
        <f>IF(PT_fylkesvis_tall!A277&gt;0,PT_fylkesvis_tall!A277,"")</f>
        <v/>
      </c>
      <c r="B275" s="59" t="str">
        <f>IF(PT_fylkesvis_tall!B277&gt;0,PT_fylkesvis_tall!B277,"")</f>
        <v/>
      </c>
      <c r="C275" s="59" t="str">
        <f>IF(PT_fylkesvis_tall!C277&gt;0,PT_fylkesvis_tall!C277,"")</f>
        <v/>
      </c>
      <c r="D275" s="59" t="str">
        <f>IF(PT_fylkesvis_tall!D277&gt;0,PT_fylkesvis_tall!D277,"")</f>
        <v/>
      </c>
      <c r="E275" s="59" t="str">
        <f>IF(PT_fylkesvis_tall!E277&gt;0,PT_fylkesvis_tall!E277,"")</f>
        <v/>
      </c>
      <c r="F275" s="59" t="str">
        <f>IF(PT_fylkesvis_tall!F277&gt;0,PT_fylkesvis_tall!F277,"")</f>
        <v/>
      </c>
      <c r="G275" s="59" t="str">
        <f>IF(PT_fylkesvis_tall!G277&gt;0,PT_fylkesvis_tall!G277,"")</f>
        <v/>
      </c>
      <c r="H275" s="59" t="str">
        <f>IF(PT_fylkesvis_tall!H277&gt;0,PT_fylkesvis_tall!H277,"")</f>
        <v/>
      </c>
      <c r="I275" s="59" t="str">
        <f>IF(PT_fylkesvis_tall!I277&gt;0,PT_fylkesvis_tall!I277,"")</f>
        <v/>
      </c>
      <c r="J275" s="59" t="str">
        <f>IF(PT_fylkesvis_tall!J277&gt;0,PT_fylkesvis_tall!J277,"")</f>
        <v/>
      </c>
      <c r="K275" s="59" t="str">
        <f>IF(PT_fylkesvis_tall!K277&gt;0,PT_fylkesvis_tall!K277,"")</f>
        <v/>
      </c>
      <c r="L275" s="59" t="str">
        <f>IF(PT_fylkesvis_tall!L277&gt;0,PT_fylkesvis_tall!L277,"")</f>
        <v/>
      </c>
    </row>
    <row r="276" spans="1:12" x14ac:dyDescent="0.25">
      <c r="A276" s="58" t="str">
        <f>IF(PT_fylkesvis_tall!A278&gt;0,PT_fylkesvis_tall!A278,"")</f>
        <v/>
      </c>
      <c r="B276" s="59" t="str">
        <f>IF(PT_fylkesvis_tall!B278&gt;0,PT_fylkesvis_tall!B278,"")</f>
        <v/>
      </c>
      <c r="C276" s="59" t="str">
        <f>IF(PT_fylkesvis_tall!C278&gt;0,PT_fylkesvis_tall!C278,"")</f>
        <v/>
      </c>
      <c r="D276" s="59" t="str">
        <f>IF(PT_fylkesvis_tall!D278&gt;0,PT_fylkesvis_tall!D278,"")</f>
        <v/>
      </c>
      <c r="E276" s="59" t="str">
        <f>IF(PT_fylkesvis_tall!E278&gt;0,PT_fylkesvis_tall!E278,"")</f>
        <v/>
      </c>
      <c r="F276" s="59" t="str">
        <f>IF(PT_fylkesvis_tall!F278&gt;0,PT_fylkesvis_tall!F278,"")</f>
        <v/>
      </c>
      <c r="G276" s="59" t="str">
        <f>IF(PT_fylkesvis_tall!G278&gt;0,PT_fylkesvis_tall!G278,"")</f>
        <v/>
      </c>
      <c r="H276" s="59" t="str">
        <f>IF(PT_fylkesvis_tall!H278&gt;0,PT_fylkesvis_tall!H278,"")</f>
        <v/>
      </c>
      <c r="I276" s="59" t="str">
        <f>IF(PT_fylkesvis_tall!I278&gt;0,PT_fylkesvis_tall!I278,"")</f>
        <v/>
      </c>
      <c r="J276" s="59" t="str">
        <f>IF(PT_fylkesvis_tall!J278&gt;0,PT_fylkesvis_tall!J278,"")</f>
        <v/>
      </c>
      <c r="K276" s="59" t="str">
        <f>IF(PT_fylkesvis_tall!K278&gt;0,PT_fylkesvis_tall!K278,"")</f>
        <v/>
      </c>
      <c r="L276" s="59" t="str">
        <f>IF(PT_fylkesvis_tall!L278&gt;0,PT_fylkesvis_tall!L278,"")</f>
        <v/>
      </c>
    </row>
    <row r="277" spans="1:12" x14ac:dyDescent="0.25">
      <c r="A277" s="58" t="str">
        <f>IF(PT_fylkesvis_tall!A279&gt;0,PT_fylkesvis_tall!A279,"")</f>
        <v/>
      </c>
      <c r="B277" s="59" t="str">
        <f>IF(PT_fylkesvis_tall!B279&gt;0,PT_fylkesvis_tall!B279,"")</f>
        <v/>
      </c>
      <c r="C277" s="59" t="str">
        <f>IF(PT_fylkesvis_tall!C279&gt;0,PT_fylkesvis_tall!C279,"")</f>
        <v/>
      </c>
      <c r="D277" s="59" t="str">
        <f>IF(PT_fylkesvis_tall!D279&gt;0,PT_fylkesvis_tall!D279,"")</f>
        <v/>
      </c>
      <c r="E277" s="59" t="str">
        <f>IF(PT_fylkesvis_tall!E279&gt;0,PT_fylkesvis_tall!E279,"")</f>
        <v/>
      </c>
      <c r="F277" s="59" t="str">
        <f>IF(PT_fylkesvis_tall!F279&gt;0,PT_fylkesvis_tall!F279,"")</f>
        <v/>
      </c>
      <c r="G277" s="59" t="str">
        <f>IF(PT_fylkesvis_tall!G279&gt;0,PT_fylkesvis_tall!G279,"")</f>
        <v/>
      </c>
      <c r="H277" s="59" t="str">
        <f>IF(PT_fylkesvis_tall!H279&gt;0,PT_fylkesvis_tall!H279,"")</f>
        <v/>
      </c>
      <c r="I277" s="59" t="str">
        <f>IF(PT_fylkesvis_tall!I279&gt;0,PT_fylkesvis_tall!I279,"")</f>
        <v/>
      </c>
      <c r="J277" s="59" t="str">
        <f>IF(PT_fylkesvis_tall!J279&gt;0,PT_fylkesvis_tall!J279,"")</f>
        <v/>
      </c>
      <c r="K277" s="59" t="str">
        <f>IF(PT_fylkesvis_tall!K279&gt;0,PT_fylkesvis_tall!K279,"")</f>
        <v/>
      </c>
      <c r="L277" s="59" t="str">
        <f>IF(PT_fylkesvis_tall!L279&gt;0,PT_fylkesvis_tall!L279,"")</f>
        <v/>
      </c>
    </row>
    <row r="278" spans="1:12" x14ac:dyDescent="0.25">
      <c r="A278" s="58" t="str">
        <f>IF(PT_fylkesvis_tall!A280&gt;0,PT_fylkesvis_tall!A280,"")</f>
        <v/>
      </c>
      <c r="B278" s="59" t="str">
        <f>IF(PT_fylkesvis_tall!B280&gt;0,PT_fylkesvis_tall!B280,"")</f>
        <v/>
      </c>
      <c r="C278" s="59" t="str">
        <f>IF(PT_fylkesvis_tall!C280&gt;0,PT_fylkesvis_tall!C280,"")</f>
        <v/>
      </c>
      <c r="D278" s="59" t="str">
        <f>IF(PT_fylkesvis_tall!D280&gt;0,PT_fylkesvis_tall!D280,"")</f>
        <v/>
      </c>
      <c r="E278" s="59" t="str">
        <f>IF(PT_fylkesvis_tall!E280&gt;0,PT_fylkesvis_tall!E280,"")</f>
        <v/>
      </c>
      <c r="F278" s="59" t="str">
        <f>IF(PT_fylkesvis_tall!F280&gt;0,PT_fylkesvis_tall!F280,"")</f>
        <v/>
      </c>
      <c r="G278" s="59" t="str">
        <f>IF(PT_fylkesvis_tall!G280&gt;0,PT_fylkesvis_tall!G280,"")</f>
        <v/>
      </c>
      <c r="H278" s="59" t="str">
        <f>IF(PT_fylkesvis_tall!H280&gt;0,PT_fylkesvis_tall!H280,"")</f>
        <v/>
      </c>
      <c r="I278" s="59" t="str">
        <f>IF(PT_fylkesvis_tall!I280&gt;0,PT_fylkesvis_tall!I280,"")</f>
        <v/>
      </c>
      <c r="J278" s="59" t="str">
        <f>IF(PT_fylkesvis_tall!J280&gt;0,PT_fylkesvis_tall!J280,"")</f>
        <v/>
      </c>
      <c r="K278" s="59" t="str">
        <f>IF(PT_fylkesvis_tall!K280&gt;0,PT_fylkesvis_tall!K280,"")</f>
        <v/>
      </c>
      <c r="L278" s="59" t="str">
        <f>IF(PT_fylkesvis_tall!L280&gt;0,PT_fylkesvis_tall!L280,"")</f>
        <v/>
      </c>
    </row>
    <row r="279" spans="1:12" x14ac:dyDescent="0.25">
      <c r="A279" s="58" t="str">
        <f>IF(PT_fylkesvis_tall!A281&gt;0,PT_fylkesvis_tall!A281,"")</f>
        <v/>
      </c>
      <c r="B279" s="59" t="str">
        <f>IF(PT_fylkesvis_tall!B281&gt;0,PT_fylkesvis_tall!B281,"")</f>
        <v/>
      </c>
      <c r="C279" s="59" t="str">
        <f>IF(PT_fylkesvis_tall!C281&gt;0,PT_fylkesvis_tall!C281,"")</f>
        <v/>
      </c>
      <c r="D279" s="59" t="str">
        <f>IF(PT_fylkesvis_tall!D281&gt;0,PT_fylkesvis_tall!D281,"")</f>
        <v/>
      </c>
      <c r="E279" s="59" t="str">
        <f>IF(PT_fylkesvis_tall!E281&gt;0,PT_fylkesvis_tall!E281,"")</f>
        <v/>
      </c>
      <c r="F279" s="59" t="str">
        <f>IF(PT_fylkesvis_tall!F281&gt;0,PT_fylkesvis_tall!F281,"")</f>
        <v/>
      </c>
      <c r="G279" s="59" t="str">
        <f>IF(PT_fylkesvis_tall!G281&gt;0,PT_fylkesvis_tall!G281,"")</f>
        <v/>
      </c>
      <c r="H279" s="59" t="str">
        <f>IF(PT_fylkesvis_tall!H281&gt;0,PT_fylkesvis_tall!H281,"")</f>
        <v/>
      </c>
      <c r="I279" s="59" t="str">
        <f>IF(PT_fylkesvis_tall!I281&gt;0,PT_fylkesvis_tall!I281,"")</f>
        <v/>
      </c>
      <c r="J279" s="59" t="str">
        <f>IF(PT_fylkesvis_tall!J281&gt;0,PT_fylkesvis_tall!J281,"")</f>
        <v/>
      </c>
      <c r="K279" s="59" t="str">
        <f>IF(PT_fylkesvis_tall!K281&gt;0,PT_fylkesvis_tall!K281,"")</f>
        <v/>
      </c>
      <c r="L279" s="59" t="str">
        <f>IF(PT_fylkesvis_tall!L281&gt;0,PT_fylkesvis_tall!L281,"")</f>
        <v/>
      </c>
    </row>
    <row r="280" spans="1:12" x14ac:dyDescent="0.25">
      <c r="A280" s="58" t="str">
        <f>IF(PT_fylkesvis_tall!A282&gt;0,PT_fylkesvis_tall!A282,"")</f>
        <v/>
      </c>
      <c r="B280" s="59" t="str">
        <f>IF(PT_fylkesvis_tall!B282&gt;0,PT_fylkesvis_tall!B282,"")</f>
        <v/>
      </c>
      <c r="C280" s="59" t="str">
        <f>IF(PT_fylkesvis_tall!C282&gt;0,PT_fylkesvis_tall!C282,"")</f>
        <v/>
      </c>
      <c r="D280" s="59" t="str">
        <f>IF(PT_fylkesvis_tall!D282&gt;0,PT_fylkesvis_tall!D282,"")</f>
        <v/>
      </c>
      <c r="E280" s="59" t="str">
        <f>IF(PT_fylkesvis_tall!E282&gt;0,PT_fylkesvis_tall!E282,"")</f>
        <v/>
      </c>
      <c r="F280" s="59" t="str">
        <f>IF(PT_fylkesvis_tall!F282&gt;0,PT_fylkesvis_tall!F282,"")</f>
        <v/>
      </c>
      <c r="G280" s="59" t="str">
        <f>IF(PT_fylkesvis_tall!G282&gt;0,PT_fylkesvis_tall!G282,"")</f>
        <v/>
      </c>
      <c r="H280" s="59" t="str">
        <f>IF(PT_fylkesvis_tall!H282&gt;0,PT_fylkesvis_tall!H282,"")</f>
        <v/>
      </c>
      <c r="I280" s="59" t="str">
        <f>IF(PT_fylkesvis_tall!I282&gt;0,PT_fylkesvis_tall!I282,"")</f>
        <v/>
      </c>
      <c r="J280" s="59" t="str">
        <f>IF(PT_fylkesvis_tall!J282&gt;0,PT_fylkesvis_tall!J282,"")</f>
        <v/>
      </c>
      <c r="K280" s="59" t="str">
        <f>IF(PT_fylkesvis_tall!K282&gt;0,PT_fylkesvis_tall!K282,"")</f>
        <v/>
      </c>
      <c r="L280" s="59" t="str">
        <f>IF(PT_fylkesvis_tall!L282&gt;0,PT_fylkesvis_tall!L282,"")</f>
        <v/>
      </c>
    </row>
    <row r="281" spans="1:12" x14ac:dyDescent="0.25">
      <c r="A281" s="58" t="str">
        <f>IF(PT_fylkesvis_tall!A283&gt;0,PT_fylkesvis_tall!A283,"")</f>
        <v/>
      </c>
      <c r="B281" s="59" t="str">
        <f>IF(PT_fylkesvis_tall!B283&gt;0,PT_fylkesvis_tall!B283,"")</f>
        <v/>
      </c>
      <c r="C281" s="59" t="str">
        <f>IF(PT_fylkesvis_tall!C283&gt;0,PT_fylkesvis_tall!C283,"")</f>
        <v/>
      </c>
      <c r="D281" s="59" t="str">
        <f>IF(PT_fylkesvis_tall!D283&gt;0,PT_fylkesvis_tall!D283,"")</f>
        <v/>
      </c>
      <c r="E281" s="59" t="str">
        <f>IF(PT_fylkesvis_tall!E283&gt;0,PT_fylkesvis_tall!E283,"")</f>
        <v/>
      </c>
      <c r="F281" s="59" t="str">
        <f>IF(PT_fylkesvis_tall!F283&gt;0,PT_fylkesvis_tall!F283,"")</f>
        <v/>
      </c>
      <c r="G281" s="59" t="str">
        <f>IF(PT_fylkesvis_tall!G283&gt;0,PT_fylkesvis_tall!G283,"")</f>
        <v/>
      </c>
      <c r="H281" s="59" t="str">
        <f>IF(PT_fylkesvis_tall!H283&gt;0,PT_fylkesvis_tall!H283,"")</f>
        <v/>
      </c>
      <c r="I281" s="59" t="str">
        <f>IF(PT_fylkesvis_tall!I283&gt;0,PT_fylkesvis_tall!I283,"")</f>
        <v/>
      </c>
      <c r="J281" s="59" t="str">
        <f>IF(PT_fylkesvis_tall!J283&gt;0,PT_fylkesvis_tall!J283,"")</f>
        <v/>
      </c>
      <c r="K281" s="59" t="str">
        <f>IF(PT_fylkesvis_tall!K283&gt;0,PT_fylkesvis_tall!K283,"")</f>
        <v/>
      </c>
      <c r="L281" s="59" t="str">
        <f>IF(PT_fylkesvis_tall!L283&gt;0,PT_fylkesvis_tall!L283,"")</f>
        <v/>
      </c>
    </row>
    <row r="282" spans="1:12" x14ac:dyDescent="0.25">
      <c r="A282" s="58" t="str">
        <f>IF(PT_fylkesvis_tall!A284&gt;0,PT_fylkesvis_tall!A284,"")</f>
        <v/>
      </c>
      <c r="B282" s="59" t="str">
        <f>IF(PT_fylkesvis_tall!B284&gt;0,PT_fylkesvis_tall!B284,"")</f>
        <v/>
      </c>
      <c r="C282" s="59" t="str">
        <f>IF(PT_fylkesvis_tall!C284&gt;0,PT_fylkesvis_tall!C284,"")</f>
        <v/>
      </c>
      <c r="D282" s="59" t="str">
        <f>IF(PT_fylkesvis_tall!D284&gt;0,PT_fylkesvis_tall!D284,"")</f>
        <v/>
      </c>
      <c r="E282" s="59" t="str">
        <f>IF(PT_fylkesvis_tall!E284&gt;0,PT_fylkesvis_tall!E284,"")</f>
        <v/>
      </c>
      <c r="F282" s="59" t="str">
        <f>IF(PT_fylkesvis_tall!F284&gt;0,PT_fylkesvis_tall!F284,"")</f>
        <v/>
      </c>
      <c r="G282" s="59" t="str">
        <f>IF(PT_fylkesvis_tall!G284&gt;0,PT_fylkesvis_tall!G284,"")</f>
        <v/>
      </c>
      <c r="H282" s="59" t="str">
        <f>IF(PT_fylkesvis_tall!H284&gt;0,PT_fylkesvis_tall!H284,"")</f>
        <v/>
      </c>
      <c r="I282" s="59" t="str">
        <f>IF(PT_fylkesvis_tall!I284&gt;0,PT_fylkesvis_tall!I284,"")</f>
        <v/>
      </c>
      <c r="J282" s="59" t="str">
        <f>IF(PT_fylkesvis_tall!J284&gt;0,PT_fylkesvis_tall!J284,"")</f>
        <v/>
      </c>
      <c r="K282" s="59" t="str">
        <f>IF(PT_fylkesvis_tall!K284&gt;0,PT_fylkesvis_tall!K284,"")</f>
        <v/>
      </c>
      <c r="L282" s="59" t="str">
        <f>IF(PT_fylkesvis_tall!L284&gt;0,PT_fylkesvis_tall!L284,"")</f>
        <v/>
      </c>
    </row>
    <row r="283" spans="1:12" x14ac:dyDescent="0.25">
      <c r="A283" s="58" t="str">
        <f>IF(PT_fylkesvis_tall!A285&gt;0,PT_fylkesvis_tall!A285,"")</f>
        <v/>
      </c>
      <c r="B283" s="59" t="str">
        <f>IF(PT_fylkesvis_tall!B285&gt;0,PT_fylkesvis_tall!B285,"")</f>
        <v/>
      </c>
      <c r="C283" s="59" t="str">
        <f>IF(PT_fylkesvis_tall!C285&gt;0,PT_fylkesvis_tall!C285,"")</f>
        <v/>
      </c>
      <c r="D283" s="59" t="str">
        <f>IF(PT_fylkesvis_tall!D285&gt;0,PT_fylkesvis_tall!D285,"")</f>
        <v/>
      </c>
      <c r="E283" s="59" t="str">
        <f>IF(PT_fylkesvis_tall!E285&gt;0,PT_fylkesvis_tall!E285,"")</f>
        <v/>
      </c>
      <c r="F283" s="59" t="str">
        <f>IF(PT_fylkesvis_tall!F285&gt;0,PT_fylkesvis_tall!F285,"")</f>
        <v/>
      </c>
      <c r="G283" s="59" t="str">
        <f>IF(PT_fylkesvis_tall!G285&gt;0,PT_fylkesvis_tall!G285,"")</f>
        <v/>
      </c>
      <c r="H283" s="59" t="str">
        <f>IF(PT_fylkesvis_tall!H285&gt;0,PT_fylkesvis_tall!H285,"")</f>
        <v/>
      </c>
      <c r="I283" s="59" t="str">
        <f>IF(PT_fylkesvis_tall!I285&gt;0,PT_fylkesvis_tall!I285,"")</f>
        <v/>
      </c>
      <c r="J283" s="59" t="str">
        <f>IF(PT_fylkesvis_tall!J285&gt;0,PT_fylkesvis_tall!J285,"")</f>
        <v/>
      </c>
      <c r="K283" s="59" t="str">
        <f>IF(PT_fylkesvis_tall!K285&gt;0,PT_fylkesvis_tall!K285,"")</f>
        <v/>
      </c>
      <c r="L283" s="59" t="str">
        <f>IF(PT_fylkesvis_tall!L285&gt;0,PT_fylkesvis_tall!L285,"")</f>
        <v/>
      </c>
    </row>
    <row r="284" spans="1:12" x14ac:dyDescent="0.25">
      <c r="A284" s="58" t="str">
        <f>IF(PT_fylkesvis_tall!A286&gt;0,PT_fylkesvis_tall!A286,"")</f>
        <v/>
      </c>
      <c r="B284" s="59" t="str">
        <f>IF(PT_fylkesvis_tall!B286&gt;0,PT_fylkesvis_tall!B286,"")</f>
        <v/>
      </c>
      <c r="C284" s="59" t="str">
        <f>IF(PT_fylkesvis_tall!C286&gt;0,PT_fylkesvis_tall!C286,"")</f>
        <v/>
      </c>
      <c r="D284" s="59" t="str">
        <f>IF(PT_fylkesvis_tall!D286&gt;0,PT_fylkesvis_tall!D286,"")</f>
        <v/>
      </c>
      <c r="E284" s="59" t="str">
        <f>IF(PT_fylkesvis_tall!E286&gt;0,PT_fylkesvis_tall!E286,"")</f>
        <v/>
      </c>
      <c r="F284" s="59" t="str">
        <f>IF(PT_fylkesvis_tall!F286&gt;0,PT_fylkesvis_tall!F286,"")</f>
        <v/>
      </c>
      <c r="G284" s="59" t="str">
        <f>IF(PT_fylkesvis_tall!G286&gt;0,PT_fylkesvis_tall!G286,"")</f>
        <v/>
      </c>
      <c r="H284" s="59" t="str">
        <f>IF(PT_fylkesvis_tall!H286&gt;0,PT_fylkesvis_tall!H286,"")</f>
        <v/>
      </c>
      <c r="I284" s="59" t="str">
        <f>IF(PT_fylkesvis_tall!I286&gt;0,PT_fylkesvis_tall!I286,"")</f>
        <v/>
      </c>
      <c r="J284" s="59" t="str">
        <f>IF(PT_fylkesvis_tall!J286&gt;0,PT_fylkesvis_tall!J286,"")</f>
        <v/>
      </c>
      <c r="K284" s="59" t="str">
        <f>IF(PT_fylkesvis_tall!K286&gt;0,PT_fylkesvis_tall!K286,"")</f>
        <v/>
      </c>
      <c r="L284" s="59" t="str">
        <f>IF(PT_fylkesvis_tall!L286&gt;0,PT_fylkesvis_tall!L286,"")</f>
        <v/>
      </c>
    </row>
    <row r="285" spans="1:12" x14ac:dyDescent="0.25">
      <c r="A285" s="58" t="str">
        <f>IF(PT_fylkesvis_tall!A287&gt;0,PT_fylkesvis_tall!A287,"")</f>
        <v/>
      </c>
      <c r="B285" s="59" t="str">
        <f>IF(PT_fylkesvis_tall!B287&gt;0,PT_fylkesvis_tall!B287,"")</f>
        <v/>
      </c>
      <c r="C285" s="59" t="str">
        <f>IF(PT_fylkesvis_tall!C287&gt;0,PT_fylkesvis_tall!C287,"")</f>
        <v/>
      </c>
      <c r="D285" s="59" t="str">
        <f>IF(PT_fylkesvis_tall!D287&gt;0,PT_fylkesvis_tall!D287,"")</f>
        <v/>
      </c>
      <c r="E285" s="59" t="str">
        <f>IF(PT_fylkesvis_tall!E287&gt;0,PT_fylkesvis_tall!E287,"")</f>
        <v/>
      </c>
      <c r="F285" s="59" t="str">
        <f>IF(PT_fylkesvis_tall!F287&gt;0,PT_fylkesvis_tall!F287,"")</f>
        <v/>
      </c>
      <c r="G285" s="59" t="str">
        <f>IF(PT_fylkesvis_tall!G287&gt;0,PT_fylkesvis_tall!G287,"")</f>
        <v/>
      </c>
      <c r="H285" s="59" t="str">
        <f>IF(PT_fylkesvis_tall!H287&gt;0,PT_fylkesvis_tall!H287,"")</f>
        <v/>
      </c>
      <c r="I285" s="59" t="str">
        <f>IF(PT_fylkesvis_tall!I287&gt;0,PT_fylkesvis_tall!I287,"")</f>
        <v/>
      </c>
      <c r="J285" s="59" t="str">
        <f>IF(PT_fylkesvis_tall!J287&gt;0,PT_fylkesvis_tall!J287,"")</f>
        <v/>
      </c>
      <c r="K285" s="59" t="str">
        <f>IF(PT_fylkesvis_tall!K287&gt;0,PT_fylkesvis_tall!K287,"")</f>
        <v/>
      </c>
      <c r="L285" s="59" t="str">
        <f>IF(PT_fylkesvis_tall!L287&gt;0,PT_fylkesvis_tall!L287,"")</f>
        <v/>
      </c>
    </row>
    <row r="286" spans="1:12" x14ac:dyDescent="0.25">
      <c r="A286" s="58" t="str">
        <f>IF(PT_fylkesvis_tall!A288&gt;0,PT_fylkesvis_tall!A288,"")</f>
        <v/>
      </c>
      <c r="B286" s="59" t="str">
        <f>IF(PT_fylkesvis_tall!B288&gt;0,PT_fylkesvis_tall!B288,"")</f>
        <v/>
      </c>
      <c r="C286" s="59" t="str">
        <f>IF(PT_fylkesvis_tall!C288&gt;0,PT_fylkesvis_tall!C288,"")</f>
        <v/>
      </c>
      <c r="D286" s="59" t="str">
        <f>IF(PT_fylkesvis_tall!D288&gt;0,PT_fylkesvis_tall!D288,"")</f>
        <v/>
      </c>
      <c r="E286" s="59" t="str">
        <f>IF(PT_fylkesvis_tall!E288&gt;0,PT_fylkesvis_tall!E288,"")</f>
        <v/>
      </c>
      <c r="F286" s="59" t="str">
        <f>IF(PT_fylkesvis_tall!F288&gt;0,PT_fylkesvis_tall!F288,"")</f>
        <v/>
      </c>
      <c r="G286" s="59" t="str">
        <f>IF(PT_fylkesvis_tall!G288&gt;0,PT_fylkesvis_tall!G288,"")</f>
        <v/>
      </c>
      <c r="H286" s="59" t="str">
        <f>IF(PT_fylkesvis_tall!H288&gt;0,PT_fylkesvis_tall!H288,"")</f>
        <v/>
      </c>
      <c r="I286" s="59" t="str">
        <f>IF(PT_fylkesvis_tall!I288&gt;0,PT_fylkesvis_tall!I288,"")</f>
        <v/>
      </c>
      <c r="J286" s="59" t="str">
        <f>IF(PT_fylkesvis_tall!J288&gt;0,PT_fylkesvis_tall!J288,"")</f>
        <v/>
      </c>
      <c r="K286" s="59" t="str">
        <f>IF(PT_fylkesvis_tall!K288&gt;0,PT_fylkesvis_tall!K288,"")</f>
        <v/>
      </c>
      <c r="L286" s="59" t="str">
        <f>IF(PT_fylkesvis_tall!L288&gt;0,PT_fylkesvis_tall!L288,"")</f>
        <v/>
      </c>
    </row>
    <row r="287" spans="1:12" x14ac:dyDescent="0.25">
      <c r="A287" s="58" t="str">
        <f>IF(PT_fylkesvis_tall!A289&gt;0,PT_fylkesvis_tall!A289,"")</f>
        <v/>
      </c>
      <c r="B287" s="59" t="str">
        <f>IF(PT_fylkesvis_tall!B289&gt;0,PT_fylkesvis_tall!B289,"")</f>
        <v/>
      </c>
      <c r="C287" s="59" t="str">
        <f>IF(PT_fylkesvis_tall!C289&gt;0,PT_fylkesvis_tall!C289,"")</f>
        <v/>
      </c>
      <c r="D287" s="59" t="str">
        <f>IF(PT_fylkesvis_tall!D289&gt;0,PT_fylkesvis_tall!D289,"")</f>
        <v/>
      </c>
      <c r="E287" s="59" t="str">
        <f>IF(PT_fylkesvis_tall!E289&gt;0,PT_fylkesvis_tall!E289,"")</f>
        <v/>
      </c>
      <c r="F287" s="59" t="str">
        <f>IF(PT_fylkesvis_tall!F289&gt;0,PT_fylkesvis_tall!F289,"")</f>
        <v/>
      </c>
      <c r="G287" s="59" t="str">
        <f>IF(PT_fylkesvis_tall!G289&gt;0,PT_fylkesvis_tall!G289,"")</f>
        <v/>
      </c>
      <c r="H287" s="59" t="str">
        <f>IF(PT_fylkesvis_tall!H289&gt;0,PT_fylkesvis_tall!H289,"")</f>
        <v/>
      </c>
      <c r="I287" s="59" t="str">
        <f>IF(PT_fylkesvis_tall!I289&gt;0,PT_fylkesvis_tall!I289,"")</f>
        <v/>
      </c>
      <c r="J287" s="59" t="str">
        <f>IF(PT_fylkesvis_tall!J289&gt;0,PT_fylkesvis_tall!J289,"")</f>
        <v/>
      </c>
      <c r="K287" s="59" t="str">
        <f>IF(PT_fylkesvis_tall!K289&gt;0,PT_fylkesvis_tall!K289,"")</f>
        <v/>
      </c>
      <c r="L287" s="59" t="str">
        <f>IF(PT_fylkesvis_tall!L289&gt;0,PT_fylkesvis_tall!L289,"")</f>
        <v/>
      </c>
    </row>
    <row r="288" spans="1:12" x14ac:dyDescent="0.25">
      <c r="A288" s="58" t="str">
        <f>IF(PT_fylkesvis_tall!A290&gt;0,PT_fylkesvis_tall!A290,"")</f>
        <v/>
      </c>
      <c r="B288" s="59" t="str">
        <f>IF(PT_fylkesvis_tall!B290&gt;0,PT_fylkesvis_tall!B290,"")</f>
        <v/>
      </c>
      <c r="C288" s="59" t="str">
        <f>IF(PT_fylkesvis_tall!C290&gt;0,PT_fylkesvis_tall!C290,"")</f>
        <v/>
      </c>
      <c r="D288" s="59" t="str">
        <f>IF(PT_fylkesvis_tall!D290&gt;0,PT_fylkesvis_tall!D290,"")</f>
        <v/>
      </c>
      <c r="E288" s="59" t="str">
        <f>IF(PT_fylkesvis_tall!E290&gt;0,PT_fylkesvis_tall!E290,"")</f>
        <v/>
      </c>
      <c r="F288" s="59" t="str">
        <f>IF(PT_fylkesvis_tall!F290&gt;0,PT_fylkesvis_tall!F290,"")</f>
        <v/>
      </c>
      <c r="G288" s="59" t="str">
        <f>IF(PT_fylkesvis_tall!G290&gt;0,PT_fylkesvis_tall!G290,"")</f>
        <v/>
      </c>
      <c r="H288" s="59" t="str">
        <f>IF(PT_fylkesvis_tall!H290&gt;0,PT_fylkesvis_tall!H290,"")</f>
        <v/>
      </c>
      <c r="I288" s="59" t="str">
        <f>IF(PT_fylkesvis_tall!I290&gt;0,PT_fylkesvis_tall!I290,"")</f>
        <v/>
      </c>
      <c r="J288" s="59" t="str">
        <f>IF(PT_fylkesvis_tall!J290&gt;0,PT_fylkesvis_tall!J290,"")</f>
        <v/>
      </c>
      <c r="K288" s="59" t="str">
        <f>IF(PT_fylkesvis_tall!K290&gt;0,PT_fylkesvis_tall!K290,"")</f>
        <v/>
      </c>
      <c r="L288" s="59" t="str">
        <f>IF(PT_fylkesvis_tall!L290&gt;0,PT_fylkesvis_tall!L290,"")</f>
        <v/>
      </c>
    </row>
    <row r="289" spans="1:12" x14ac:dyDescent="0.25">
      <c r="A289" s="58" t="str">
        <f>IF(PT_fylkesvis_tall!A291&gt;0,PT_fylkesvis_tall!A291,"")</f>
        <v/>
      </c>
      <c r="B289" s="59" t="str">
        <f>IF(PT_fylkesvis_tall!B291&gt;0,PT_fylkesvis_tall!B291,"")</f>
        <v/>
      </c>
      <c r="C289" s="59" t="str">
        <f>IF(PT_fylkesvis_tall!C291&gt;0,PT_fylkesvis_tall!C291,"")</f>
        <v/>
      </c>
      <c r="D289" s="59" t="str">
        <f>IF(PT_fylkesvis_tall!D291&gt;0,PT_fylkesvis_tall!D291,"")</f>
        <v/>
      </c>
      <c r="E289" s="59" t="str">
        <f>IF(PT_fylkesvis_tall!E291&gt;0,PT_fylkesvis_tall!E291,"")</f>
        <v/>
      </c>
      <c r="F289" s="59" t="str">
        <f>IF(PT_fylkesvis_tall!F291&gt;0,PT_fylkesvis_tall!F291,"")</f>
        <v/>
      </c>
      <c r="G289" s="59" t="str">
        <f>IF(PT_fylkesvis_tall!G291&gt;0,PT_fylkesvis_tall!G291,"")</f>
        <v/>
      </c>
      <c r="H289" s="59" t="str">
        <f>IF(PT_fylkesvis_tall!H291&gt;0,PT_fylkesvis_tall!H291,"")</f>
        <v/>
      </c>
      <c r="I289" s="59" t="str">
        <f>IF(PT_fylkesvis_tall!I291&gt;0,PT_fylkesvis_tall!I291,"")</f>
        <v/>
      </c>
      <c r="J289" s="59" t="str">
        <f>IF(PT_fylkesvis_tall!J291&gt;0,PT_fylkesvis_tall!J291,"")</f>
        <v/>
      </c>
      <c r="K289" s="59" t="str">
        <f>IF(PT_fylkesvis_tall!K291&gt;0,PT_fylkesvis_tall!K291,"")</f>
        <v/>
      </c>
      <c r="L289" s="59" t="str">
        <f>IF(PT_fylkesvis_tall!L291&gt;0,PT_fylkesvis_tall!L291,"")</f>
        <v/>
      </c>
    </row>
    <row r="290" spans="1:12" x14ac:dyDescent="0.25">
      <c r="A290" s="58" t="str">
        <f>IF(PT_fylkesvis_tall!A292&gt;0,PT_fylkesvis_tall!A292,"")</f>
        <v/>
      </c>
      <c r="B290" s="59" t="str">
        <f>IF(PT_fylkesvis_tall!B292&gt;0,PT_fylkesvis_tall!B292,"")</f>
        <v/>
      </c>
      <c r="C290" s="59" t="str">
        <f>IF(PT_fylkesvis_tall!C292&gt;0,PT_fylkesvis_tall!C292,"")</f>
        <v/>
      </c>
      <c r="D290" s="59" t="str">
        <f>IF(PT_fylkesvis_tall!D292&gt;0,PT_fylkesvis_tall!D292,"")</f>
        <v/>
      </c>
      <c r="E290" s="59" t="str">
        <f>IF(PT_fylkesvis_tall!E292&gt;0,PT_fylkesvis_tall!E292,"")</f>
        <v/>
      </c>
      <c r="F290" s="59" t="str">
        <f>IF(PT_fylkesvis_tall!F292&gt;0,PT_fylkesvis_tall!F292,"")</f>
        <v/>
      </c>
      <c r="G290" s="59" t="str">
        <f>IF(PT_fylkesvis_tall!G292&gt;0,PT_fylkesvis_tall!G292,"")</f>
        <v/>
      </c>
      <c r="H290" s="59" t="str">
        <f>IF(PT_fylkesvis_tall!H292&gt;0,PT_fylkesvis_tall!H292,"")</f>
        <v/>
      </c>
      <c r="I290" s="59" t="str">
        <f>IF(PT_fylkesvis_tall!I292&gt;0,PT_fylkesvis_tall!I292,"")</f>
        <v/>
      </c>
      <c r="J290" s="59" t="str">
        <f>IF(PT_fylkesvis_tall!J292&gt;0,PT_fylkesvis_tall!J292,"")</f>
        <v/>
      </c>
      <c r="K290" s="59" t="str">
        <f>IF(PT_fylkesvis_tall!K292&gt;0,PT_fylkesvis_tall!K292,"")</f>
        <v/>
      </c>
      <c r="L290" s="59" t="str">
        <f>IF(PT_fylkesvis_tall!L292&gt;0,PT_fylkesvis_tall!L292,"")</f>
        <v/>
      </c>
    </row>
    <row r="291" spans="1:12" x14ac:dyDescent="0.25">
      <c r="A291" s="58" t="str">
        <f>IF(PT_fylkesvis_tall!A293&gt;0,PT_fylkesvis_tall!A293,"")</f>
        <v/>
      </c>
      <c r="B291" s="59" t="str">
        <f>IF(PT_fylkesvis_tall!B293&gt;0,PT_fylkesvis_tall!B293,"")</f>
        <v/>
      </c>
      <c r="C291" s="59" t="str">
        <f>IF(PT_fylkesvis_tall!C293&gt;0,PT_fylkesvis_tall!C293,"")</f>
        <v/>
      </c>
      <c r="D291" s="59" t="str">
        <f>IF(PT_fylkesvis_tall!D293&gt;0,PT_fylkesvis_tall!D293,"")</f>
        <v/>
      </c>
      <c r="E291" s="59" t="str">
        <f>IF(PT_fylkesvis_tall!E293&gt;0,PT_fylkesvis_tall!E293,"")</f>
        <v/>
      </c>
      <c r="F291" s="59" t="str">
        <f>IF(PT_fylkesvis_tall!F293&gt;0,PT_fylkesvis_tall!F293,"")</f>
        <v/>
      </c>
      <c r="G291" s="59" t="str">
        <f>IF(PT_fylkesvis_tall!G293&gt;0,PT_fylkesvis_tall!G293,"")</f>
        <v/>
      </c>
      <c r="H291" s="59" t="str">
        <f>IF(PT_fylkesvis_tall!H293&gt;0,PT_fylkesvis_tall!H293,"")</f>
        <v/>
      </c>
      <c r="I291" s="59" t="str">
        <f>IF(PT_fylkesvis_tall!I293&gt;0,PT_fylkesvis_tall!I293,"")</f>
        <v/>
      </c>
      <c r="J291" s="59" t="str">
        <f>IF(PT_fylkesvis_tall!J293&gt;0,PT_fylkesvis_tall!J293,"")</f>
        <v/>
      </c>
      <c r="K291" s="59" t="str">
        <f>IF(PT_fylkesvis_tall!K293&gt;0,PT_fylkesvis_tall!K293,"")</f>
        <v/>
      </c>
      <c r="L291" s="59" t="str">
        <f>IF(PT_fylkesvis_tall!L293&gt;0,PT_fylkesvis_tall!L293,"")</f>
        <v/>
      </c>
    </row>
    <row r="292" spans="1:12" x14ac:dyDescent="0.25">
      <c r="A292" s="58" t="str">
        <f>IF(PT_fylkesvis_tall!A294&gt;0,PT_fylkesvis_tall!A294,"")</f>
        <v/>
      </c>
      <c r="B292" s="59" t="str">
        <f>IF(PT_fylkesvis_tall!B294&gt;0,PT_fylkesvis_tall!B294,"")</f>
        <v/>
      </c>
      <c r="C292" s="59" t="str">
        <f>IF(PT_fylkesvis_tall!C294&gt;0,PT_fylkesvis_tall!C294,"")</f>
        <v/>
      </c>
      <c r="D292" s="59" t="str">
        <f>IF(PT_fylkesvis_tall!D294&gt;0,PT_fylkesvis_tall!D294,"")</f>
        <v/>
      </c>
      <c r="E292" s="59" t="str">
        <f>IF(PT_fylkesvis_tall!E294&gt;0,PT_fylkesvis_tall!E294,"")</f>
        <v/>
      </c>
      <c r="F292" s="59" t="str">
        <f>IF(PT_fylkesvis_tall!F294&gt;0,PT_fylkesvis_tall!F294,"")</f>
        <v/>
      </c>
      <c r="G292" s="59" t="str">
        <f>IF(PT_fylkesvis_tall!G294&gt;0,PT_fylkesvis_tall!G294,"")</f>
        <v/>
      </c>
      <c r="H292" s="59" t="str">
        <f>IF(PT_fylkesvis_tall!H294&gt;0,PT_fylkesvis_tall!H294,"")</f>
        <v/>
      </c>
      <c r="I292" s="59" t="str">
        <f>IF(PT_fylkesvis_tall!I294&gt;0,PT_fylkesvis_tall!I294,"")</f>
        <v/>
      </c>
      <c r="J292" s="59" t="str">
        <f>IF(PT_fylkesvis_tall!J294&gt;0,PT_fylkesvis_tall!J294,"")</f>
        <v/>
      </c>
      <c r="K292" s="59" t="str">
        <f>IF(PT_fylkesvis_tall!K294&gt;0,PT_fylkesvis_tall!K294,"")</f>
        <v/>
      </c>
      <c r="L292" s="59" t="str">
        <f>IF(PT_fylkesvis_tall!L294&gt;0,PT_fylkesvis_tall!L294,"")</f>
        <v/>
      </c>
    </row>
    <row r="293" spans="1:12" x14ac:dyDescent="0.25">
      <c r="A293" s="58" t="str">
        <f>IF(PT_fylkesvis_tall!A295&gt;0,PT_fylkesvis_tall!A295,"")</f>
        <v/>
      </c>
      <c r="B293" s="59" t="str">
        <f>IF(PT_fylkesvis_tall!B295&gt;0,PT_fylkesvis_tall!B295,"")</f>
        <v/>
      </c>
      <c r="C293" s="59" t="str">
        <f>IF(PT_fylkesvis_tall!C295&gt;0,PT_fylkesvis_tall!C295,"")</f>
        <v/>
      </c>
      <c r="D293" s="59" t="str">
        <f>IF(PT_fylkesvis_tall!D295&gt;0,PT_fylkesvis_tall!D295,"")</f>
        <v/>
      </c>
      <c r="E293" s="59" t="str">
        <f>IF(PT_fylkesvis_tall!E295&gt;0,PT_fylkesvis_tall!E295,"")</f>
        <v/>
      </c>
      <c r="F293" s="59" t="str">
        <f>IF(PT_fylkesvis_tall!F295&gt;0,PT_fylkesvis_tall!F295,"")</f>
        <v/>
      </c>
      <c r="G293" s="59" t="str">
        <f>IF(PT_fylkesvis_tall!G295&gt;0,PT_fylkesvis_tall!G295,"")</f>
        <v/>
      </c>
      <c r="H293" s="59" t="str">
        <f>IF(PT_fylkesvis_tall!H295&gt;0,PT_fylkesvis_tall!H295,"")</f>
        <v/>
      </c>
      <c r="I293" s="59" t="str">
        <f>IF(PT_fylkesvis_tall!I295&gt;0,PT_fylkesvis_tall!I295,"")</f>
        <v/>
      </c>
      <c r="J293" s="59" t="str">
        <f>IF(PT_fylkesvis_tall!J295&gt;0,PT_fylkesvis_tall!J295,"")</f>
        <v/>
      </c>
      <c r="K293" s="59" t="str">
        <f>IF(PT_fylkesvis_tall!K295&gt;0,PT_fylkesvis_tall!K295,"")</f>
        <v/>
      </c>
      <c r="L293" s="59" t="str">
        <f>IF(PT_fylkesvis_tall!L295&gt;0,PT_fylkesvis_tall!L295,"")</f>
        <v/>
      </c>
    </row>
    <row r="294" spans="1:12" x14ac:dyDescent="0.25">
      <c r="A294" s="58" t="str">
        <f>IF(PT_fylkesvis_tall!A296&gt;0,PT_fylkesvis_tall!A296,"")</f>
        <v/>
      </c>
      <c r="B294" s="59" t="str">
        <f>IF(PT_fylkesvis_tall!B296&gt;0,PT_fylkesvis_tall!B296,"")</f>
        <v/>
      </c>
      <c r="C294" s="59" t="str">
        <f>IF(PT_fylkesvis_tall!C296&gt;0,PT_fylkesvis_tall!C296,"")</f>
        <v/>
      </c>
      <c r="D294" s="59" t="str">
        <f>IF(PT_fylkesvis_tall!D296&gt;0,PT_fylkesvis_tall!D296,"")</f>
        <v/>
      </c>
      <c r="E294" s="59" t="str">
        <f>IF(PT_fylkesvis_tall!E296&gt;0,PT_fylkesvis_tall!E296,"")</f>
        <v/>
      </c>
      <c r="F294" s="59" t="str">
        <f>IF(PT_fylkesvis_tall!F296&gt;0,PT_fylkesvis_tall!F296,"")</f>
        <v/>
      </c>
      <c r="G294" s="59" t="str">
        <f>IF(PT_fylkesvis_tall!G296&gt;0,PT_fylkesvis_tall!G296,"")</f>
        <v/>
      </c>
      <c r="H294" s="59" t="str">
        <f>IF(PT_fylkesvis_tall!H296&gt;0,PT_fylkesvis_tall!H296,"")</f>
        <v/>
      </c>
      <c r="I294" s="59" t="str">
        <f>IF(PT_fylkesvis_tall!I296&gt;0,PT_fylkesvis_tall!I296,"")</f>
        <v/>
      </c>
      <c r="J294" s="59" t="str">
        <f>IF(PT_fylkesvis_tall!J296&gt;0,PT_fylkesvis_tall!J296,"")</f>
        <v/>
      </c>
      <c r="K294" s="59" t="str">
        <f>IF(PT_fylkesvis_tall!K296&gt;0,PT_fylkesvis_tall!K296,"")</f>
        <v/>
      </c>
      <c r="L294" s="59" t="str">
        <f>IF(PT_fylkesvis_tall!L296&gt;0,PT_fylkesvis_tall!L296,"")</f>
        <v/>
      </c>
    </row>
    <row r="295" spans="1:12" x14ac:dyDescent="0.25">
      <c r="A295" s="58" t="str">
        <f>IF(PT_fylkesvis_tall!A297&gt;0,PT_fylkesvis_tall!A297,"")</f>
        <v/>
      </c>
      <c r="B295" s="59" t="str">
        <f>IF(PT_fylkesvis_tall!B297&gt;0,PT_fylkesvis_tall!B297,"")</f>
        <v/>
      </c>
      <c r="C295" s="59" t="str">
        <f>IF(PT_fylkesvis_tall!C297&gt;0,PT_fylkesvis_tall!C297,"")</f>
        <v/>
      </c>
      <c r="D295" s="59" t="str">
        <f>IF(PT_fylkesvis_tall!D297&gt;0,PT_fylkesvis_tall!D297,"")</f>
        <v/>
      </c>
      <c r="E295" s="59" t="str">
        <f>IF(PT_fylkesvis_tall!E297&gt;0,PT_fylkesvis_tall!E297,"")</f>
        <v/>
      </c>
      <c r="F295" s="59" t="str">
        <f>IF(PT_fylkesvis_tall!F297&gt;0,PT_fylkesvis_tall!F297,"")</f>
        <v/>
      </c>
      <c r="G295" s="59" t="str">
        <f>IF(PT_fylkesvis_tall!G297&gt;0,PT_fylkesvis_tall!G297,"")</f>
        <v/>
      </c>
      <c r="H295" s="59" t="str">
        <f>IF(PT_fylkesvis_tall!H297&gt;0,PT_fylkesvis_tall!H297,"")</f>
        <v/>
      </c>
      <c r="I295" s="59" t="str">
        <f>IF(PT_fylkesvis_tall!I297&gt;0,PT_fylkesvis_tall!I297,"")</f>
        <v/>
      </c>
      <c r="J295" s="59" t="str">
        <f>IF(PT_fylkesvis_tall!J297&gt;0,PT_fylkesvis_tall!J297,"")</f>
        <v/>
      </c>
      <c r="K295" s="59" t="str">
        <f>IF(PT_fylkesvis_tall!K297&gt;0,PT_fylkesvis_tall!K297,"")</f>
        <v/>
      </c>
      <c r="L295" s="59" t="str">
        <f>IF(PT_fylkesvis_tall!L297&gt;0,PT_fylkesvis_tall!L297,"")</f>
        <v/>
      </c>
    </row>
    <row r="296" spans="1:12" x14ac:dyDescent="0.25">
      <c r="A296" s="58" t="str">
        <f>IF(PT_fylkesvis_tall!A298&gt;0,PT_fylkesvis_tall!A298,"")</f>
        <v/>
      </c>
      <c r="B296" s="59" t="str">
        <f>IF(PT_fylkesvis_tall!B298&gt;0,PT_fylkesvis_tall!B298,"")</f>
        <v/>
      </c>
      <c r="C296" s="59" t="str">
        <f>IF(PT_fylkesvis_tall!C298&gt;0,PT_fylkesvis_tall!C298,"")</f>
        <v/>
      </c>
      <c r="D296" s="59" t="str">
        <f>IF(PT_fylkesvis_tall!D298&gt;0,PT_fylkesvis_tall!D298,"")</f>
        <v/>
      </c>
      <c r="E296" s="59" t="str">
        <f>IF(PT_fylkesvis_tall!E298&gt;0,PT_fylkesvis_tall!E298,"")</f>
        <v/>
      </c>
      <c r="F296" s="59" t="str">
        <f>IF(PT_fylkesvis_tall!F298&gt;0,PT_fylkesvis_tall!F298,"")</f>
        <v/>
      </c>
      <c r="G296" s="59" t="str">
        <f>IF(PT_fylkesvis_tall!G298&gt;0,PT_fylkesvis_tall!G298,"")</f>
        <v/>
      </c>
      <c r="H296" s="59" t="str">
        <f>IF(PT_fylkesvis_tall!H298&gt;0,PT_fylkesvis_tall!H298,"")</f>
        <v/>
      </c>
      <c r="I296" s="59" t="str">
        <f>IF(PT_fylkesvis_tall!I298&gt;0,PT_fylkesvis_tall!I298,"")</f>
        <v/>
      </c>
      <c r="J296" s="59" t="str">
        <f>IF(PT_fylkesvis_tall!J298&gt;0,PT_fylkesvis_tall!J298,"")</f>
        <v/>
      </c>
      <c r="K296" s="59" t="str">
        <f>IF(PT_fylkesvis_tall!K298&gt;0,PT_fylkesvis_tall!K298,"")</f>
        <v/>
      </c>
      <c r="L296" s="59" t="str">
        <f>IF(PT_fylkesvis_tall!L298&gt;0,PT_fylkesvis_tall!L298,"")</f>
        <v/>
      </c>
    </row>
    <row r="297" spans="1:12" x14ac:dyDescent="0.25">
      <c r="A297" s="58" t="str">
        <f>IF(PT_fylkesvis_tall!A299&gt;0,PT_fylkesvis_tall!A299,"")</f>
        <v/>
      </c>
      <c r="B297" s="59" t="str">
        <f>IF(PT_fylkesvis_tall!B299&gt;0,PT_fylkesvis_tall!B299,"")</f>
        <v/>
      </c>
      <c r="C297" s="59" t="str">
        <f>IF(PT_fylkesvis_tall!C299&gt;0,PT_fylkesvis_tall!C299,"")</f>
        <v/>
      </c>
      <c r="D297" s="59" t="str">
        <f>IF(PT_fylkesvis_tall!D299&gt;0,PT_fylkesvis_tall!D299,"")</f>
        <v/>
      </c>
      <c r="E297" s="59" t="str">
        <f>IF(PT_fylkesvis_tall!E299&gt;0,PT_fylkesvis_tall!E299,"")</f>
        <v/>
      </c>
      <c r="F297" s="59" t="str">
        <f>IF(PT_fylkesvis_tall!F299&gt;0,PT_fylkesvis_tall!F299,"")</f>
        <v/>
      </c>
      <c r="G297" s="59" t="str">
        <f>IF(PT_fylkesvis_tall!G299&gt;0,PT_fylkesvis_tall!G299,"")</f>
        <v/>
      </c>
      <c r="H297" s="59" t="str">
        <f>IF(PT_fylkesvis_tall!H299&gt;0,PT_fylkesvis_tall!H299,"")</f>
        <v/>
      </c>
      <c r="I297" s="59" t="str">
        <f>IF(PT_fylkesvis_tall!I299&gt;0,PT_fylkesvis_tall!I299,"")</f>
        <v/>
      </c>
      <c r="J297" s="59" t="str">
        <f>IF(PT_fylkesvis_tall!J299&gt;0,PT_fylkesvis_tall!J299,"")</f>
        <v/>
      </c>
      <c r="K297" s="59" t="str">
        <f>IF(PT_fylkesvis_tall!K299&gt;0,PT_fylkesvis_tall!K299,"")</f>
        <v/>
      </c>
      <c r="L297" s="59" t="str">
        <f>IF(PT_fylkesvis_tall!L299&gt;0,PT_fylkesvis_tall!L299,"")</f>
        <v/>
      </c>
    </row>
    <row r="298" spans="1:12" x14ac:dyDescent="0.25">
      <c r="A298" s="58" t="str">
        <f>IF(PT_fylkesvis_tall!A300&gt;0,PT_fylkesvis_tall!A300,"")</f>
        <v/>
      </c>
      <c r="B298" s="59" t="str">
        <f>IF(PT_fylkesvis_tall!B300&gt;0,PT_fylkesvis_tall!B300,"")</f>
        <v/>
      </c>
      <c r="C298" s="59" t="str">
        <f>IF(PT_fylkesvis_tall!C300&gt;0,PT_fylkesvis_tall!C300,"")</f>
        <v/>
      </c>
      <c r="D298" s="59" t="str">
        <f>IF(PT_fylkesvis_tall!D300&gt;0,PT_fylkesvis_tall!D300,"")</f>
        <v/>
      </c>
      <c r="E298" s="59" t="str">
        <f>IF(PT_fylkesvis_tall!E300&gt;0,PT_fylkesvis_tall!E300,"")</f>
        <v/>
      </c>
      <c r="F298" s="59" t="str">
        <f>IF(PT_fylkesvis_tall!F300&gt;0,PT_fylkesvis_tall!F300,"")</f>
        <v/>
      </c>
      <c r="G298" s="59" t="str">
        <f>IF(PT_fylkesvis_tall!G300&gt;0,PT_fylkesvis_tall!G300,"")</f>
        <v/>
      </c>
      <c r="H298" s="59" t="str">
        <f>IF(PT_fylkesvis_tall!H300&gt;0,PT_fylkesvis_tall!H300,"")</f>
        <v/>
      </c>
      <c r="I298" s="59" t="str">
        <f>IF(PT_fylkesvis_tall!I300&gt;0,PT_fylkesvis_tall!I300,"")</f>
        <v/>
      </c>
      <c r="J298" s="59" t="str">
        <f>IF(PT_fylkesvis_tall!J300&gt;0,PT_fylkesvis_tall!J300,"")</f>
        <v/>
      </c>
      <c r="K298" s="59" t="str">
        <f>IF(PT_fylkesvis_tall!K300&gt;0,PT_fylkesvis_tall!K300,"")</f>
        <v/>
      </c>
      <c r="L298" s="59" t="str">
        <f>IF(PT_fylkesvis_tall!L300&gt;0,PT_fylkesvis_tall!L300,"")</f>
        <v/>
      </c>
    </row>
    <row r="299" spans="1:12" x14ac:dyDescent="0.25">
      <c r="A299" s="58" t="str">
        <f>IF(PT_fylkesvis_tall!A301&gt;0,PT_fylkesvis_tall!A301,"")</f>
        <v/>
      </c>
      <c r="B299" s="59" t="str">
        <f>IF(PT_fylkesvis_tall!B301&gt;0,PT_fylkesvis_tall!B301,"")</f>
        <v/>
      </c>
      <c r="C299" s="59" t="str">
        <f>IF(PT_fylkesvis_tall!C301&gt;0,PT_fylkesvis_tall!C301,"")</f>
        <v/>
      </c>
      <c r="D299" s="59" t="str">
        <f>IF(PT_fylkesvis_tall!D301&gt;0,PT_fylkesvis_tall!D301,"")</f>
        <v/>
      </c>
      <c r="E299" s="59" t="str">
        <f>IF(PT_fylkesvis_tall!E301&gt;0,PT_fylkesvis_tall!E301,"")</f>
        <v/>
      </c>
      <c r="F299" s="59" t="str">
        <f>IF(PT_fylkesvis_tall!F301&gt;0,PT_fylkesvis_tall!F301,"")</f>
        <v/>
      </c>
      <c r="G299" s="59" t="str">
        <f>IF(PT_fylkesvis_tall!G301&gt;0,PT_fylkesvis_tall!G301,"")</f>
        <v/>
      </c>
      <c r="H299" s="59" t="str">
        <f>IF(PT_fylkesvis_tall!H301&gt;0,PT_fylkesvis_tall!H301,"")</f>
        <v/>
      </c>
      <c r="I299" s="59" t="str">
        <f>IF(PT_fylkesvis_tall!I301&gt;0,PT_fylkesvis_tall!I301,"")</f>
        <v/>
      </c>
      <c r="J299" s="59" t="str">
        <f>IF(PT_fylkesvis_tall!J301&gt;0,PT_fylkesvis_tall!J301,"")</f>
        <v/>
      </c>
      <c r="K299" s="59" t="str">
        <f>IF(PT_fylkesvis_tall!K301&gt;0,PT_fylkesvis_tall!K301,"")</f>
        <v/>
      </c>
      <c r="L299" s="59" t="str">
        <f>IF(PT_fylkesvis_tall!L301&gt;0,PT_fylkesvis_tall!L301,"")</f>
        <v/>
      </c>
    </row>
    <row r="300" spans="1:12" x14ac:dyDescent="0.25">
      <c r="A300" s="58" t="str">
        <f>IF(PT_fylkesvis_tall!A302&gt;0,PT_fylkesvis_tall!A302,"")</f>
        <v/>
      </c>
      <c r="B300" s="59" t="str">
        <f>IF(PT_fylkesvis_tall!B302&gt;0,PT_fylkesvis_tall!B302,"")</f>
        <v/>
      </c>
      <c r="C300" s="59" t="str">
        <f>IF(PT_fylkesvis_tall!C302&gt;0,PT_fylkesvis_tall!C302,"")</f>
        <v/>
      </c>
      <c r="D300" s="59" t="str">
        <f>IF(PT_fylkesvis_tall!D302&gt;0,PT_fylkesvis_tall!D302,"")</f>
        <v/>
      </c>
      <c r="E300" s="59" t="str">
        <f>IF(PT_fylkesvis_tall!E302&gt;0,PT_fylkesvis_tall!E302,"")</f>
        <v/>
      </c>
      <c r="F300" s="59" t="str">
        <f>IF(PT_fylkesvis_tall!F302&gt;0,PT_fylkesvis_tall!F302,"")</f>
        <v/>
      </c>
      <c r="G300" s="59" t="str">
        <f>IF(PT_fylkesvis_tall!G302&gt;0,PT_fylkesvis_tall!G302,"")</f>
        <v/>
      </c>
      <c r="H300" s="59" t="str">
        <f>IF(PT_fylkesvis_tall!H302&gt;0,PT_fylkesvis_tall!H302,"")</f>
        <v/>
      </c>
      <c r="I300" s="59" t="str">
        <f>IF(PT_fylkesvis_tall!I302&gt;0,PT_fylkesvis_tall!I302,"")</f>
        <v/>
      </c>
      <c r="J300" s="59" t="str">
        <f>IF(PT_fylkesvis_tall!J302&gt;0,PT_fylkesvis_tall!J302,"")</f>
        <v/>
      </c>
      <c r="K300" s="59" t="str">
        <f>IF(PT_fylkesvis_tall!K302&gt;0,PT_fylkesvis_tall!K302,"")</f>
        <v/>
      </c>
      <c r="L300" s="59" t="str">
        <f>IF(PT_fylkesvis_tall!L302&gt;0,PT_fylkesvis_tall!L302,"")</f>
        <v/>
      </c>
    </row>
    <row r="301" spans="1:12" x14ac:dyDescent="0.25">
      <c r="A301" s="58" t="str">
        <f>IF(PT_fylkesvis_tall!A303&gt;0,PT_fylkesvis_tall!A303,"")</f>
        <v/>
      </c>
      <c r="B301" s="59" t="str">
        <f>IF(PT_fylkesvis_tall!B303&gt;0,PT_fylkesvis_tall!B303,"")</f>
        <v/>
      </c>
      <c r="C301" s="59" t="str">
        <f>IF(PT_fylkesvis_tall!C303&gt;0,PT_fylkesvis_tall!C303,"")</f>
        <v/>
      </c>
      <c r="D301" s="59" t="str">
        <f>IF(PT_fylkesvis_tall!D303&gt;0,PT_fylkesvis_tall!D303,"")</f>
        <v/>
      </c>
      <c r="E301" s="59" t="str">
        <f>IF(PT_fylkesvis_tall!E303&gt;0,PT_fylkesvis_tall!E303,"")</f>
        <v/>
      </c>
      <c r="F301" s="59" t="str">
        <f>IF(PT_fylkesvis_tall!F303&gt;0,PT_fylkesvis_tall!F303,"")</f>
        <v/>
      </c>
      <c r="G301" s="59" t="str">
        <f>IF(PT_fylkesvis_tall!G303&gt;0,PT_fylkesvis_tall!G303,"")</f>
        <v/>
      </c>
      <c r="H301" s="59" t="str">
        <f>IF(PT_fylkesvis_tall!H303&gt;0,PT_fylkesvis_tall!H303,"")</f>
        <v/>
      </c>
      <c r="I301" s="59" t="str">
        <f>IF(PT_fylkesvis_tall!I303&gt;0,PT_fylkesvis_tall!I303,"")</f>
        <v/>
      </c>
      <c r="J301" s="59" t="str">
        <f>IF(PT_fylkesvis_tall!J303&gt;0,PT_fylkesvis_tall!J303,"")</f>
        <v/>
      </c>
      <c r="K301" s="59" t="str">
        <f>IF(PT_fylkesvis_tall!K303&gt;0,PT_fylkesvis_tall!K303,"")</f>
        <v/>
      </c>
      <c r="L301" s="59" t="str">
        <f>IF(PT_fylkesvis_tall!L303&gt;0,PT_fylkesvis_tall!L303,"")</f>
        <v/>
      </c>
    </row>
    <row r="302" spans="1:12" x14ac:dyDescent="0.25">
      <c r="A302" s="58" t="str">
        <f>IF(PT_fylkesvis_tall!A304&gt;0,PT_fylkesvis_tall!A304,"")</f>
        <v/>
      </c>
      <c r="B302" s="59" t="str">
        <f>IF(PT_fylkesvis_tall!B304&gt;0,PT_fylkesvis_tall!B304,"")</f>
        <v/>
      </c>
      <c r="C302" s="59" t="str">
        <f>IF(PT_fylkesvis_tall!C304&gt;0,PT_fylkesvis_tall!C304,"")</f>
        <v/>
      </c>
      <c r="D302" s="59" t="str">
        <f>IF(PT_fylkesvis_tall!D304&gt;0,PT_fylkesvis_tall!D304,"")</f>
        <v/>
      </c>
      <c r="E302" s="59" t="str">
        <f>IF(PT_fylkesvis_tall!E304&gt;0,PT_fylkesvis_tall!E304,"")</f>
        <v/>
      </c>
      <c r="F302" s="59" t="str">
        <f>IF(PT_fylkesvis_tall!F304&gt;0,PT_fylkesvis_tall!F304,"")</f>
        <v/>
      </c>
      <c r="G302" s="59" t="str">
        <f>IF(PT_fylkesvis_tall!G304&gt;0,PT_fylkesvis_tall!G304,"")</f>
        <v/>
      </c>
      <c r="H302" s="59" t="str">
        <f>IF(PT_fylkesvis_tall!H304&gt;0,PT_fylkesvis_tall!H304,"")</f>
        <v/>
      </c>
      <c r="I302" s="59" t="str">
        <f>IF(PT_fylkesvis_tall!I304&gt;0,PT_fylkesvis_tall!I304,"")</f>
        <v/>
      </c>
      <c r="J302" s="59" t="str">
        <f>IF(PT_fylkesvis_tall!J304&gt;0,PT_fylkesvis_tall!J304,"")</f>
        <v/>
      </c>
      <c r="K302" s="59" t="str">
        <f>IF(PT_fylkesvis_tall!K304&gt;0,PT_fylkesvis_tall!K304,"")</f>
        <v/>
      </c>
      <c r="L302" s="59" t="str">
        <f>IF(PT_fylkesvis_tall!L304&gt;0,PT_fylkesvis_tall!L304,"")</f>
        <v/>
      </c>
    </row>
    <row r="303" spans="1:12" x14ac:dyDescent="0.25">
      <c r="A303" s="58" t="str">
        <f>IF(PT_fylkesvis_tall!A305&gt;0,PT_fylkesvis_tall!A305,"")</f>
        <v/>
      </c>
      <c r="B303" s="59" t="str">
        <f>IF(PT_fylkesvis_tall!B305&gt;0,PT_fylkesvis_tall!B305,"")</f>
        <v/>
      </c>
      <c r="C303" s="59" t="str">
        <f>IF(PT_fylkesvis_tall!C305&gt;0,PT_fylkesvis_tall!C305,"")</f>
        <v/>
      </c>
      <c r="D303" s="59" t="str">
        <f>IF(PT_fylkesvis_tall!D305&gt;0,PT_fylkesvis_tall!D305,"")</f>
        <v/>
      </c>
      <c r="E303" s="59" t="str">
        <f>IF(PT_fylkesvis_tall!E305&gt;0,PT_fylkesvis_tall!E305,"")</f>
        <v/>
      </c>
      <c r="F303" s="59" t="str">
        <f>IF(PT_fylkesvis_tall!F305&gt;0,PT_fylkesvis_tall!F305,"")</f>
        <v/>
      </c>
      <c r="G303" s="59" t="str">
        <f>IF(PT_fylkesvis_tall!G305&gt;0,PT_fylkesvis_tall!G305,"")</f>
        <v/>
      </c>
      <c r="H303" s="59" t="str">
        <f>IF(PT_fylkesvis_tall!H305&gt;0,PT_fylkesvis_tall!H305,"")</f>
        <v/>
      </c>
      <c r="I303" s="59" t="str">
        <f>IF(PT_fylkesvis_tall!I305&gt;0,PT_fylkesvis_tall!I305,"")</f>
        <v/>
      </c>
      <c r="J303" s="59" t="str">
        <f>IF(PT_fylkesvis_tall!J305&gt;0,PT_fylkesvis_tall!J305,"")</f>
        <v/>
      </c>
      <c r="K303" s="59" t="str">
        <f>IF(PT_fylkesvis_tall!K305&gt;0,PT_fylkesvis_tall!K305,"")</f>
        <v/>
      </c>
      <c r="L303" s="59" t="str">
        <f>IF(PT_fylkesvis_tall!L305&gt;0,PT_fylkesvis_tall!L305,"")</f>
        <v/>
      </c>
    </row>
    <row r="304" spans="1:12" x14ac:dyDescent="0.25">
      <c r="A304" s="58" t="str">
        <f>IF(PT_fylkesvis_tall!A306&gt;0,PT_fylkesvis_tall!A306,"")</f>
        <v/>
      </c>
      <c r="B304" s="59" t="str">
        <f>IF(PT_fylkesvis_tall!B306&gt;0,PT_fylkesvis_tall!B306,"")</f>
        <v/>
      </c>
      <c r="C304" s="59" t="str">
        <f>IF(PT_fylkesvis_tall!C306&gt;0,PT_fylkesvis_tall!C306,"")</f>
        <v/>
      </c>
      <c r="D304" s="59" t="str">
        <f>IF(PT_fylkesvis_tall!D306&gt;0,PT_fylkesvis_tall!D306,"")</f>
        <v/>
      </c>
      <c r="E304" s="59" t="str">
        <f>IF(PT_fylkesvis_tall!E306&gt;0,PT_fylkesvis_tall!E306,"")</f>
        <v/>
      </c>
      <c r="F304" s="59" t="str">
        <f>IF(PT_fylkesvis_tall!F306&gt;0,PT_fylkesvis_tall!F306,"")</f>
        <v/>
      </c>
      <c r="G304" s="59" t="str">
        <f>IF(PT_fylkesvis_tall!G306&gt;0,PT_fylkesvis_tall!G306,"")</f>
        <v/>
      </c>
      <c r="H304" s="59" t="str">
        <f>IF(PT_fylkesvis_tall!H306&gt;0,PT_fylkesvis_tall!H306,"")</f>
        <v/>
      </c>
      <c r="I304" s="59" t="str">
        <f>IF(PT_fylkesvis_tall!I306&gt;0,PT_fylkesvis_tall!I306,"")</f>
        <v/>
      </c>
      <c r="J304" s="59" t="str">
        <f>IF(PT_fylkesvis_tall!J306&gt;0,PT_fylkesvis_tall!J306,"")</f>
        <v/>
      </c>
      <c r="K304" s="59" t="str">
        <f>IF(PT_fylkesvis_tall!K306&gt;0,PT_fylkesvis_tall!K306,"")</f>
        <v/>
      </c>
      <c r="L304" s="59" t="str">
        <f>IF(PT_fylkesvis_tall!L306&gt;0,PT_fylkesvis_tall!L306,"")</f>
        <v/>
      </c>
    </row>
    <row r="305" spans="1:12" x14ac:dyDescent="0.25">
      <c r="A305" s="58" t="str">
        <f>IF(PT_fylkesvis_tall!A307&gt;0,PT_fylkesvis_tall!A307,"")</f>
        <v/>
      </c>
      <c r="B305" s="59" t="str">
        <f>IF(PT_fylkesvis_tall!B307&gt;0,PT_fylkesvis_tall!B307,"")</f>
        <v/>
      </c>
      <c r="C305" s="59" t="str">
        <f>IF(PT_fylkesvis_tall!C307&gt;0,PT_fylkesvis_tall!C307,"")</f>
        <v/>
      </c>
      <c r="D305" s="59" t="str">
        <f>IF(PT_fylkesvis_tall!D307&gt;0,PT_fylkesvis_tall!D307,"")</f>
        <v/>
      </c>
      <c r="E305" s="59" t="str">
        <f>IF(PT_fylkesvis_tall!E307&gt;0,PT_fylkesvis_tall!E307,"")</f>
        <v/>
      </c>
      <c r="F305" s="59" t="str">
        <f>IF(PT_fylkesvis_tall!F307&gt;0,PT_fylkesvis_tall!F307,"")</f>
        <v/>
      </c>
      <c r="G305" s="59" t="str">
        <f>IF(PT_fylkesvis_tall!G307&gt;0,PT_fylkesvis_tall!G307,"")</f>
        <v/>
      </c>
      <c r="H305" s="59" t="str">
        <f>IF(PT_fylkesvis_tall!H307&gt;0,PT_fylkesvis_tall!H307,"")</f>
        <v/>
      </c>
      <c r="I305" s="59" t="str">
        <f>IF(PT_fylkesvis_tall!I307&gt;0,PT_fylkesvis_tall!I307,"")</f>
        <v/>
      </c>
      <c r="J305" s="59" t="str">
        <f>IF(PT_fylkesvis_tall!J307&gt;0,PT_fylkesvis_tall!J307,"")</f>
        <v/>
      </c>
      <c r="K305" s="59" t="str">
        <f>IF(PT_fylkesvis_tall!K307&gt;0,PT_fylkesvis_tall!K307,"")</f>
        <v/>
      </c>
      <c r="L305" s="59" t="str">
        <f>IF(PT_fylkesvis_tall!L307&gt;0,PT_fylkesvis_tall!L307,"")</f>
        <v/>
      </c>
    </row>
    <row r="306" spans="1:12" x14ac:dyDescent="0.25">
      <c r="A306" s="58" t="str">
        <f>IF(PT_fylkesvis_tall!A308&gt;0,PT_fylkesvis_tall!A308,"")</f>
        <v/>
      </c>
      <c r="B306" s="59" t="str">
        <f>IF(PT_fylkesvis_tall!B308&gt;0,PT_fylkesvis_tall!B308,"")</f>
        <v/>
      </c>
      <c r="C306" s="59" t="str">
        <f>IF(PT_fylkesvis_tall!C308&gt;0,PT_fylkesvis_tall!C308,"")</f>
        <v/>
      </c>
      <c r="D306" s="59" t="str">
        <f>IF(PT_fylkesvis_tall!D308&gt;0,PT_fylkesvis_tall!D308,"")</f>
        <v/>
      </c>
      <c r="E306" s="59" t="str">
        <f>IF(PT_fylkesvis_tall!E308&gt;0,PT_fylkesvis_tall!E308,"")</f>
        <v/>
      </c>
      <c r="F306" s="59" t="str">
        <f>IF(PT_fylkesvis_tall!F308&gt;0,PT_fylkesvis_tall!F308,"")</f>
        <v/>
      </c>
      <c r="G306" s="59" t="str">
        <f>IF(PT_fylkesvis_tall!G308&gt;0,PT_fylkesvis_tall!G308,"")</f>
        <v/>
      </c>
      <c r="H306" s="59" t="str">
        <f>IF(PT_fylkesvis_tall!H308&gt;0,PT_fylkesvis_tall!H308,"")</f>
        <v/>
      </c>
      <c r="I306" s="59" t="str">
        <f>IF(PT_fylkesvis_tall!I308&gt;0,PT_fylkesvis_tall!I308,"")</f>
        <v/>
      </c>
      <c r="J306" s="59" t="str">
        <f>IF(PT_fylkesvis_tall!J308&gt;0,PT_fylkesvis_tall!J308,"")</f>
        <v/>
      </c>
      <c r="K306" s="59" t="str">
        <f>IF(PT_fylkesvis_tall!K308&gt;0,PT_fylkesvis_tall!K308,"")</f>
        <v/>
      </c>
      <c r="L306" s="59" t="str">
        <f>IF(PT_fylkesvis_tall!L308&gt;0,PT_fylkesvis_tall!L308,"")</f>
        <v/>
      </c>
    </row>
    <row r="307" spans="1:12" x14ac:dyDescent="0.25">
      <c r="A307" s="58" t="str">
        <f>IF(PT_fylkesvis_tall!A309&gt;0,PT_fylkesvis_tall!A309,"")</f>
        <v/>
      </c>
      <c r="B307" s="59" t="str">
        <f>IF(PT_fylkesvis_tall!B309&gt;0,PT_fylkesvis_tall!B309,"")</f>
        <v/>
      </c>
      <c r="C307" s="59" t="str">
        <f>IF(PT_fylkesvis_tall!C309&gt;0,PT_fylkesvis_tall!C309,"")</f>
        <v/>
      </c>
      <c r="D307" s="59" t="str">
        <f>IF(PT_fylkesvis_tall!D309&gt;0,PT_fylkesvis_tall!D309,"")</f>
        <v/>
      </c>
      <c r="E307" s="59" t="str">
        <f>IF(PT_fylkesvis_tall!E309&gt;0,PT_fylkesvis_tall!E309,"")</f>
        <v/>
      </c>
      <c r="F307" s="59" t="str">
        <f>IF(PT_fylkesvis_tall!F309&gt;0,PT_fylkesvis_tall!F309,"")</f>
        <v/>
      </c>
      <c r="G307" s="59" t="str">
        <f>IF(PT_fylkesvis_tall!G309&gt;0,PT_fylkesvis_tall!G309,"")</f>
        <v/>
      </c>
      <c r="H307" s="59" t="str">
        <f>IF(PT_fylkesvis_tall!H309&gt;0,PT_fylkesvis_tall!H309,"")</f>
        <v/>
      </c>
      <c r="I307" s="59" t="str">
        <f>IF(PT_fylkesvis_tall!I309&gt;0,PT_fylkesvis_tall!I309,"")</f>
        <v/>
      </c>
      <c r="J307" s="59" t="str">
        <f>IF(PT_fylkesvis_tall!J309&gt;0,PT_fylkesvis_tall!J309,"")</f>
        <v/>
      </c>
      <c r="K307" s="59" t="str">
        <f>IF(PT_fylkesvis_tall!K309&gt;0,PT_fylkesvis_tall!K309,"")</f>
        <v/>
      </c>
      <c r="L307" s="59" t="str">
        <f>IF(PT_fylkesvis_tall!L309&gt;0,PT_fylkesvis_tall!L309,"")</f>
        <v/>
      </c>
    </row>
    <row r="308" spans="1:12" x14ac:dyDescent="0.25">
      <c r="A308" s="58" t="str">
        <f>IF(PT_fylkesvis_tall!A310&gt;0,PT_fylkesvis_tall!A310,"")</f>
        <v/>
      </c>
      <c r="B308" s="59" t="str">
        <f>IF(PT_fylkesvis_tall!B310&gt;0,PT_fylkesvis_tall!B310,"")</f>
        <v/>
      </c>
      <c r="C308" s="59" t="str">
        <f>IF(PT_fylkesvis_tall!C310&gt;0,PT_fylkesvis_tall!C310,"")</f>
        <v/>
      </c>
      <c r="D308" s="59" t="str">
        <f>IF(PT_fylkesvis_tall!D310&gt;0,PT_fylkesvis_tall!D310,"")</f>
        <v/>
      </c>
      <c r="E308" s="59" t="str">
        <f>IF(PT_fylkesvis_tall!E310&gt;0,PT_fylkesvis_tall!E310,"")</f>
        <v/>
      </c>
      <c r="F308" s="59" t="str">
        <f>IF(PT_fylkesvis_tall!F310&gt;0,PT_fylkesvis_tall!F310,"")</f>
        <v/>
      </c>
      <c r="G308" s="59" t="str">
        <f>IF(PT_fylkesvis_tall!G310&gt;0,PT_fylkesvis_tall!G310,"")</f>
        <v/>
      </c>
      <c r="H308" s="59" t="str">
        <f>IF(PT_fylkesvis_tall!H310&gt;0,PT_fylkesvis_tall!H310,"")</f>
        <v/>
      </c>
      <c r="I308" s="59" t="str">
        <f>IF(PT_fylkesvis_tall!I310&gt;0,PT_fylkesvis_tall!I310,"")</f>
        <v/>
      </c>
      <c r="J308" s="59" t="str">
        <f>IF(PT_fylkesvis_tall!J310&gt;0,PT_fylkesvis_tall!J310,"")</f>
        <v/>
      </c>
      <c r="K308" s="59" t="str">
        <f>IF(PT_fylkesvis_tall!K310&gt;0,PT_fylkesvis_tall!K310,"")</f>
        <v/>
      </c>
      <c r="L308" s="59" t="str">
        <f>IF(PT_fylkesvis_tall!L310&gt;0,PT_fylkesvis_tall!L310,"")</f>
        <v/>
      </c>
    </row>
    <row r="309" spans="1:12" x14ac:dyDescent="0.25">
      <c r="A309" s="58" t="str">
        <f>IF(PT_fylkesvis_tall!A311&gt;0,PT_fylkesvis_tall!A311,"")</f>
        <v/>
      </c>
      <c r="B309" s="59" t="str">
        <f>IF(PT_fylkesvis_tall!B311&gt;0,PT_fylkesvis_tall!B311,"")</f>
        <v/>
      </c>
      <c r="C309" s="59" t="str">
        <f>IF(PT_fylkesvis_tall!C311&gt;0,PT_fylkesvis_tall!C311,"")</f>
        <v/>
      </c>
      <c r="D309" s="59" t="str">
        <f>IF(PT_fylkesvis_tall!D311&gt;0,PT_fylkesvis_tall!D311,"")</f>
        <v/>
      </c>
      <c r="E309" s="59" t="str">
        <f>IF(PT_fylkesvis_tall!E311&gt;0,PT_fylkesvis_tall!E311,"")</f>
        <v/>
      </c>
      <c r="F309" s="59" t="str">
        <f>IF(PT_fylkesvis_tall!F311&gt;0,PT_fylkesvis_tall!F311,"")</f>
        <v/>
      </c>
      <c r="G309" s="59" t="str">
        <f>IF(PT_fylkesvis_tall!G311&gt;0,PT_fylkesvis_tall!G311,"")</f>
        <v/>
      </c>
      <c r="H309" s="59" t="str">
        <f>IF(PT_fylkesvis_tall!H311&gt;0,PT_fylkesvis_tall!H311,"")</f>
        <v/>
      </c>
      <c r="I309" s="59" t="str">
        <f>IF(PT_fylkesvis_tall!I311&gt;0,PT_fylkesvis_tall!I311,"")</f>
        <v/>
      </c>
      <c r="J309" s="59" t="str">
        <f>IF(PT_fylkesvis_tall!J311&gt;0,PT_fylkesvis_tall!J311,"")</f>
        <v/>
      </c>
      <c r="K309" s="59" t="str">
        <f>IF(PT_fylkesvis_tall!K311&gt;0,PT_fylkesvis_tall!K311,"")</f>
        <v/>
      </c>
      <c r="L309" s="59" t="str">
        <f>IF(PT_fylkesvis_tall!L311&gt;0,PT_fylkesvis_tall!L311,"")</f>
        <v/>
      </c>
    </row>
    <row r="310" spans="1:12" x14ac:dyDescent="0.25">
      <c r="A310" s="58" t="str">
        <f>IF(PT_fylkesvis_tall!A312&gt;0,PT_fylkesvis_tall!A312,"")</f>
        <v/>
      </c>
      <c r="B310" s="59" t="str">
        <f>IF(PT_fylkesvis_tall!B312&gt;0,PT_fylkesvis_tall!B312,"")</f>
        <v/>
      </c>
      <c r="C310" s="59" t="str">
        <f>IF(PT_fylkesvis_tall!C312&gt;0,PT_fylkesvis_tall!C312,"")</f>
        <v/>
      </c>
      <c r="D310" s="59" t="str">
        <f>IF(PT_fylkesvis_tall!D312&gt;0,PT_fylkesvis_tall!D312,"")</f>
        <v/>
      </c>
      <c r="E310" s="59" t="str">
        <f>IF(PT_fylkesvis_tall!E312&gt;0,PT_fylkesvis_tall!E312,"")</f>
        <v/>
      </c>
      <c r="F310" s="59" t="str">
        <f>IF(PT_fylkesvis_tall!F312&gt;0,PT_fylkesvis_tall!F312,"")</f>
        <v/>
      </c>
      <c r="G310" s="59" t="str">
        <f>IF(PT_fylkesvis_tall!G312&gt;0,PT_fylkesvis_tall!G312,"")</f>
        <v/>
      </c>
      <c r="H310" s="59" t="str">
        <f>IF(PT_fylkesvis_tall!H312&gt;0,PT_fylkesvis_tall!H312,"")</f>
        <v/>
      </c>
      <c r="I310" s="59" t="str">
        <f>IF(PT_fylkesvis_tall!I312&gt;0,PT_fylkesvis_tall!I312,"")</f>
        <v/>
      </c>
      <c r="J310" s="59" t="str">
        <f>IF(PT_fylkesvis_tall!J312&gt;0,PT_fylkesvis_tall!J312,"")</f>
        <v/>
      </c>
      <c r="K310" s="59" t="str">
        <f>IF(PT_fylkesvis_tall!K312&gt;0,PT_fylkesvis_tall!K312,"")</f>
        <v/>
      </c>
      <c r="L310" s="59" t="str">
        <f>IF(PT_fylkesvis_tall!L312&gt;0,PT_fylkesvis_tall!L312,"")</f>
        <v/>
      </c>
    </row>
    <row r="311" spans="1:12" x14ac:dyDescent="0.25">
      <c r="A311" s="58" t="str">
        <f>IF(PT_fylkesvis_tall!A313&gt;0,PT_fylkesvis_tall!A313,"")</f>
        <v/>
      </c>
      <c r="B311" s="59" t="str">
        <f>IF(PT_fylkesvis_tall!B313&gt;0,PT_fylkesvis_tall!B313,"")</f>
        <v/>
      </c>
      <c r="C311" s="59" t="str">
        <f>IF(PT_fylkesvis_tall!C313&gt;0,PT_fylkesvis_tall!C313,"")</f>
        <v/>
      </c>
      <c r="D311" s="59" t="str">
        <f>IF(PT_fylkesvis_tall!D313&gt;0,PT_fylkesvis_tall!D313,"")</f>
        <v/>
      </c>
      <c r="E311" s="59" t="str">
        <f>IF(PT_fylkesvis_tall!E313&gt;0,PT_fylkesvis_tall!E313,"")</f>
        <v/>
      </c>
      <c r="F311" s="59" t="str">
        <f>IF(PT_fylkesvis_tall!F313&gt;0,PT_fylkesvis_tall!F313,"")</f>
        <v/>
      </c>
      <c r="G311" s="59" t="str">
        <f>IF(PT_fylkesvis_tall!G313&gt;0,PT_fylkesvis_tall!G313,"")</f>
        <v/>
      </c>
      <c r="H311" s="59" t="str">
        <f>IF(PT_fylkesvis_tall!H313&gt;0,PT_fylkesvis_tall!H313,"")</f>
        <v/>
      </c>
      <c r="I311" s="59" t="str">
        <f>IF(PT_fylkesvis_tall!I313&gt;0,PT_fylkesvis_tall!I313,"")</f>
        <v/>
      </c>
      <c r="J311" s="59" t="str">
        <f>IF(PT_fylkesvis_tall!J313&gt;0,PT_fylkesvis_tall!J313,"")</f>
        <v/>
      </c>
      <c r="K311" s="59" t="str">
        <f>IF(PT_fylkesvis_tall!K313&gt;0,PT_fylkesvis_tall!K313,"")</f>
        <v/>
      </c>
      <c r="L311" s="59" t="str">
        <f>IF(PT_fylkesvis_tall!L313&gt;0,PT_fylkesvis_tall!L313,"")</f>
        <v/>
      </c>
    </row>
    <row r="312" spans="1:12" x14ac:dyDescent="0.25">
      <c r="A312" s="58" t="str">
        <f>IF(PT_fylkesvis_tall!A314&gt;0,PT_fylkesvis_tall!A314,"")</f>
        <v/>
      </c>
      <c r="B312" s="59" t="str">
        <f>IF(PT_fylkesvis_tall!B314&gt;0,PT_fylkesvis_tall!B314,"")</f>
        <v/>
      </c>
      <c r="C312" s="59" t="str">
        <f>IF(PT_fylkesvis_tall!C314&gt;0,PT_fylkesvis_tall!C314,"")</f>
        <v/>
      </c>
      <c r="D312" s="59" t="str">
        <f>IF(PT_fylkesvis_tall!D314&gt;0,PT_fylkesvis_tall!D314,"")</f>
        <v/>
      </c>
      <c r="E312" s="59" t="str">
        <f>IF(PT_fylkesvis_tall!E314&gt;0,PT_fylkesvis_tall!E314,"")</f>
        <v/>
      </c>
      <c r="F312" s="59" t="str">
        <f>IF(PT_fylkesvis_tall!F314&gt;0,PT_fylkesvis_tall!F314,"")</f>
        <v/>
      </c>
      <c r="G312" s="59" t="str">
        <f>IF(PT_fylkesvis_tall!G314&gt;0,PT_fylkesvis_tall!G314,"")</f>
        <v/>
      </c>
      <c r="H312" s="59" t="str">
        <f>IF(PT_fylkesvis_tall!H314&gt;0,PT_fylkesvis_tall!H314,"")</f>
        <v/>
      </c>
      <c r="I312" s="59" t="str">
        <f>IF(PT_fylkesvis_tall!I314&gt;0,PT_fylkesvis_tall!I314,"")</f>
        <v/>
      </c>
      <c r="J312" s="59" t="str">
        <f>IF(PT_fylkesvis_tall!J314&gt;0,PT_fylkesvis_tall!J314,"")</f>
        <v/>
      </c>
      <c r="K312" s="59" t="str">
        <f>IF(PT_fylkesvis_tall!K314&gt;0,PT_fylkesvis_tall!K314,"")</f>
        <v/>
      </c>
      <c r="L312" s="59" t="str">
        <f>IF(PT_fylkesvis_tall!L314&gt;0,PT_fylkesvis_tall!L314,"")</f>
        <v/>
      </c>
    </row>
    <row r="313" spans="1:12" x14ac:dyDescent="0.25">
      <c r="A313" s="58" t="str">
        <f>IF(PT_fylkesvis_tall!A315&gt;0,PT_fylkesvis_tall!A315,"")</f>
        <v/>
      </c>
      <c r="B313" s="59" t="str">
        <f>IF(PT_fylkesvis_tall!B315&gt;0,PT_fylkesvis_tall!B315,"")</f>
        <v/>
      </c>
      <c r="C313" s="59" t="str">
        <f>IF(PT_fylkesvis_tall!C315&gt;0,PT_fylkesvis_tall!C315,"")</f>
        <v/>
      </c>
      <c r="D313" s="59" t="str">
        <f>IF(PT_fylkesvis_tall!D315&gt;0,PT_fylkesvis_tall!D315,"")</f>
        <v/>
      </c>
      <c r="E313" s="59" t="str">
        <f>IF(PT_fylkesvis_tall!E315&gt;0,PT_fylkesvis_tall!E315,"")</f>
        <v/>
      </c>
      <c r="F313" s="59" t="str">
        <f>IF(PT_fylkesvis_tall!F315&gt;0,PT_fylkesvis_tall!F315,"")</f>
        <v/>
      </c>
      <c r="G313" s="59" t="str">
        <f>IF(PT_fylkesvis_tall!G315&gt;0,PT_fylkesvis_tall!G315,"")</f>
        <v/>
      </c>
      <c r="H313" s="59" t="str">
        <f>IF(PT_fylkesvis_tall!H315&gt;0,PT_fylkesvis_tall!H315,"")</f>
        <v/>
      </c>
      <c r="I313" s="59" t="str">
        <f>IF(PT_fylkesvis_tall!I315&gt;0,PT_fylkesvis_tall!I315,"")</f>
        <v/>
      </c>
      <c r="J313" s="59" t="str">
        <f>IF(PT_fylkesvis_tall!J315&gt;0,PT_fylkesvis_tall!J315,"")</f>
        <v/>
      </c>
      <c r="K313" s="59" t="str">
        <f>IF(PT_fylkesvis_tall!K315&gt;0,PT_fylkesvis_tall!K315,"")</f>
        <v/>
      </c>
      <c r="L313" s="59" t="str">
        <f>IF(PT_fylkesvis_tall!L315&gt;0,PT_fylkesvis_tall!L315,"")</f>
        <v/>
      </c>
    </row>
    <row r="314" spans="1:12" x14ac:dyDescent="0.25">
      <c r="A314" s="58" t="str">
        <f>IF(PT_fylkesvis_tall!A316&gt;0,PT_fylkesvis_tall!A316,"")</f>
        <v/>
      </c>
      <c r="B314" s="59" t="str">
        <f>IF(PT_fylkesvis_tall!B316&gt;0,PT_fylkesvis_tall!B316,"")</f>
        <v/>
      </c>
      <c r="C314" s="59" t="str">
        <f>IF(PT_fylkesvis_tall!C316&gt;0,PT_fylkesvis_tall!C316,"")</f>
        <v/>
      </c>
      <c r="D314" s="59" t="str">
        <f>IF(PT_fylkesvis_tall!D316&gt;0,PT_fylkesvis_tall!D316,"")</f>
        <v/>
      </c>
      <c r="E314" s="59" t="str">
        <f>IF(PT_fylkesvis_tall!E316&gt;0,PT_fylkesvis_tall!E316,"")</f>
        <v/>
      </c>
      <c r="F314" s="59" t="str">
        <f>IF(PT_fylkesvis_tall!F316&gt;0,PT_fylkesvis_tall!F316,"")</f>
        <v/>
      </c>
      <c r="G314" s="59" t="str">
        <f>IF(PT_fylkesvis_tall!G316&gt;0,PT_fylkesvis_tall!G316,"")</f>
        <v/>
      </c>
      <c r="H314" s="59" t="str">
        <f>IF(PT_fylkesvis_tall!H316&gt;0,PT_fylkesvis_tall!H316,"")</f>
        <v/>
      </c>
      <c r="I314" s="59" t="str">
        <f>IF(PT_fylkesvis_tall!I316&gt;0,PT_fylkesvis_tall!I316,"")</f>
        <v/>
      </c>
      <c r="J314" s="59" t="str">
        <f>IF(PT_fylkesvis_tall!J316&gt;0,PT_fylkesvis_tall!J316,"")</f>
        <v/>
      </c>
      <c r="K314" s="59" t="str">
        <f>IF(PT_fylkesvis_tall!K316&gt;0,PT_fylkesvis_tall!K316,"")</f>
        <v/>
      </c>
      <c r="L314" s="59" t="str">
        <f>IF(PT_fylkesvis_tall!L316&gt;0,PT_fylkesvis_tall!L316,"")</f>
        <v/>
      </c>
    </row>
    <row r="315" spans="1:12" x14ac:dyDescent="0.25">
      <c r="A315" s="58" t="str">
        <f>IF(PT_fylkesvis_tall!A317&gt;0,PT_fylkesvis_tall!A317,"")</f>
        <v/>
      </c>
      <c r="B315" s="59" t="str">
        <f>IF(PT_fylkesvis_tall!B317&gt;0,PT_fylkesvis_tall!B317,"")</f>
        <v/>
      </c>
      <c r="C315" s="59" t="str">
        <f>IF(PT_fylkesvis_tall!C317&gt;0,PT_fylkesvis_tall!C317,"")</f>
        <v/>
      </c>
      <c r="D315" s="59" t="str">
        <f>IF(PT_fylkesvis_tall!D317&gt;0,PT_fylkesvis_tall!D317,"")</f>
        <v/>
      </c>
      <c r="E315" s="59" t="str">
        <f>IF(PT_fylkesvis_tall!E317&gt;0,PT_fylkesvis_tall!E317,"")</f>
        <v/>
      </c>
      <c r="F315" s="59" t="str">
        <f>IF(PT_fylkesvis_tall!F317&gt;0,PT_fylkesvis_tall!F317,"")</f>
        <v/>
      </c>
      <c r="G315" s="59" t="str">
        <f>IF(PT_fylkesvis_tall!G317&gt;0,PT_fylkesvis_tall!G317,"")</f>
        <v/>
      </c>
      <c r="H315" s="59" t="str">
        <f>IF(PT_fylkesvis_tall!H317&gt;0,PT_fylkesvis_tall!H317,"")</f>
        <v/>
      </c>
      <c r="I315" s="59" t="str">
        <f>IF(PT_fylkesvis_tall!I317&gt;0,PT_fylkesvis_tall!I317,"")</f>
        <v/>
      </c>
      <c r="J315" s="59" t="str">
        <f>IF(PT_fylkesvis_tall!J317&gt;0,PT_fylkesvis_tall!J317,"")</f>
        <v/>
      </c>
      <c r="K315" s="59" t="str">
        <f>IF(PT_fylkesvis_tall!K317&gt;0,PT_fylkesvis_tall!K317,"")</f>
        <v/>
      </c>
      <c r="L315" s="59" t="str">
        <f>IF(PT_fylkesvis_tall!L317&gt;0,PT_fylkesvis_tall!L317,"")</f>
        <v/>
      </c>
    </row>
    <row r="316" spans="1:12" x14ac:dyDescent="0.25">
      <c r="A316" s="58" t="str">
        <f>IF(PT_fylkesvis_tall!A318&gt;0,PT_fylkesvis_tall!A318,"")</f>
        <v/>
      </c>
      <c r="B316" s="59" t="str">
        <f>IF(PT_fylkesvis_tall!B318&gt;0,PT_fylkesvis_tall!B318,"")</f>
        <v/>
      </c>
      <c r="C316" s="59" t="str">
        <f>IF(PT_fylkesvis_tall!C318&gt;0,PT_fylkesvis_tall!C318,"")</f>
        <v/>
      </c>
      <c r="D316" s="59" t="str">
        <f>IF(PT_fylkesvis_tall!D318&gt;0,PT_fylkesvis_tall!D318,"")</f>
        <v/>
      </c>
      <c r="E316" s="59" t="str">
        <f>IF(PT_fylkesvis_tall!E318&gt;0,PT_fylkesvis_tall!E318,"")</f>
        <v/>
      </c>
      <c r="F316" s="59" t="str">
        <f>IF(PT_fylkesvis_tall!F318&gt;0,PT_fylkesvis_tall!F318,"")</f>
        <v/>
      </c>
      <c r="G316" s="59" t="str">
        <f>IF(PT_fylkesvis_tall!G318&gt;0,PT_fylkesvis_tall!G318,"")</f>
        <v/>
      </c>
      <c r="H316" s="59" t="str">
        <f>IF(PT_fylkesvis_tall!H318&gt;0,PT_fylkesvis_tall!H318,"")</f>
        <v/>
      </c>
      <c r="I316" s="59" t="str">
        <f>IF(PT_fylkesvis_tall!I318&gt;0,PT_fylkesvis_tall!I318,"")</f>
        <v/>
      </c>
      <c r="J316" s="59" t="str">
        <f>IF(PT_fylkesvis_tall!J318&gt;0,PT_fylkesvis_tall!J318,"")</f>
        <v/>
      </c>
      <c r="K316" s="59" t="str">
        <f>IF(PT_fylkesvis_tall!K318&gt;0,PT_fylkesvis_tall!K318,"")</f>
        <v/>
      </c>
      <c r="L316" s="59" t="str">
        <f>IF(PT_fylkesvis_tall!L318&gt;0,PT_fylkesvis_tall!L318,"")</f>
        <v/>
      </c>
    </row>
    <row r="317" spans="1:12" x14ac:dyDescent="0.25">
      <c r="A317" s="58" t="str">
        <f>IF(PT_fylkesvis_tall!A319&gt;0,PT_fylkesvis_tall!A319,"")</f>
        <v/>
      </c>
      <c r="B317" s="59" t="str">
        <f>IF(PT_fylkesvis_tall!B319&gt;0,PT_fylkesvis_tall!B319,"")</f>
        <v/>
      </c>
      <c r="C317" s="59" t="str">
        <f>IF(PT_fylkesvis_tall!C319&gt;0,PT_fylkesvis_tall!C319,"")</f>
        <v/>
      </c>
      <c r="D317" s="59" t="str">
        <f>IF(PT_fylkesvis_tall!D319&gt;0,PT_fylkesvis_tall!D319,"")</f>
        <v/>
      </c>
      <c r="E317" s="59" t="str">
        <f>IF(PT_fylkesvis_tall!E319&gt;0,PT_fylkesvis_tall!E319,"")</f>
        <v/>
      </c>
      <c r="F317" s="59" t="str">
        <f>IF(PT_fylkesvis_tall!F319&gt;0,PT_fylkesvis_tall!F319,"")</f>
        <v/>
      </c>
      <c r="G317" s="59" t="str">
        <f>IF(PT_fylkesvis_tall!G319&gt;0,PT_fylkesvis_tall!G319,"")</f>
        <v/>
      </c>
      <c r="H317" s="59" t="str">
        <f>IF(PT_fylkesvis_tall!H319&gt;0,PT_fylkesvis_tall!H319,"")</f>
        <v/>
      </c>
      <c r="I317" s="59" t="str">
        <f>IF(PT_fylkesvis_tall!I319&gt;0,PT_fylkesvis_tall!I319,"")</f>
        <v/>
      </c>
      <c r="J317" s="59" t="str">
        <f>IF(PT_fylkesvis_tall!J319&gt;0,PT_fylkesvis_tall!J319,"")</f>
        <v/>
      </c>
      <c r="K317" s="59" t="str">
        <f>IF(PT_fylkesvis_tall!K319&gt;0,PT_fylkesvis_tall!K319,"")</f>
        <v/>
      </c>
      <c r="L317" s="59" t="str">
        <f>IF(PT_fylkesvis_tall!L319&gt;0,PT_fylkesvis_tall!L319,"")</f>
        <v/>
      </c>
    </row>
    <row r="318" spans="1:12" x14ac:dyDescent="0.25">
      <c r="A318" s="58" t="str">
        <f>IF(PT_fylkesvis_tall!A320&gt;0,PT_fylkesvis_tall!A320,"")</f>
        <v/>
      </c>
      <c r="B318" s="59" t="str">
        <f>IF(PT_fylkesvis_tall!B320&gt;0,PT_fylkesvis_tall!B320,"")</f>
        <v/>
      </c>
      <c r="C318" s="59" t="str">
        <f>IF(PT_fylkesvis_tall!C320&gt;0,PT_fylkesvis_tall!C320,"")</f>
        <v/>
      </c>
      <c r="D318" s="59" t="str">
        <f>IF(PT_fylkesvis_tall!D320&gt;0,PT_fylkesvis_tall!D320,"")</f>
        <v/>
      </c>
      <c r="E318" s="59" t="str">
        <f>IF(PT_fylkesvis_tall!E320&gt;0,PT_fylkesvis_tall!E320,"")</f>
        <v/>
      </c>
      <c r="F318" s="59" t="str">
        <f>IF(PT_fylkesvis_tall!F320&gt;0,PT_fylkesvis_tall!F320,"")</f>
        <v/>
      </c>
      <c r="G318" s="59" t="str">
        <f>IF(PT_fylkesvis_tall!G320&gt;0,PT_fylkesvis_tall!G320,"")</f>
        <v/>
      </c>
      <c r="H318" s="59" t="str">
        <f>IF(PT_fylkesvis_tall!H320&gt;0,PT_fylkesvis_tall!H320,"")</f>
        <v/>
      </c>
      <c r="I318" s="59" t="str">
        <f>IF(PT_fylkesvis_tall!I320&gt;0,PT_fylkesvis_tall!I320,"")</f>
        <v/>
      </c>
      <c r="J318" s="59" t="str">
        <f>IF(PT_fylkesvis_tall!J320&gt;0,PT_fylkesvis_tall!J320,"")</f>
        <v/>
      </c>
      <c r="K318" s="59" t="str">
        <f>IF(PT_fylkesvis_tall!K320&gt;0,PT_fylkesvis_tall!K320,"")</f>
        <v/>
      </c>
      <c r="L318" s="59" t="str">
        <f>IF(PT_fylkesvis_tall!L320&gt;0,PT_fylkesvis_tall!L320,"")</f>
        <v/>
      </c>
    </row>
    <row r="319" spans="1:12" x14ac:dyDescent="0.25">
      <c r="A319" s="58" t="str">
        <f>IF(PT_fylkesvis_tall!A321&gt;0,PT_fylkesvis_tall!A321,"")</f>
        <v/>
      </c>
      <c r="B319" s="59" t="str">
        <f>IF(PT_fylkesvis_tall!B321&gt;0,PT_fylkesvis_tall!B321,"")</f>
        <v/>
      </c>
      <c r="C319" s="59" t="str">
        <f>IF(PT_fylkesvis_tall!C321&gt;0,PT_fylkesvis_tall!C321,"")</f>
        <v/>
      </c>
      <c r="D319" s="59" t="str">
        <f>IF(PT_fylkesvis_tall!D321&gt;0,PT_fylkesvis_tall!D321,"")</f>
        <v/>
      </c>
      <c r="E319" s="59" t="str">
        <f>IF(PT_fylkesvis_tall!E321&gt;0,PT_fylkesvis_tall!E321,"")</f>
        <v/>
      </c>
      <c r="F319" s="59" t="str">
        <f>IF(PT_fylkesvis_tall!F321&gt;0,PT_fylkesvis_tall!F321,"")</f>
        <v/>
      </c>
      <c r="G319" s="59" t="str">
        <f>IF(PT_fylkesvis_tall!G321&gt;0,PT_fylkesvis_tall!G321,"")</f>
        <v/>
      </c>
      <c r="H319" s="59" t="str">
        <f>IF(PT_fylkesvis_tall!H321&gt;0,PT_fylkesvis_tall!H321,"")</f>
        <v/>
      </c>
      <c r="I319" s="59" t="str">
        <f>IF(PT_fylkesvis_tall!I321&gt;0,PT_fylkesvis_tall!I321,"")</f>
        <v/>
      </c>
      <c r="J319" s="59" t="str">
        <f>IF(PT_fylkesvis_tall!J321&gt;0,PT_fylkesvis_tall!J321,"")</f>
        <v/>
      </c>
      <c r="K319" s="59" t="str">
        <f>IF(PT_fylkesvis_tall!K321&gt;0,PT_fylkesvis_tall!K321,"")</f>
        <v/>
      </c>
      <c r="L319" s="59" t="str">
        <f>IF(PT_fylkesvis_tall!L321&gt;0,PT_fylkesvis_tall!L321,"")</f>
        <v/>
      </c>
    </row>
    <row r="320" spans="1:12" x14ac:dyDescent="0.25">
      <c r="A320" s="58" t="str">
        <f>IF(PT_fylkesvis_tall!A322&gt;0,PT_fylkesvis_tall!A322,"")</f>
        <v/>
      </c>
      <c r="B320" s="59" t="str">
        <f>IF(PT_fylkesvis_tall!B322&gt;0,PT_fylkesvis_tall!B322,"")</f>
        <v/>
      </c>
      <c r="C320" s="59" t="str">
        <f>IF(PT_fylkesvis_tall!C322&gt;0,PT_fylkesvis_tall!C322,"")</f>
        <v/>
      </c>
      <c r="D320" s="59" t="str">
        <f>IF(PT_fylkesvis_tall!D322&gt;0,PT_fylkesvis_tall!D322,"")</f>
        <v/>
      </c>
      <c r="E320" s="59" t="str">
        <f>IF(PT_fylkesvis_tall!E322&gt;0,PT_fylkesvis_tall!E322,"")</f>
        <v/>
      </c>
      <c r="F320" s="59" t="str">
        <f>IF(PT_fylkesvis_tall!F322&gt;0,PT_fylkesvis_tall!F322,"")</f>
        <v/>
      </c>
      <c r="G320" s="59" t="str">
        <f>IF(PT_fylkesvis_tall!G322&gt;0,PT_fylkesvis_tall!G322,"")</f>
        <v/>
      </c>
      <c r="H320" s="59" t="str">
        <f>IF(PT_fylkesvis_tall!H322&gt;0,PT_fylkesvis_tall!H322,"")</f>
        <v/>
      </c>
      <c r="I320" s="59" t="str">
        <f>IF(PT_fylkesvis_tall!I322&gt;0,PT_fylkesvis_tall!I322,"")</f>
        <v/>
      </c>
      <c r="J320" s="59" t="str">
        <f>IF(PT_fylkesvis_tall!J322&gt;0,PT_fylkesvis_tall!J322,"")</f>
        <v/>
      </c>
      <c r="K320" s="59" t="str">
        <f>IF(PT_fylkesvis_tall!K322&gt;0,PT_fylkesvis_tall!K322,"")</f>
        <v/>
      </c>
      <c r="L320" s="59" t="str">
        <f>IF(PT_fylkesvis_tall!L322&gt;0,PT_fylkesvis_tall!L322,"")</f>
        <v/>
      </c>
    </row>
    <row r="321" spans="1:12" x14ac:dyDescent="0.25">
      <c r="A321" s="58" t="str">
        <f>IF(PT_fylkesvis_tall!A323&gt;0,PT_fylkesvis_tall!A323,"")</f>
        <v/>
      </c>
      <c r="B321" s="59" t="str">
        <f>IF(PT_fylkesvis_tall!B323&gt;0,PT_fylkesvis_tall!B323,"")</f>
        <v/>
      </c>
      <c r="C321" s="59" t="str">
        <f>IF(PT_fylkesvis_tall!C323&gt;0,PT_fylkesvis_tall!C323,"")</f>
        <v/>
      </c>
      <c r="D321" s="59" t="str">
        <f>IF(PT_fylkesvis_tall!D323&gt;0,PT_fylkesvis_tall!D323,"")</f>
        <v/>
      </c>
      <c r="E321" s="59" t="str">
        <f>IF(PT_fylkesvis_tall!E323&gt;0,PT_fylkesvis_tall!E323,"")</f>
        <v/>
      </c>
      <c r="F321" s="59" t="str">
        <f>IF(PT_fylkesvis_tall!F323&gt;0,PT_fylkesvis_tall!F323,"")</f>
        <v/>
      </c>
      <c r="G321" s="59" t="str">
        <f>IF(PT_fylkesvis_tall!G323&gt;0,PT_fylkesvis_tall!G323,"")</f>
        <v/>
      </c>
      <c r="H321" s="59" t="str">
        <f>IF(PT_fylkesvis_tall!H323&gt;0,PT_fylkesvis_tall!H323,"")</f>
        <v/>
      </c>
      <c r="I321" s="59" t="str">
        <f>IF(PT_fylkesvis_tall!I323&gt;0,PT_fylkesvis_tall!I323,"")</f>
        <v/>
      </c>
      <c r="J321" s="59" t="str">
        <f>IF(PT_fylkesvis_tall!J323&gt;0,PT_fylkesvis_tall!J323,"")</f>
        <v/>
      </c>
      <c r="K321" s="59" t="str">
        <f>IF(PT_fylkesvis_tall!K323&gt;0,PT_fylkesvis_tall!K323,"")</f>
        <v/>
      </c>
      <c r="L321" s="59" t="str">
        <f>IF(PT_fylkesvis_tall!L323&gt;0,PT_fylkesvis_tall!L323,"")</f>
        <v/>
      </c>
    </row>
    <row r="322" spans="1:12" x14ac:dyDescent="0.25">
      <c r="A322" s="58" t="str">
        <f>IF(PT_fylkesvis_tall!A324&gt;0,PT_fylkesvis_tall!A324,"")</f>
        <v/>
      </c>
      <c r="B322" s="59" t="str">
        <f>IF(PT_fylkesvis_tall!B324&gt;0,PT_fylkesvis_tall!B324,"")</f>
        <v/>
      </c>
      <c r="C322" s="59" t="str">
        <f>IF(PT_fylkesvis_tall!C324&gt;0,PT_fylkesvis_tall!C324,"")</f>
        <v/>
      </c>
      <c r="D322" s="59" t="str">
        <f>IF(PT_fylkesvis_tall!D324&gt;0,PT_fylkesvis_tall!D324,"")</f>
        <v/>
      </c>
      <c r="E322" s="59" t="str">
        <f>IF(PT_fylkesvis_tall!E324&gt;0,PT_fylkesvis_tall!E324,"")</f>
        <v/>
      </c>
      <c r="F322" s="59" t="str">
        <f>IF(PT_fylkesvis_tall!F324&gt;0,PT_fylkesvis_tall!F324,"")</f>
        <v/>
      </c>
      <c r="G322" s="59" t="str">
        <f>IF(PT_fylkesvis_tall!G324&gt;0,PT_fylkesvis_tall!G324,"")</f>
        <v/>
      </c>
      <c r="H322" s="59" t="str">
        <f>IF(PT_fylkesvis_tall!H324&gt;0,PT_fylkesvis_tall!H324,"")</f>
        <v/>
      </c>
      <c r="I322" s="59" t="str">
        <f>IF(PT_fylkesvis_tall!I324&gt;0,PT_fylkesvis_tall!I324,"")</f>
        <v/>
      </c>
      <c r="J322" s="59" t="str">
        <f>IF(PT_fylkesvis_tall!J324&gt;0,PT_fylkesvis_tall!J324,"")</f>
        <v/>
      </c>
      <c r="K322" s="59" t="str">
        <f>IF(PT_fylkesvis_tall!K324&gt;0,PT_fylkesvis_tall!K324,"")</f>
        <v/>
      </c>
      <c r="L322" s="59" t="str">
        <f>IF(PT_fylkesvis_tall!L324&gt;0,PT_fylkesvis_tall!L324,"")</f>
        <v/>
      </c>
    </row>
    <row r="323" spans="1:12" x14ac:dyDescent="0.25">
      <c r="A323" s="58" t="str">
        <f>IF(PT_fylkesvis_tall!A325&gt;0,PT_fylkesvis_tall!A325,"")</f>
        <v/>
      </c>
      <c r="B323" s="59" t="str">
        <f>IF(PT_fylkesvis_tall!B325&gt;0,PT_fylkesvis_tall!B325,"")</f>
        <v/>
      </c>
      <c r="C323" s="59" t="str">
        <f>IF(PT_fylkesvis_tall!C325&gt;0,PT_fylkesvis_tall!C325,"")</f>
        <v/>
      </c>
      <c r="D323" s="59" t="str">
        <f>IF(PT_fylkesvis_tall!D325&gt;0,PT_fylkesvis_tall!D325,"")</f>
        <v/>
      </c>
      <c r="E323" s="59" t="str">
        <f>IF(PT_fylkesvis_tall!E325&gt;0,PT_fylkesvis_tall!E325,"")</f>
        <v/>
      </c>
      <c r="F323" s="59" t="str">
        <f>IF(PT_fylkesvis_tall!F325&gt;0,PT_fylkesvis_tall!F325,"")</f>
        <v/>
      </c>
      <c r="G323" s="59" t="str">
        <f>IF(PT_fylkesvis_tall!G325&gt;0,PT_fylkesvis_tall!G325,"")</f>
        <v/>
      </c>
      <c r="H323" s="59" t="str">
        <f>IF(PT_fylkesvis_tall!H325&gt;0,PT_fylkesvis_tall!H325,"")</f>
        <v/>
      </c>
      <c r="I323" s="59" t="str">
        <f>IF(PT_fylkesvis_tall!I325&gt;0,PT_fylkesvis_tall!I325,"")</f>
        <v/>
      </c>
      <c r="J323" s="59" t="str">
        <f>IF(PT_fylkesvis_tall!J325&gt;0,PT_fylkesvis_tall!J325,"")</f>
        <v/>
      </c>
      <c r="K323" s="59" t="str">
        <f>IF(PT_fylkesvis_tall!K325&gt;0,PT_fylkesvis_tall!K325,"")</f>
        <v/>
      </c>
      <c r="L323" s="59" t="str">
        <f>IF(PT_fylkesvis_tall!L325&gt;0,PT_fylkesvis_tall!L325,"")</f>
        <v/>
      </c>
    </row>
    <row r="324" spans="1:12" x14ac:dyDescent="0.25">
      <c r="A324" s="58" t="str">
        <f>IF(PT_fylkesvis_tall!A326&gt;0,PT_fylkesvis_tall!A326,"")</f>
        <v/>
      </c>
      <c r="B324" s="59" t="str">
        <f>IF(PT_fylkesvis_tall!B326&gt;0,PT_fylkesvis_tall!B326,"")</f>
        <v/>
      </c>
      <c r="C324" s="59" t="str">
        <f>IF(PT_fylkesvis_tall!C326&gt;0,PT_fylkesvis_tall!C326,"")</f>
        <v/>
      </c>
      <c r="D324" s="59" t="str">
        <f>IF(PT_fylkesvis_tall!D326&gt;0,PT_fylkesvis_tall!D326,"")</f>
        <v/>
      </c>
      <c r="E324" s="59" t="str">
        <f>IF(PT_fylkesvis_tall!E326&gt;0,PT_fylkesvis_tall!E326,"")</f>
        <v/>
      </c>
      <c r="F324" s="59" t="str">
        <f>IF(PT_fylkesvis_tall!F326&gt;0,PT_fylkesvis_tall!F326,"")</f>
        <v/>
      </c>
      <c r="G324" s="59" t="str">
        <f>IF(PT_fylkesvis_tall!G326&gt;0,PT_fylkesvis_tall!G326,"")</f>
        <v/>
      </c>
      <c r="H324" s="59" t="str">
        <f>IF(PT_fylkesvis_tall!H326&gt;0,PT_fylkesvis_tall!H326,"")</f>
        <v/>
      </c>
      <c r="I324" s="59" t="str">
        <f>IF(PT_fylkesvis_tall!I326&gt;0,PT_fylkesvis_tall!I326,"")</f>
        <v/>
      </c>
      <c r="J324" s="59" t="str">
        <f>IF(PT_fylkesvis_tall!J326&gt;0,PT_fylkesvis_tall!J326,"")</f>
        <v/>
      </c>
      <c r="K324" s="59" t="str">
        <f>IF(PT_fylkesvis_tall!K326&gt;0,PT_fylkesvis_tall!K326,"")</f>
        <v/>
      </c>
      <c r="L324" s="59" t="str">
        <f>IF(PT_fylkesvis_tall!L326&gt;0,PT_fylkesvis_tall!L326,"")</f>
        <v/>
      </c>
    </row>
    <row r="325" spans="1:12" x14ac:dyDescent="0.25">
      <c r="A325" s="58" t="str">
        <f>IF(PT_fylkesvis_tall!A327&gt;0,PT_fylkesvis_tall!A327,"")</f>
        <v/>
      </c>
      <c r="B325" s="59" t="str">
        <f>IF(PT_fylkesvis_tall!B327&gt;0,PT_fylkesvis_tall!B327,"")</f>
        <v/>
      </c>
      <c r="C325" s="59" t="str">
        <f>IF(PT_fylkesvis_tall!C327&gt;0,PT_fylkesvis_tall!C327,"")</f>
        <v/>
      </c>
      <c r="D325" s="59" t="str">
        <f>IF(PT_fylkesvis_tall!D327&gt;0,PT_fylkesvis_tall!D327,"")</f>
        <v/>
      </c>
      <c r="E325" s="59" t="str">
        <f>IF(PT_fylkesvis_tall!E327&gt;0,PT_fylkesvis_tall!E327,"")</f>
        <v/>
      </c>
      <c r="F325" s="59" t="str">
        <f>IF(PT_fylkesvis_tall!F327&gt;0,PT_fylkesvis_tall!F327,"")</f>
        <v/>
      </c>
      <c r="G325" s="59" t="str">
        <f>IF(PT_fylkesvis_tall!G327&gt;0,PT_fylkesvis_tall!G327,"")</f>
        <v/>
      </c>
      <c r="H325" s="59" t="str">
        <f>IF(PT_fylkesvis_tall!H327&gt;0,PT_fylkesvis_tall!H327,"")</f>
        <v/>
      </c>
      <c r="I325" s="59" t="str">
        <f>IF(PT_fylkesvis_tall!I327&gt;0,PT_fylkesvis_tall!I327,"")</f>
        <v/>
      </c>
      <c r="J325" s="59" t="str">
        <f>IF(PT_fylkesvis_tall!J327&gt;0,PT_fylkesvis_tall!J327,"")</f>
        <v/>
      </c>
      <c r="K325" s="59" t="str">
        <f>IF(PT_fylkesvis_tall!K327&gt;0,PT_fylkesvis_tall!K327,"")</f>
        <v/>
      </c>
      <c r="L325" s="59" t="str">
        <f>IF(PT_fylkesvis_tall!L327&gt;0,PT_fylkesvis_tall!L327,"")</f>
        <v/>
      </c>
    </row>
    <row r="326" spans="1:12" x14ac:dyDescent="0.25">
      <c r="A326" s="58" t="str">
        <f>IF(PT_fylkesvis_tall!A328&gt;0,PT_fylkesvis_tall!A328,"")</f>
        <v/>
      </c>
      <c r="B326" s="59" t="str">
        <f>IF(PT_fylkesvis_tall!B328&gt;0,PT_fylkesvis_tall!B328,"")</f>
        <v/>
      </c>
      <c r="C326" s="59" t="str">
        <f>IF(PT_fylkesvis_tall!C328&gt;0,PT_fylkesvis_tall!C328,"")</f>
        <v/>
      </c>
      <c r="D326" s="59" t="str">
        <f>IF(PT_fylkesvis_tall!D328&gt;0,PT_fylkesvis_tall!D328,"")</f>
        <v/>
      </c>
      <c r="E326" s="59" t="str">
        <f>IF(PT_fylkesvis_tall!E328&gt;0,PT_fylkesvis_tall!E328,"")</f>
        <v/>
      </c>
      <c r="F326" s="59" t="str">
        <f>IF(PT_fylkesvis_tall!F328&gt;0,PT_fylkesvis_tall!F328,"")</f>
        <v/>
      </c>
      <c r="G326" s="59" t="str">
        <f>IF(PT_fylkesvis_tall!G328&gt;0,PT_fylkesvis_tall!G328,"")</f>
        <v/>
      </c>
      <c r="H326" s="59" t="str">
        <f>IF(PT_fylkesvis_tall!H328&gt;0,PT_fylkesvis_tall!H328,"")</f>
        <v/>
      </c>
      <c r="I326" s="59" t="str">
        <f>IF(PT_fylkesvis_tall!I328&gt;0,PT_fylkesvis_tall!I328,"")</f>
        <v/>
      </c>
      <c r="J326" s="59" t="str">
        <f>IF(PT_fylkesvis_tall!J328&gt;0,PT_fylkesvis_tall!J328,"")</f>
        <v/>
      </c>
      <c r="K326" s="59" t="str">
        <f>IF(PT_fylkesvis_tall!K328&gt;0,PT_fylkesvis_tall!K328,"")</f>
        <v/>
      </c>
      <c r="L326" s="59" t="str">
        <f>IF(PT_fylkesvis_tall!L328&gt;0,PT_fylkesvis_tall!L328,"")</f>
        <v/>
      </c>
    </row>
    <row r="327" spans="1:12" x14ac:dyDescent="0.25">
      <c r="A327" s="58" t="str">
        <f>IF(PT_fylkesvis_tall!A329&gt;0,PT_fylkesvis_tall!A329,"")</f>
        <v/>
      </c>
      <c r="B327" s="59" t="str">
        <f>IF(PT_fylkesvis_tall!B329&gt;0,PT_fylkesvis_tall!B329,"")</f>
        <v/>
      </c>
      <c r="C327" s="59" t="str">
        <f>IF(PT_fylkesvis_tall!C329&gt;0,PT_fylkesvis_tall!C329,"")</f>
        <v/>
      </c>
      <c r="D327" s="59" t="str">
        <f>IF(PT_fylkesvis_tall!D329&gt;0,PT_fylkesvis_tall!D329,"")</f>
        <v/>
      </c>
      <c r="E327" s="59" t="str">
        <f>IF(PT_fylkesvis_tall!E329&gt;0,PT_fylkesvis_tall!E329,"")</f>
        <v/>
      </c>
      <c r="F327" s="59" t="str">
        <f>IF(PT_fylkesvis_tall!F329&gt;0,PT_fylkesvis_tall!F329,"")</f>
        <v/>
      </c>
      <c r="G327" s="59" t="str">
        <f>IF(PT_fylkesvis_tall!G329&gt;0,PT_fylkesvis_tall!G329,"")</f>
        <v/>
      </c>
      <c r="H327" s="59" t="str">
        <f>IF(PT_fylkesvis_tall!H329&gt;0,PT_fylkesvis_tall!H329,"")</f>
        <v/>
      </c>
      <c r="I327" s="59" t="str">
        <f>IF(PT_fylkesvis_tall!I329&gt;0,PT_fylkesvis_tall!I329,"")</f>
        <v/>
      </c>
      <c r="J327" s="59" t="str">
        <f>IF(PT_fylkesvis_tall!J329&gt;0,PT_fylkesvis_tall!J329,"")</f>
        <v/>
      </c>
      <c r="K327" s="59" t="str">
        <f>IF(PT_fylkesvis_tall!K329&gt;0,PT_fylkesvis_tall!K329,"")</f>
        <v/>
      </c>
      <c r="L327" s="59" t="str">
        <f>IF(PT_fylkesvis_tall!L329&gt;0,PT_fylkesvis_tall!L329,"")</f>
        <v/>
      </c>
    </row>
    <row r="328" spans="1:12" x14ac:dyDescent="0.25">
      <c r="A328" s="58" t="str">
        <f>IF(PT_fylkesvis_tall!A330&gt;0,PT_fylkesvis_tall!A330,"")</f>
        <v/>
      </c>
      <c r="B328" s="59" t="str">
        <f>IF(PT_fylkesvis_tall!B330&gt;0,PT_fylkesvis_tall!B330,"")</f>
        <v/>
      </c>
      <c r="C328" s="59" t="str">
        <f>IF(PT_fylkesvis_tall!C330&gt;0,PT_fylkesvis_tall!C330,"")</f>
        <v/>
      </c>
      <c r="D328" s="59" t="str">
        <f>IF(PT_fylkesvis_tall!D330&gt;0,PT_fylkesvis_tall!D330,"")</f>
        <v/>
      </c>
      <c r="E328" s="59" t="str">
        <f>IF(PT_fylkesvis_tall!E330&gt;0,PT_fylkesvis_tall!E330,"")</f>
        <v/>
      </c>
      <c r="F328" s="59" t="str">
        <f>IF(PT_fylkesvis_tall!F330&gt;0,PT_fylkesvis_tall!F330,"")</f>
        <v/>
      </c>
      <c r="G328" s="59" t="str">
        <f>IF(PT_fylkesvis_tall!G330&gt;0,PT_fylkesvis_tall!G330,"")</f>
        <v/>
      </c>
      <c r="H328" s="59" t="str">
        <f>IF(PT_fylkesvis_tall!H330&gt;0,PT_fylkesvis_tall!H330,"")</f>
        <v/>
      </c>
      <c r="I328" s="59" t="str">
        <f>IF(PT_fylkesvis_tall!I330&gt;0,PT_fylkesvis_tall!I330,"")</f>
        <v/>
      </c>
      <c r="J328" s="59" t="str">
        <f>IF(PT_fylkesvis_tall!J330&gt;0,PT_fylkesvis_tall!J330,"")</f>
        <v/>
      </c>
      <c r="K328" s="59" t="str">
        <f>IF(PT_fylkesvis_tall!K330&gt;0,PT_fylkesvis_tall!K330,"")</f>
        <v/>
      </c>
      <c r="L328" s="59" t="str">
        <f>IF(PT_fylkesvis_tall!L330&gt;0,PT_fylkesvis_tall!L330,"")</f>
        <v/>
      </c>
    </row>
    <row r="329" spans="1:12" x14ac:dyDescent="0.25">
      <c r="A329" s="58" t="str">
        <f>IF(PT_fylkesvis_tall!A331&gt;0,PT_fylkesvis_tall!A331,"")</f>
        <v/>
      </c>
      <c r="B329" s="59" t="str">
        <f>IF(PT_fylkesvis_tall!B331&gt;0,PT_fylkesvis_tall!B331,"")</f>
        <v/>
      </c>
      <c r="C329" s="59" t="str">
        <f>IF(PT_fylkesvis_tall!C331&gt;0,PT_fylkesvis_tall!C331,"")</f>
        <v/>
      </c>
      <c r="D329" s="59" t="str">
        <f>IF(PT_fylkesvis_tall!D331&gt;0,PT_fylkesvis_tall!D331,"")</f>
        <v/>
      </c>
      <c r="E329" s="59" t="str">
        <f>IF(PT_fylkesvis_tall!E331&gt;0,PT_fylkesvis_tall!E331,"")</f>
        <v/>
      </c>
      <c r="F329" s="59" t="str">
        <f>IF(PT_fylkesvis_tall!F331&gt;0,PT_fylkesvis_tall!F331,"")</f>
        <v/>
      </c>
      <c r="G329" s="59" t="str">
        <f>IF(PT_fylkesvis_tall!G331&gt;0,PT_fylkesvis_tall!G331,"")</f>
        <v/>
      </c>
      <c r="H329" s="59" t="str">
        <f>IF(PT_fylkesvis_tall!H331&gt;0,PT_fylkesvis_tall!H331,"")</f>
        <v/>
      </c>
      <c r="I329" s="59" t="str">
        <f>IF(PT_fylkesvis_tall!I331&gt;0,PT_fylkesvis_tall!I331,"")</f>
        <v/>
      </c>
      <c r="J329" s="59" t="str">
        <f>IF(PT_fylkesvis_tall!J331&gt;0,PT_fylkesvis_tall!J331,"")</f>
        <v/>
      </c>
      <c r="K329" s="59" t="str">
        <f>IF(PT_fylkesvis_tall!K331&gt;0,PT_fylkesvis_tall!K331,"")</f>
        <v/>
      </c>
      <c r="L329" s="59" t="str">
        <f>IF(PT_fylkesvis_tall!L331&gt;0,PT_fylkesvis_tall!L331,"")</f>
        <v/>
      </c>
    </row>
    <row r="330" spans="1:12" x14ac:dyDescent="0.25">
      <c r="A330" s="58" t="str">
        <f>IF(PT_fylkesvis_tall!A332&gt;0,PT_fylkesvis_tall!A332,"")</f>
        <v/>
      </c>
      <c r="B330" s="59" t="str">
        <f>IF(PT_fylkesvis_tall!B332&gt;0,PT_fylkesvis_tall!B332,"")</f>
        <v/>
      </c>
      <c r="C330" s="59" t="str">
        <f>IF(PT_fylkesvis_tall!C332&gt;0,PT_fylkesvis_tall!C332,"")</f>
        <v/>
      </c>
      <c r="D330" s="59" t="str">
        <f>IF(PT_fylkesvis_tall!D332&gt;0,PT_fylkesvis_tall!D332,"")</f>
        <v/>
      </c>
      <c r="E330" s="59" t="str">
        <f>IF(PT_fylkesvis_tall!E332&gt;0,PT_fylkesvis_tall!E332,"")</f>
        <v/>
      </c>
      <c r="F330" s="59" t="str">
        <f>IF(PT_fylkesvis_tall!F332&gt;0,PT_fylkesvis_tall!F332,"")</f>
        <v/>
      </c>
      <c r="G330" s="59" t="str">
        <f>IF(PT_fylkesvis_tall!G332&gt;0,PT_fylkesvis_tall!G332,"")</f>
        <v/>
      </c>
      <c r="H330" s="59" t="str">
        <f>IF(PT_fylkesvis_tall!H332&gt;0,PT_fylkesvis_tall!H332,"")</f>
        <v/>
      </c>
      <c r="I330" s="59" t="str">
        <f>IF(PT_fylkesvis_tall!I332&gt;0,PT_fylkesvis_tall!I332,"")</f>
        <v/>
      </c>
      <c r="J330" s="59" t="str">
        <f>IF(PT_fylkesvis_tall!J332&gt;0,PT_fylkesvis_tall!J332,"")</f>
        <v/>
      </c>
      <c r="K330" s="59" t="str">
        <f>IF(PT_fylkesvis_tall!K332&gt;0,PT_fylkesvis_tall!K332,"")</f>
        <v/>
      </c>
      <c r="L330" s="59" t="str">
        <f>IF(PT_fylkesvis_tall!L332&gt;0,PT_fylkesvis_tall!L332,"")</f>
        <v/>
      </c>
    </row>
    <row r="331" spans="1:12" x14ac:dyDescent="0.25">
      <c r="A331" s="58" t="str">
        <f>IF(PT_fylkesvis_tall!A333&gt;0,PT_fylkesvis_tall!A333,"")</f>
        <v/>
      </c>
      <c r="B331" s="59" t="str">
        <f>IF(PT_fylkesvis_tall!B333&gt;0,PT_fylkesvis_tall!B333,"")</f>
        <v/>
      </c>
      <c r="C331" s="59" t="str">
        <f>IF(PT_fylkesvis_tall!C333&gt;0,PT_fylkesvis_tall!C333,"")</f>
        <v/>
      </c>
      <c r="D331" s="59" t="str">
        <f>IF(PT_fylkesvis_tall!D333&gt;0,PT_fylkesvis_tall!D333,"")</f>
        <v/>
      </c>
      <c r="E331" s="59" t="str">
        <f>IF(PT_fylkesvis_tall!E333&gt;0,PT_fylkesvis_tall!E333,"")</f>
        <v/>
      </c>
      <c r="F331" s="59" t="str">
        <f>IF(PT_fylkesvis_tall!F333&gt;0,PT_fylkesvis_tall!F333,"")</f>
        <v/>
      </c>
      <c r="G331" s="59" t="str">
        <f>IF(PT_fylkesvis_tall!G333&gt;0,PT_fylkesvis_tall!G333,"")</f>
        <v/>
      </c>
      <c r="H331" s="59" t="str">
        <f>IF(PT_fylkesvis_tall!H333&gt;0,PT_fylkesvis_tall!H333,"")</f>
        <v/>
      </c>
      <c r="I331" s="59" t="str">
        <f>IF(PT_fylkesvis_tall!I333&gt;0,PT_fylkesvis_tall!I333,"")</f>
        <v/>
      </c>
      <c r="J331" s="59" t="str">
        <f>IF(PT_fylkesvis_tall!J333&gt;0,PT_fylkesvis_tall!J333,"")</f>
        <v/>
      </c>
      <c r="K331" s="59" t="str">
        <f>IF(PT_fylkesvis_tall!K333&gt;0,PT_fylkesvis_tall!K333,"")</f>
        <v/>
      </c>
      <c r="L331" s="59" t="str">
        <f>IF(PT_fylkesvis_tall!L333&gt;0,PT_fylkesvis_tall!L333,"")</f>
        <v/>
      </c>
    </row>
    <row r="332" spans="1:12" x14ac:dyDescent="0.25">
      <c r="A332" s="58" t="str">
        <f>IF(PT_fylkesvis_tall!A334&gt;0,PT_fylkesvis_tall!A334,"")</f>
        <v/>
      </c>
      <c r="B332" s="59" t="str">
        <f>IF(PT_fylkesvis_tall!B334&gt;0,PT_fylkesvis_tall!B334,"")</f>
        <v/>
      </c>
      <c r="C332" s="59" t="str">
        <f>IF(PT_fylkesvis_tall!C334&gt;0,PT_fylkesvis_tall!C334,"")</f>
        <v/>
      </c>
      <c r="D332" s="59" t="str">
        <f>IF(PT_fylkesvis_tall!D334&gt;0,PT_fylkesvis_tall!D334,"")</f>
        <v/>
      </c>
      <c r="E332" s="59" t="str">
        <f>IF(PT_fylkesvis_tall!E334&gt;0,PT_fylkesvis_tall!E334,"")</f>
        <v/>
      </c>
      <c r="F332" s="59" t="str">
        <f>IF(PT_fylkesvis_tall!F334&gt;0,PT_fylkesvis_tall!F334,"")</f>
        <v/>
      </c>
      <c r="G332" s="59" t="str">
        <f>IF(PT_fylkesvis_tall!G334&gt;0,PT_fylkesvis_tall!G334,"")</f>
        <v/>
      </c>
      <c r="H332" s="59" t="str">
        <f>IF(PT_fylkesvis_tall!H334&gt;0,PT_fylkesvis_tall!H334,"")</f>
        <v/>
      </c>
      <c r="I332" s="59" t="str">
        <f>IF(PT_fylkesvis_tall!I334&gt;0,PT_fylkesvis_tall!I334,"")</f>
        <v/>
      </c>
      <c r="J332" s="59" t="str">
        <f>IF(PT_fylkesvis_tall!J334&gt;0,PT_fylkesvis_tall!J334,"")</f>
        <v/>
      </c>
      <c r="K332" s="59" t="str">
        <f>IF(PT_fylkesvis_tall!K334&gt;0,PT_fylkesvis_tall!K334,"")</f>
        <v/>
      </c>
      <c r="L332" s="59" t="str">
        <f>IF(PT_fylkesvis_tall!L334&gt;0,PT_fylkesvis_tall!L334,"")</f>
        <v/>
      </c>
    </row>
    <row r="333" spans="1:12" x14ac:dyDescent="0.25">
      <c r="A333" s="58" t="str">
        <f>IF(PT_fylkesvis_tall!A335&gt;0,PT_fylkesvis_tall!A335,"")</f>
        <v/>
      </c>
      <c r="B333" s="59" t="str">
        <f>IF(PT_fylkesvis_tall!B335&gt;0,PT_fylkesvis_tall!B335,"")</f>
        <v/>
      </c>
      <c r="C333" s="59" t="str">
        <f>IF(PT_fylkesvis_tall!C335&gt;0,PT_fylkesvis_tall!C335,"")</f>
        <v/>
      </c>
      <c r="D333" s="59" t="str">
        <f>IF(PT_fylkesvis_tall!D335&gt;0,PT_fylkesvis_tall!D335,"")</f>
        <v/>
      </c>
      <c r="E333" s="59" t="str">
        <f>IF(PT_fylkesvis_tall!E335&gt;0,PT_fylkesvis_tall!E335,"")</f>
        <v/>
      </c>
      <c r="F333" s="59" t="str">
        <f>IF(PT_fylkesvis_tall!F335&gt;0,PT_fylkesvis_tall!F335,"")</f>
        <v/>
      </c>
      <c r="G333" s="59" t="str">
        <f>IF(PT_fylkesvis_tall!G335&gt;0,PT_fylkesvis_tall!G335,"")</f>
        <v/>
      </c>
      <c r="H333" s="59" t="str">
        <f>IF(PT_fylkesvis_tall!H335&gt;0,PT_fylkesvis_tall!H335,"")</f>
        <v/>
      </c>
      <c r="I333" s="59" t="str">
        <f>IF(PT_fylkesvis_tall!I335&gt;0,PT_fylkesvis_tall!I335,"")</f>
        <v/>
      </c>
      <c r="J333" s="59" t="str">
        <f>IF(PT_fylkesvis_tall!J335&gt;0,PT_fylkesvis_tall!J335,"")</f>
        <v/>
      </c>
      <c r="K333" s="59" t="str">
        <f>IF(PT_fylkesvis_tall!K335&gt;0,PT_fylkesvis_tall!K335,"")</f>
        <v/>
      </c>
      <c r="L333" s="59" t="str">
        <f>IF(PT_fylkesvis_tall!L335&gt;0,PT_fylkesvis_tall!L335,"")</f>
        <v/>
      </c>
    </row>
    <row r="334" spans="1:12" x14ac:dyDescent="0.25">
      <c r="A334" s="58" t="str">
        <f>IF(PT_fylkesvis_tall!A336&gt;0,PT_fylkesvis_tall!A336,"")</f>
        <v/>
      </c>
      <c r="B334" s="59" t="str">
        <f>IF(PT_fylkesvis_tall!B336&gt;0,PT_fylkesvis_tall!B336,"")</f>
        <v/>
      </c>
      <c r="C334" s="59" t="str">
        <f>IF(PT_fylkesvis_tall!C336&gt;0,PT_fylkesvis_tall!C336,"")</f>
        <v/>
      </c>
      <c r="D334" s="59" t="str">
        <f>IF(PT_fylkesvis_tall!D336&gt;0,PT_fylkesvis_tall!D336,"")</f>
        <v/>
      </c>
      <c r="E334" s="59" t="str">
        <f>IF(PT_fylkesvis_tall!E336&gt;0,PT_fylkesvis_tall!E336,"")</f>
        <v/>
      </c>
      <c r="F334" s="59" t="str">
        <f>IF(PT_fylkesvis_tall!F336&gt;0,PT_fylkesvis_tall!F336,"")</f>
        <v/>
      </c>
      <c r="G334" s="59" t="str">
        <f>IF(PT_fylkesvis_tall!G336&gt;0,PT_fylkesvis_tall!G336,"")</f>
        <v/>
      </c>
      <c r="H334" s="59" t="str">
        <f>IF(PT_fylkesvis_tall!H336&gt;0,PT_fylkesvis_tall!H336,"")</f>
        <v/>
      </c>
      <c r="I334" s="59" t="str">
        <f>IF(PT_fylkesvis_tall!I336&gt;0,PT_fylkesvis_tall!I336,"")</f>
        <v/>
      </c>
      <c r="J334" s="59" t="str">
        <f>IF(PT_fylkesvis_tall!J336&gt;0,PT_fylkesvis_tall!J336,"")</f>
        <v/>
      </c>
      <c r="K334" s="59" t="str">
        <f>IF(PT_fylkesvis_tall!K336&gt;0,PT_fylkesvis_tall!K336,"")</f>
        <v/>
      </c>
      <c r="L334" s="59" t="str">
        <f>IF(PT_fylkesvis_tall!L336&gt;0,PT_fylkesvis_tall!L336,"")</f>
        <v/>
      </c>
    </row>
    <row r="335" spans="1:12" x14ac:dyDescent="0.25">
      <c r="A335" s="58" t="str">
        <f>IF(PT_fylkesvis_tall!A337&gt;0,PT_fylkesvis_tall!A337,"")</f>
        <v/>
      </c>
      <c r="B335" s="59" t="str">
        <f>IF(PT_fylkesvis_tall!B337&gt;0,PT_fylkesvis_tall!B337,"")</f>
        <v/>
      </c>
      <c r="C335" s="59" t="str">
        <f>IF(PT_fylkesvis_tall!C337&gt;0,PT_fylkesvis_tall!C337,"")</f>
        <v/>
      </c>
      <c r="D335" s="59" t="str">
        <f>IF(PT_fylkesvis_tall!D337&gt;0,PT_fylkesvis_tall!D337,"")</f>
        <v/>
      </c>
      <c r="E335" s="59" t="str">
        <f>IF(PT_fylkesvis_tall!E337&gt;0,PT_fylkesvis_tall!E337,"")</f>
        <v/>
      </c>
      <c r="F335" s="59" t="str">
        <f>IF(PT_fylkesvis_tall!F337&gt;0,PT_fylkesvis_tall!F337,"")</f>
        <v/>
      </c>
      <c r="G335" s="59" t="str">
        <f>IF(PT_fylkesvis_tall!G337&gt;0,PT_fylkesvis_tall!G337,"")</f>
        <v/>
      </c>
      <c r="H335" s="59" t="str">
        <f>IF(PT_fylkesvis_tall!H337&gt;0,PT_fylkesvis_tall!H337,"")</f>
        <v/>
      </c>
      <c r="I335" s="59" t="str">
        <f>IF(PT_fylkesvis_tall!I337&gt;0,PT_fylkesvis_tall!I337,"")</f>
        <v/>
      </c>
      <c r="J335" s="59" t="str">
        <f>IF(PT_fylkesvis_tall!J337&gt;0,PT_fylkesvis_tall!J337,"")</f>
        <v/>
      </c>
      <c r="K335" s="59" t="str">
        <f>IF(PT_fylkesvis_tall!K337&gt;0,PT_fylkesvis_tall!K337,"")</f>
        <v/>
      </c>
      <c r="L335" s="59" t="str">
        <f>IF(PT_fylkesvis_tall!L337&gt;0,PT_fylkesvis_tall!L337,"")</f>
        <v/>
      </c>
    </row>
    <row r="336" spans="1:12" x14ac:dyDescent="0.25">
      <c r="A336" s="58" t="str">
        <f>IF(PT_fylkesvis_tall!A338&gt;0,PT_fylkesvis_tall!A338,"")</f>
        <v/>
      </c>
      <c r="B336" s="59" t="str">
        <f>IF(PT_fylkesvis_tall!B338&gt;0,PT_fylkesvis_tall!B338,"")</f>
        <v/>
      </c>
      <c r="C336" s="59" t="str">
        <f>IF(PT_fylkesvis_tall!C338&gt;0,PT_fylkesvis_tall!C338,"")</f>
        <v/>
      </c>
      <c r="D336" s="59" t="str">
        <f>IF(PT_fylkesvis_tall!D338&gt;0,PT_fylkesvis_tall!D338,"")</f>
        <v/>
      </c>
      <c r="E336" s="59" t="str">
        <f>IF(PT_fylkesvis_tall!E338&gt;0,PT_fylkesvis_tall!E338,"")</f>
        <v/>
      </c>
      <c r="F336" s="59" t="str">
        <f>IF(PT_fylkesvis_tall!F338&gt;0,PT_fylkesvis_tall!F338,"")</f>
        <v/>
      </c>
      <c r="G336" s="59" t="str">
        <f>IF(PT_fylkesvis_tall!G338&gt;0,PT_fylkesvis_tall!G338,"")</f>
        <v/>
      </c>
      <c r="H336" s="59" t="str">
        <f>IF(PT_fylkesvis_tall!H338&gt;0,PT_fylkesvis_tall!H338,"")</f>
        <v/>
      </c>
      <c r="I336" s="59" t="str">
        <f>IF(PT_fylkesvis_tall!I338&gt;0,PT_fylkesvis_tall!I338,"")</f>
        <v/>
      </c>
      <c r="J336" s="59" t="str">
        <f>IF(PT_fylkesvis_tall!J338&gt;0,PT_fylkesvis_tall!J338,"")</f>
        <v/>
      </c>
      <c r="K336" s="59" t="str">
        <f>IF(PT_fylkesvis_tall!K338&gt;0,PT_fylkesvis_tall!K338,"")</f>
        <v/>
      </c>
      <c r="L336" s="59" t="str">
        <f>IF(PT_fylkesvis_tall!L338&gt;0,PT_fylkesvis_tall!L338,"")</f>
        <v/>
      </c>
    </row>
    <row r="337" spans="1:12" x14ac:dyDescent="0.25">
      <c r="A337" s="58" t="str">
        <f>IF(PT_fylkesvis_tall!A339&gt;0,PT_fylkesvis_tall!A339,"")</f>
        <v/>
      </c>
      <c r="B337" s="59" t="str">
        <f>IF(PT_fylkesvis_tall!B339&gt;0,PT_fylkesvis_tall!B339,"")</f>
        <v/>
      </c>
      <c r="C337" s="59" t="str">
        <f>IF(PT_fylkesvis_tall!C339&gt;0,PT_fylkesvis_tall!C339,"")</f>
        <v/>
      </c>
      <c r="D337" s="59" t="str">
        <f>IF(PT_fylkesvis_tall!D339&gt;0,PT_fylkesvis_tall!D339,"")</f>
        <v/>
      </c>
      <c r="E337" s="59" t="str">
        <f>IF(PT_fylkesvis_tall!E339&gt;0,PT_fylkesvis_tall!E339,"")</f>
        <v/>
      </c>
      <c r="F337" s="59" t="str">
        <f>IF(PT_fylkesvis_tall!F339&gt;0,PT_fylkesvis_tall!F339,"")</f>
        <v/>
      </c>
      <c r="G337" s="59" t="str">
        <f>IF(PT_fylkesvis_tall!G339&gt;0,PT_fylkesvis_tall!G339,"")</f>
        <v/>
      </c>
      <c r="H337" s="59" t="str">
        <f>IF(PT_fylkesvis_tall!H339&gt;0,PT_fylkesvis_tall!H339,"")</f>
        <v/>
      </c>
      <c r="I337" s="59" t="str">
        <f>IF(PT_fylkesvis_tall!I339&gt;0,PT_fylkesvis_tall!I339,"")</f>
        <v/>
      </c>
      <c r="J337" s="59" t="str">
        <f>IF(PT_fylkesvis_tall!J339&gt;0,PT_fylkesvis_tall!J339,"")</f>
        <v/>
      </c>
      <c r="K337" s="59" t="str">
        <f>IF(PT_fylkesvis_tall!K339&gt;0,PT_fylkesvis_tall!K339,"")</f>
        <v/>
      </c>
      <c r="L337" s="59" t="str">
        <f>IF(PT_fylkesvis_tall!L339&gt;0,PT_fylkesvis_tall!L339,"")</f>
        <v/>
      </c>
    </row>
    <row r="338" spans="1:12" x14ac:dyDescent="0.25">
      <c r="A338" s="58" t="str">
        <f>IF(PT_fylkesvis_tall!A340&gt;0,PT_fylkesvis_tall!A340,"")</f>
        <v/>
      </c>
      <c r="B338" s="59" t="str">
        <f>IF(PT_fylkesvis_tall!B340&gt;0,PT_fylkesvis_tall!B340,"")</f>
        <v/>
      </c>
      <c r="C338" s="59" t="str">
        <f>IF(PT_fylkesvis_tall!C340&gt;0,PT_fylkesvis_tall!C340,"")</f>
        <v/>
      </c>
      <c r="D338" s="59" t="str">
        <f>IF(PT_fylkesvis_tall!D340&gt;0,PT_fylkesvis_tall!D340,"")</f>
        <v/>
      </c>
      <c r="E338" s="59" t="str">
        <f>IF(PT_fylkesvis_tall!E340&gt;0,PT_fylkesvis_tall!E340,"")</f>
        <v/>
      </c>
      <c r="F338" s="59" t="str">
        <f>IF(PT_fylkesvis_tall!F340&gt;0,PT_fylkesvis_tall!F340,"")</f>
        <v/>
      </c>
      <c r="G338" s="59" t="str">
        <f>IF(PT_fylkesvis_tall!G340&gt;0,PT_fylkesvis_tall!G340,"")</f>
        <v/>
      </c>
      <c r="H338" s="59" t="str">
        <f>IF(PT_fylkesvis_tall!H340&gt;0,PT_fylkesvis_tall!H340,"")</f>
        <v/>
      </c>
      <c r="I338" s="59" t="str">
        <f>IF(PT_fylkesvis_tall!I340&gt;0,PT_fylkesvis_tall!I340,"")</f>
        <v/>
      </c>
      <c r="J338" s="59" t="str">
        <f>IF(PT_fylkesvis_tall!J340&gt;0,PT_fylkesvis_tall!J340,"")</f>
        <v/>
      </c>
      <c r="K338" s="59" t="str">
        <f>IF(PT_fylkesvis_tall!K340&gt;0,PT_fylkesvis_tall!K340,"")</f>
        <v/>
      </c>
      <c r="L338" s="59" t="str">
        <f>IF(PT_fylkesvis_tall!L340&gt;0,PT_fylkesvis_tall!L340,"")</f>
        <v/>
      </c>
    </row>
    <row r="339" spans="1:12" x14ac:dyDescent="0.25">
      <c r="A339" s="58" t="str">
        <f>IF(PT_fylkesvis_tall!A341&gt;0,PT_fylkesvis_tall!A341,"")</f>
        <v/>
      </c>
      <c r="B339" s="59" t="str">
        <f>IF(PT_fylkesvis_tall!B341&gt;0,PT_fylkesvis_tall!B341,"")</f>
        <v/>
      </c>
      <c r="C339" s="59" t="str">
        <f>IF(PT_fylkesvis_tall!C341&gt;0,PT_fylkesvis_tall!C341,"")</f>
        <v/>
      </c>
      <c r="D339" s="59" t="str">
        <f>IF(PT_fylkesvis_tall!D341&gt;0,PT_fylkesvis_tall!D341,"")</f>
        <v/>
      </c>
      <c r="E339" s="59" t="str">
        <f>IF(PT_fylkesvis_tall!E341&gt;0,PT_fylkesvis_tall!E341,"")</f>
        <v/>
      </c>
      <c r="F339" s="59" t="str">
        <f>IF(PT_fylkesvis_tall!F341&gt;0,PT_fylkesvis_tall!F341,"")</f>
        <v/>
      </c>
      <c r="G339" s="59" t="str">
        <f>IF(PT_fylkesvis_tall!G341&gt;0,PT_fylkesvis_tall!G341,"")</f>
        <v/>
      </c>
      <c r="H339" s="59" t="str">
        <f>IF(PT_fylkesvis_tall!H341&gt;0,PT_fylkesvis_tall!H341,"")</f>
        <v/>
      </c>
      <c r="I339" s="59" t="str">
        <f>IF(PT_fylkesvis_tall!I341&gt;0,PT_fylkesvis_tall!I341,"")</f>
        <v/>
      </c>
      <c r="J339" s="59" t="str">
        <f>IF(PT_fylkesvis_tall!J341&gt;0,PT_fylkesvis_tall!J341,"")</f>
        <v/>
      </c>
      <c r="K339" s="59" t="str">
        <f>IF(PT_fylkesvis_tall!K341&gt;0,PT_fylkesvis_tall!K341,"")</f>
        <v/>
      </c>
      <c r="L339" s="59" t="str">
        <f>IF(PT_fylkesvis_tall!L341&gt;0,PT_fylkesvis_tall!L341,"")</f>
        <v/>
      </c>
    </row>
    <row r="340" spans="1:12" x14ac:dyDescent="0.25">
      <c r="A340" s="58" t="str">
        <f>IF(PT_fylkesvis_tall!A342&gt;0,PT_fylkesvis_tall!A342,"")</f>
        <v/>
      </c>
      <c r="B340" s="59" t="str">
        <f>IF(PT_fylkesvis_tall!B342&gt;0,PT_fylkesvis_tall!B342,"")</f>
        <v/>
      </c>
      <c r="C340" s="59" t="str">
        <f>IF(PT_fylkesvis_tall!C342&gt;0,PT_fylkesvis_tall!C342,"")</f>
        <v/>
      </c>
      <c r="D340" s="59" t="str">
        <f>IF(PT_fylkesvis_tall!D342&gt;0,PT_fylkesvis_tall!D342,"")</f>
        <v/>
      </c>
      <c r="E340" s="59" t="str">
        <f>IF(PT_fylkesvis_tall!E342&gt;0,PT_fylkesvis_tall!E342,"")</f>
        <v/>
      </c>
      <c r="F340" s="59" t="str">
        <f>IF(PT_fylkesvis_tall!F342&gt;0,PT_fylkesvis_tall!F342,"")</f>
        <v/>
      </c>
      <c r="G340" s="59" t="str">
        <f>IF(PT_fylkesvis_tall!G342&gt;0,PT_fylkesvis_tall!G342,"")</f>
        <v/>
      </c>
      <c r="H340" s="59" t="str">
        <f>IF(PT_fylkesvis_tall!H342&gt;0,PT_fylkesvis_tall!H342,"")</f>
        <v/>
      </c>
      <c r="I340" s="59" t="str">
        <f>IF(PT_fylkesvis_tall!I342&gt;0,PT_fylkesvis_tall!I342,"")</f>
        <v/>
      </c>
      <c r="J340" s="59" t="str">
        <f>IF(PT_fylkesvis_tall!J342&gt;0,PT_fylkesvis_tall!J342,"")</f>
        <v/>
      </c>
      <c r="K340" s="59" t="str">
        <f>IF(PT_fylkesvis_tall!K342&gt;0,PT_fylkesvis_tall!K342,"")</f>
        <v/>
      </c>
      <c r="L340" s="59" t="str">
        <f>IF(PT_fylkesvis_tall!L342&gt;0,PT_fylkesvis_tall!L342,"")</f>
        <v/>
      </c>
    </row>
    <row r="341" spans="1:12" x14ac:dyDescent="0.25">
      <c r="A341" s="58" t="str">
        <f>IF(PT_fylkesvis_tall!A343&gt;0,PT_fylkesvis_tall!A343,"")</f>
        <v/>
      </c>
      <c r="B341" s="59" t="str">
        <f>IF(PT_fylkesvis_tall!B343&gt;0,PT_fylkesvis_tall!B343,"")</f>
        <v/>
      </c>
      <c r="C341" s="59" t="str">
        <f>IF(PT_fylkesvis_tall!C343&gt;0,PT_fylkesvis_tall!C343,"")</f>
        <v/>
      </c>
      <c r="D341" s="59" t="str">
        <f>IF(PT_fylkesvis_tall!D343&gt;0,PT_fylkesvis_tall!D343,"")</f>
        <v/>
      </c>
      <c r="E341" s="59" t="str">
        <f>IF(PT_fylkesvis_tall!E343&gt;0,PT_fylkesvis_tall!E343,"")</f>
        <v/>
      </c>
      <c r="F341" s="59" t="str">
        <f>IF(PT_fylkesvis_tall!F343&gt;0,PT_fylkesvis_tall!F343,"")</f>
        <v/>
      </c>
      <c r="G341" s="59" t="str">
        <f>IF(PT_fylkesvis_tall!G343&gt;0,PT_fylkesvis_tall!G343,"")</f>
        <v/>
      </c>
      <c r="H341" s="59" t="str">
        <f>IF(PT_fylkesvis_tall!H343&gt;0,PT_fylkesvis_tall!H343,"")</f>
        <v/>
      </c>
      <c r="I341" s="59" t="str">
        <f>IF(PT_fylkesvis_tall!I343&gt;0,PT_fylkesvis_tall!I343,"")</f>
        <v/>
      </c>
      <c r="J341" s="59" t="str">
        <f>IF(PT_fylkesvis_tall!J343&gt;0,PT_fylkesvis_tall!J343,"")</f>
        <v/>
      </c>
      <c r="K341" s="59" t="str">
        <f>IF(PT_fylkesvis_tall!K343&gt;0,PT_fylkesvis_tall!K343,"")</f>
        <v/>
      </c>
      <c r="L341" s="59" t="str">
        <f>IF(PT_fylkesvis_tall!L343&gt;0,PT_fylkesvis_tall!L343,"")</f>
        <v/>
      </c>
    </row>
    <row r="342" spans="1:12" x14ac:dyDescent="0.25">
      <c r="A342" s="58" t="str">
        <f>IF(PT_fylkesvis_tall!A344&gt;0,PT_fylkesvis_tall!A344,"")</f>
        <v/>
      </c>
      <c r="B342" s="59" t="str">
        <f>IF(PT_fylkesvis_tall!B344&gt;0,PT_fylkesvis_tall!B344,"")</f>
        <v/>
      </c>
      <c r="C342" s="59" t="str">
        <f>IF(PT_fylkesvis_tall!C344&gt;0,PT_fylkesvis_tall!C344,"")</f>
        <v/>
      </c>
      <c r="D342" s="59" t="str">
        <f>IF(PT_fylkesvis_tall!D344&gt;0,PT_fylkesvis_tall!D344,"")</f>
        <v/>
      </c>
      <c r="E342" s="59" t="str">
        <f>IF(PT_fylkesvis_tall!E344&gt;0,PT_fylkesvis_tall!E344,"")</f>
        <v/>
      </c>
      <c r="F342" s="59" t="str">
        <f>IF(PT_fylkesvis_tall!F344&gt;0,PT_fylkesvis_tall!F344,"")</f>
        <v/>
      </c>
      <c r="G342" s="59" t="str">
        <f>IF(PT_fylkesvis_tall!G344&gt;0,PT_fylkesvis_tall!G344,"")</f>
        <v/>
      </c>
      <c r="H342" s="59" t="str">
        <f>IF(PT_fylkesvis_tall!H344&gt;0,PT_fylkesvis_tall!H344,"")</f>
        <v/>
      </c>
      <c r="I342" s="59" t="str">
        <f>IF(PT_fylkesvis_tall!I344&gt;0,PT_fylkesvis_tall!I344,"")</f>
        <v/>
      </c>
      <c r="J342" s="59" t="str">
        <f>IF(PT_fylkesvis_tall!J344&gt;0,PT_fylkesvis_tall!J344,"")</f>
        <v/>
      </c>
      <c r="K342" s="59" t="str">
        <f>IF(PT_fylkesvis_tall!K344&gt;0,PT_fylkesvis_tall!K344,"")</f>
        <v/>
      </c>
      <c r="L342" s="59" t="str">
        <f>IF(PT_fylkesvis_tall!L344&gt;0,PT_fylkesvis_tall!L344,"")</f>
        <v/>
      </c>
    </row>
    <row r="343" spans="1:12" x14ac:dyDescent="0.25">
      <c r="A343" s="58" t="str">
        <f>IF(PT_fylkesvis_tall!A345&gt;0,PT_fylkesvis_tall!A345,"")</f>
        <v/>
      </c>
      <c r="B343" s="59" t="str">
        <f>IF(PT_fylkesvis_tall!B345&gt;0,PT_fylkesvis_tall!B345,"")</f>
        <v/>
      </c>
      <c r="C343" s="59" t="str">
        <f>IF(PT_fylkesvis_tall!C345&gt;0,PT_fylkesvis_tall!C345,"")</f>
        <v/>
      </c>
      <c r="D343" s="59" t="str">
        <f>IF(PT_fylkesvis_tall!D345&gt;0,PT_fylkesvis_tall!D345,"")</f>
        <v/>
      </c>
      <c r="E343" s="59" t="str">
        <f>IF(PT_fylkesvis_tall!E345&gt;0,PT_fylkesvis_tall!E345,"")</f>
        <v/>
      </c>
      <c r="F343" s="59" t="str">
        <f>IF(PT_fylkesvis_tall!F345&gt;0,PT_fylkesvis_tall!F345,"")</f>
        <v/>
      </c>
      <c r="G343" s="59" t="str">
        <f>IF(PT_fylkesvis_tall!G345&gt;0,PT_fylkesvis_tall!G345,"")</f>
        <v/>
      </c>
      <c r="H343" s="59" t="str">
        <f>IF(PT_fylkesvis_tall!H345&gt;0,PT_fylkesvis_tall!H345,"")</f>
        <v/>
      </c>
      <c r="I343" s="59" t="str">
        <f>IF(PT_fylkesvis_tall!I345&gt;0,PT_fylkesvis_tall!I345,"")</f>
        <v/>
      </c>
      <c r="J343" s="59" t="str">
        <f>IF(PT_fylkesvis_tall!J345&gt;0,PT_fylkesvis_tall!J345,"")</f>
        <v/>
      </c>
      <c r="K343" s="59" t="str">
        <f>IF(PT_fylkesvis_tall!K345&gt;0,PT_fylkesvis_tall!K345,"")</f>
        <v/>
      </c>
      <c r="L343" s="59" t="str">
        <f>IF(PT_fylkesvis_tall!L345&gt;0,PT_fylkesvis_tall!L345,"")</f>
        <v/>
      </c>
    </row>
    <row r="344" spans="1:12" x14ac:dyDescent="0.25">
      <c r="A344" s="58" t="str">
        <f>IF(PT_fylkesvis_tall!A346&gt;0,PT_fylkesvis_tall!A346,"")</f>
        <v/>
      </c>
      <c r="B344" s="59" t="str">
        <f>IF(PT_fylkesvis_tall!B346&gt;0,PT_fylkesvis_tall!B346,"")</f>
        <v/>
      </c>
      <c r="C344" s="59" t="str">
        <f>IF(PT_fylkesvis_tall!C346&gt;0,PT_fylkesvis_tall!C346,"")</f>
        <v/>
      </c>
      <c r="D344" s="59" t="str">
        <f>IF(PT_fylkesvis_tall!D346&gt;0,PT_fylkesvis_tall!D346,"")</f>
        <v/>
      </c>
      <c r="E344" s="59" t="str">
        <f>IF(PT_fylkesvis_tall!E346&gt;0,PT_fylkesvis_tall!E346,"")</f>
        <v/>
      </c>
      <c r="F344" s="59" t="str">
        <f>IF(PT_fylkesvis_tall!F346&gt;0,PT_fylkesvis_tall!F346,"")</f>
        <v/>
      </c>
      <c r="G344" s="59" t="str">
        <f>IF(PT_fylkesvis_tall!G346&gt;0,PT_fylkesvis_tall!G346,"")</f>
        <v/>
      </c>
      <c r="H344" s="59" t="str">
        <f>IF(PT_fylkesvis_tall!H346&gt;0,PT_fylkesvis_tall!H346,"")</f>
        <v/>
      </c>
      <c r="I344" s="59" t="str">
        <f>IF(PT_fylkesvis_tall!I346&gt;0,PT_fylkesvis_tall!I346,"")</f>
        <v/>
      </c>
      <c r="J344" s="59" t="str">
        <f>IF(PT_fylkesvis_tall!J346&gt;0,PT_fylkesvis_tall!J346,"")</f>
        <v/>
      </c>
      <c r="K344" s="59" t="str">
        <f>IF(PT_fylkesvis_tall!K346&gt;0,PT_fylkesvis_tall!K346,"")</f>
        <v/>
      </c>
      <c r="L344" s="59" t="str">
        <f>IF(PT_fylkesvis_tall!L346&gt;0,PT_fylkesvis_tall!L346,"")</f>
        <v/>
      </c>
    </row>
    <row r="345" spans="1:12" x14ac:dyDescent="0.25">
      <c r="A345" s="58" t="str">
        <f>IF(PT_fylkesvis_tall!A347&gt;0,PT_fylkesvis_tall!A347,"")</f>
        <v/>
      </c>
      <c r="B345" s="59" t="str">
        <f>IF(PT_fylkesvis_tall!B347&gt;0,PT_fylkesvis_tall!B347,"")</f>
        <v/>
      </c>
      <c r="C345" s="59" t="str">
        <f>IF(PT_fylkesvis_tall!C347&gt;0,PT_fylkesvis_tall!C347,"")</f>
        <v/>
      </c>
      <c r="D345" s="59" t="str">
        <f>IF(PT_fylkesvis_tall!D347&gt;0,PT_fylkesvis_tall!D347,"")</f>
        <v/>
      </c>
      <c r="E345" s="59" t="str">
        <f>IF(PT_fylkesvis_tall!E347&gt;0,PT_fylkesvis_tall!E347,"")</f>
        <v/>
      </c>
      <c r="F345" s="59" t="str">
        <f>IF(PT_fylkesvis_tall!F347&gt;0,PT_fylkesvis_tall!F347,"")</f>
        <v/>
      </c>
      <c r="G345" s="59" t="str">
        <f>IF(PT_fylkesvis_tall!G347&gt;0,PT_fylkesvis_tall!G347,"")</f>
        <v/>
      </c>
      <c r="H345" s="59" t="str">
        <f>IF(PT_fylkesvis_tall!H347&gt;0,PT_fylkesvis_tall!H347,"")</f>
        <v/>
      </c>
      <c r="I345" s="59" t="str">
        <f>IF(PT_fylkesvis_tall!I347&gt;0,PT_fylkesvis_tall!I347,"")</f>
        <v/>
      </c>
      <c r="J345" s="59" t="str">
        <f>IF(PT_fylkesvis_tall!J347&gt;0,PT_fylkesvis_tall!J347,"")</f>
        <v/>
      </c>
      <c r="K345" s="59" t="str">
        <f>IF(PT_fylkesvis_tall!K347&gt;0,PT_fylkesvis_tall!K347,"")</f>
        <v/>
      </c>
      <c r="L345" s="59" t="str">
        <f>IF(PT_fylkesvis_tall!L347&gt;0,PT_fylkesvis_tall!L347,"")</f>
        <v/>
      </c>
    </row>
    <row r="346" spans="1:12" x14ac:dyDescent="0.25">
      <c r="A346" s="58" t="str">
        <f>IF(PT_fylkesvis_tall!A348&gt;0,PT_fylkesvis_tall!A348,"")</f>
        <v/>
      </c>
      <c r="B346" s="59" t="str">
        <f>IF(PT_fylkesvis_tall!B348&gt;0,PT_fylkesvis_tall!B348,"")</f>
        <v/>
      </c>
      <c r="C346" s="59" t="str">
        <f>IF(PT_fylkesvis_tall!C348&gt;0,PT_fylkesvis_tall!C348,"")</f>
        <v/>
      </c>
      <c r="D346" s="59" t="str">
        <f>IF(PT_fylkesvis_tall!D348&gt;0,PT_fylkesvis_tall!D348,"")</f>
        <v/>
      </c>
      <c r="E346" s="59" t="str">
        <f>IF(PT_fylkesvis_tall!E348&gt;0,PT_fylkesvis_tall!E348,"")</f>
        <v/>
      </c>
      <c r="F346" s="59" t="str">
        <f>IF(PT_fylkesvis_tall!F348&gt;0,PT_fylkesvis_tall!F348,"")</f>
        <v/>
      </c>
      <c r="G346" s="59" t="str">
        <f>IF(PT_fylkesvis_tall!G348&gt;0,PT_fylkesvis_tall!G348,"")</f>
        <v/>
      </c>
      <c r="H346" s="59" t="str">
        <f>IF(PT_fylkesvis_tall!H348&gt;0,PT_fylkesvis_tall!H348,"")</f>
        <v/>
      </c>
      <c r="I346" s="59" t="str">
        <f>IF(PT_fylkesvis_tall!I348&gt;0,PT_fylkesvis_tall!I348,"")</f>
        <v/>
      </c>
      <c r="J346" s="59" t="str">
        <f>IF(PT_fylkesvis_tall!J348&gt;0,PT_fylkesvis_tall!J348,"")</f>
        <v/>
      </c>
      <c r="K346" s="59" t="str">
        <f>IF(PT_fylkesvis_tall!K348&gt;0,PT_fylkesvis_tall!K348,"")</f>
        <v/>
      </c>
      <c r="L346" s="59" t="str">
        <f>IF(PT_fylkesvis_tall!L348&gt;0,PT_fylkesvis_tall!L348,"")</f>
        <v/>
      </c>
    </row>
    <row r="347" spans="1:12" x14ac:dyDescent="0.25">
      <c r="A347" s="58" t="str">
        <f>IF(PT_fylkesvis_tall!A349&gt;0,PT_fylkesvis_tall!A349,"")</f>
        <v/>
      </c>
      <c r="B347" s="59" t="str">
        <f>IF(PT_fylkesvis_tall!B349&gt;0,PT_fylkesvis_tall!B349,"")</f>
        <v/>
      </c>
      <c r="C347" s="59" t="str">
        <f>IF(PT_fylkesvis_tall!C349&gt;0,PT_fylkesvis_tall!C349,"")</f>
        <v/>
      </c>
      <c r="D347" s="59" t="str">
        <f>IF(PT_fylkesvis_tall!D349&gt;0,PT_fylkesvis_tall!D349,"")</f>
        <v/>
      </c>
      <c r="E347" s="59" t="str">
        <f>IF(PT_fylkesvis_tall!E349&gt;0,PT_fylkesvis_tall!E349,"")</f>
        <v/>
      </c>
      <c r="F347" s="59" t="str">
        <f>IF(PT_fylkesvis_tall!F349&gt;0,PT_fylkesvis_tall!F349,"")</f>
        <v/>
      </c>
      <c r="G347" s="59" t="str">
        <f>IF(PT_fylkesvis_tall!G349&gt;0,PT_fylkesvis_tall!G349,"")</f>
        <v/>
      </c>
      <c r="H347" s="59" t="str">
        <f>IF(PT_fylkesvis_tall!H349&gt;0,PT_fylkesvis_tall!H349,"")</f>
        <v/>
      </c>
      <c r="I347" s="59" t="str">
        <f>IF(PT_fylkesvis_tall!I349&gt;0,PT_fylkesvis_tall!I349,"")</f>
        <v/>
      </c>
      <c r="J347" s="59" t="str">
        <f>IF(PT_fylkesvis_tall!J349&gt;0,PT_fylkesvis_tall!J349,"")</f>
        <v/>
      </c>
      <c r="K347" s="59" t="str">
        <f>IF(PT_fylkesvis_tall!K349&gt;0,PT_fylkesvis_tall!K349,"")</f>
        <v/>
      </c>
      <c r="L347" s="59" t="str">
        <f>IF(PT_fylkesvis_tall!L349&gt;0,PT_fylkesvis_tall!L349,"")</f>
        <v/>
      </c>
    </row>
    <row r="348" spans="1:12" x14ac:dyDescent="0.25">
      <c r="A348" s="58" t="str">
        <f>IF(PT_fylkesvis_tall!A350&gt;0,PT_fylkesvis_tall!A350,"")</f>
        <v/>
      </c>
      <c r="B348" s="59" t="str">
        <f>IF(PT_fylkesvis_tall!B350&gt;0,PT_fylkesvis_tall!B350,"")</f>
        <v/>
      </c>
      <c r="C348" s="59" t="str">
        <f>IF(PT_fylkesvis_tall!C350&gt;0,PT_fylkesvis_tall!C350,"")</f>
        <v/>
      </c>
      <c r="D348" s="59" t="str">
        <f>IF(PT_fylkesvis_tall!D350&gt;0,PT_fylkesvis_tall!D350,"")</f>
        <v/>
      </c>
      <c r="E348" s="59" t="str">
        <f>IF(PT_fylkesvis_tall!E350&gt;0,PT_fylkesvis_tall!E350,"")</f>
        <v/>
      </c>
      <c r="F348" s="59" t="str">
        <f>IF(PT_fylkesvis_tall!F350&gt;0,PT_fylkesvis_tall!F350,"")</f>
        <v/>
      </c>
      <c r="G348" s="59" t="str">
        <f>IF(PT_fylkesvis_tall!G350&gt;0,PT_fylkesvis_tall!G350,"")</f>
        <v/>
      </c>
      <c r="H348" s="59" t="str">
        <f>IF(PT_fylkesvis_tall!H350&gt;0,PT_fylkesvis_tall!H350,"")</f>
        <v/>
      </c>
      <c r="I348" s="59" t="str">
        <f>IF(PT_fylkesvis_tall!I350&gt;0,PT_fylkesvis_tall!I350,"")</f>
        <v/>
      </c>
      <c r="J348" s="59" t="str">
        <f>IF(PT_fylkesvis_tall!J350&gt;0,PT_fylkesvis_tall!J350,"")</f>
        <v/>
      </c>
      <c r="K348" s="59" t="str">
        <f>IF(PT_fylkesvis_tall!K350&gt;0,PT_fylkesvis_tall!K350,"")</f>
        <v/>
      </c>
      <c r="L348" s="59" t="str">
        <f>IF(PT_fylkesvis_tall!L350&gt;0,PT_fylkesvis_tall!L350,"")</f>
        <v/>
      </c>
    </row>
    <row r="349" spans="1:12" x14ac:dyDescent="0.25">
      <c r="A349" s="58" t="str">
        <f>IF(PT_fylkesvis_tall!A351&gt;0,PT_fylkesvis_tall!A351,"")</f>
        <v/>
      </c>
      <c r="B349" s="59" t="str">
        <f>IF(PT_fylkesvis_tall!B351&gt;0,PT_fylkesvis_tall!B351,"")</f>
        <v/>
      </c>
      <c r="C349" s="59" t="str">
        <f>IF(PT_fylkesvis_tall!C351&gt;0,PT_fylkesvis_tall!C351,"")</f>
        <v/>
      </c>
      <c r="D349" s="59" t="str">
        <f>IF(PT_fylkesvis_tall!D351&gt;0,PT_fylkesvis_tall!D351,"")</f>
        <v/>
      </c>
      <c r="E349" s="59" t="str">
        <f>IF(PT_fylkesvis_tall!E351&gt;0,PT_fylkesvis_tall!E351,"")</f>
        <v/>
      </c>
      <c r="F349" s="59" t="str">
        <f>IF(PT_fylkesvis_tall!F351&gt;0,PT_fylkesvis_tall!F351,"")</f>
        <v/>
      </c>
      <c r="G349" s="59" t="str">
        <f>IF(PT_fylkesvis_tall!G351&gt;0,PT_fylkesvis_tall!G351,"")</f>
        <v/>
      </c>
      <c r="H349" s="59" t="str">
        <f>IF(PT_fylkesvis_tall!H351&gt;0,PT_fylkesvis_tall!H351,"")</f>
        <v/>
      </c>
      <c r="I349" s="59" t="str">
        <f>IF(PT_fylkesvis_tall!I351&gt;0,PT_fylkesvis_tall!I351,"")</f>
        <v/>
      </c>
      <c r="J349" s="59" t="str">
        <f>IF(PT_fylkesvis_tall!J351&gt;0,PT_fylkesvis_tall!J351,"")</f>
        <v/>
      </c>
      <c r="K349" s="59" t="str">
        <f>IF(PT_fylkesvis_tall!K351&gt;0,PT_fylkesvis_tall!K351,"")</f>
        <v/>
      </c>
      <c r="L349" s="59" t="str">
        <f>IF(PT_fylkesvis_tall!L351&gt;0,PT_fylkesvis_tall!L351,"")</f>
        <v/>
      </c>
    </row>
    <row r="350" spans="1:12" x14ac:dyDescent="0.25">
      <c r="A350" s="58" t="str">
        <f>IF(PT_fylkesvis_tall!A352&gt;0,PT_fylkesvis_tall!A352,"")</f>
        <v/>
      </c>
      <c r="B350" s="59" t="str">
        <f>IF(PT_fylkesvis_tall!B352&gt;0,PT_fylkesvis_tall!B352,"")</f>
        <v/>
      </c>
      <c r="C350" s="59" t="str">
        <f>IF(PT_fylkesvis_tall!C352&gt;0,PT_fylkesvis_tall!C352,"")</f>
        <v/>
      </c>
      <c r="D350" s="59" t="str">
        <f>IF(PT_fylkesvis_tall!D352&gt;0,PT_fylkesvis_tall!D352,"")</f>
        <v/>
      </c>
      <c r="E350" s="59" t="str">
        <f>IF(PT_fylkesvis_tall!E352&gt;0,PT_fylkesvis_tall!E352,"")</f>
        <v/>
      </c>
      <c r="F350" s="59" t="str">
        <f>IF(PT_fylkesvis_tall!F352&gt;0,PT_fylkesvis_tall!F352,"")</f>
        <v/>
      </c>
      <c r="G350" s="59" t="str">
        <f>IF(PT_fylkesvis_tall!G352&gt;0,PT_fylkesvis_tall!G352,"")</f>
        <v/>
      </c>
      <c r="H350" s="59" t="str">
        <f>IF(PT_fylkesvis_tall!H352&gt;0,PT_fylkesvis_tall!H352,"")</f>
        <v/>
      </c>
      <c r="I350" s="59" t="str">
        <f>IF(PT_fylkesvis_tall!I352&gt;0,PT_fylkesvis_tall!I352,"")</f>
        <v/>
      </c>
      <c r="J350" s="59" t="str">
        <f>IF(PT_fylkesvis_tall!J352&gt;0,PT_fylkesvis_tall!J352,"")</f>
        <v/>
      </c>
      <c r="K350" s="59" t="str">
        <f>IF(PT_fylkesvis_tall!K352&gt;0,PT_fylkesvis_tall!K352,"")</f>
        <v/>
      </c>
      <c r="L350" s="59" t="str">
        <f>IF(PT_fylkesvis_tall!L352&gt;0,PT_fylkesvis_tall!L352,"")</f>
        <v/>
      </c>
    </row>
    <row r="351" spans="1:12" x14ac:dyDescent="0.25">
      <c r="A351" s="58" t="str">
        <f>IF(PT_fylkesvis_tall!A353&gt;0,PT_fylkesvis_tall!A353,"")</f>
        <v/>
      </c>
      <c r="B351" s="59" t="str">
        <f>IF(PT_fylkesvis_tall!B353&gt;0,PT_fylkesvis_tall!B353,"")</f>
        <v/>
      </c>
      <c r="C351" s="59" t="str">
        <f>IF(PT_fylkesvis_tall!C353&gt;0,PT_fylkesvis_tall!C353,"")</f>
        <v/>
      </c>
      <c r="D351" s="59" t="str">
        <f>IF(PT_fylkesvis_tall!D353&gt;0,PT_fylkesvis_tall!D353,"")</f>
        <v/>
      </c>
      <c r="E351" s="59" t="str">
        <f>IF(PT_fylkesvis_tall!E353&gt;0,PT_fylkesvis_tall!E353,"")</f>
        <v/>
      </c>
      <c r="F351" s="59" t="str">
        <f>IF(PT_fylkesvis_tall!F353&gt;0,PT_fylkesvis_tall!F353,"")</f>
        <v/>
      </c>
      <c r="G351" s="59" t="str">
        <f>IF(PT_fylkesvis_tall!G353&gt;0,PT_fylkesvis_tall!G353,"")</f>
        <v/>
      </c>
      <c r="H351" s="59" t="str">
        <f>IF(PT_fylkesvis_tall!H353&gt;0,PT_fylkesvis_tall!H353,"")</f>
        <v/>
      </c>
      <c r="I351" s="59" t="str">
        <f>IF(PT_fylkesvis_tall!I353&gt;0,PT_fylkesvis_tall!I353,"")</f>
        <v/>
      </c>
      <c r="J351" s="59" t="str">
        <f>IF(PT_fylkesvis_tall!J353&gt;0,PT_fylkesvis_tall!J353,"")</f>
        <v/>
      </c>
      <c r="K351" s="59" t="str">
        <f>IF(PT_fylkesvis_tall!K353&gt;0,PT_fylkesvis_tall!K353,"")</f>
        <v/>
      </c>
      <c r="L351" s="59" t="str">
        <f>IF(PT_fylkesvis_tall!L353&gt;0,PT_fylkesvis_tall!L353,"")</f>
        <v/>
      </c>
    </row>
    <row r="352" spans="1:12" x14ac:dyDescent="0.25">
      <c r="A352" s="58" t="str">
        <f>IF(PT_fylkesvis_tall!A354&gt;0,PT_fylkesvis_tall!A354,"")</f>
        <v/>
      </c>
      <c r="B352" s="59" t="str">
        <f>IF(PT_fylkesvis_tall!B354&gt;0,PT_fylkesvis_tall!B354,"")</f>
        <v/>
      </c>
      <c r="C352" s="59" t="str">
        <f>IF(PT_fylkesvis_tall!C354&gt;0,PT_fylkesvis_tall!C354,"")</f>
        <v/>
      </c>
      <c r="D352" s="59" t="str">
        <f>IF(PT_fylkesvis_tall!D354&gt;0,PT_fylkesvis_tall!D354,"")</f>
        <v/>
      </c>
      <c r="E352" s="59" t="str">
        <f>IF(PT_fylkesvis_tall!E354&gt;0,PT_fylkesvis_tall!E354,"")</f>
        <v/>
      </c>
      <c r="F352" s="59" t="str">
        <f>IF(PT_fylkesvis_tall!F354&gt;0,PT_fylkesvis_tall!F354,"")</f>
        <v/>
      </c>
      <c r="G352" s="59" t="str">
        <f>IF(PT_fylkesvis_tall!G354&gt;0,PT_fylkesvis_tall!G354,"")</f>
        <v/>
      </c>
      <c r="H352" s="59" t="str">
        <f>IF(PT_fylkesvis_tall!H354&gt;0,PT_fylkesvis_tall!H354,"")</f>
        <v/>
      </c>
      <c r="I352" s="59" t="str">
        <f>IF(PT_fylkesvis_tall!I354&gt;0,PT_fylkesvis_tall!I354,"")</f>
        <v/>
      </c>
      <c r="J352" s="59" t="str">
        <f>IF(PT_fylkesvis_tall!J354&gt;0,PT_fylkesvis_tall!J354,"")</f>
        <v/>
      </c>
      <c r="K352" s="59" t="str">
        <f>IF(PT_fylkesvis_tall!K354&gt;0,PT_fylkesvis_tall!K354,"")</f>
        <v/>
      </c>
      <c r="L352" s="59" t="str">
        <f>IF(PT_fylkesvis_tall!L354&gt;0,PT_fylkesvis_tall!L354,"")</f>
        <v/>
      </c>
    </row>
    <row r="353" spans="1:12" x14ac:dyDescent="0.25">
      <c r="A353" s="58" t="str">
        <f>IF(PT_fylkesvis_tall!A355&gt;0,PT_fylkesvis_tall!A355,"")</f>
        <v/>
      </c>
      <c r="B353" s="59" t="str">
        <f>IF(PT_fylkesvis_tall!B355&gt;0,PT_fylkesvis_tall!B355,"")</f>
        <v/>
      </c>
      <c r="C353" s="59" t="str">
        <f>IF(PT_fylkesvis_tall!C355&gt;0,PT_fylkesvis_tall!C355,"")</f>
        <v/>
      </c>
      <c r="D353" s="59" t="str">
        <f>IF(PT_fylkesvis_tall!D355&gt;0,PT_fylkesvis_tall!D355,"")</f>
        <v/>
      </c>
      <c r="E353" s="59" t="str">
        <f>IF(PT_fylkesvis_tall!E355&gt;0,PT_fylkesvis_tall!E355,"")</f>
        <v/>
      </c>
      <c r="F353" s="59" t="str">
        <f>IF(PT_fylkesvis_tall!F355&gt;0,PT_fylkesvis_tall!F355,"")</f>
        <v/>
      </c>
      <c r="G353" s="59" t="str">
        <f>IF(PT_fylkesvis_tall!G355&gt;0,PT_fylkesvis_tall!G355,"")</f>
        <v/>
      </c>
      <c r="H353" s="59" t="str">
        <f>IF(PT_fylkesvis_tall!H355&gt;0,PT_fylkesvis_tall!H355,"")</f>
        <v/>
      </c>
      <c r="I353" s="59" t="str">
        <f>IF(PT_fylkesvis_tall!I355&gt;0,PT_fylkesvis_tall!I355,"")</f>
        <v/>
      </c>
      <c r="J353" s="59" t="str">
        <f>IF(PT_fylkesvis_tall!J355&gt;0,PT_fylkesvis_tall!J355,"")</f>
        <v/>
      </c>
      <c r="K353" s="59" t="str">
        <f>IF(PT_fylkesvis_tall!K355&gt;0,PT_fylkesvis_tall!K355,"")</f>
        <v/>
      </c>
      <c r="L353" s="59" t="str">
        <f>IF(PT_fylkesvis_tall!L355&gt;0,PT_fylkesvis_tall!L355,"")</f>
        <v/>
      </c>
    </row>
    <row r="354" spans="1:12" x14ac:dyDescent="0.25">
      <c r="A354" s="58" t="str">
        <f>IF(PT_fylkesvis_tall!A356&gt;0,PT_fylkesvis_tall!A356,"")</f>
        <v/>
      </c>
      <c r="B354" s="59" t="str">
        <f>IF(PT_fylkesvis_tall!B356&gt;0,PT_fylkesvis_tall!B356,"")</f>
        <v/>
      </c>
      <c r="C354" s="59" t="str">
        <f>IF(PT_fylkesvis_tall!C356&gt;0,PT_fylkesvis_tall!C356,"")</f>
        <v/>
      </c>
      <c r="D354" s="59" t="str">
        <f>IF(PT_fylkesvis_tall!D356&gt;0,PT_fylkesvis_tall!D356,"")</f>
        <v/>
      </c>
      <c r="E354" s="59" t="str">
        <f>IF(PT_fylkesvis_tall!E356&gt;0,PT_fylkesvis_tall!E356,"")</f>
        <v/>
      </c>
      <c r="F354" s="59" t="str">
        <f>IF(PT_fylkesvis_tall!F356&gt;0,PT_fylkesvis_tall!F356,"")</f>
        <v/>
      </c>
      <c r="G354" s="59" t="str">
        <f>IF(PT_fylkesvis_tall!G356&gt;0,PT_fylkesvis_tall!G356,"")</f>
        <v/>
      </c>
      <c r="H354" s="59" t="str">
        <f>IF(PT_fylkesvis_tall!H356&gt;0,PT_fylkesvis_tall!H356,"")</f>
        <v/>
      </c>
      <c r="I354" s="59" t="str">
        <f>IF(PT_fylkesvis_tall!I356&gt;0,PT_fylkesvis_tall!I356,"")</f>
        <v/>
      </c>
      <c r="J354" s="59" t="str">
        <f>IF(PT_fylkesvis_tall!J356&gt;0,PT_fylkesvis_tall!J356,"")</f>
        <v/>
      </c>
      <c r="K354" s="59" t="str">
        <f>IF(PT_fylkesvis_tall!K356&gt;0,PT_fylkesvis_tall!K356,"")</f>
        <v/>
      </c>
      <c r="L354" s="59" t="str">
        <f>IF(PT_fylkesvis_tall!L356&gt;0,PT_fylkesvis_tall!L356,"")</f>
        <v/>
      </c>
    </row>
    <row r="355" spans="1:12" x14ac:dyDescent="0.25">
      <c r="A355" s="58" t="str">
        <f>IF(PT_fylkesvis_tall!A357&gt;0,PT_fylkesvis_tall!A357,"")</f>
        <v/>
      </c>
      <c r="B355" s="59" t="str">
        <f>IF(PT_fylkesvis_tall!B357&gt;0,PT_fylkesvis_tall!B357,"")</f>
        <v/>
      </c>
      <c r="C355" s="59" t="str">
        <f>IF(PT_fylkesvis_tall!C357&gt;0,PT_fylkesvis_tall!C357,"")</f>
        <v/>
      </c>
      <c r="D355" s="59" t="str">
        <f>IF(PT_fylkesvis_tall!D357&gt;0,PT_fylkesvis_tall!D357,"")</f>
        <v/>
      </c>
      <c r="E355" s="59" t="str">
        <f>IF(PT_fylkesvis_tall!E357&gt;0,PT_fylkesvis_tall!E357,"")</f>
        <v/>
      </c>
      <c r="F355" s="59" t="str">
        <f>IF(PT_fylkesvis_tall!F357&gt;0,PT_fylkesvis_tall!F357,"")</f>
        <v/>
      </c>
      <c r="G355" s="59" t="str">
        <f>IF(PT_fylkesvis_tall!G357&gt;0,PT_fylkesvis_tall!G357,"")</f>
        <v/>
      </c>
      <c r="H355" s="59" t="str">
        <f>IF(PT_fylkesvis_tall!H357&gt;0,PT_fylkesvis_tall!H357,"")</f>
        <v/>
      </c>
      <c r="I355" s="59" t="str">
        <f>IF(PT_fylkesvis_tall!I357&gt;0,PT_fylkesvis_tall!I357,"")</f>
        <v/>
      </c>
      <c r="J355" s="59" t="str">
        <f>IF(PT_fylkesvis_tall!J357&gt;0,PT_fylkesvis_tall!J357,"")</f>
        <v/>
      </c>
      <c r="K355" s="59" t="str">
        <f>IF(PT_fylkesvis_tall!K357&gt;0,PT_fylkesvis_tall!K357,"")</f>
        <v/>
      </c>
      <c r="L355" s="59" t="str">
        <f>IF(PT_fylkesvis_tall!L357&gt;0,PT_fylkesvis_tall!L357,"")</f>
        <v/>
      </c>
    </row>
    <row r="356" spans="1:12" x14ac:dyDescent="0.25">
      <c r="A356" s="58" t="str">
        <f>IF(PT_fylkesvis_tall!A358&gt;0,PT_fylkesvis_tall!A358,"")</f>
        <v/>
      </c>
      <c r="B356" s="59" t="str">
        <f>IF(PT_fylkesvis_tall!B358&gt;0,PT_fylkesvis_tall!B358,"")</f>
        <v/>
      </c>
      <c r="C356" s="59" t="str">
        <f>IF(PT_fylkesvis_tall!C358&gt;0,PT_fylkesvis_tall!C358,"")</f>
        <v/>
      </c>
      <c r="D356" s="59" t="str">
        <f>IF(PT_fylkesvis_tall!D358&gt;0,PT_fylkesvis_tall!D358,"")</f>
        <v/>
      </c>
      <c r="E356" s="59" t="str">
        <f>IF(PT_fylkesvis_tall!E358&gt;0,PT_fylkesvis_tall!E358,"")</f>
        <v/>
      </c>
      <c r="F356" s="59" t="str">
        <f>IF(PT_fylkesvis_tall!F358&gt;0,PT_fylkesvis_tall!F358,"")</f>
        <v/>
      </c>
      <c r="G356" s="59" t="str">
        <f>IF(PT_fylkesvis_tall!G358&gt;0,PT_fylkesvis_tall!G358,"")</f>
        <v/>
      </c>
      <c r="H356" s="59" t="str">
        <f>IF(PT_fylkesvis_tall!H358&gt;0,PT_fylkesvis_tall!H358,"")</f>
        <v/>
      </c>
      <c r="I356" s="59" t="str">
        <f>IF(PT_fylkesvis_tall!I358&gt;0,PT_fylkesvis_tall!I358,"")</f>
        <v/>
      </c>
      <c r="J356" s="59" t="str">
        <f>IF(PT_fylkesvis_tall!J358&gt;0,PT_fylkesvis_tall!J358,"")</f>
        <v/>
      </c>
      <c r="K356" s="59" t="str">
        <f>IF(PT_fylkesvis_tall!K358&gt;0,PT_fylkesvis_tall!K358,"")</f>
        <v/>
      </c>
      <c r="L356" s="59" t="str">
        <f>IF(PT_fylkesvis_tall!L358&gt;0,PT_fylkesvis_tall!L358,"")</f>
        <v/>
      </c>
    </row>
    <row r="357" spans="1:12" x14ac:dyDescent="0.25">
      <c r="A357" s="58" t="str">
        <f>IF(PT_fylkesvis_tall!A359&gt;0,PT_fylkesvis_tall!A359,"")</f>
        <v/>
      </c>
      <c r="B357" s="59" t="str">
        <f>IF(PT_fylkesvis_tall!B359&gt;0,PT_fylkesvis_tall!B359,"")</f>
        <v/>
      </c>
      <c r="C357" s="59" t="str">
        <f>IF(PT_fylkesvis_tall!C359&gt;0,PT_fylkesvis_tall!C359,"")</f>
        <v/>
      </c>
      <c r="D357" s="59" t="str">
        <f>IF(PT_fylkesvis_tall!D359&gt;0,PT_fylkesvis_tall!D359,"")</f>
        <v/>
      </c>
      <c r="E357" s="59" t="str">
        <f>IF(PT_fylkesvis_tall!E359&gt;0,PT_fylkesvis_tall!E359,"")</f>
        <v/>
      </c>
      <c r="F357" s="59" t="str">
        <f>IF(PT_fylkesvis_tall!F359&gt;0,PT_fylkesvis_tall!F359,"")</f>
        <v/>
      </c>
      <c r="G357" s="59" t="str">
        <f>IF(PT_fylkesvis_tall!G359&gt;0,PT_fylkesvis_tall!G359,"")</f>
        <v/>
      </c>
      <c r="H357" s="59" t="str">
        <f>IF(PT_fylkesvis_tall!H359&gt;0,PT_fylkesvis_tall!H359,"")</f>
        <v/>
      </c>
      <c r="I357" s="59" t="str">
        <f>IF(PT_fylkesvis_tall!I359&gt;0,PT_fylkesvis_tall!I359,"")</f>
        <v/>
      </c>
      <c r="J357" s="59" t="str">
        <f>IF(PT_fylkesvis_tall!J359&gt;0,PT_fylkesvis_tall!J359,"")</f>
        <v/>
      </c>
      <c r="K357" s="59" t="str">
        <f>IF(PT_fylkesvis_tall!K359&gt;0,PT_fylkesvis_tall!K359,"")</f>
        <v/>
      </c>
      <c r="L357" s="59" t="str">
        <f>IF(PT_fylkesvis_tall!L359&gt;0,PT_fylkesvis_tall!L359,"")</f>
        <v/>
      </c>
    </row>
    <row r="358" spans="1:12" x14ac:dyDescent="0.25">
      <c r="A358" s="58" t="str">
        <f>IF(PT_fylkesvis_tall!A360&gt;0,PT_fylkesvis_tall!A360,"")</f>
        <v/>
      </c>
      <c r="B358" s="59" t="str">
        <f>IF(PT_fylkesvis_tall!B360&gt;0,PT_fylkesvis_tall!B360,"")</f>
        <v/>
      </c>
      <c r="C358" s="59" t="str">
        <f>IF(PT_fylkesvis_tall!C360&gt;0,PT_fylkesvis_tall!C360,"")</f>
        <v/>
      </c>
      <c r="D358" s="59" t="str">
        <f>IF(PT_fylkesvis_tall!D360&gt;0,PT_fylkesvis_tall!D360,"")</f>
        <v/>
      </c>
      <c r="E358" s="59" t="str">
        <f>IF(PT_fylkesvis_tall!E360&gt;0,PT_fylkesvis_tall!E360,"")</f>
        <v/>
      </c>
      <c r="F358" s="59" t="str">
        <f>IF(PT_fylkesvis_tall!F360&gt;0,PT_fylkesvis_tall!F360,"")</f>
        <v/>
      </c>
      <c r="G358" s="59" t="str">
        <f>IF(PT_fylkesvis_tall!G360&gt;0,PT_fylkesvis_tall!G360,"")</f>
        <v/>
      </c>
      <c r="H358" s="59" t="str">
        <f>IF(PT_fylkesvis_tall!H360&gt;0,PT_fylkesvis_tall!H360,"")</f>
        <v/>
      </c>
      <c r="I358" s="59" t="str">
        <f>IF(PT_fylkesvis_tall!I360&gt;0,PT_fylkesvis_tall!I360,"")</f>
        <v/>
      </c>
      <c r="J358" s="59" t="str">
        <f>IF(PT_fylkesvis_tall!J360&gt;0,PT_fylkesvis_tall!J360,"")</f>
        <v/>
      </c>
      <c r="K358" s="59" t="str">
        <f>IF(PT_fylkesvis_tall!K360&gt;0,PT_fylkesvis_tall!K360,"")</f>
        <v/>
      </c>
      <c r="L358" s="59" t="str">
        <f>IF(PT_fylkesvis_tall!L360&gt;0,PT_fylkesvis_tall!L360,"")</f>
        <v/>
      </c>
    </row>
    <row r="359" spans="1:12" x14ac:dyDescent="0.25">
      <c r="A359" s="58" t="str">
        <f>IF(PT_fylkesvis_tall!A361&gt;0,PT_fylkesvis_tall!A361,"")</f>
        <v/>
      </c>
      <c r="B359" s="59" t="str">
        <f>IF(PT_fylkesvis_tall!B361&gt;0,PT_fylkesvis_tall!B361,"")</f>
        <v/>
      </c>
      <c r="C359" s="59" t="str">
        <f>IF(PT_fylkesvis_tall!C361&gt;0,PT_fylkesvis_tall!C361,"")</f>
        <v/>
      </c>
      <c r="D359" s="59" t="str">
        <f>IF(PT_fylkesvis_tall!D361&gt;0,PT_fylkesvis_tall!D361,"")</f>
        <v/>
      </c>
      <c r="E359" s="59" t="str">
        <f>IF(PT_fylkesvis_tall!E361&gt;0,PT_fylkesvis_tall!E361,"")</f>
        <v/>
      </c>
      <c r="F359" s="59" t="str">
        <f>IF(PT_fylkesvis_tall!F361&gt;0,PT_fylkesvis_tall!F361,"")</f>
        <v/>
      </c>
      <c r="G359" s="59" t="str">
        <f>IF(PT_fylkesvis_tall!G361&gt;0,PT_fylkesvis_tall!G361,"")</f>
        <v/>
      </c>
      <c r="H359" s="59" t="str">
        <f>IF(PT_fylkesvis_tall!H361&gt;0,PT_fylkesvis_tall!H361,"")</f>
        <v/>
      </c>
      <c r="I359" s="59" t="str">
        <f>IF(PT_fylkesvis_tall!I361&gt;0,PT_fylkesvis_tall!I361,"")</f>
        <v/>
      </c>
      <c r="J359" s="59" t="str">
        <f>IF(PT_fylkesvis_tall!J361&gt;0,PT_fylkesvis_tall!J361,"")</f>
        <v/>
      </c>
      <c r="K359" s="59" t="str">
        <f>IF(PT_fylkesvis_tall!K361&gt;0,PT_fylkesvis_tall!K361,"")</f>
        <v/>
      </c>
      <c r="L359" s="59" t="str">
        <f>IF(PT_fylkesvis_tall!L361&gt;0,PT_fylkesvis_tall!L361,"")</f>
        <v/>
      </c>
    </row>
    <row r="360" spans="1:12" x14ac:dyDescent="0.25">
      <c r="A360" s="58" t="str">
        <f>IF(PT_fylkesvis_tall!A362&gt;0,PT_fylkesvis_tall!A362,"")</f>
        <v/>
      </c>
      <c r="B360" s="59" t="str">
        <f>IF(PT_fylkesvis_tall!B362&gt;0,PT_fylkesvis_tall!B362,"")</f>
        <v/>
      </c>
      <c r="C360" s="59" t="str">
        <f>IF(PT_fylkesvis_tall!C362&gt;0,PT_fylkesvis_tall!C362,"")</f>
        <v/>
      </c>
      <c r="D360" s="59" t="str">
        <f>IF(PT_fylkesvis_tall!D362&gt;0,PT_fylkesvis_tall!D362,"")</f>
        <v/>
      </c>
      <c r="E360" s="59" t="str">
        <f>IF(PT_fylkesvis_tall!E362&gt;0,PT_fylkesvis_tall!E362,"")</f>
        <v/>
      </c>
      <c r="F360" s="59" t="str">
        <f>IF(PT_fylkesvis_tall!F362&gt;0,PT_fylkesvis_tall!F362,"")</f>
        <v/>
      </c>
      <c r="G360" s="59" t="str">
        <f>IF(PT_fylkesvis_tall!G362&gt;0,PT_fylkesvis_tall!G362,"")</f>
        <v/>
      </c>
      <c r="H360" s="59" t="str">
        <f>IF(PT_fylkesvis_tall!H362&gt;0,PT_fylkesvis_tall!H362,"")</f>
        <v/>
      </c>
      <c r="I360" s="59" t="str">
        <f>IF(PT_fylkesvis_tall!I362&gt;0,PT_fylkesvis_tall!I362,"")</f>
        <v/>
      </c>
      <c r="J360" s="59" t="str">
        <f>IF(PT_fylkesvis_tall!J362&gt;0,PT_fylkesvis_tall!J362,"")</f>
        <v/>
      </c>
      <c r="K360" s="59" t="str">
        <f>IF(PT_fylkesvis_tall!K362&gt;0,PT_fylkesvis_tall!K362,"")</f>
        <v/>
      </c>
      <c r="L360" s="59" t="str">
        <f>IF(PT_fylkesvis_tall!L362&gt;0,PT_fylkesvis_tall!L362,"")</f>
        <v/>
      </c>
    </row>
    <row r="361" spans="1:12" x14ac:dyDescent="0.25">
      <c r="A361" s="58" t="str">
        <f>IF(PT_fylkesvis_tall!A363&gt;0,PT_fylkesvis_tall!A363,"")</f>
        <v/>
      </c>
      <c r="B361" s="59" t="str">
        <f>IF(PT_fylkesvis_tall!B363&gt;0,PT_fylkesvis_tall!B363,"")</f>
        <v/>
      </c>
      <c r="C361" s="59" t="str">
        <f>IF(PT_fylkesvis_tall!C363&gt;0,PT_fylkesvis_tall!C363,"")</f>
        <v/>
      </c>
      <c r="D361" s="59" t="str">
        <f>IF(PT_fylkesvis_tall!D363&gt;0,PT_fylkesvis_tall!D363,"")</f>
        <v/>
      </c>
      <c r="E361" s="59" t="str">
        <f>IF(PT_fylkesvis_tall!E363&gt;0,PT_fylkesvis_tall!E363,"")</f>
        <v/>
      </c>
      <c r="F361" s="59" t="str">
        <f>IF(PT_fylkesvis_tall!F363&gt;0,PT_fylkesvis_tall!F363,"")</f>
        <v/>
      </c>
      <c r="G361" s="59" t="str">
        <f>IF(PT_fylkesvis_tall!G363&gt;0,PT_fylkesvis_tall!G363,"")</f>
        <v/>
      </c>
      <c r="H361" s="59" t="str">
        <f>IF(PT_fylkesvis_tall!H363&gt;0,PT_fylkesvis_tall!H363,"")</f>
        <v/>
      </c>
      <c r="I361" s="59" t="str">
        <f>IF(PT_fylkesvis_tall!I363&gt;0,PT_fylkesvis_tall!I363,"")</f>
        <v/>
      </c>
      <c r="J361" s="59" t="str">
        <f>IF(PT_fylkesvis_tall!J363&gt;0,PT_fylkesvis_tall!J363,"")</f>
        <v/>
      </c>
      <c r="K361" s="59" t="str">
        <f>IF(PT_fylkesvis_tall!K363&gt;0,PT_fylkesvis_tall!K363,"")</f>
        <v/>
      </c>
      <c r="L361" s="59" t="str">
        <f>IF(PT_fylkesvis_tall!L363&gt;0,PT_fylkesvis_tall!L363,"")</f>
        <v/>
      </c>
    </row>
    <row r="362" spans="1:12" x14ac:dyDescent="0.25">
      <c r="A362" s="58" t="str">
        <f>IF(PT_fylkesvis_tall!A364&gt;0,PT_fylkesvis_tall!A364,"")</f>
        <v/>
      </c>
      <c r="B362" s="59" t="str">
        <f>IF(PT_fylkesvis_tall!B364&gt;0,PT_fylkesvis_tall!B364,"")</f>
        <v/>
      </c>
      <c r="C362" s="59" t="str">
        <f>IF(PT_fylkesvis_tall!C364&gt;0,PT_fylkesvis_tall!C364,"")</f>
        <v/>
      </c>
      <c r="D362" s="59" t="str">
        <f>IF(PT_fylkesvis_tall!D364&gt;0,PT_fylkesvis_tall!D364,"")</f>
        <v/>
      </c>
      <c r="E362" s="59" t="str">
        <f>IF(PT_fylkesvis_tall!E364&gt;0,PT_fylkesvis_tall!E364,"")</f>
        <v/>
      </c>
      <c r="F362" s="59" t="str">
        <f>IF(PT_fylkesvis_tall!F364&gt;0,PT_fylkesvis_tall!F364,"")</f>
        <v/>
      </c>
      <c r="G362" s="59" t="str">
        <f>IF(PT_fylkesvis_tall!G364&gt;0,PT_fylkesvis_tall!G364,"")</f>
        <v/>
      </c>
      <c r="H362" s="59" t="str">
        <f>IF(PT_fylkesvis_tall!H364&gt;0,PT_fylkesvis_tall!H364,"")</f>
        <v/>
      </c>
      <c r="I362" s="59" t="str">
        <f>IF(PT_fylkesvis_tall!I364&gt;0,PT_fylkesvis_tall!I364,"")</f>
        <v/>
      </c>
      <c r="J362" s="59" t="str">
        <f>IF(PT_fylkesvis_tall!J364&gt;0,PT_fylkesvis_tall!J364,"")</f>
        <v/>
      </c>
      <c r="K362" s="59" t="str">
        <f>IF(PT_fylkesvis_tall!K364&gt;0,PT_fylkesvis_tall!K364,"")</f>
        <v/>
      </c>
      <c r="L362" s="59" t="str">
        <f>IF(PT_fylkesvis_tall!L364&gt;0,PT_fylkesvis_tall!L364,"")</f>
        <v/>
      </c>
    </row>
    <row r="363" spans="1:12" x14ac:dyDescent="0.25">
      <c r="A363" s="58" t="str">
        <f>IF(PT_fylkesvis_tall!A365&gt;0,PT_fylkesvis_tall!A365,"")</f>
        <v/>
      </c>
      <c r="B363" s="59" t="str">
        <f>IF(PT_fylkesvis_tall!B365&gt;0,PT_fylkesvis_tall!B365,"")</f>
        <v/>
      </c>
      <c r="C363" s="59" t="str">
        <f>IF(PT_fylkesvis_tall!C365&gt;0,PT_fylkesvis_tall!C365,"")</f>
        <v/>
      </c>
      <c r="D363" s="59" t="str">
        <f>IF(PT_fylkesvis_tall!D365&gt;0,PT_fylkesvis_tall!D365,"")</f>
        <v/>
      </c>
      <c r="E363" s="59" t="str">
        <f>IF(PT_fylkesvis_tall!E365&gt;0,PT_fylkesvis_tall!E365,"")</f>
        <v/>
      </c>
      <c r="F363" s="59" t="str">
        <f>IF(PT_fylkesvis_tall!F365&gt;0,PT_fylkesvis_tall!F365,"")</f>
        <v/>
      </c>
      <c r="G363" s="59" t="str">
        <f>IF(PT_fylkesvis_tall!G365&gt;0,PT_fylkesvis_tall!G365,"")</f>
        <v/>
      </c>
      <c r="H363" s="59" t="str">
        <f>IF(PT_fylkesvis_tall!H365&gt;0,PT_fylkesvis_tall!H365,"")</f>
        <v/>
      </c>
      <c r="I363" s="59" t="str">
        <f>IF(PT_fylkesvis_tall!I365&gt;0,PT_fylkesvis_tall!I365,"")</f>
        <v/>
      </c>
      <c r="J363" s="59" t="str">
        <f>IF(PT_fylkesvis_tall!J365&gt;0,PT_fylkesvis_tall!J365,"")</f>
        <v/>
      </c>
      <c r="K363" s="59" t="str">
        <f>IF(PT_fylkesvis_tall!K365&gt;0,PT_fylkesvis_tall!K365,"")</f>
        <v/>
      </c>
      <c r="L363" s="59" t="str">
        <f>IF(PT_fylkesvis_tall!L365&gt;0,PT_fylkesvis_tall!L365,"")</f>
        <v/>
      </c>
    </row>
    <row r="364" spans="1:12" x14ac:dyDescent="0.25">
      <c r="A364" s="58" t="str">
        <f>IF(PT_fylkesvis_tall!A366&gt;0,PT_fylkesvis_tall!A366,"")</f>
        <v/>
      </c>
      <c r="B364" s="59" t="str">
        <f>IF(PT_fylkesvis_tall!B366&gt;0,PT_fylkesvis_tall!B366,"")</f>
        <v/>
      </c>
      <c r="C364" s="59" t="str">
        <f>IF(PT_fylkesvis_tall!C366&gt;0,PT_fylkesvis_tall!C366,"")</f>
        <v/>
      </c>
      <c r="D364" s="59" t="str">
        <f>IF(PT_fylkesvis_tall!D366&gt;0,PT_fylkesvis_tall!D366,"")</f>
        <v/>
      </c>
      <c r="E364" s="59" t="str">
        <f>IF(PT_fylkesvis_tall!E366&gt;0,PT_fylkesvis_tall!E366,"")</f>
        <v/>
      </c>
      <c r="F364" s="59" t="str">
        <f>IF(PT_fylkesvis_tall!F366&gt;0,PT_fylkesvis_tall!F366,"")</f>
        <v/>
      </c>
      <c r="G364" s="59" t="str">
        <f>IF(PT_fylkesvis_tall!G366&gt;0,PT_fylkesvis_tall!G366,"")</f>
        <v/>
      </c>
      <c r="H364" s="59" t="str">
        <f>IF(PT_fylkesvis_tall!H366&gt;0,PT_fylkesvis_tall!H366,"")</f>
        <v/>
      </c>
      <c r="I364" s="59" t="str">
        <f>IF(PT_fylkesvis_tall!I366&gt;0,PT_fylkesvis_tall!I366,"")</f>
        <v/>
      </c>
      <c r="J364" s="59" t="str">
        <f>IF(PT_fylkesvis_tall!J366&gt;0,PT_fylkesvis_tall!J366,"")</f>
        <v/>
      </c>
      <c r="K364" s="59" t="str">
        <f>IF(PT_fylkesvis_tall!K366&gt;0,PT_fylkesvis_tall!K366,"")</f>
        <v/>
      </c>
      <c r="L364" s="59" t="str">
        <f>IF(PT_fylkesvis_tall!L366&gt;0,PT_fylkesvis_tall!L366,"")</f>
        <v/>
      </c>
    </row>
    <row r="365" spans="1:12" x14ac:dyDescent="0.25">
      <c r="A365" s="58" t="str">
        <f>IF(PT_fylkesvis_tall!A367&gt;0,PT_fylkesvis_tall!A367,"")</f>
        <v/>
      </c>
      <c r="B365" s="59" t="str">
        <f>IF(PT_fylkesvis_tall!B367&gt;0,PT_fylkesvis_tall!B367,"")</f>
        <v/>
      </c>
      <c r="C365" s="59" t="str">
        <f>IF(PT_fylkesvis_tall!C367&gt;0,PT_fylkesvis_tall!C367,"")</f>
        <v/>
      </c>
      <c r="D365" s="59" t="str">
        <f>IF(PT_fylkesvis_tall!D367&gt;0,PT_fylkesvis_tall!D367,"")</f>
        <v/>
      </c>
      <c r="E365" s="59" t="str">
        <f>IF(PT_fylkesvis_tall!E367&gt;0,PT_fylkesvis_tall!E367,"")</f>
        <v/>
      </c>
      <c r="F365" s="59" t="str">
        <f>IF(PT_fylkesvis_tall!F367&gt;0,PT_fylkesvis_tall!F367,"")</f>
        <v/>
      </c>
      <c r="G365" s="59" t="str">
        <f>IF(PT_fylkesvis_tall!G367&gt;0,PT_fylkesvis_tall!G367,"")</f>
        <v/>
      </c>
      <c r="H365" s="59" t="str">
        <f>IF(PT_fylkesvis_tall!H367&gt;0,PT_fylkesvis_tall!H367,"")</f>
        <v/>
      </c>
      <c r="I365" s="59" t="str">
        <f>IF(PT_fylkesvis_tall!I367&gt;0,PT_fylkesvis_tall!I367,"")</f>
        <v/>
      </c>
      <c r="J365" s="59" t="str">
        <f>IF(PT_fylkesvis_tall!J367&gt;0,PT_fylkesvis_tall!J367,"")</f>
        <v/>
      </c>
      <c r="K365" s="59" t="str">
        <f>IF(PT_fylkesvis_tall!K367&gt;0,PT_fylkesvis_tall!K367,"")</f>
        <v/>
      </c>
      <c r="L365" s="59" t="str">
        <f>IF(PT_fylkesvis_tall!L367&gt;0,PT_fylkesvis_tall!L367,"")</f>
        <v/>
      </c>
    </row>
    <row r="366" spans="1:12" x14ac:dyDescent="0.25">
      <c r="A366" s="58" t="str">
        <f>IF(PT_fylkesvis_tall!A368&gt;0,PT_fylkesvis_tall!A368,"")</f>
        <v/>
      </c>
      <c r="B366" s="59" t="str">
        <f>IF(PT_fylkesvis_tall!B368&gt;0,PT_fylkesvis_tall!B368,"")</f>
        <v/>
      </c>
      <c r="C366" s="59" t="str">
        <f>IF(PT_fylkesvis_tall!C368&gt;0,PT_fylkesvis_tall!C368,"")</f>
        <v/>
      </c>
      <c r="D366" s="59" t="str">
        <f>IF(PT_fylkesvis_tall!D368&gt;0,PT_fylkesvis_tall!D368,"")</f>
        <v/>
      </c>
      <c r="E366" s="59" t="str">
        <f>IF(PT_fylkesvis_tall!E368&gt;0,PT_fylkesvis_tall!E368,"")</f>
        <v/>
      </c>
      <c r="F366" s="59" t="str">
        <f>IF(PT_fylkesvis_tall!F368&gt;0,PT_fylkesvis_tall!F368,"")</f>
        <v/>
      </c>
      <c r="G366" s="59" t="str">
        <f>IF(PT_fylkesvis_tall!G368&gt;0,PT_fylkesvis_tall!G368,"")</f>
        <v/>
      </c>
      <c r="H366" s="59" t="str">
        <f>IF(PT_fylkesvis_tall!H368&gt;0,PT_fylkesvis_tall!H368,"")</f>
        <v/>
      </c>
      <c r="I366" s="59" t="str">
        <f>IF(PT_fylkesvis_tall!I368&gt;0,PT_fylkesvis_tall!I368,"")</f>
        <v/>
      </c>
      <c r="J366" s="59" t="str">
        <f>IF(PT_fylkesvis_tall!J368&gt;0,PT_fylkesvis_tall!J368,"")</f>
        <v/>
      </c>
      <c r="K366" s="59" t="str">
        <f>IF(PT_fylkesvis_tall!K368&gt;0,PT_fylkesvis_tall!K368,"")</f>
        <v/>
      </c>
      <c r="L366" s="59" t="str">
        <f>IF(PT_fylkesvis_tall!L368&gt;0,PT_fylkesvis_tall!L368,"")</f>
        <v/>
      </c>
    </row>
    <row r="367" spans="1:12" x14ac:dyDescent="0.25">
      <c r="A367" s="58" t="str">
        <f>IF(PT_fylkesvis_tall!A369&gt;0,PT_fylkesvis_tall!A369,"")</f>
        <v/>
      </c>
      <c r="B367" s="59" t="str">
        <f>IF(PT_fylkesvis_tall!B369&gt;0,PT_fylkesvis_tall!B369,"")</f>
        <v/>
      </c>
      <c r="C367" s="59" t="str">
        <f>IF(PT_fylkesvis_tall!C369&gt;0,PT_fylkesvis_tall!C369,"")</f>
        <v/>
      </c>
      <c r="D367" s="59" t="str">
        <f>IF(PT_fylkesvis_tall!D369&gt;0,PT_fylkesvis_tall!D369,"")</f>
        <v/>
      </c>
      <c r="E367" s="59" t="str">
        <f>IF(PT_fylkesvis_tall!E369&gt;0,PT_fylkesvis_tall!E369,"")</f>
        <v/>
      </c>
      <c r="F367" s="59" t="str">
        <f>IF(PT_fylkesvis_tall!F369&gt;0,PT_fylkesvis_tall!F369,"")</f>
        <v/>
      </c>
      <c r="G367" s="59" t="str">
        <f>IF(PT_fylkesvis_tall!G369&gt;0,PT_fylkesvis_tall!G369,"")</f>
        <v/>
      </c>
      <c r="H367" s="59" t="str">
        <f>IF(PT_fylkesvis_tall!H369&gt;0,PT_fylkesvis_tall!H369,"")</f>
        <v/>
      </c>
      <c r="I367" s="59" t="str">
        <f>IF(PT_fylkesvis_tall!I369&gt;0,PT_fylkesvis_tall!I369,"")</f>
        <v/>
      </c>
      <c r="J367" s="59" t="str">
        <f>IF(PT_fylkesvis_tall!J369&gt;0,PT_fylkesvis_tall!J369,"")</f>
        <v/>
      </c>
      <c r="K367" s="59" t="str">
        <f>IF(PT_fylkesvis_tall!K369&gt;0,PT_fylkesvis_tall!K369,"")</f>
        <v/>
      </c>
      <c r="L367" s="59" t="str">
        <f>IF(PT_fylkesvis_tall!L369&gt;0,PT_fylkesvis_tall!L369,"")</f>
        <v/>
      </c>
    </row>
    <row r="368" spans="1:12" x14ac:dyDescent="0.25">
      <c r="A368" s="58" t="str">
        <f>IF(PT_fylkesvis_tall!A370&gt;0,PT_fylkesvis_tall!A370,"")</f>
        <v/>
      </c>
      <c r="B368" s="59" t="str">
        <f>IF(PT_fylkesvis_tall!B370&gt;0,PT_fylkesvis_tall!B370,"")</f>
        <v/>
      </c>
      <c r="C368" s="59" t="str">
        <f>IF(PT_fylkesvis_tall!C370&gt;0,PT_fylkesvis_tall!C370,"")</f>
        <v/>
      </c>
      <c r="D368" s="59" t="str">
        <f>IF(PT_fylkesvis_tall!D370&gt;0,PT_fylkesvis_tall!D370,"")</f>
        <v/>
      </c>
      <c r="E368" s="59" t="str">
        <f>IF(PT_fylkesvis_tall!E370&gt;0,PT_fylkesvis_tall!E370,"")</f>
        <v/>
      </c>
      <c r="F368" s="59" t="str">
        <f>IF(PT_fylkesvis_tall!F370&gt;0,PT_fylkesvis_tall!F370,"")</f>
        <v/>
      </c>
      <c r="G368" s="59" t="str">
        <f>IF(PT_fylkesvis_tall!G370&gt;0,PT_fylkesvis_tall!G370,"")</f>
        <v/>
      </c>
      <c r="H368" s="59" t="str">
        <f>IF(PT_fylkesvis_tall!H370&gt;0,PT_fylkesvis_tall!H370,"")</f>
        <v/>
      </c>
      <c r="I368" s="59" t="str">
        <f>IF(PT_fylkesvis_tall!I370&gt;0,PT_fylkesvis_tall!I370,"")</f>
        <v/>
      </c>
      <c r="J368" s="59" t="str">
        <f>IF(PT_fylkesvis_tall!J370&gt;0,PT_fylkesvis_tall!J370,"")</f>
        <v/>
      </c>
      <c r="K368" s="59" t="str">
        <f>IF(PT_fylkesvis_tall!K370&gt;0,PT_fylkesvis_tall!K370,"")</f>
        <v/>
      </c>
      <c r="L368" s="59" t="str">
        <f>IF(PT_fylkesvis_tall!L370&gt;0,PT_fylkesvis_tall!L370,"")</f>
        <v/>
      </c>
    </row>
    <row r="369" spans="1:12" x14ac:dyDescent="0.25">
      <c r="A369" s="58" t="str">
        <f>IF(PT_fylkesvis_tall!A371&gt;0,PT_fylkesvis_tall!A371,"")</f>
        <v/>
      </c>
      <c r="B369" s="59" t="str">
        <f>IF(PT_fylkesvis_tall!B371&gt;0,PT_fylkesvis_tall!B371,"")</f>
        <v/>
      </c>
      <c r="C369" s="59" t="str">
        <f>IF(PT_fylkesvis_tall!C371&gt;0,PT_fylkesvis_tall!C371,"")</f>
        <v/>
      </c>
      <c r="D369" s="59" t="str">
        <f>IF(PT_fylkesvis_tall!D371&gt;0,PT_fylkesvis_tall!D371,"")</f>
        <v/>
      </c>
      <c r="E369" s="59" t="str">
        <f>IF(PT_fylkesvis_tall!E371&gt;0,PT_fylkesvis_tall!E371,"")</f>
        <v/>
      </c>
      <c r="F369" s="59" t="str">
        <f>IF(PT_fylkesvis_tall!F371&gt;0,PT_fylkesvis_tall!F371,"")</f>
        <v/>
      </c>
      <c r="G369" s="59" t="str">
        <f>IF(PT_fylkesvis_tall!G371&gt;0,PT_fylkesvis_tall!G371,"")</f>
        <v/>
      </c>
      <c r="H369" s="59" t="str">
        <f>IF(PT_fylkesvis_tall!H371&gt;0,PT_fylkesvis_tall!H371,"")</f>
        <v/>
      </c>
      <c r="I369" s="59" t="str">
        <f>IF(PT_fylkesvis_tall!I371&gt;0,PT_fylkesvis_tall!I371,"")</f>
        <v/>
      </c>
      <c r="J369" s="59" t="str">
        <f>IF(PT_fylkesvis_tall!J371&gt;0,PT_fylkesvis_tall!J371,"")</f>
        <v/>
      </c>
      <c r="K369" s="59" t="str">
        <f>IF(PT_fylkesvis_tall!K371&gt;0,PT_fylkesvis_tall!K371,"")</f>
        <v/>
      </c>
      <c r="L369" s="59" t="str">
        <f>IF(PT_fylkesvis_tall!L371&gt;0,PT_fylkesvis_tall!L371,"")</f>
        <v/>
      </c>
    </row>
    <row r="370" spans="1:12" x14ac:dyDescent="0.25">
      <c r="A370" s="58" t="str">
        <f>IF(PT_fylkesvis_tall!A372&gt;0,PT_fylkesvis_tall!A372,"")</f>
        <v/>
      </c>
      <c r="B370" s="59" t="str">
        <f>IF(PT_fylkesvis_tall!B372&gt;0,PT_fylkesvis_tall!B372,"")</f>
        <v/>
      </c>
      <c r="C370" s="59" t="str">
        <f>IF(PT_fylkesvis_tall!C372&gt;0,PT_fylkesvis_tall!C372,"")</f>
        <v/>
      </c>
      <c r="D370" s="59" t="str">
        <f>IF(PT_fylkesvis_tall!D372&gt;0,PT_fylkesvis_tall!D372,"")</f>
        <v/>
      </c>
      <c r="E370" s="59" t="str">
        <f>IF(PT_fylkesvis_tall!E372&gt;0,PT_fylkesvis_tall!E372,"")</f>
        <v/>
      </c>
      <c r="F370" s="59" t="str">
        <f>IF(PT_fylkesvis_tall!F372&gt;0,PT_fylkesvis_tall!F372,"")</f>
        <v/>
      </c>
      <c r="G370" s="59" t="str">
        <f>IF(PT_fylkesvis_tall!G372&gt;0,PT_fylkesvis_tall!G372,"")</f>
        <v/>
      </c>
      <c r="H370" s="59" t="str">
        <f>IF(PT_fylkesvis_tall!H372&gt;0,PT_fylkesvis_tall!H372,"")</f>
        <v/>
      </c>
      <c r="I370" s="59" t="str">
        <f>IF(PT_fylkesvis_tall!I372&gt;0,PT_fylkesvis_tall!I372,"")</f>
        <v/>
      </c>
      <c r="J370" s="59" t="str">
        <f>IF(PT_fylkesvis_tall!J372&gt;0,PT_fylkesvis_tall!J372,"")</f>
        <v/>
      </c>
      <c r="K370" s="59" t="str">
        <f>IF(PT_fylkesvis_tall!K372&gt;0,PT_fylkesvis_tall!K372,"")</f>
        <v/>
      </c>
      <c r="L370" s="59" t="str">
        <f>IF(PT_fylkesvis_tall!L372&gt;0,PT_fylkesvis_tall!L372,"")</f>
        <v/>
      </c>
    </row>
    <row r="371" spans="1:12" x14ac:dyDescent="0.25">
      <c r="A371" s="58" t="str">
        <f>IF(PT_fylkesvis_tall!A373&gt;0,PT_fylkesvis_tall!A373,"")</f>
        <v/>
      </c>
      <c r="B371" s="59" t="str">
        <f>IF(PT_fylkesvis_tall!B373&gt;0,PT_fylkesvis_tall!B373,"")</f>
        <v/>
      </c>
      <c r="C371" s="59" t="str">
        <f>IF(PT_fylkesvis_tall!C373&gt;0,PT_fylkesvis_tall!C373,"")</f>
        <v/>
      </c>
      <c r="D371" s="59" t="str">
        <f>IF(PT_fylkesvis_tall!D373&gt;0,PT_fylkesvis_tall!D373,"")</f>
        <v/>
      </c>
      <c r="E371" s="59" t="str">
        <f>IF(PT_fylkesvis_tall!E373&gt;0,PT_fylkesvis_tall!E373,"")</f>
        <v/>
      </c>
      <c r="F371" s="59" t="str">
        <f>IF(PT_fylkesvis_tall!F373&gt;0,PT_fylkesvis_tall!F373,"")</f>
        <v/>
      </c>
      <c r="G371" s="59" t="str">
        <f>IF(PT_fylkesvis_tall!G373&gt;0,PT_fylkesvis_tall!G373,"")</f>
        <v/>
      </c>
      <c r="H371" s="59" t="str">
        <f>IF(PT_fylkesvis_tall!H373&gt;0,PT_fylkesvis_tall!H373,"")</f>
        <v/>
      </c>
      <c r="I371" s="59" t="str">
        <f>IF(PT_fylkesvis_tall!I373&gt;0,PT_fylkesvis_tall!I373,"")</f>
        <v/>
      </c>
      <c r="J371" s="59" t="str">
        <f>IF(PT_fylkesvis_tall!J373&gt;0,PT_fylkesvis_tall!J373,"")</f>
        <v/>
      </c>
      <c r="K371" s="59" t="str">
        <f>IF(PT_fylkesvis_tall!K373&gt;0,PT_fylkesvis_tall!K373,"")</f>
        <v/>
      </c>
      <c r="L371" s="59" t="str">
        <f>IF(PT_fylkesvis_tall!L373&gt;0,PT_fylkesvis_tall!L373,"")</f>
        <v/>
      </c>
    </row>
    <row r="372" spans="1:12" x14ac:dyDescent="0.25">
      <c r="A372" s="58" t="str">
        <f>IF(PT_fylkesvis_tall!A374&gt;0,PT_fylkesvis_tall!A374,"")</f>
        <v/>
      </c>
      <c r="B372" s="59" t="str">
        <f>IF(PT_fylkesvis_tall!B374&gt;0,PT_fylkesvis_tall!B374,"")</f>
        <v/>
      </c>
      <c r="C372" s="59" t="str">
        <f>IF(PT_fylkesvis_tall!C374&gt;0,PT_fylkesvis_tall!C374,"")</f>
        <v/>
      </c>
      <c r="D372" s="59" t="str">
        <f>IF(PT_fylkesvis_tall!D374&gt;0,PT_fylkesvis_tall!D374,"")</f>
        <v/>
      </c>
      <c r="E372" s="59" t="str">
        <f>IF(PT_fylkesvis_tall!E374&gt;0,PT_fylkesvis_tall!E374,"")</f>
        <v/>
      </c>
      <c r="F372" s="59" t="str">
        <f>IF(PT_fylkesvis_tall!F374&gt;0,PT_fylkesvis_tall!F374,"")</f>
        <v/>
      </c>
      <c r="G372" s="59" t="str">
        <f>IF(PT_fylkesvis_tall!G374&gt;0,PT_fylkesvis_tall!G374,"")</f>
        <v/>
      </c>
      <c r="H372" s="59" t="str">
        <f>IF(PT_fylkesvis_tall!H374&gt;0,PT_fylkesvis_tall!H374,"")</f>
        <v/>
      </c>
      <c r="I372" s="59" t="str">
        <f>IF(PT_fylkesvis_tall!I374&gt;0,PT_fylkesvis_tall!I374,"")</f>
        <v/>
      </c>
      <c r="J372" s="59" t="str">
        <f>IF(PT_fylkesvis_tall!J374&gt;0,PT_fylkesvis_tall!J374,"")</f>
        <v/>
      </c>
      <c r="K372" s="59" t="str">
        <f>IF(PT_fylkesvis_tall!K374&gt;0,PT_fylkesvis_tall!K374,"")</f>
        <v/>
      </c>
      <c r="L372" s="59" t="str">
        <f>IF(PT_fylkesvis_tall!L374&gt;0,PT_fylkesvis_tall!L374,"")</f>
        <v/>
      </c>
    </row>
    <row r="373" spans="1:12" x14ac:dyDescent="0.25">
      <c r="A373" s="58" t="str">
        <f>IF(PT_fylkesvis_tall!A375&gt;0,PT_fylkesvis_tall!A375,"")</f>
        <v/>
      </c>
      <c r="B373" s="59" t="str">
        <f>IF(PT_fylkesvis_tall!B375&gt;0,PT_fylkesvis_tall!B375,"")</f>
        <v/>
      </c>
      <c r="C373" s="59" t="str">
        <f>IF(PT_fylkesvis_tall!C375&gt;0,PT_fylkesvis_tall!C375,"")</f>
        <v/>
      </c>
      <c r="D373" s="59" t="str">
        <f>IF(PT_fylkesvis_tall!D375&gt;0,PT_fylkesvis_tall!D375,"")</f>
        <v/>
      </c>
      <c r="E373" s="59" t="str">
        <f>IF(PT_fylkesvis_tall!E375&gt;0,PT_fylkesvis_tall!E375,"")</f>
        <v/>
      </c>
      <c r="F373" s="59" t="str">
        <f>IF(PT_fylkesvis_tall!F375&gt;0,PT_fylkesvis_tall!F375,"")</f>
        <v/>
      </c>
      <c r="G373" s="59" t="str">
        <f>IF(PT_fylkesvis_tall!G375&gt;0,PT_fylkesvis_tall!G375,"")</f>
        <v/>
      </c>
      <c r="H373" s="59" t="str">
        <f>IF(PT_fylkesvis_tall!H375&gt;0,PT_fylkesvis_tall!H375,"")</f>
        <v/>
      </c>
      <c r="I373" s="59" t="str">
        <f>IF(PT_fylkesvis_tall!I375&gt;0,PT_fylkesvis_tall!I375,"")</f>
        <v/>
      </c>
      <c r="J373" s="59" t="str">
        <f>IF(PT_fylkesvis_tall!J375&gt;0,PT_fylkesvis_tall!J375,"")</f>
        <v/>
      </c>
      <c r="K373" s="59" t="str">
        <f>IF(PT_fylkesvis_tall!K375&gt;0,PT_fylkesvis_tall!K375,"")</f>
        <v/>
      </c>
      <c r="L373" s="59" t="str">
        <f>IF(PT_fylkesvis_tall!L375&gt;0,PT_fylkesvis_tall!L375,"")</f>
        <v/>
      </c>
    </row>
    <row r="374" spans="1:12" x14ac:dyDescent="0.25">
      <c r="A374" s="58" t="str">
        <f>IF(PT_fylkesvis_tall!A376&gt;0,PT_fylkesvis_tall!A376,"")</f>
        <v/>
      </c>
      <c r="B374" s="59" t="str">
        <f>IF(PT_fylkesvis_tall!B376&gt;0,PT_fylkesvis_tall!B376,"")</f>
        <v/>
      </c>
      <c r="C374" s="59" t="str">
        <f>IF(PT_fylkesvis_tall!C376&gt;0,PT_fylkesvis_tall!C376,"")</f>
        <v/>
      </c>
      <c r="D374" s="59" t="str">
        <f>IF(PT_fylkesvis_tall!D376&gt;0,PT_fylkesvis_tall!D376,"")</f>
        <v/>
      </c>
      <c r="E374" s="59" t="str">
        <f>IF(PT_fylkesvis_tall!E376&gt;0,PT_fylkesvis_tall!E376,"")</f>
        <v/>
      </c>
      <c r="F374" s="59" t="str">
        <f>IF(PT_fylkesvis_tall!F376&gt;0,PT_fylkesvis_tall!F376,"")</f>
        <v/>
      </c>
      <c r="G374" s="59" t="str">
        <f>IF(PT_fylkesvis_tall!G376&gt;0,PT_fylkesvis_tall!G376,"")</f>
        <v/>
      </c>
      <c r="H374" s="59" t="str">
        <f>IF(PT_fylkesvis_tall!H376&gt;0,PT_fylkesvis_tall!H376,"")</f>
        <v/>
      </c>
      <c r="I374" s="59" t="str">
        <f>IF(PT_fylkesvis_tall!I376&gt;0,PT_fylkesvis_tall!I376,"")</f>
        <v/>
      </c>
      <c r="J374" s="59" t="str">
        <f>IF(PT_fylkesvis_tall!J376&gt;0,PT_fylkesvis_tall!J376,"")</f>
        <v/>
      </c>
      <c r="K374" s="59" t="str">
        <f>IF(PT_fylkesvis_tall!K376&gt;0,PT_fylkesvis_tall!K376,"")</f>
        <v/>
      </c>
      <c r="L374" s="59" t="str">
        <f>IF(PT_fylkesvis_tall!L376&gt;0,PT_fylkesvis_tall!L376,"")</f>
        <v/>
      </c>
    </row>
    <row r="375" spans="1:12" x14ac:dyDescent="0.25">
      <c r="A375" s="58" t="str">
        <f>IF(PT_fylkesvis_tall!A377&gt;0,PT_fylkesvis_tall!A377,"")</f>
        <v/>
      </c>
      <c r="B375" s="59" t="str">
        <f>IF(PT_fylkesvis_tall!B377&gt;0,PT_fylkesvis_tall!B377,"")</f>
        <v/>
      </c>
      <c r="C375" s="59" t="str">
        <f>IF(PT_fylkesvis_tall!C377&gt;0,PT_fylkesvis_tall!C377,"")</f>
        <v/>
      </c>
      <c r="D375" s="59" t="str">
        <f>IF(PT_fylkesvis_tall!D377&gt;0,PT_fylkesvis_tall!D377,"")</f>
        <v/>
      </c>
      <c r="E375" s="59" t="str">
        <f>IF(PT_fylkesvis_tall!E377&gt;0,PT_fylkesvis_tall!E377,"")</f>
        <v/>
      </c>
      <c r="F375" s="59" t="str">
        <f>IF(PT_fylkesvis_tall!F377&gt;0,PT_fylkesvis_tall!F377,"")</f>
        <v/>
      </c>
      <c r="G375" s="59" t="str">
        <f>IF(PT_fylkesvis_tall!G377&gt;0,PT_fylkesvis_tall!G377,"")</f>
        <v/>
      </c>
      <c r="H375" s="59" t="str">
        <f>IF(PT_fylkesvis_tall!H377&gt;0,PT_fylkesvis_tall!H377,"")</f>
        <v/>
      </c>
      <c r="I375" s="59" t="str">
        <f>IF(PT_fylkesvis_tall!I377&gt;0,PT_fylkesvis_tall!I377,"")</f>
        <v/>
      </c>
      <c r="J375" s="59" t="str">
        <f>IF(PT_fylkesvis_tall!J377&gt;0,PT_fylkesvis_tall!J377,"")</f>
        <v/>
      </c>
      <c r="K375" s="59" t="str">
        <f>IF(PT_fylkesvis_tall!K377&gt;0,PT_fylkesvis_tall!K377,"")</f>
        <v/>
      </c>
      <c r="L375" s="59" t="str">
        <f>IF(PT_fylkesvis_tall!L377&gt;0,PT_fylkesvis_tall!L377,"")</f>
        <v/>
      </c>
    </row>
    <row r="376" spans="1:12" x14ac:dyDescent="0.25">
      <c r="A376" s="58" t="str">
        <f>IF(PT_fylkesvis_tall!A378&gt;0,PT_fylkesvis_tall!A378,"")</f>
        <v/>
      </c>
      <c r="B376" s="59" t="str">
        <f>IF(PT_fylkesvis_tall!B378&gt;0,PT_fylkesvis_tall!B378,"")</f>
        <v/>
      </c>
      <c r="C376" s="59" t="str">
        <f>IF(PT_fylkesvis_tall!C378&gt;0,PT_fylkesvis_tall!C378,"")</f>
        <v/>
      </c>
      <c r="D376" s="59" t="str">
        <f>IF(PT_fylkesvis_tall!D378&gt;0,PT_fylkesvis_tall!D378,"")</f>
        <v/>
      </c>
      <c r="E376" s="59" t="str">
        <f>IF(PT_fylkesvis_tall!E378&gt;0,PT_fylkesvis_tall!E378,"")</f>
        <v/>
      </c>
      <c r="F376" s="59" t="str">
        <f>IF(PT_fylkesvis_tall!F378&gt;0,PT_fylkesvis_tall!F378,"")</f>
        <v/>
      </c>
      <c r="G376" s="59" t="str">
        <f>IF(PT_fylkesvis_tall!G378&gt;0,PT_fylkesvis_tall!G378,"")</f>
        <v/>
      </c>
      <c r="H376" s="59" t="str">
        <f>IF(PT_fylkesvis_tall!H378&gt;0,PT_fylkesvis_tall!H378,"")</f>
        <v/>
      </c>
      <c r="I376" s="59" t="str">
        <f>IF(PT_fylkesvis_tall!I378&gt;0,PT_fylkesvis_tall!I378,"")</f>
        <v/>
      </c>
      <c r="J376" s="59" t="str">
        <f>IF(PT_fylkesvis_tall!J378&gt;0,PT_fylkesvis_tall!J378,"")</f>
        <v/>
      </c>
      <c r="K376" s="59" t="str">
        <f>IF(PT_fylkesvis_tall!K378&gt;0,PT_fylkesvis_tall!K378,"")</f>
        <v/>
      </c>
      <c r="L376" s="59" t="str">
        <f>IF(PT_fylkesvis_tall!L378&gt;0,PT_fylkesvis_tall!L378,"")</f>
        <v/>
      </c>
    </row>
    <row r="377" spans="1:12" x14ac:dyDescent="0.25">
      <c r="A377" s="58" t="str">
        <f>IF(PT_fylkesvis_tall!A379&gt;0,PT_fylkesvis_tall!A379,"")</f>
        <v/>
      </c>
      <c r="B377" s="59" t="str">
        <f>IF(PT_fylkesvis_tall!B379&gt;0,PT_fylkesvis_tall!B379,"")</f>
        <v/>
      </c>
      <c r="C377" s="59" t="str">
        <f>IF(PT_fylkesvis_tall!C379&gt;0,PT_fylkesvis_tall!C379,"")</f>
        <v/>
      </c>
      <c r="D377" s="59" t="str">
        <f>IF(PT_fylkesvis_tall!D379&gt;0,PT_fylkesvis_tall!D379,"")</f>
        <v/>
      </c>
      <c r="E377" s="59" t="str">
        <f>IF(PT_fylkesvis_tall!E379&gt;0,PT_fylkesvis_tall!E379,"")</f>
        <v/>
      </c>
      <c r="F377" s="59" t="str">
        <f>IF(PT_fylkesvis_tall!F379&gt;0,PT_fylkesvis_tall!F379,"")</f>
        <v/>
      </c>
      <c r="G377" s="59" t="str">
        <f>IF(PT_fylkesvis_tall!G379&gt;0,PT_fylkesvis_tall!G379,"")</f>
        <v/>
      </c>
      <c r="H377" s="59" t="str">
        <f>IF(PT_fylkesvis_tall!H379&gt;0,PT_fylkesvis_tall!H379,"")</f>
        <v/>
      </c>
      <c r="I377" s="59" t="str">
        <f>IF(PT_fylkesvis_tall!I379&gt;0,PT_fylkesvis_tall!I379,"")</f>
        <v/>
      </c>
      <c r="J377" s="59" t="str">
        <f>IF(PT_fylkesvis_tall!J379&gt;0,PT_fylkesvis_tall!J379,"")</f>
        <v/>
      </c>
      <c r="K377" s="59" t="str">
        <f>IF(PT_fylkesvis_tall!K379&gt;0,PT_fylkesvis_tall!K379,"")</f>
        <v/>
      </c>
      <c r="L377" s="59" t="str">
        <f>IF(PT_fylkesvis_tall!L379&gt;0,PT_fylkesvis_tall!L379,"")</f>
        <v/>
      </c>
    </row>
    <row r="378" spans="1:12" x14ac:dyDescent="0.25">
      <c r="A378" s="58" t="str">
        <f>IF(PT_fylkesvis_tall!A380&gt;0,PT_fylkesvis_tall!A380,"")</f>
        <v/>
      </c>
      <c r="B378" s="59" t="str">
        <f>IF(PT_fylkesvis_tall!B380&gt;0,PT_fylkesvis_tall!B380,"")</f>
        <v/>
      </c>
      <c r="C378" s="59" t="str">
        <f>IF(PT_fylkesvis_tall!C380&gt;0,PT_fylkesvis_tall!C380,"")</f>
        <v/>
      </c>
      <c r="D378" s="59" t="str">
        <f>IF(PT_fylkesvis_tall!D380&gt;0,PT_fylkesvis_tall!D380,"")</f>
        <v/>
      </c>
      <c r="E378" s="59" t="str">
        <f>IF(PT_fylkesvis_tall!E380&gt;0,PT_fylkesvis_tall!E380,"")</f>
        <v/>
      </c>
      <c r="F378" s="59" t="str">
        <f>IF(PT_fylkesvis_tall!F380&gt;0,PT_fylkesvis_tall!F380,"")</f>
        <v/>
      </c>
      <c r="G378" s="59" t="str">
        <f>IF(PT_fylkesvis_tall!G380&gt;0,PT_fylkesvis_tall!G380,"")</f>
        <v/>
      </c>
      <c r="H378" s="59" t="str">
        <f>IF(PT_fylkesvis_tall!H380&gt;0,PT_fylkesvis_tall!H380,"")</f>
        <v/>
      </c>
      <c r="I378" s="59" t="str">
        <f>IF(PT_fylkesvis_tall!I380&gt;0,PT_fylkesvis_tall!I380,"")</f>
        <v/>
      </c>
      <c r="J378" s="59" t="str">
        <f>IF(PT_fylkesvis_tall!J380&gt;0,PT_fylkesvis_tall!J380,"")</f>
        <v/>
      </c>
      <c r="K378" s="59" t="str">
        <f>IF(PT_fylkesvis_tall!K380&gt;0,PT_fylkesvis_tall!K380,"")</f>
        <v/>
      </c>
      <c r="L378" s="59" t="str">
        <f>IF(PT_fylkesvis_tall!L380&gt;0,PT_fylkesvis_tall!L380,"")</f>
        <v/>
      </c>
    </row>
    <row r="379" spans="1:12" x14ac:dyDescent="0.25">
      <c r="A379" s="58" t="str">
        <f>IF(PT_fylkesvis_tall!A381&gt;0,PT_fylkesvis_tall!A381,"")</f>
        <v/>
      </c>
      <c r="B379" s="59" t="str">
        <f>IF(PT_fylkesvis_tall!B381&gt;0,PT_fylkesvis_tall!B381,"")</f>
        <v/>
      </c>
      <c r="C379" s="59" t="str">
        <f>IF(PT_fylkesvis_tall!C381&gt;0,PT_fylkesvis_tall!C381,"")</f>
        <v/>
      </c>
      <c r="D379" s="59" t="str">
        <f>IF(PT_fylkesvis_tall!D381&gt;0,PT_fylkesvis_tall!D381,"")</f>
        <v/>
      </c>
      <c r="E379" s="59" t="str">
        <f>IF(PT_fylkesvis_tall!E381&gt;0,PT_fylkesvis_tall!E381,"")</f>
        <v/>
      </c>
      <c r="F379" s="59" t="str">
        <f>IF(PT_fylkesvis_tall!F381&gt;0,PT_fylkesvis_tall!F381,"")</f>
        <v/>
      </c>
      <c r="G379" s="59" t="str">
        <f>IF(PT_fylkesvis_tall!G381&gt;0,PT_fylkesvis_tall!G381,"")</f>
        <v/>
      </c>
      <c r="H379" s="59" t="str">
        <f>IF(PT_fylkesvis_tall!H381&gt;0,PT_fylkesvis_tall!H381,"")</f>
        <v/>
      </c>
      <c r="I379" s="59" t="str">
        <f>IF(PT_fylkesvis_tall!I381&gt;0,PT_fylkesvis_tall!I381,"")</f>
        <v/>
      </c>
      <c r="J379" s="59" t="str">
        <f>IF(PT_fylkesvis_tall!J381&gt;0,PT_fylkesvis_tall!J381,"")</f>
        <v/>
      </c>
      <c r="K379" s="59" t="str">
        <f>IF(PT_fylkesvis_tall!K381&gt;0,PT_fylkesvis_tall!K381,"")</f>
        <v/>
      </c>
      <c r="L379" s="59" t="str">
        <f>IF(PT_fylkesvis_tall!L381&gt;0,PT_fylkesvis_tall!L381,"")</f>
        <v/>
      </c>
    </row>
    <row r="380" spans="1:12" x14ac:dyDescent="0.25">
      <c r="A380" s="58" t="str">
        <f>IF(PT_fylkesvis_tall!A382&gt;0,PT_fylkesvis_tall!A382,"")</f>
        <v/>
      </c>
      <c r="B380" s="59" t="str">
        <f>IF(PT_fylkesvis_tall!B382&gt;0,PT_fylkesvis_tall!B382,"")</f>
        <v/>
      </c>
      <c r="C380" s="59" t="str">
        <f>IF(PT_fylkesvis_tall!C382&gt;0,PT_fylkesvis_tall!C382,"")</f>
        <v/>
      </c>
      <c r="D380" s="59" t="str">
        <f>IF(PT_fylkesvis_tall!D382&gt;0,PT_fylkesvis_tall!D382,"")</f>
        <v/>
      </c>
      <c r="E380" s="59" t="str">
        <f>IF(PT_fylkesvis_tall!E382&gt;0,PT_fylkesvis_tall!E382,"")</f>
        <v/>
      </c>
      <c r="F380" s="59" t="str">
        <f>IF(PT_fylkesvis_tall!F382&gt;0,PT_fylkesvis_tall!F382,"")</f>
        <v/>
      </c>
      <c r="G380" s="59" t="str">
        <f>IF(PT_fylkesvis_tall!G382&gt;0,PT_fylkesvis_tall!G382,"")</f>
        <v/>
      </c>
      <c r="H380" s="59" t="str">
        <f>IF(PT_fylkesvis_tall!H382&gt;0,PT_fylkesvis_tall!H382,"")</f>
        <v/>
      </c>
      <c r="I380" s="59" t="str">
        <f>IF(PT_fylkesvis_tall!I382&gt;0,PT_fylkesvis_tall!I382,"")</f>
        <v/>
      </c>
      <c r="J380" s="59" t="str">
        <f>IF(PT_fylkesvis_tall!J382&gt;0,PT_fylkesvis_tall!J382,"")</f>
        <v/>
      </c>
      <c r="K380" s="59" t="str">
        <f>IF(PT_fylkesvis_tall!K382&gt;0,PT_fylkesvis_tall!K382,"")</f>
        <v/>
      </c>
      <c r="L380" s="59" t="str">
        <f>IF(PT_fylkesvis_tall!L382&gt;0,PT_fylkesvis_tall!L382,"")</f>
        <v/>
      </c>
    </row>
    <row r="381" spans="1:12" x14ac:dyDescent="0.25">
      <c r="A381" s="58" t="str">
        <f>IF(PT_fylkesvis_tall!A383&gt;0,PT_fylkesvis_tall!A383,"")</f>
        <v/>
      </c>
      <c r="B381" s="59" t="str">
        <f>IF(PT_fylkesvis_tall!B383&gt;0,PT_fylkesvis_tall!B383,"")</f>
        <v/>
      </c>
      <c r="C381" s="59" t="str">
        <f>IF(PT_fylkesvis_tall!C383&gt;0,PT_fylkesvis_tall!C383,"")</f>
        <v/>
      </c>
      <c r="D381" s="59" t="str">
        <f>IF(PT_fylkesvis_tall!D383&gt;0,PT_fylkesvis_tall!D383,"")</f>
        <v/>
      </c>
      <c r="E381" s="59" t="str">
        <f>IF(PT_fylkesvis_tall!E383&gt;0,PT_fylkesvis_tall!E383,"")</f>
        <v/>
      </c>
      <c r="F381" s="59" t="str">
        <f>IF(PT_fylkesvis_tall!F383&gt;0,PT_fylkesvis_tall!F383,"")</f>
        <v/>
      </c>
      <c r="G381" s="59" t="str">
        <f>IF(PT_fylkesvis_tall!G383&gt;0,PT_fylkesvis_tall!G383,"")</f>
        <v/>
      </c>
      <c r="H381" s="59" t="str">
        <f>IF(PT_fylkesvis_tall!H383&gt;0,PT_fylkesvis_tall!H383,"")</f>
        <v/>
      </c>
      <c r="I381" s="59" t="str">
        <f>IF(PT_fylkesvis_tall!I383&gt;0,PT_fylkesvis_tall!I383,"")</f>
        <v/>
      </c>
      <c r="J381" s="59" t="str">
        <f>IF(PT_fylkesvis_tall!J383&gt;0,PT_fylkesvis_tall!J383,"")</f>
        <v/>
      </c>
      <c r="K381" s="59" t="str">
        <f>IF(PT_fylkesvis_tall!K383&gt;0,PT_fylkesvis_tall!K383,"")</f>
        <v/>
      </c>
      <c r="L381" s="59" t="str">
        <f>IF(PT_fylkesvis_tall!L383&gt;0,PT_fylkesvis_tall!L383,"")</f>
        <v/>
      </c>
    </row>
    <row r="382" spans="1:12" x14ac:dyDescent="0.25">
      <c r="A382" s="58" t="str">
        <f>IF(PT_fylkesvis_tall!A384&gt;0,PT_fylkesvis_tall!A384,"")</f>
        <v/>
      </c>
      <c r="B382" s="59" t="str">
        <f>IF(PT_fylkesvis_tall!B384&gt;0,PT_fylkesvis_tall!B384,"")</f>
        <v/>
      </c>
      <c r="C382" s="59" t="str">
        <f>IF(PT_fylkesvis_tall!C384&gt;0,PT_fylkesvis_tall!C384,"")</f>
        <v/>
      </c>
      <c r="D382" s="59" t="str">
        <f>IF(PT_fylkesvis_tall!D384&gt;0,PT_fylkesvis_tall!D384,"")</f>
        <v/>
      </c>
      <c r="E382" s="59" t="str">
        <f>IF(PT_fylkesvis_tall!E384&gt;0,PT_fylkesvis_tall!E384,"")</f>
        <v/>
      </c>
      <c r="F382" s="59" t="str">
        <f>IF(PT_fylkesvis_tall!F384&gt;0,PT_fylkesvis_tall!F384,"")</f>
        <v/>
      </c>
      <c r="G382" s="59" t="str">
        <f>IF(PT_fylkesvis_tall!G384&gt;0,PT_fylkesvis_tall!G384,"")</f>
        <v/>
      </c>
      <c r="H382" s="59" t="str">
        <f>IF(PT_fylkesvis_tall!H384&gt;0,PT_fylkesvis_tall!H384,"")</f>
        <v/>
      </c>
      <c r="I382" s="59" t="str">
        <f>IF(PT_fylkesvis_tall!I384&gt;0,PT_fylkesvis_tall!I384,"")</f>
        <v/>
      </c>
      <c r="J382" s="59" t="str">
        <f>IF(PT_fylkesvis_tall!J384&gt;0,PT_fylkesvis_tall!J384,"")</f>
        <v/>
      </c>
      <c r="K382" s="59" t="str">
        <f>IF(PT_fylkesvis_tall!K384&gt;0,PT_fylkesvis_tall!K384,"")</f>
        <v/>
      </c>
      <c r="L382" s="59" t="str">
        <f>IF(PT_fylkesvis_tall!L384&gt;0,PT_fylkesvis_tall!L384,"")</f>
        <v/>
      </c>
    </row>
    <row r="383" spans="1:12" x14ac:dyDescent="0.25">
      <c r="A383" s="58" t="str">
        <f>IF(PT_fylkesvis_tall!A385&gt;0,PT_fylkesvis_tall!A385,"")</f>
        <v/>
      </c>
      <c r="B383" s="59" t="str">
        <f>IF(PT_fylkesvis_tall!B385&gt;0,PT_fylkesvis_tall!B385,"")</f>
        <v/>
      </c>
      <c r="C383" s="59" t="str">
        <f>IF(PT_fylkesvis_tall!C385&gt;0,PT_fylkesvis_tall!C385,"")</f>
        <v/>
      </c>
      <c r="D383" s="59" t="str">
        <f>IF(PT_fylkesvis_tall!D385&gt;0,PT_fylkesvis_tall!D385,"")</f>
        <v/>
      </c>
      <c r="E383" s="59" t="str">
        <f>IF(PT_fylkesvis_tall!E385&gt;0,PT_fylkesvis_tall!E385,"")</f>
        <v/>
      </c>
      <c r="F383" s="59" t="str">
        <f>IF(PT_fylkesvis_tall!F385&gt;0,PT_fylkesvis_tall!F385,"")</f>
        <v/>
      </c>
      <c r="G383" s="59" t="str">
        <f>IF(PT_fylkesvis_tall!G385&gt;0,PT_fylkesvis_tall!G385,"")</f>
        <v/>
      </c>
      <c r="H383" s="59" t="str">
        <f>IF(PT_fylkesvis_tall!H385&gt;0,PT_fylkesvis_tall!H385,"")</f>
        <v/>
      </c>
      <c r="I383" s="59" t="str">
        <f>IF(PT_fylkesvis_tall!I385&gt;0,PT_fylkesvis_tall!I385,"")</f>
        <v/>
      </c>
      <c r="J383" s="59" t="str">
        <f>IF(PT_fylkesvis_tall!J385&gt;0,PT_fylkesvis_tall!J385,"")</f>
        <v/>
      </c>
      <c r="K383" s="59" t="str">
        <f>IF(PT_fylkesvis_tall!K385&gt;0,PT_fylkesvis_tall!K385,"")</f>
        <v/>
      </c>
      <c r="L383" s="59" t="str">
        <f>IF(PT_fylkesvis_tall!L385&gt;0,PT_fylkesvis_tall!L385,"")</f>
        <v/>
      </c>
    </row>
    <row r="384" spans="1:12" x14ac:dyDescent="0.25">
      <c r="A384" s="58" t="str">
        <f>IF(PT_fylkesvis_tall!A386&gt;0,PT_fylkesvis_tall!A386,"")</f>
        <v/>
      </c>
      <c r="B384" s="59" t="str">
        <f>IF(PT_fylkesvis_tall!B386&gt;0,PT_fylkesvis_tall!B386,"")</f>
        <v/>
      </c>
      <c r="C384" s="59" t="str">
        <f>IF(PT_fylkesvis_tall!C386&gt;0,PT_fylkesvis_tall!C386,"")</f>
        <v/>
      </c>
      <c r="D384" s="59" t="str">
        <f>IF(PT_fylkesvis_tall!D386&gt;0,PT_fylkesvis_tall!D386,"")</f>
        <v/>
      </c>
      <c r="E384" s="59" t="str">
        <f>IF(PT_fylkesvis_tall!E386&gt;0,PT_fylkesvis_tall!E386,"")</f>
        <v/>
      </c>
      <c r="F384" s="59" t="str">
        <f>IF(PT_fylkesvis_tall!F386&gt;0,PT_fylkesvis_tall!F386,"")</f>
        <v/>
      </c>
      <c r="G384" s="59" t="str">
        <f>IF(PT_fylkesvis_tall!G386&gt;0,PT_fylkesvis_tall!G386,"")</f>
        <v/>
      </c>
      <c r="H384" s="59" t="str">
        <f>IF(PT_fylkesvis_tall!H386&gt;0,PT_fylkesvis_tall!H386,"")</f>
        <v/>
      </c>
      <c r="I384" s="59" t="str">
        <f>IF(PT_fylkesvis_tall!I386&gt;0,PT_fylkesvis_tall!I386,"")</f>
        <v/>
      </c>
      <c r="J384" s="59" t="str">
        <f>IF(PT_fylkesvis_tall!J386&gt;0,PT_fylkesvis_tall!J386,"")</f>
        <v/>
      </c>
      <c r="K384" s="59" t="str">
        <f>IF(PT_fylkesvis_tall!K386&gt;0,PT_fylkesvis_tall!K386,"")</f>
        <v/>
      </c>
      <c r="L384" s="59" t="str">
        <f>IF(PT_fylkesvis_tall!L386&gt;0,PT_fylkesvis_tall!L386,"")</f>
        <v/>
      </c>
    </row>
    <row r="385" spans="1:12" x14ac:dyDescent="0.25">
      <c r="A385" s="58" t="str">
        <f>IF(PT_fylkesvis_tall!A387&gt;0,PT_fylkesvis_tall!A387,"")</f>
        <v/>
      </c>
      <c r="B385" s="59" t="str">
        <f>IF(PT_fylkesvis_tall!B387&gt;0,PT_fylkesvis_tall!B387,"")</f>
        <v/>
      </c>
      <c r="C385" s="59" t="str">
        <f>IF(PT_fylkesvis_tall!C387&gt;0,PT_fylkesvis_tall!C387,"")</f>
        <v/>
      </c>
      <c r="D385" s="59" t="str">
        <f>IF(PT_fylkesvis_tall!D387&gt;0,PT_fylkesvis_tall!D387,"")</f>
        <v/>
      </c>
      <c r="E385" s="59" t="str">
        <f>IF(PT_fylkesvis_tall!E387&gt;0,PT_fylkesvis_tall!E387,"")</f>
        <v/>
      </c>
      <c r="F385" s="59" t="str">
        <f>IF(PT_fylkesvis_tall!F387&gt;0,PT_fylkesvis_tall!F387,"")</f>
        <v/>
      </c>
      <c r="G385" s="59" t="str">
        <f>IF(PT_fylkesvis_tall!G387&gt;0,PT_fylkesvis_tall!G387,"")</f>
        <v/>
      </c>
      <c r="H385" s="59" t="str">
        <f>IF(PT_fylkesvis_tall!H387&gt;0,PT_fylkesvis_tall!H387,"")</f>
        <v/>
      </c>
      <c r="I385" s="59" t="str">
        <f>IF(PT_fylkesvis_tall!I387&gt;0,PT_fylkesvis_tall!I387,"")</f>
        <v/>
      </c>
      <c r="J385" s="59" t="str">
        <f>IF(PT_fylkesvis_tall!J387&gt;0,PT_fylkesvis_tall!J387,"")</f>
        <v/>
      </c>
      <c r="K385" s="59" t="str">
        <f>IF(PT_fylkesvis_tall!K387&gt;0,PT_fylkesvis_tall!K387,"")</f>
        <v/>
      </c>
      <c r="L385" s="59" t="str">
        <f>IF(PT_fylkesvis_tall!L387&gt;0,PT_fylkesvis_tall!L387,"")</f>
        <v/>
      </c>
    </row>
    <row r="386" spans="1:12" x14ac:dyDescent="0.25">
      <c r="A386" s="58" t="str">
        <f>IF(PT_fylkesvis_tall!A388&gt;0,PT_fylkesvis_tall!A388,"")</f>
        <v/>
      </c>
      <c r="B386" s="59" t="str">
        <f>IF(PT_fylkesvis_tall!B388&gt;0,PT_fylkesvis_tall!B388,"")</f>
        <v/>
      </c>
      <c r="C386" s="59" t="str">
        <f>IF(PT_fylkesvis_tall!C388&gt;0,PT_fylkesvis_tall!C388,"")</f>
        <v/>
      </c>
      <c r="D386" s="59" t="str">
        <f>IF(PT_fylkesvis_tall!D388&gt;0,PT_fylkesvis_tall!D388,"")</f>
        <v/>
      </c>
      <c r="E386" s="59" t="str">
        <f>IF(PT_fylkesvis_tall!E388&gt;0,PT_fylkesvis_tall!E388,"")</f>
        <v/>
      </c>
      <c r="F386" s="59" t="str">
        <f>IF(PT_fylkesvis_tall!F388&gt;0,PT_fylkesvis_tall!F388,"")</f>
        <v/>
      </c>
      <c r="G386" s="59" t="str">
        <f>IF(PT_fylkesvis_tall!G388&gt;0,PT_fylkesvis_tall!G388,"")</f>
        <v/>
      </c>
      <c r="H386" s="59" t="str">
        <f>IF(PT_fylkesvis_tall!H388&gt;0,PT_fylkesvis_tall!H388,"")</f>
        <v/>
      </c>
      <c r="I386" s="59" t="str">
        <f>IF(PT_fylkesvis_tall!I388&gt;0,PT_fylkesvis_tall!I388,"")</f>
        <v/>
      </c>
      <c r="J386" s="59" t="str">
        <f>IF(PT_fylkesvis_tall!J388&gt;0,PT_fylkesvis_tall!J388,"")</f>
        <v/>
      </c>
      <c r="K386" s="59" t="str">
        <f>IF(PT_fylkesvis_tall!K388&gt;0,PT_fylkesvis_tall!K388,"")</f>
        <v/>
      </c>
      <c r="L386" s="59" t="str">
        <f>IF(PT_fylkesvis_tall!L388&gt;0,PT_fylkesvis_tall!L388,"")</f>
        <v/>
      </c>
    </row>
    <row r="387" spans="1:12" x14ac:dyDescent="0.25">
      <c r="A387" s="58" t="str">
        <f>IF(PT_fylkesvis_tall!A389&gt;0,PT_fylkesvis_tall!A389,"")</f>
        <v/>
      </c>
      <c r="B387" s="59" t="str">
        <f>IF(PT_fylkesvis_tall!B389&gt;0,PT_fylkesvis_tall!B389,"")</f>
        <v/>
      </c>
      <c r="C387" s="59" t="str">
        <f>IF(PT_fylkesvis_tall!C389&gt;0,PT_fylkesvis_tall!C389,"")</f>
        <v/>
      </c>
      <c r="D387" s="59" t="str">
        <f>IF(PT_fylkesvis_tall!D389&gt;0,PT_fylkesvis_tall!D389,"")</f>
        <v/>
      </c>
      <c r="E387" s="59" t="str">
        <f>IF(PT_fylkesvis_tall!E389&gt;0,PT_fylkesvis_tall!E389,"")</f>
        <v/>
      </c>
      <c r="F387" s="59" t="str">
        <f>IF(PT_fylkesvis_tall!F389&gt;0,PT_fylkesvis_tall!F389,"")</f>
        <v/>
      </c>
      <c r="G387" s="59" t="str">
        <f>IF(PT_fylkesvis_tall!G389&gt;0,PT_fylkesvis_tall!G389,"")</f>
        <v/>
      </c>
      <c r="H387" s="59" t="str">
        <f>IF(PT_fylkesvis_tall!H389&gt;0,PT_fylkesvis_tall!H389,"")</f>
        <v/>
      </c>
      <c r="I387" s="59" t="str">
        <f>IF(PT_fylkesvis_tall!I389&gt;0,PT_fylkesvis_tall!I389,"")</f>
        <v/>
      </c>
      <c r="J387" s="59" t="str">
        <f>IF(PT_fylkesvis_tall!J389&gt;0,PT_fylkesvis_tall!J389,"")</f>
        <v/>
      </c>
      <c r="K387" s="59" t="str">
        <f>IF(PT_fylkesvis_tall!K389&gt;0,PT_fylkesvis_tall!K389,"")</f>
        <v/>
      </c>
      <c r="L387" s="59" t="str">
        <f>IF(PT_fylkesvis_tall!L389&gt;0,PT_fylkesvis_tall!L389,"")</f>
        <v/>
      </c>
    </row>
    <row r="388" spans="1:12" x14ac:dyDescent="0.25">
      <c r="A388" s="58" t="str">
        <f>IF(PT_fylkesvis_tall!A390&gt;0,PT_fylkesvis_tall!A390,"")</f>
        <v/>
      </c>
      <c r="B388" s="59" t="str">
        <f>IF(PT_fylkesvis_tall!B390&gt;0,PT_fylkesvis_tall!B390,"")</f>
        <v/>
      </c>
      <c r="C388" s="59" t="str">
        <f>IF(PT_fylkesvis_tall!C390&gt;0,PT_fylkesvis_tall!C390,"")</f>
        <v/>
      </c>
      <c r="D388" s="59" t="str">
        <f>IF(PT_fylkesvis_tall!D390&gt;0,PT_fylkesvis_tall!D390,"")</f>
        <v/>
      </c>
      <c r="E388" s="59" t="str">
        <f>IF(PT_fylkesvis_tall!E390&gt;0,PT_fylkesvis_tall!E390,"")</f>
        <v/>
      </c>
      <c r="F388" s="59" t="str">
        <f>IF(PT_fylkesvis_tall!F390&gt;0,PT_fylkesvis_tall!F390,"")</f>
        <v/>
      </c>
      <c r="G388" s="59" t="str">
        <f>IF(PT_fylkesvis_tall!G390&gt;0,PT_fylkesvis_tall!G390,"")</f>
        <v/>
      </c>
      <c r="H388" s="59" t="str">
        <f>IF(PT_fylkesvis_tall!H390&gt;0,PT_fylkesvis_tall!H390,"")</f>
        <v/>
      </c>
      <c r="I388" s="59" t="str">
        <f>IF(PT_fylkesvis_tall!I390&gt;0,PT_fylkesvis_tall!I390,"")</f>
        <v/>
      </c>
      <c r="J388" s="59" t="str">
        <f>IF(PT_fylkesvis_tall!J390&gt;0,PT_fylkesvis_tall!J390,"")</f>
        <v/>
      </c>
      <c r="K388" s="59" t="str">
        <f>IF(PT_fylkesvis_tall!K390&gt;0,PT_fylkesvis_tall!K390,"")</f>
        <v/>
      </c>
      <c r="L388" s="59" t="str">
        <f>IF(PT_fylkesvis_tall!L390&gt;0,PT_fylkesvis_tall!L390,"")</f>
        <v/>
      </c>
    </row>
    <row r="389" spans="1:12" x14ac:dyDescent="0.25">
      <c r="A389" s="58" t="str">
        <f>IF(PT_fylkesvis_tall!A391&gt;0,PT_fylkesvis_tall!A391,"")</f>
        <v/>
      </c>
      <c r="B389" s="59" t="str">
        <f>IF(PT_fylkesvis_tall!B391&gt;0,PT_fylkesvis_tall!B391,"")</f>
        <v/>
      </c>
      <c r="C389" s="59" t="str">
        <f>IF(PT_fylkesvis_tall!C391&gt;0,PT_fylkesvis_tall!C391,"")</f>
        <v/>
      </c>
      <c r="D389" s="59" t="str">
        <f>IF(PT_fylkesvis_tall!D391&gt;0,PT_fylkesvis_tall!D391,"")</f>
        <v/>
      </c>
      <c r="E389" s="59" t="str">
        <f>IF(PT_fylkesvis_tall!E391&gt;0,PT_fylkesvis_tall!E391,"")</f>
        <v/>
      </c>
      <c r="F389" s="59" t="str">
        <f>IF(PT_fylkesvis_tall!F391&gt;0,PT_fylkesvis_tall!F391,"")</f>
        <v/>
      </c>
      <c r="G389" s="59" t="str">
        <f>IF(PT_fylkesvis_tall!G391&gt;0,PT_fylkesvis_tall!G391,"")</f>
        <v/>
      </c>
      <c r="H389" s="59" t="str">
        <f>IF(PT_fylkesvis_tall!H391&gt;0,PT_fylkesvis_tall!H391,"")</f>
        <v/>
      </c>
      <c r="I389" s="59" t="str">
        <f>IF(PT_fylkesvis_tall!I391&gt;0,PT_fylkesvis_tall!I391,"")</f>
        <v/>
      </c>
      <c r="J389" s="59" t="str">
        <f>IF(PT_fylkesvis_tall!J391&gt;0,PT_fylkesvis_tall!J391,"")</f>
        <v/>
      </c>
      <c r="K389" s="59" t="str">
        <f>IF(PT_fylkesvis_tall!K391&gt;0,PT_fylkesvis_tall!K391,"")</f>
        <v/>
      </c>
      <c r="L389" s="59" t="str">
        <f>IF(PT_fylkesvis_tall!L391&gt;0,PT_fylkesvis_tall!L391,"")</f>
        <v/>
      </c>
    </row>
    <row r="390" spans="1:12" x14ac:dyDescent="0.25">
      <c r="A390" s="58" t="str">
        <f>IF(PT_fylkesvis_tall!A392&gt;0,PT_fylkesvis_tall!A392,"")</f>
        <v/>
      </c>
      <c r="B390" s="59" t="str">
        <f>IF(PT_fylkesvis_tall!B392&gt;0,PT_fylkesvis_tall!B392,"")</f>
        <v/>
      </c>
      <c r="C390" s="59" t="str">
        <f>IF(PT_fylkesvis_tall!C392&gt;0,PT_fylkesvis_tall!C392,"")</f>
        <v/>
      </c>
      <c r="D390" s="59" t="str">
        <f>IF(PT_fylkesvis_tall!D392&gt;0,PT_fylkesvis_tall!D392,"")</f>
        <v/>
      </c>
      <c r="E390" s="59" t="str">
        <f>IF(PT_fylkesvis_tall!E392&gt;0,PT_fylkesvis_tall!E392,"")</f>
        <v/>
      </c>
      <c r="F390" s="59" t="str">
        <f>IF(PT_fylkesvis_tall!F392&gt;0,PT_fylkesvis_tall!F392,"")</f>
        <v/>
      </c>
      <c r="G390" s="59" t="str">
        <f>IF(PT_fylkesvis_tall!G392&gt;0,PT_fylkesvis_tall!G392,"")</f>
        <v/>
      </c>
      <c r="H390" s="59" t="str">
        <f>IF(PT_fylkesvis_tall!H392&gt;0,PT_fylkesvis_tall!H392,"")</f>
        <v/>
      </c>
      <c r="I390" s="59" t="str">
        <f>IF(PT_fylkesvis_tall!I392&gt;0,PT_fylkesvis_tall!I392,"")</f>
        <v/>
      </c>
      <c r="J390" s="59" t="str">
        <f>IF(PT_fylkesvis_tall!J392&gt;0,PT_fylkesvis_tall!J392,"")</f>
        <v/>
      </c>
      <c r="K390" s="59" t="str">
        <f>IF(PT_fylkesvis_tall!K392&gt;0,PT_fylkesvis_tall!K392,"")</f>
        <v/>
      </c>
      <c r="L390" s="59" t="str">
        <f>IF(PT_fylkesvis_tall!L392&gt;0,PT_fylkesvis_tall!L392,"")</f>
        <v/>
      </c>
    </row>
    <row r="391" spans="1:12" x14ac:dyDescent="0.25">
      <c r="A391" s="58" t="str">
        <f>IF(PT_fylkesvis_tall!A393&gt;0,PT_fylkesvis_tall!A393,"")</f>
        <v/>
      </c>
      <c r="B391" s="59" t="str">
        <f>IF(PT_fylkesvis_tall!B393&gt;0,PT_fylkesvis_tall!B393,"")</f>
        <v/>
      </c>
      <c r="C391" s="59" t="str">
        <f>IF(PT_fylkesvis_tall!C393&gt;0,PT_fylkesvis_tall!C393,"")</f>
        <v/>
      </c>
      <c r="D391" s="59" t="str">
        <f>IF(PT_fylkesvis_tall!D393&gt;0,PT_fylkesvis_tall!D393,"")</f>
        <v/>
      </c>
      <c r="E391" s="59" t="str">
        <f>IF(PT_fylkesvis_tall!E393&gt;0,PT_fylkesvis_tall!E393,"")</f>
        <v/>
      </c>
      <c r="F391" s="59" t="str">
        <f>IF(PT_fylkesvis_tall!F393&gt;0,PT_fylkesvis_tall!F393,"")</f>
        <v/>
      </c>
      <c r="G391" s="59" t="str">
        <f>IF(PT_fylkesvis_tall!G393&gt;0,PT_fylkesvis_tall!G393,"")</f>
        <v/>
      </c>
      <c r="H391" s="59" t="str">
        <f>IF(PT_fylkesvis_tall!H393&gt;0,PT_fylkesvis_tall!H393,"")</f>
        <v/>
      </c>
      <c r="I391" s="59" t="str">
        <f>IF(PT_fylkesvis_tall!I393&gt;0,PT_fylkesvis_tall!I393,"")</f>
        <v/>
      </c>
      <c r="J391" s="59" t="str">
        <f>IF(PT_fylkesvis_tall!J393&gt;0,PT_fylkesvis_tall!J393,"")</f>
        <v/>
      </c>
      <c r="K391" s="59" t="str">
        <f>IF(PT_fylkesvis_tall!K393&gt;0,PT_fylkesvis_tall!K393,"")</f>
        <v/>
      </c>
      <c r="L391" s="59" t="str">
        <f>IF(PT_fylkesvis_tall!L393&gt;0,PT_fylkesvis_tall!L393,"")</f>
        <v/>
      </c>
    </row>
    <row r="392" spans="1:12" x14ac:dyDescent="0.25">
      <c r="A392" s="58" t="str">
        <f>IF(PT_fylkesvis_tall!A394&gt;0,PT_fylkesvis_tall!A394,"")</f>
        <v/>
      </c>
      <c r="B392" s="59" t="str">
        <f>IF(PT_fylkesvis_tall!B394&gt;0,PT_fylkesvis_tall!B394,"")</f>
        <v/>
      </c>
      <c r="C392" s="59" t="str">
        <f>IF(PT_fylkesvis_tall!C394&gt;0,PT_fylkesvis_tall!C394,"")</f>
        <v/>
      </c>
      <c r="D392" s="59" t="str">
        <f>IF(PT_fylkesvis_tall!D394&gt;0,PT_fylkesvis_tall!D394,"")</f>
        <v/>
      </c>
      <c r="E392" s="59" t="str">
        <f>IF(PT_fylkesvis_tall!E394&gt;0,PT_fylkesvis_tall!E394,"")</f>
        <v/>
      </c>
      <c r="F392" s="59" t="str">
        <f>IF(PT_fylkesvis_tall!F394&gt;0,PT_fylkesvis_tall!F394,"")</f>
        <v/>
      </c>
      <c r="G392" s="59" t="str">
        <f>IF(PT_fylkesvis_tall!G394&gt;0,PT_fylkesvis_tall!G394,"")</f>
        <v/>
      </c>
      <c r="H392" s="59" t="str">
        <f>IF(PT_fylkesvis_tall!H394&gt;0,PT_fylkesvis_tall!H394,"")</f>
        <v/>
      </c>
      <c r="I392" s="59" t="str">
        <f>IF(PT_fylkesvis_tall!I394&gt;0,PT_fylkesvis_tall!I394,"")</f>
        <v/>
      </c>
      <c r="J392" s="59" t="str">
        <f>IF(PT_fylkesvis_tall!J394&gt;0,PT_fylkesvis_tall!J394,"")</f>
        <v/>
      </c>
      <c r="K392" s="59" t="str">
        <f>IF(PT_fylkesvis_tall!K394&gt;0,PT_fylkesvis_tall!K394,"")</f>
        <v/>
      </c>
      <c r="L392" s="59" t="str">
        <f>IF(PT_fylkesvis_tall!L394&gt;0,PT_fylkesvis_tall!L394,"")</f>
        <v/>
      </c>
    </row>
    <row r="393" spans="1:12" x14ac:dyDescent="0.25">
      <c r="A393" s="58" t="str">
        <f>IF(PT_fylkesvis_tall!A395&gt;0,PT_fylkesvis_tall!A395,"")</f>
        <v/>
      </c>
      <c r="B393" s="59" t="str">
        <f>IF(PT_fylkesvis_tall!B395&gt;0,PT_fylkesvis_tall!B395,"")</f>
        <v/>
      </c>
      <c r="C393" s="59" t="str">
        <f>IF(PT_fylkesvis_tall!C395&gt;0,PT_fylkesvis_tall!C395,"")</f>
        <v/>
      </c>
      <c r="D393" s="59" t="str">
        <f>IF(PT_fylkesvis_tall!D395&gt;0,PT_fylkesvis_tall!D395,"")</f>
        <v/>
      </c>
      <c r="E393" s="59" t="str">
        <f>IF(PT_fylkesvis_tall!E395&gt;0,PT_fylkesvis_tall!E395,"")</f>
        <v/>
      </c>
      <c r="F393" s="59" t="str">
        <f>IF(PT_fylkesvis_tall!F395&gt;0,PT_fylkesvis_tall!F395,"")</f>
        <v/>
      </c>
      <c r="G393" s="59" t="str">
        <f>IF(PT_fylkesvis_tall!G395&gt;0,PT_fylkesvis_tall!G395,"")</f>
        <v/>
      </c>
      <c r="H393" s="59" t="str">
        <f>IF(PT_fylkesvis_tall!H395&gt;0,PT_fylkesvis_tall!H395,"")</f>
        <v/>
      </c>
      <c r="I393" s="59" t="str">
        <f>IF(PT_fylkesvis_tall!I395&gt;0,PT_fylkesvis_tall!I395,"")</f>
        <v/>
      </c>
      <c r="J393" s="59" t="str">
        <f>IF(PT_fylkesvis_tall!J395&gt;0,PT_fylkesvis_tall!J395,"")</f>
        <v/>
      </c>
      <c r="K393" s="59" t="str">
        <f>IF(PT_fylkesvis_tall!K395&gt;0,PT_fylkesvis_tall!K395,"")</f>
        <v/>
      </c>
      <c r="L393" s="59" t="str">
        <f>IF(PT_fylkesvis_tall!L395&gt;0,PT_fylkesvis_tall!L395,"")</f>
        <v/>
      </c>
    </row>
    <row r="394" spans="1:12" x14ac:dyDescent="0.25">
      <c r="A394" s="58" t="str">
        <f>IF(PT_fylkesvis_tall!A396&gt;0,PT_fylkesvis_tall!A396,"")</f>
        <v/>
      </c>
      <c r="B394" s="59" t="str">
        <f>IF(PT_fylkesvis_tall!B396&gt;0,PT_fylkesvis_tall!B396,"")</f>
        <v/>
      </c>
      <c r="C394" s="59" t="str">
        <f>IF(PT_fylkesvis_tall!C396&gt;0,PT_fylkesvis_tall!C396,"")</f>
        <v/>
      </c>
      <c r="D394" s="59" t="str">
        <f>IF(PT_fylkesvis_tall!D396&gt;0,PT_fylkesvis_tall!D396,"")</f>
        <v/>
      </c>
      <c r="E394" s="59" t="str">
        <f>IF(PT_fylkesvis_tall!E396&gt;0,PT_fylkesvis_tall!E396,"")</f>
        <v/>
      </c>
      <c r="F394" s="59" t="str">
        <f>IF(PT_fylkesvis_tall!F396&gt;0,PT_fylkesvis_tall!F396,"")</f>
        <v/>
      </c>
      <c r="G394" s="59" t="str">
        <f>IF(PT_fylkesvis_tall!G396&gt;0,PT_fylkesvis_tall!G396,"")</f>
        <v/>
      </c>
      <c r="H394" s="59" t="str">
        <f>IF(PT_fylkesvis_tall!H396&gt;0,PT_fylkesvis_tall!H396,"")</f>
        <v/>
      </c>
      <c r="I394" s="59" t="str">
        <f>IF(PT_fylkesvis_tall!I396&gt;0,PT_fylkesvis_tall!I396,"")</f>
        <v/>
      </c>
      <c r="J394" s="59" t="str">
        <f>IF(PT_fylkesvis_tall!J396&gt;0,PT_fylkesvis_tall!J396,"")</f>
        <v/>
      </c>
      <c r="K394" s="59" t="str">
        <f>IF(PT_fylkesvis_tall!K396&gt;0,PT_fylkesvis_tall!K396,"")</f>
        <v/>
      </c>
      <c r="L394" s="59" t="str">
        <f>IF(PT_fylkesvis_tall!L396&gt;0,PT_fylkesvis_tall!L396,"")</f>
        <v/>
      </c>
    </row>
    <row r="395" spans="1:12" x14ac:dyDescent="0.25">
      <c r="A395" s="58" t="str">
        <f>IF(PT_fylkesvis_tall!A397&gt;0,PT_fylkesvis_tall!A397,"")</f>
        <v/>
      </c>
      <c r="B395" s="59" t="str">
        <f>IF(PT_fylkesvis_tall!B397&gt;0,PT_fylkesvis_tall!B397,"")</f>
        <v/>
      </c>
      <c r="C395" s="59" t="str">
        <f>IF(PT_fylkesvis_tall!C397&gt;0,PT_fylkesvis_tall!C397,"")</f>
        <v/>
      </c>
      <c r="D395" s="59" t="str">
        <f>IF(PT_fylkesvis_tall!D397&gt;0,PT_fylkesvis_tall!D397,"")</f>
        <v/>
      </c>
      <c r="E395" s="59" t="str">
        <f>IF(PT_fylkesvis_tall!E397&gt;0,PT_fylkesvis_tall!E397,"")</f>
        <v/>
      </c>
      <c r="F395" s="59" t="str">
        <f>IF(PT_fylkesvis_tall!F397&gt;0,PT_fylkesvis_tall!F397,"")</f>
        <v/>
      </c>
      <c r="G395" s="59" t="str">
        <f>IF(PT_fylkesvis_tall!G397&gt;0,PT_fylkesvis_tall!G397,"")</f>
        <v/>
      </c>
      <c r="H395" s="59" t="str">
        <f>IF(PT_fylkesvis_tall!H397&gt;0,PT_fylkesvis_tall!H397,"")</f>
        <v/>
      </c>
      <c r="I395" s="59" t="str">
        <f>IF(PT_fylkesvis_tall!I397&gt;0,PT_fylkesvis_tall!I397,"")</f>
        <v/>
      </c>
      <c r="J395" s="59" t="str">
        <f>IF(PT_fylkesvis_tall!J397&gt;0,PT_fylkesvis_tall!J397,"")</f>
        <v/>
      </c>
      <c r="K395" s="59" t="str">
        <f>IF(PT_fylkesvis_tall!K397&gt;0,PT_fylkesvis_tall!K397,"")</f>
        <v/>
      </c>
      <c r="L395" s="59" t="str">
        <f>IF(PT_fylkesvis_tall!L397&gt;0,PT_fylkesvis_tall!L397,"")</f>
        <v/>
      </c>
    </row>
    <row r="396" spans="1:12" x14ac:dyDescent="0.25">
      <c r="A396" s="58" t="str">
        <f>IF(PT_fylkesvis_tall!A398&gt;0,PT_fylkesvis_tall!A398,"")</f>
        <v/>
      </c>
      <c r="B396" s="59" t="str">
        <f>IF(PT_fylkesvis_tall!B398&gt;0,PT_fylkesvis_tall!B398,"")</f>
        <v/>
      </c>
      <c r="C396" s="59" t="str">
        <f>IF(PT_fylkesvis_tall!C398&gt;0,PT_fylkesvis_tall!C398,"")</f>
        <v/>
      </c>
      <c r="D396" s="59" t="str">
        <f>IF(PT_fylkesvis_tall!D398&gt;0,PT_fylkesvis_tall!D398,"")</f>
        <v/>
      </c>
      <c r="E396" s="59" t="str">
        <f>IF(PT_fylkesvis_tall!E398&gt;0,PT_fylkesvis_tall!E398,"")</f>
        <v/>
      </c>
      <c r="F396" s="59" t="str">
        <f>IF(PT_fylkesvis_tall!F398&gt;0,PT_fylkesvis_tall!F398,"")</f>
        <v/>
      </c>
      <c r="G396" s="59" t="str">
        <f>IF(PT_fylkesvis_tall!G398&gt;0,PT_fylkesvis_tall!G398,"")</f>
        <v/>
      </c>
      <c r="H396" s="59" t="str">
        <f>IF(PT_fylkesvis_tall!H398&gt;0,PT_fylkesvis_tall!H398,"")</f>
        <v/>
      </c>
      <c r="I396" s="59" t="str">
        <f>IF(PT_fylkesvis_tall!I398&gt;0,PT_fylkesvis_tall!I398,"")</f>
        <v/>
      </c>
      <c r="J396" s="59" t="str">
        <f>IF(PT_fylkesvis_tall!J398&gt;0,PT_fylkesvis_tall!J398,"")</f>
        <v/>
      </c>
      <c r="K396" s="59" t="str">
        <f>IF(PT_fylkesvis_tall!K398&gt;0,PT_fylkesvis_tall!K398,"")</f>
        <v/>
      </c>
      <c r="L396" s="59" t="str">
        <f>IF(PT_fylkesvis_tall!L398&gt;0,PT_fylkesvis_tall!L398,"")</f>
        <v/>
      </c>
    </row>
    <row r="397" spans="1:12" x14ac:dyDescent="0.25">
      <c r="A397" s="58" t="str">
        <f>IF(PT_fylkesvis_tall!A399&gt;0,PT_fylkesvis_tall!A399,"")</f>
        <v/>
      </c>
      <c r="B397" s="59" t="str">
        <f>IF(PT_fylkesvis_tall!B399&gt;0,PT_fylkesvis_tall!B399,"")</f>
        <v/>
      </c>
      <c r="C397" s="59" t="str">
        <f>IF(PT_fylkesvis_tall!C399&gt;0,PT_fylkesvis_tall!C399,"")</f>
        <v/>
      </c>
      <c r="D397" s="59" t="str">
        <f>IF(PT_fylkesvis_tall!D399&gt;0,PT_fylkesvis_tall!D399,"")</f>
        <v/>
      </c>
      <c r="E397" s="59" t="str">
        <f>IF(PT_fylkesvis_tall!E399&gt;0,PT_fylkesvis_tall!E399,"")</f>
        <v/>
      </c>
      <c r="F397" s="59" t="str">
        <f>IF(PT_fylkesvis_tall!F399&gt;0,PT_fylkesvis_tall!F399,"")</f>
        <v/>
      </c>
      <c r="G397" s="59" t="str">
        <f>IF(PT_fylkesvis_tall!G399&gt;0,PT_fylkesvis_tall!G399,"")</f>
        <v/>
      </c>
      <c r="H397" s="59" t="str">
        <f>IF(PT_fylkesvis_tall!H399&gt;0,PT_fylkesvis_tall!H399,"")</f>
        <v/>
      </c>
      <c r="I397" s="59" t="str">
        <f>IF(PT_fylkesvis_tall!I399&gt;0,PT_fylkesvis_tall!I399,"")</f>
        <v/>
      </c>
      <c r="J397" s="59" t="str">
        <f>IF(PT_fylkesvis_tall!J399&gt;0,PT_fylkesvis_tall!J399,"")</f>
        <v/>
      </c>
      <c r="K397" s="59" t="str">
        <f>IF(PT_fylkesvis_tall!K399&gt;0,PT_fylkesvis_tall!K399,"")</f>
        <v/>
      </c>
      <c r="L397" s="59" t="str">
        <f>IF(PT_fylkesvis_tall!L399&gt;0,PT_fylkesvis_tall!L399,"")</f>
        <v/>
      </c>
    </row>
    <row r="398" spans="1:12" x14ac:dyDescent="0.25">
      <c r="A398" s="58" t="str">
        <f>IF(PT_fylkesvis_tall!A400&gt;0,PT_fylkesvis_tall!A400,"")</f>
        <v/>
      </c>
      <c r="B398" s="59" t="str">
        <f>IF(PT_fylkesvis_tall!B400&gt;0,PT_fylkesvis_tall!B400,"")</f>
        <v/>
      </c>
      <c r="C398" s="59" t="str">
        <f>IF(PT_fylkesvis_tall!C400&gt;0,PT_fylkesvis_tall!C400,"")</f>
        <v/>
      </c>
      <c r="D398" s="59" t="str">
        <f>IF(PT_fylkesvis_tall!D400&gt;0,PT_fylkesvis_tall!D400,"")</f>
        <v/>
      </c>
      <c r="E398" s="59" t="str">
        <f>IF(PT_fylkesvis_tall!E400&gt;0,PT_fylkesvis_tall!E400,"")</f>
        <v/>
      </c>
      <c r="F398" s="59" t="str">
        <f>IF(PT_fylkesvis_tall!F400&gt;0,PT_fylkesvis_tall!F400,"")</f>
        <v/>
      </c>
      <c r="G398" s="59" t="str">
        <f>IF(PT_fylkesvis_tall!G400&gt;0,PT_fylkesvis_tall!G400,"")</f>
        <v/>
      </c>
      <c r="H398" s="59" t="str">
        <f>IF(PT_fylkesvis_tall!H400&gt;0,PT_fylkesvis_tall!H400,"")</f>
        <v/>
      </c>
      <c r="I398" s="59" t="str">
        <f>IF(PT_fylkesvis_tall!I400&gt;0,PT_fylkesvis_tall!I400,"")</f>
        <v/>
      </c>
      <c r="J398" s="59" t="str">
        <f>IF(PT_fylkesvis_tall!J400&gt;0,PT_fylkesvis_tall!J400,"")</f>
        <v/>
      </c>
      <c r="K398" s="59" t="str">
        <f>IF(PT_fylkesvis_tall!K400&gt;0,PT_fylkesvis_tall!K400,"")</f>
        <v/>
      </c>
      <c r="L398" s="59" t="str">
        <f>IF(PT_fylkesvis_tall!L400&gt;0,PT_fylkesvis_tall!L400,"")</f>
        <v/>
      </c>
    </row>
    <row r="399" spans="1:12" x14ac:dyDescent="0.25">
      <c r="A399" s="58" t="str">
        <f>IF(PT_fylkesvis_tall!A401&gt;0,PT_fylkesvis_tall!A401,"")</f>
        <v/>
      </c>
      <c r="B399" s="59" t="str">
        <f>IF(PT_fylkesvis_tall!B401&gt;0,PT_fylkesvis_tall!B401,"")</f>
        <v/>
      </c>
      <c r="C399" s="59" t="str">
        <f>IF(PT_fylkesvis_tall!C401&gt;0,PT_fylkesvis_tall!C401,"")</f>
        <v/>
      </c>
      <c r="D399" s="59" t="str">
        <f>IF(PT_fylkesvis_tall!D401&gt;0,PT_fylkesvis_tall!D401,"")</f>
        <v/>
      </c>
      <c r="E399" s="59" t="str">
        <f>IF(PT_fylkesvis_tall!E401&gt;0,PT_fylkesvis_tall!E401,"")</f>
        <v/>
      </c>
      <c r="F399" s="59" t="str">
        <f>IF(PT_fylkesvis_tall!F401&gt;0,PT_fylkesvis_tall!F401,"")</f>
        <v/>
      </c>
      <c r="G399" s="59" t="str">
        <f>IF(PT_fylkesvis_tall!G401&gt;0,PT_fylkesvis_tall!G401,"")</f>
        <v/>
      </c>
      <c r="H399" s="59" t="str">
        <f>IF(PT_fylkesvis_tall!H401&gt;0,PT_fylkesvis_tall!H401,"")</f>
        <v/>
      </c>
      <c r="I399" s="59" t="str">
        <f>IF(PT_fylkesvis_tall!I401&gt;0,PT_fylkesvis_tall!I401,"")</f>
        <v/>
      </c>
      <c r="J399" s="59" t="str">
        <f>IF(PT_fylkesvis_tall!J401&gt;0,PT_fylkesvis_tall!J401,"")</f>
        <v/>
      </c>
      <c r="K399" s="59" t="str">
        <f>IF(PT_fylkesvis_tall!K401&gt;0,PT_fylkesvis_tall!K401,"")</f>
        <v/>
      </c>
      <c r="L399" s="59" t="str">
        <f>IF(PT_fylkesvis_tall!L401&gt;0,PT_fylkesvis_tall!L401,"")</f>
        <v/>
      </c>
    </row>
    <row r="400" spans="1:12" x14ac:dyDescent="0.25">
      <c r="A400" s="58" t="str">
        <f>IF(PT_fylkesvis_tall!A402&gt;0,PT_fylkesvis_tall!A402,"")</f>
        <v/>
      </c>
      <c r="B400" s="59" t="str">
        <f>IF(PT_fylkesvis_tall!B402&gt;0,PT_fylkesvis_tall!B402,"")</f>
        <v/>
      </c>
      <c r="C400" s="59" t="str">
        <f>IF(PT_fylkesvis_tall!C402&gt;0,PT_fylkesvis_tall!C402,"")</f>
        <v/>
      </c>
      <c r="D400" s="59" t="str">
        <f>IF(PT_fylkesvis_tall!D402&gt;0,PT_fylkesvis_tall!D402,"")</f>
        <v/>
      </c>
      <c r="E400" s="59" t="str">
        <f>IF(PT_fylkesvis_tall!E402&gt;0,PT_fylkesvis_tall!E402,"")</f>
        <v/>
      </c>
      <c r="F400" s="59" t="str">
        <f>IF(PT_fylkesvis_tall!F402&gt;0,PT_fylkesvis_tall!F402,"")</f>
        <v/>
      </c>
      <c r="G400" s="59" t="str">
        <f>IF(PT_fylkesvis_tall!G402&gt;0,PT_fylkesvis_tall!G402,"")</f>
        <v/>
      </c>
      <c r="H400" s="59" t="str">
        <f>IF(PT_fylkesvis_tall!H402&gt;0,PT_fylkesvis_tall!H402,"")</f>
        <v/>
      </c>
      <c r="I400" s="59" t="str">
        <f>IF(PT_fylkesvis_tall!I402&gt;0,PT_fylkesvis_tall!I402,"")</f>
        <v/>
      </c>
      <c r="J400" s="59" t="str">
        <f>IF(PT_fylkesvis_tall!J402&gt;0,PT_fylkesvis_tall!J402,"")</f>
        <v/>
      </c>
      <c r="K400" s="59" t="str">
        <f>IF(PT_fylkesvis_tall!K402&gt;0,PT_fylkesvis_tall!K402,"")</f>
        <v/>
      </c>
      <c r="L400" s="59" t="str">
        <f>IF(PT_fylkesvis_tall!L402&gt;0,PT_fylkesvis_tall!L402,"")</f>
        <v/>
      </c>
    </row>
    <row r="401" spans="1:12" x14ac:dyDescent="0.25">
      <c r="A401" s="58" t="str">
        <f>IF(PT_fylkesvis_tall!A403&gt;0,PT_fylkesvis_tall!A403,"")</f>
        <v/>
      </c>
      <c r="B401" s="59" t="str">
        <f>IF(PT_fylkesvis_tall!B403&gt;0,PT_fylkesvis_tall!B403,"")</f>
        <v/>
      </c>
      <c r="C401" s="59" t="str">
        <f>IF(PT_fylkesvis_tall!C403&gt;0,PT_fylkesvis_tall!C403,"")</f>
        <v/>
      </c>
      <c r="D401" s="59" t="str">
        <f>IF(PT_fylkesvis_tall!D403&gt;0,PT_fylkesvis_tall!D403,"")</f>
        <v/>
      </c>
      <c r="E401" s="59" t="str">
        <f>IF(PT_fylkesvis_tall!E403&gt;0,PT_fylkesvis_tall!E403,"")</f>
        <v/>
      </c>
      <c r="F401" s="59" t="str">
        <f>IF(PT_fylkesvis_tall!F403&gt;0,PT_fylkesvis_tall!F403,"")</f>
        <v/>
      </c>
      <c r="G401" s="59" t="str">
        <f>IF(PT_fylkesvis_tall!G403&gt;0,PT_fylkesvis_tall!G403,"")</f>
        <v/>
      </c>
      <c r="H401" s="59" t="str">
        <f>IF(PT_fylkesvis_tall!H403&gt;0,PT_fylkesvis_tall!H403,"")</f>
        <v/>
      </c>
      <c r="I401" s="59" t="str">
        <f>IF(PT_fylkesvis_tall!I403&gt;0,PT_fylkesvis_tall!I403,"")</f>
        <v/>
      </c>
      <c r="J401" s="59" t="str">
        <f>IF(PT_fylkesvis_tall!J403&gt;0,PT_fylkesvis_tall!J403,"")</f>
        <v/>
      </c>
      <c r="K401" s="59" t="str">
        <f>IF(PT_fylkesvis_tall!K403&gt;0,PT_fylkesvis_tall!K403,"")</f>
        <v/>
      </c>
      <c r="L401" s="59" t="str">
        <f>IF(PT_fylkesvis_tall!L403&gt;0,PT_fylkesvis_tall!L403,"")</f>
        <v/>
      </c>
    </row>
    <row r="402" spans="1:12" x14ac:dyDescent="0.25">
      <c r="A402" s="58" t="str">
        <f>IF(PT_fylkesvis_tall!A404&gt;0,PT_fylkesvis_tall!A404,"")</f>
        <v/>
      </c>
      <c r="B402" s="59" t="str">
        <f>IF(PT_fylkesvis_tall!B404&gt;0,PT_fylkesvis_tall!B404,"")</f>
        <v/>
      </c>
      <c r="C402" s="59" t="str">
        <f>IF(PT_fylkesvis_tall!C404&gt;0,PT_fylkesvis_tall!C404,"")</f>
        <v/>
      </c>
      <c r="D402" s="59" t="str">
        <f>IF(PT_fylkesvis_tall!D404&gt;0,PT_fylkesvis_tall!D404,"")</f>
        <v/>
      </c>
      <c r="E402" s="59" t="str">
        <f>IF(PT_fylkesvis_tall!E404&gt;0,PT_fylkesvis_tall!E404,"")</f>
        <v/>
      </c>
      <c r="F402" s="59" t="str">
        <f>IF(PT_fylkesvis_tall!F404&gt;0,PT_fylkesvis_tall!F404,"")</f>
        <v/>
      </c>
      <c r="G402" s="59" t="str">
        <f>IF(PT_fylkesvis_tall!G404&gt;0,PT_fylkesvis_tall!G404,"")</f>
        <v/>
      </c>
      <c r="H402" s="59" t="str">
        <f>IF(PT_fylkesvis_tall!H404&gt;0,PT_fylkesvis_tall!H404,"")</f>
        <v/>
      </c>
      <c r="I402" s="59" t="str">
        <f>IF(PT_fylkesvis_tall!I404&gt;0,PT_fylkesvis_tall!I404,"")</f>
        <v/>
      </c>
      <c r="J402" s="59" t="str">
        <f>IF(PT_fylkesvis_tall!J404&gt;0,PT_fylkesvis_tall!J404,"")</f>
        <v/>
      </c>
      <c r="K402" s="59" t="str">
        <f>IF(PT_fylkesvis_tall!K404&gt;0,PT_fylkesvis_tall!K404,"")</f>
        <v/>
      </c>
      <c r="L402" s="59" t="str">
        <f>IF(PT_fylkesvis_tall!L404&gt;0,PT_fylkesvis_tall!L404,"")</f>
        <v/>
      </c>
    </row>
    <row r="403" spans="1:12" x14ac:dyDescent="0.25">
      <c r="A403" s="58" t="str">
        <f>IF(PT_fylkesvis_tall!A405&gt;0,PT_fylkesvis_tall!A405,"")</f>
        <v/>
      </c>
      <c r="B403" s="59" t="str">
        <f>IF(PT_fylkesvis_tall!B405&gt;0,PT_fylkesvis_tall!B405,"")</f>
        <v/>
      </c>
      <c r="C403" s="59" t="str">
        <f>IF(PT_fylkesvis_tall!C405&gt;0,PT_fylkesvis_tall!C405,"")</f>
        <v/>
      </c>
      <c r="D403" s="59" t="str">
        <f>IF(PT_fylkesvis_tall!D405&gt;0,PT_fylkesvis_tall!D405,"")</f>
        <v/>
      </c>
      <c r="E403" s="59" t="str">
        <f>IF(PT_fylkesvis_tall!E405&gt;0,PT_fylkesvis_tall!E405,"")</f>
        <v/>
      </c>
      <c r="F403" s="59" t="str">
        <f>IF(PT_fylkesvis_tall!F405&gt;0,PT_fylkesvis_tall!F405,"")</f>
        <v/>
      </c>
      <c r="G403" s="59" t="str">
        <f>IF(PT_fylkesvis_tall!G405&gt;0,PT_fylkesvis_tall!G405,"")</f>
        <v/>
      </c>
      <c r="H403" s="59" t="str">
        <f>IF(PT_fylkesvis_tall!H405&gt;0,PT_fylkesvis_tall!H405,"")</f>
        <v/>
      </c>
      <c r="I403" s="59" t="str">
        <f>IF(PT_fylkesvis_tall!I405&gt;0,PT_fylkesvis_tall!I405,"")</f>
        <v/>
      </c>
      <c r="J403" s="59" t="str">
        <f>IF(PT_fylkesvis_tall!J405&gt;0,PT_fylkesvis_tall!J405,"")</f>
        <v/>
      </c>
      <c r="K403" s="59" t="str">
        <f>IF(PT_fylkesvis_tall!K405&gt;0,PT_fylkesvis_tall!K405,"")</f>
        <v/>
      </c>
      <c r="L403" s="59" t="str">
        <f>IF(PT_fylkesvis_tall!L405&gt;0,PT_fylkesvis_tall!L405,"")</f>
        <v/>
      </c>
    </row>
    <row r="404" spans="1:12" x14ac:dyDescent="0.25">
      <c r="A404" s="58" t="str">
        <f>IF(PT_fylkesvis_tall!A406&gt;0,PT_fylkesvis_tall!A406,"")</f>
        <v/>
      </c>
      <c r="B404" s="59" t="str">
        <f>IF(PT_fylkesvis_tall!B406&gt;0,PT_fylkesvis_tall!B406,"")</f>
        <v/>
      </c>
      <c r="C404" s="59" t="str">
        <f>IF(PT_fylkesvis_tall!C406&gt;0,PT_fylkesvis_tall!C406,"")</f>
        <v/>
      </c>
      <c r="D404" s="59" t="str">
        <f>IF(PT_fylkesvis_tall!D406&gt;0,PT_fylkesvis_tall!D406,"")</f>
        <v/>
      </c>
      <c r="E404" s="59" t="str">
        <f>IF(PT_fylkesvis_tall!E406&gt;0,PT_fylkesvis_tall!E406,"")</f>
        <v/>
      </c>
      <c r="F404" s="59" t="str">
        <f>IF(PT_fylkesvis_tall!F406&gt;0,PT_fylkesvis_tall!F406,"")</f>
        <v/>
      </c>
      <c r="G404" s="59" t="str">
        <f>IF(PT_fylkesvis_tall!G406&gt;0,PT_fylkesvis_tall!G406,"")</f>
        <v/>
      </c>
      <c r="H404" s="59" t="str">
        <f>IF(PT_fylkesvis_tall!H406&gt;0,PT_fylkesvis_tall!H406,"")</f>
        <v/>
      </c>
      <c r="I404" s="59" t="str">
        <f>IF(PT_fylkesvis_tall!I406&gt;0,PT_fylkesvis_tall!I406,"")</f>
        <v/>
      </c>
      <c r="J404" s="59" t="str">
        <f>IF(PT_fylkesvis_tall!J406&gt;0,PT_fylkesvis_tall!J406,"")</f>
        <v/>
      </c>
      <c r="K404" s="59" t="str">
        <f>IF(PT_fylkesvis_tall!K406&gt;0,PT_fylkesvis_tall!K406,"")</f>
        <v/>
      </c>
      <c r="L404" s="59" t="str">
        <f>IF(PT_fylkesvis_tall!L406&gt;0,PT_fylkesvis_tall!L406,"")</f>
        <v/>
      </c>
    </row>
    <row r="405" spans="1:12" x14ac:dyDescent="0.25">
      <c r="A405" s="58" t="str">
        <f>IF(PT_fylkesvis_tall!A407&gt;0,PT_fylkesvis_tall!A407,"")</f>
        <v/>
      </c>
      <c r="B405" s="59" t="str">
        <f>IF(PT_fylkesvis_tall!B407&gt;0,PT_fylkesvis_tall!B407,"")</f>
        <v/>
      </c>
      <c r="C405" s="59" t="str">
        <f>IF(PT_fylkesvis_tall!C407&gt;0,PT_fylkesvis_tall!C407,"")</f>
        <v/>
      </c>
      <c r="D405" s="59" t="str">
        <f>IF(PT_fylkesvis_tall!D407&gt;0,PT_fylkesvis_tall!D407,"")</f>
        <v/>
      </c>
      <c r="E405" s="59" t="str">
        <f>IF(PT_fylkesvis_tall!E407&gt;0,PT_fylkesvis_tall!E407,"")</f>
        <v/>
      </c>
      <c r="F405" s="59" t="str">
        <f>IF(PT_fylkesvis_tall!F407&gt;0,PT_fylkesvis_tall!F407,"")</f>
        <v/>
      </c>
      <c r="G405" s="59" t="str">
        <f>IF(PT_fylkesvis_tall!G407&gt;0,PT_fylkesvis_tall!G407,"")</f>
        <v/>
      </c>
      <c r="H405" s="59" t="str">
        <f>IF(PT_fylkesvis_tall!H407&gt;0,PT_fylkesvis_tall!H407,"")</f>
        <v/>
      </c>
      <c r="I405" s="59" t="str">
        <f>IF(PT_fylkesvis_tall!I407&gt;0,PT_fylkesvis_tall!I407,"")</f>
        <v/>
      </c>
      <c r="J405" s="59" t="str">
        <f>IF(PT_fylkesvis_tall!J407&gt;0,PT_fylkesvis_tall!J407,"")</f>
        <v/>
      </c>
      <c r="K405" s="59" t="str">
        <f>IF(PT_fylkesvis_tall!K407&gt;0,PT_fylkesvis_tall!K407,"")</f>
        <v/>
      </c>
      <c r="L405" s="59" t="str">
        <f>IF(PT_fylkesvis_tall!L407&gt;0,PT_fylkesvis_tall!L407,"")</f>
        <v/>
      </c>
    </row>
    <row r="406" spans="1:12" x14ac:dyDescent="0.25">
      <c r="A406" s="58" t="str">
        <f>IF(PT_fylkesvis_tall!A408&gt;0,PT_fylkesvis_tall!A408,"")</f>
        <v/>
      </c>
      <c r="B406" s="59" t="str">
        <f>IF(PT_fylkesvis_tall!B408&gt;0,PT_fylkesvis_tall!B408,"")</f>
        <v/>
      </c>
      <c r="C406" s="59" t="str">
        <f>IF(PT_fylkesvis_tall!C408&gt;0,PT_fylkesvis_tall!C408,"")</f>
        <v/>
      </c>
      <c r="D406" s="59" t="str">
        <f>IF(PT_fylkesvis_tall!D408&gt;0,PT_fylkesvis_tall!D408,"")</f>
        <v/>
      </c>
      <c r="E406" s="59" t="str">
        <f>IF(PT_fylkesvis_tall!E408&gt;0,PT_fylkesvis_tall!E408,"")</f>
        <v/>
      </c>
      <c r="F406" s="59" t="str">
        <f>IF(PT_fylkesvis_tall!F408&gt;0,PT_fylkesvis_tall!F408,"")</f>
        <v/>
      </c>
      <c r="G406" s="59" t="str">
        <f>IF(PT_fylkesvis_tall!G408&gt;0,PT_fylkesvis_tall!G408,"")</f>
        <v/>
      </c>
      <c r="H406" s="59" t="str">
        <f>IF(PT_fylkesvis_tall!H408&gt;0,PT_fylkesvis_tall!H408,"")</f>
        <v/>
      </c>
      <c r="I406" s="59" t="str">
        <f>IF(PT_fylkesvis_tall!I408&gt;0,PT_fylkesvis_tall!I408,"")</f>
        <v/>
      </c>
      <c r="J406" s="59" t="str">
        <f>IF(PT_fylkesvis_tall!J408&gt;0,PT_fylkesvis_tall!J408,"")</f>
        <v/>
      </c>
      <c r="K406" s="59" t="str">
        <f>IF(PT_fylkesvis_tall!K408&gt;0,PT_fylkesvis_tall!K408,"")</f>
        <v/>
      </c>
      <c r="L406" s="59" t="str">
        <f>IF(PT_fylkesvis_tall!L408&gt;0,PT_fylkesvis_tall!L408,"")</f>
        <v/>
      </c>
    </row>
    <row r="407" spans="1:12" x14ac:dyDescent="0.25">
      <c r="A407" s="58" t="str">
        <f>IF(PT_fylkesvis_tall!A409&gt;0,PT_fylkesvis_tall!A409,"")</f>
        <v/>
      </c>
      <c r="B407" s="59" t="str">
        <f>IF(PT_fylkesvis_tall!B409&gt;0,PT_fylkesvis_tall!B409,"")</f>
        <v/>
      </c>
      <c r="C407" s="59" t="str">
        <f>IF(PT_fylkesvis_tall!C409&gt;0,PT_fylkesvis_tall!C409,"")</f>
        <v/>
      </c>
      <c r="D407" s="59" t="str">
        <f>IF(PT_fylkesvis_tall!D409&gt;0,PT_fylkesvis_tall!D409,"")</f>
        <v/>
      </c>
      <c r="E407" s="59" t="str">
        <f>IF(PT_fylkesvis_tall!E409&gt;0,PT_fylkesvis_tall!E409,"")</f>
        <v/>
      </c>
      <c r="F407" s="59" t="str">
        <f>IF(PT_fylkesvis_tall!F409&gt;0,PT_fylkesvis_tall!F409,"")</f>
        <v/>
      </c>
      <c r="G407" s="59" t="str">
        <f>IF(PT_fylkesvis_tall!G409&gt;0,PT_fylkesvis_tall!G409,"")</f>
        <v/>
      </c>
      <c r="H407" s="59" t="str">
        <f>IF(PT_fylkesvis_tall!H409&gt;0,PT_fylkesvis_tall!H409,"")</f>
        <v/>
      </c>
      <c r="I407" s="59" t="str">
        <f>IF(PT_fylkesvis_tall!I409&gt;0,PT_fylkesvis_tall!I409,"")</f>
        <v/>
      </c>
      <c r="J407" s="59" t="str">
        <f>IF(PT_fylkesvis_tall!J409&gt;0,PT_fylkesvis_tall!J409,"")</f>
        <v/>
      </c>
      <c r="K407" s="59" t="str">
        <f>IF(PT_fylkesvis_tall!K409&gt;0,PT_fylkesvis_tall!K409,"")</f>
        <v/>
      </c>
      <c r="L407" s="59" t="str">
        <f>IF(PT_fylkesvis_tall!L409&gt;0,PT_fylkesvis_tall!L409,"")</f>
        <v/>
      </c>
    </row>
    <row r="408" spans="1:12" x14ac:dyDescent="0.25">
      <c r="A408" s="58" t="str">
        <f>IF(PT_fylkesvis_tall!A410&gt;0,PT_fylkesvis_tall!A410,"")</f>
        <v/>
      </c>
      <c r="B408" s="59" t="str">
        <f>IF(PT_fylkesvis_tall!B410&gt;0,PT_fylkesvis_tall!B410,"")</f>
        <v/>
      </c>
      <c r="C408" s="59" t="str">
        <f>IF(PT_fylkesvis_tall!C410&gt;0,PT_fylkesvis_tall!C410,"")</f>
        <v/>
      </c>
      <c r="D408" s="59" t="str">
        <f>IF(PT_fylkesvis_tall!D410&gt;0,PT_fylkesvis_tall!D410,"")</f>
        <v/>
      </c>
      <c r="E408" s="59" t="str">
        <f>IF(PT_fylkesvis_tall!E410&gt;0,PT_fylkesvis_tall!E410,"")</f>
        <v/>
      </c>
      <c r="F408" s="59" t="str">
        <f>IF(PT_fylkesvis_tall!F410&gt;0,PT_fylkesvis_tall!F410,"")</f>
        <v/>
      </c>
      <c r="G408" s="59" t="str">
        <f>IF(PT_fylkesvis_tall!G410&gt;0,PT_fylkesvis_tall!G410,"")</f>
        <v/>
      </c>
      <c r="H408" s="59" t="str">
        <f>IF(PT_fylkesvis_tall!H410&gt;0,PT_fylkesvis_tall!H410,"")</f>
        <v/>
      </c>
      <c r="I408" s="59" t="str">
        <f>IF(PT_fylkesvis_tall!I410&gt;0,PT_fylkesvis_tall!I410,"")</f>
        <v/>
      </c>
      <c r="J408" s="59" t="str">
        <f>IF(PT_fylkesvis_tall!J410&gt;0,PT_fylkesvis_tall!J410,"")</f>
        <v/>
      </c>
      <c r="K408" s="59" t="str">
        <f>IF(PT_fylkesvis_tall!K410&gt;0,PT_fylkesvis_tall!K410,"")</f>
        <v/>
      </c>
      <c r="L408" s="59" t="str">
        <f>IF(PT_fylkesvis_tall!L410&gt;0,PT_fylkesvis_tall!L410,"")</f>
        <v/>
      </c>
    </row>
    <row r="409" spans="1:12" x14ac:dyDescent="0.25">
      <c r="A409" s="58" t="str">
        <f>IF(PT_fylkesvis_tall!A411&gt;0,PT_fylkesvis_tall!A411,"")</f>
        <v/>
      </c>
      <c r="B409" s="59" t="str">
        <f>IF(PT_fylkesvis_tall!B411&gt;0,PT_fylkesvis_tall!B411,"")</f>
        <v/>
      </c>
      <c r="C409" s="59" t="str">
        <f>IF(PT_fylkesvis_tall!C411&gt;0,PT_fylkesvis_tall!C411,"")</f>
        <v/>
      </c>
      <c r="D409" s="59" t="str">
        <f>IF(PT_fylkesvis_tall!D411&gt;0,PT_fylkesvis_tall!D411,"")</f>
        <v/>
      </c>
      <c r="E409" s="59" t="str">
        <f>IF(PT_fylkesvis_tall!E411&gt;0,PT_fylkesvis_tall!E411,"")</f>
        <v/>
      </c>
      <c r="F409" s="59" t="str">
        <f>IF(PT_fylkesvis_tall!F411&gt;0,PT_fylkesvis_tall!F411,"")</f>
        <v/>
      </c>
      <c r="G409" s="59" t="str">
        <f>IF(PT_fylkesvis_tall!G411&gt;0,PT_fylkesvis_tall!G411,"")</f>
        <v/>
      </c>
      <c r="H409" s="59" t="str">
        <f>IF(PT_fylkesvis_tall!H411&gt;0,PT_fylkesvis_tall!H411,"")</f>
        <v/>
      </c>
      <c r="I409" s="59" t="str">
        <f>IF(PT_fylkesvis_tall!I411&gt;0,PT_fylkesvis_tall!I411,"")</f>
        <v/>
      </c>
      <c r="J409" s="59" t="str">
        <f>IF(PT_fylkesvis_tall!J411&gt;0,PT_fylkesvis_tall!J411,"")</f>
        <v/>
      </c>
      <c r="K409" s="59" t="str">
        <f>IF(PT_fylkesvis_tall!K411&gt;0,PT_fylkesvis_tall!K411,"")</f>
        <v/>
      </c>
      <c r="L409" s="59" t="str">
        <f>IF(PT_fylkesvis_tall!L411&gt;0,PT_fylkesvis_tall!L411,"")</f>
        <v/>
      </c>
    </row>
    <row r="410" spans="1:12" x14ac:dyDescent="0.25">
      <c r="A410" s="58" t="str">
        <f>IF(PT_fylkesvis_tall!A412&gt;0,PT_fylkesvis_tall!A412,"")</f>
        <v/>
      </c>
      <c r="B410" s="59" t="str">
        <f>IF(PT_fylkesvis_tall!B412&gt;0,PT_fylkesvis_tall!B412,"")</f>
        <v/>
      </c>
      <c r="C410" s="59" t="str">
        <f>IF(PT_fylkesvis_tall!C412&gt;0,PT_fylkesvis_tall!C412,"")</f>
        <v/>
      </c>
      <c r="D410" s="59" t="str">
        <f>IF(PT_fylkesvis_tall!D412&gt;0,PT_fylkesvis_tall!D412,"")</f>
        <v/>
      </c>
      <c r="E410" s="59" t="str">
        <f>IF(PT_fylkesvis_tall!E412&gt;0,PT_fylkesvis_tall!E412,"")</f>
        <v/>
      </c>
      <c r="F410" s="59" t="str">
        <f>IF(PT_fylkesvis_tall!F412&gt;0,PT_fylkesvis_tall!F412,"")</f>
        <v/>
      </c>
      <c r="G410" s="59" t="str">
        <f>IF(PT_fylkesvis_tall!G412&gt;0,PT_fylkesvis_tall!G412,"")</f>
        <v/>
      </c>
      <c r="H410" s="59" t="str">
        <f>IF(PT_fylkesvis_tall!H412&gt;0,PT_fylkesvis_tall!H412,"")</f>
        <v/>
      </c>
      <c r="I410" s="59" t="str">
        <f>IF(PT_fylkesvis_tall!I412&gt;0,PT_fylkesvis_tall!I412,"")</f>
        <v/>
      </c>
      <c r="J410" s="59" t="str">
        <f>IF(PT_fylkesvis_tall!J412&gt;0,PT_fylkesvis_tall!J412,"")</f>
        <v/>
      </c>
      <c r="K410" s="59" t="str">
        <f>IF(PT_fylkesvis_tall!K412&gt;0,PT_fylkesvis_tall!K412,"")</f>
        <v/>
      </c>
      <c r="L410" s="59" t="str">
        <f>IF(PT_fylkesvis_tall!L412&gt;0,PT_fylkesvis_tall!L412,"")</f>
        <v/>
      </c>
    </row>
    <row r="411" spans="1:12" x14ac:dyDescent="0.25">
      <c r="A411" s="58" t="str">
        <f>IF(PT_fylkesvis_tall!A413&gt;0,PT_fylkesvis_tall!A413,"")</f>
        <v/>
      </c>
      <c r="B411" s="59" t="str">
        <f>IF(PT_fylkesvis_tall!B413&gt;0,PT_fylkesvis_tall!B413,"")</f>
        <v/>
      </c>
      <c r="C411" s="59" t="str">
        <f>IF(PT_fylkesvis_tall!C413&gt;0,PT_fylkesvis_tall!C413,"")</f>
        <v/>
      </c>
      <c r="D411" s="59" t="str">
        <f>IF(PT_fylkesvis_tall!D413&gt;0,PT_fylkesvis_tall!D413,"")</f>
        <v/>
      </c>
      <c r="E411" s="59" t="str">
        <f>IF(PT_fylkesvis_tall!E413&gt;0,PT_fylkesvis_tall!E413,"")</f>
        <v/>
      </c>
      <c r="F411" s="59" t="str">
        <f>IF(PT_fylkesvis_tall!F413&gt;0,PT_fylkesvis_tall!F413,"")</f>
        <v/>
      </c>
      <c r="G411" s="59" t="str">
        <f>IF(PT_fylkesvis_tall!G413&gt;0,PT_fylkesvis_tall!G413,"")</f>
        <v/>
      </c>
      <c r="H411" s="59" t="str">
        <f>IF(PT_fylkesvis_tall!H413&gt;0,PT_fylkesvis_tall!H413,"")</f>
        <v/>
      </c>
      <c r="I411" s="59" t="str">
        <f>IF(PT_fylkesvis_tall!I413&gt;0,PT_fylkesvis_tall!I413,"")</f>
        <v/>
      </c>
      <c r="J411" s="59" t="str">
        <f>IF(PT_fylkesvis_tall!J413&gt;0,PT_fylkesvis_tall!J413,"")</f>
        <v/>
      </c>
      <c r="K411" s="59" t="str">
        <f>IF(PT_fylkesvis_tall!K413&gt;0,PT_fylkesvis_tall!K413,"")</f>
        <v/>
      </c>
      <c r="L411" s="59" t="str">
        <f>IF(PT_fylkesvis_tall!L413&gt;0,PT_fylkesvis_tall!L413,"")</f>
        <v/>
      </c>
    </row>
    <row r="412" spans="1:12" x14ac:dyDescent="0.25">
      <c r="A412" s="58" t="str">
        <f>IF(PT_fylkesvis_tall!A414&gt;0,PT_fylkesvis_tall!A414,"")</f>
        <v/>
      </c>
      <c r="B412" s="59" t="str">
        <f>IF(PT_fylkesvis_tall!B414&gt;0,PT_fylkesvis_tall!B414,"")</f>
        <v/>
      </c>
      <c r="C412" s="59" t="str">
        <f>IF(PT_fylkesvis_tall!C414&gt;0,PT_fylkesvis_tall!C414,"")</f>
        <v/>
      </c>
      <c r="D412" s="59" t="str">
        <f>IF(PT_fylkesvis_tall!D414&gt;0,PT_fylkesvis_tall!D414,"")</f>
        <v/>
      </c>
      <c r="E412" s="59" t="str">
        <f>IF(PT_fylkesvis_tall!E414&gt;0,PT_fylkesvis_tall!E414,"")</f>
        <v/>
      </c>
      <c r="F412" s="59" t="str">
        <f>IF(PT_fylkesvis_tall!F414&gt;0,PT_fylkesvis_tall!F414,"")</f>
        <v/>
      </c>
      <c r="G412" s="59" t="str">
        <f>IF(PT_fylkesvis_tall!G414&gt;0,PT_fylkesvis_tall!G414,"")</f>
        <v/>
      </c>
      <c r="H412" s="59" t="str">
        <f>IF(PT_fylkesvis_tall!H414&gt;0,PT_fylkesvis_tall!H414,"")</f>
        <v/>
      </c>
      <c r="I412" s="59" t="str">
        <f>IF(PT_fylkesvis_tall!I414&gt;0,PT_fylkesvis_tall!I414,"")</f>
        <v/>
      </c>
      <c r="J412" s="59" t="str">
        <f>IF(PT_fylkesvis_tall!J414&gt;0,PT_fylkesvis_tall!J414,"")</f>
        <v/>
      </c>
      <c r="K412" s="59" t="str">
        <f>IF(PT_fylkesvis_tall!K414&gt;0,PT_fylkesvis_tall!K414,"")</f>
        <v/>
      </c>
      <c r="L412" s="59" t="str">
        <f>IF(PT_fylkesvis_tall!L414&gt;0,PT_fylkesvis_tall!L414,"")</f>
        <v/>
      </c>
    </row>
    <row r="413" spans="1:12" x14ac:dyDescent="0.25">
      <c r="A413" s="58" t="str">
        <f>IF(PT_fylkesvis_tall!A415&gt;0,PT_fylkesvis_tall!A415,"")</f>
        <v/>
      </c>
      <c r="B413" s="59" t="str">
        <f>IF(PT_fylkesvis_tall!B415&gt;0,PT_fylkesvis_tall!B415,"")</f>
        <v/>
      </c>
      <c r="C413" s="59" t="str">
        <f>IF(PT_fylkesvis_tall!C415&gt;0,PT_fylkesvis_tall!C415,"")</f>
        <v/>
      </c>
      <c r="D413" s="59" t="str">
        <f>IF(PT_fylkesvis_tall!D415&gt;0,PT_fylkesvis_tall!D415,"")</f>
        <v/>
      </c>
      <c r="E413" s="59" t="str">
        <f>IF(PT_fylkesvis_tall!E415&gt;0,PT_fylkesvis_tall!E415,"")</f>
        <v/>
      </c>
      <c r="F413" s="59" t="str">
        <f>IF(PT_fylkesvis_tall!F415&gt;0,PT_fylkesvis_tall!F415,"")</f>
        <v/>
      </c>
      <c r="G413" s="59" t="str">
        <f>IF(PT_fylkesvis_tall!G415&gt;0,PT_fylkesvis_tall!G415,"")</f>
        <v/>
      </c>
      <c r="H413" s="59" t="str">
        <f>IF(PT_fylkesvis_tall!H415&gt;0,PT_fylkesvis_tall!H415,"")</f>
        <v/>
      </c>
      <c r="I413" s="59" t="str">
        <f>IF(PT_fylkesvis_tall!I415&gt;0,PT_fylkesvis_tall!I415,"")</f>
        <v/>
      </c>
      <c r="J413" s="59" t="str">
        <f>IF(PT_fylkesvis_tall!J415&gt;0,PT_fylkesvis_tall!J415,"")</f>
        <v/>
      </c>
      <c r="K413" s="59" t="str">
        <f>IF(PT_fylkesvis_tall!K415&gt;0,PT_fylkesvis_tall!K415,"")</f>
        <v/>
      </c>
      <c r="L413" s="59" t="str">
        <f>IF(PT_fylkesvis_tall!L415&gt;0,PT_fylkesvis_tall!L415,"")</f>
        <v/>
      </c>
    </row>
    <row r="414" spans="1:12" x14ac:dyDescent="0.25">
      <c r="A414" s="58" t="str">
        <f>IF(PT_fylkesvis_tall!A416&gt;0,PT_fylkesvis_tall!A416,"")</f>
        <v/>
      </c>
      <c r="B414" s="59" t="str">
        <f>IF(PT_fylkesvis_tall!B416&gt;0,PT_fylkesvis_tall!B416,"")</f>
        <v/>
      </c>
      <c r="C414" s="59" t="str">
        <f>IF(PT_fylkesvis_tall!C416&gt;0,PT_fylkesvis_tall!C416,"")</f>
        <v/>
      </c>
      <c r="D414" s="59" t="str">
        <f>IF(PT_fylkesvis_tall!D416&gt;0,PT_fylkesvis_tall!D416,"")</f>
        <v/>
      </c>
      <c r="E414" s="59" t="str">
        <f>IF(PT_fylkesvis_tall!E416&gt;0,PT_fylkesvis_tall!E416,"")</f>
        <v/>
      </c>
      <c r="F414" s="59" t="str">
        <f>IF(PT_fylkesvis_tall!F416&gt;0,PT_fylkesvis_tall!F416,"")</f>
        <v/>
      </c>
      <c r="G414" s="59" t="str">
        <f>IF(PT_fylkesvis_tall!G416&gt;0,PT_fylkesvis_tall!G416,"")</f>
        <v/>
      </c>
      <c r="H414" s="59" t="str">
        <f>IF(PT_fylkesvis_tall!H416&gt;0,PT_fylkesvis_tall!H416,"")</f>
        <v/>
      </c>
      <c r="I414" s="59" t="str">
        <f>IF(PT_fylkesvis_tall!I416&gt;0,PT_fylkesvis_tall!I416,"")</f>
        <v/>
      </c>
      <c r="J414" s="59" t="str">
        <f>IF(PT_fylkesvis_tall!J416&gt;0,PT_fylkesvis_tall!J416,"")</f>
        <v/>
      </c>
      <c r="K414" s="59" t="str">
        <f>IF(PT_fylkesvis_tall!K416&gt;0,PT_fylkesvis_tall!K416,"")</f>
        <v/>
      </c>
      <c r="L414" s="59" t="str">
        <f>IF(PT_fylkesvis_tall!L416&gt;0,PT_fylkesvis_tall!L416,"")</f>
        <v/>
      </c>
    </row>
    <row r="415" spans="1:12" x14ac:dyDescent="0.25">
      <c r="A415" s="58" t="str">
        <f>IF(PT_fylkesvis_tall!A417&gt;0,PT_fylkesvis_tall!A417,"")</f>
        <v/>
      </c>
      <c r="B415" s="59" t="str">
        <f>IF(PT_fylkesvis_tall!B417&gt;0,PT_fylkesvis_tall!B417,"")</f>
        <v/>
      </c>
      <c r="C415" s="59" t="str">
        <f>IF(PT_fylkesvis_tall!C417&gt;0,PT_fylkesvis_tall!C417,"")</f>
        <v/>
      </c>
      <c r="D415" s="59" t="str">
        <f>IF(PT_fylkesvis_tall!D417&gt;0,PT_fylkesvis_tall!D417,"")</f>
        <v/>
      </c>
      <c r="E415" s="59" t="str">
        <f>IF(PT_fylkesvis_tall!E417&gt;0,PT_fylkesvis_tall!E417,"")</f>
        <v/>
      </c>
      <c r="F415" s="59" t="str">
        <f>IF(PT_fylkesvis_tall!F417&gt;0,PT_fylkesvis_tall!F417,"")</f>
        <v/>
      </c>
      <c r="G415" s="59" t="str">
        <f>IF(PT_fylkesvis_tall!G417&gt;0,PT_fylkesvis_tall!G417,"")</f>
        <v/>
      </c>
      <c r="H415" s="59" t="str">
        <f>IF(PT_fylkesvis_tall!H417&gt;0,PT_fylkesvis_tall!H417,"")</f>
        <v/>
      </c>
      <c r="I415" s="59" t="str">
        <f>IF(PT_fylkesvis_tall!I417&gt;0,PT_fylkesvis_tall!I417,"")</f>
        <v/>
      </c>
      <c r="J415" s="59" t="str">
        <f>IF(PT_fylkesvis_tall!J417&gt;0,PT_fylkesvis_tall!J417,"")</f>
        <v/>
      </c>
      <c r="K415" s="59" t="str">
        <f>IF(PT_fylkesvis_tall!K417&gt;0,PT_fylkesvis_tall!K417,"")</f>
        <v/>
      </c>
      <c r="L415" s="59" t="str">
        <f>IF(PT_fylkesvis_tall!L417&gt;0,PT_fylkesvis_tall!L417,"")</f>
        <v/>
      </c>
    </row>
    <row r="416" spans="1:12" x14ac:dyDescent="0.25">
      <c r="A416" s="58" t="str">
        <f>IF(PT_fylkesvis_tall!A418&gt;0,PT_fylkesvis_tall!A418,"")</f>
        <v/>
      </c>
      <c r="B416" s="59" t="str">
        <f>IF(PT_fylkesvis_tall!B418&gt;0,PT_fylkesvis_tall!B418,"")</f>
        <v/>
      </c>
      <c r="C416" s="59" t="str">
        <f>IF(PT_fylkesvis_tall!C418&gt;0,PT_fylkesvis_tall!C418,"")</f>
        <v/>
      </c>
      <c r="D416" s="59" t="str">
        <f>IF(PT_fylkesvis_tall!D418&gt;0,PT_fylkesvis_tall!D418,"")</f>
        <v/>
      </c>
      <c r="E416" s="59" t="str">
        <f>IF(PT_fylkesvis_tall!E418&gt;0,PT_fylkesvis_tall!E418,"")</f>
        <v/>
      </c>
      <c r="F416" s="59" t="str">
        <f>IF(PT_fylkesvis_tall!F418&gt;0,PT_fylkesvis_tall!F418,"")</f>
        <v/>
      </c>
      <c r="G416" s="59" t="str">
        <f>IF(PT_fylkesvis_tall!G418&gt;0,PT_fylkesvis_tall!G418,"")</f>
        <v/>
      </c>
      <c r="H416" s="59" t="str">
        <f>IF(PT_fylkesvis_tall!H418&gt;0,PT_fylkesvis_tall!H418,"")</f>
        <v/>
      </c>
      <c r="I416" s="59" t="str">
        <f>IF(PT_fylkesvis_tall!I418&gt;0,PT_fylkesvis_tall!I418,"")</f>
        <v/>
      </c>
      <c r="J416" s="59" t="str">
        <f>IF(PT_fylkesvis_tall!J418&gt;0,PT_fylkesvis_tall!J418,"")</f>
        <v/>
      </c>
      <c r="K416" s="59" t="str">
        <f>IF(PT_fylkesvis_tall!K418&gt;0,PT_fylkesvis_tall!K418,"")</f>
        <v/>
      </c>
      <c r="L416" s="59" t="str">
        <f>IF(PT_fylkesvis_tall!L418&gt;0,PT_fylkesvis_tall!L418,"")</f>
        <v/>
      </c>
    </row>
    <row r="417" spans="1:12" x14ac:dyDescent="0.25">
      <c r="A417" s="58" t="str">
        <f>IF(PT_fylkesvis_tall!A419&gt;0,PT_fylkesvis_tall!A419,"")</f>
        <v/>
      </c>
      <c r="B417" s="59" t="str">
        <f>IF(PT_fylkesvis_tall!B419&gt;0,PT_fylkesvis_tall!B419,"")</f>
        <v/>
      </c>
      <c r="C417" s="59" t="str">
        <f>IF(PT_fylkesvis_tall!C419&gt;0,PT_fylkesvis_tall!C419,"")</f>
        <v/>
      </c>
      <c r="D417" s="59" t="str">
        <f>IF(PT_fylkesvis_tall!D419&gt;0,PT_fylkesvis_tall!D419,"")</f>
        <v/>
      </c>
      <c r="E417" s="59" t="str">
        <f>IF(PT_fylkesvis_tall!E419&gt;0,PT_fylkesvis_tall!E419,"")</f>
        <v/>
      </c>
      <c r="F417" s="59" t="str">
        <f>IF(PT_fylkesvis_tall!F419&gt;0,PT_fylkesvis_tall!F419,"")</f>
        <v/>
      </c>
      <c r="G417" s="59" t="str">
        <f>IF(PT_fylkesvis_tall!G419&gt;0,PT_fylkesvis_tall!G419,"")</f>
        <v/>
      </c>
      <c r="H417" s="59" t="str">
        <f>IF(PT_fylkesvis_tall!H419&gt;0,PT_fylkesvis_tall!H419,"")</f>
        <v/>
      </c>
      <c r="I417" s="59" t="str">
        <f>IF(PT_fylkesvis_tall!I419&gt;0,PT_fylkesvis_tall!I419,"")</f>
        <v/>
      </c>
      <c r="J417" s="59" t="str">
        <f>IF(PT_fylkesvis_tall!J419&gt;0,PT_fylkesvis_tall!J419,"")</f>
        <v/>
      </c>
      <c r="K417" s="59" t="str">
        <f>IF(PT_fylkesvis_tall!K419&gt;0,PT_fylkesvis_tall!K419,"")</f>
        <v/>
      </c>
      <c r="L417" s="59" t="str">
        <f>IF(PT_fylkesvis_tall!L419&gt;0,PT_fylkesvis_tall!L419,"")</f>
        <v/>
      </c>
    </row>
    <row r="418" spans="1:12" x14ac:dyDescent="0.25">
      <c r="A418" s="58" t="str">
        <f>IF(PT_fylkesvis_tall!A420&gt;0,PT_fylkesvis_tall!A420,"")</f>
        <v/>
      </c>
      <c r="B418" s="59" t="str">
        <f>IF(PT_fylkesvis_tall!B420&gt;0,PT_fylkesvis_tall!B420,"")</f>
        <v/>
      </c>
      <c r="C418" s="59" t="str">
        <f>IF(PT_fylkesvis_tall!C420&gt;0,PT_fylkesvis_tall!C420,"")</f>
        <v/>
      </c>
      <c r="D418" s="59" t="str">
        <f>IF(PT_fylkesvis_tall!D420&gt;0,PT_fylkesvis_tall!D420,"")</f>
        <v/>
      </c>
      <c r="E418" s="59" t="str">
        <f>IF(PT_fylkesvis_tall!E420&gt;0,PT_fylkesvis_tall!E420,"")</f>
        <v/>
      </c>
      <c r="F418" s="59" t="str">
        <f>IF(PT_fylkesvis_tall!F420&gt;0,PT_fylkesvis_tall!F420,"")</f>
        <v/>
      </c>
      <c r="G418" s="59" t="str">
        <f>IF(PT_fylkesvis_tall!G420&gt;0,PT_fylkesvis_tall!G420,"")</f>
        <v/>
      </c>
      <c r="H418" s="59" t="str">
        <f>IF(PT_fylkesvis_tall!H420&gt;0,PT_fylkesvis_tall!H420,"")</f>
        <v/>
      </c>
      <c r="I418" s="59" t="str">
        <f>IF(PT_fylkesvis_tall!I420&gt;0,PT_fylkesvis_tall!I420,"")</f>
        <v/>
      </c>
      <c r="J418" s="59" t="str">
        <f>IF(PT_fylkesvis_tall!J420&gt;0,PT_fylkesvis_tall!J420,"")</f>
        <v/>
      </c>
      <c r="K418" s="59" t="str">
        <f>IF(PT_fylkesvis_tall!K420&gt;0,PT_fylkesvis_tall!K420,"")</f>
        <v/>
      </c>
      <c r="L418" s="59" t="str">
        <f>IF(PT_fylkesvis_tall!L420&gt;0,PT_fylkesvis_tall!L420,"")</f>
        <v/>
      </c>
    </row>
    <row r="419" spans="1:12" x14ac:dyDescent="0.25">
      <c r="A419" s="58" t="str">
        <f>IF(PT_fylkesvis_tall!A421&gt;0,PT_fylkesvis_tall!A421,"")</f>
        <v/>
      </c>
      <c r="B419" s="59" t="str">
        <f>IF(PT_fylkesvis_tall!B421&gt;0,PT_fylkesvis_tall!B421,"")</f>
        <v/>
      </c>
      <c r="C419" s="59" t="str">
        <f>IF(PT_fylkesvis_tall!C421&gt;0,PT_fylkesvis_tall!C421,"")</f>
        <v/>
      </c>
      <c r="D419" s="59" t="str">
        <f>IF(PT_fylkesvis_tall!D421&gt;0,PT_fylkesvis_tall!D421,"")</f>
        <v/>
      </c>
      <c r="E419" s="59" t="str">
        <f>IF(PT_fylkesvis_tall!E421&gt;0,PT_fylkesvis_tall!E421,"")</f>
        <v/>
      </c>
      <c r="F419" s="59" t="str">
        <f>IF(PT_fylkesvis_tall!F421&gt;0,PT_fylkesvis_tall!F421,"")</f>
        <v/>
      </c>
      <c r="G419" s="59" t="str">
        <f>IF(PT_fylkesvis_tall!G421&gt;0,PT_fylkesvis_tall!G421,"")</f>
        <v/>
      </c>
      <c r="H419" s="59" t="str">
        <f>IF(PT_fylkesvis_tall!H421&gt;0,PT_fylkesvis_tall!H421,"")</f>
        <v/>
      </c>
      <c r="I419" s="59" t="str">
        <f>IF(PT_fylkesvis_tall!I421&gt;0,PT_fylkesvis_tall!I421,"")</f>
        <v/>
      </c>
      <c r="J419" s="59" t="str">
        <f>IF(PT_fylkesvis_tall!J421&gt;0,PT_fylkesvis_tall!J421,"")</f>
        <v/>
      </c>
      <c r="K419" s="59" t="str">
        <f>IF(PT_fylkesvis_tall!K421&gt;0,PT_fylkesvis_tall!K421,"")</f>
        <v/>
      </c>
      <c r="L419" s="59" t="str">
        <f>IF(PT_fylkesvis_tall!L421&gt;0,PT_fylkesvis_tall!L421,"")</f>
        <v/>
      </c>
    </row>
    <row r="420" spans="1:12" x14ac:dyDescent="0.25">
      <c r="A420" s="58" t="str">
        <f>IF(PT_fylkesvis_tall!A422&gt;0,PT_fylkesvis_tall!A422,"")</f>
        <v/>
      </c>
      <c r="B420" s="59" t="str">
        <f>IF(PT_fylkesvis_tall!B422&gt;0,PT_fylkesvis_tall!B422,"")</f>
        <v/>
      </c>
      <c r="C420" s="59" t="str">
        <f>IF(PT_fylkesvis_tall!C422&gt;0,PT_fylkesvis_tall!C422,"")</f>
        <v/>
      </c>
      <c r="D420" s="59" t="str">
        <f>IF(PT_fylkesvis_tall!D422&gt;0,PT_fylkesvis_tall!D422,"")</f>
        <v/>
      </c>
      <c r="E420" s="59" t="str">
        <f>IF(PT_fylkesvis_tall!E422&gt;0,PT_fylkesvis_tall!E422,"")</f>
        <v/>
      </c>
      <c r="F420" s="59" t="str">
        <f>IF(PT_fylkesvis_tall!F422&gt;0,PT_fylkesvis_tall!F422,"")</f>
        <v/>
      </c>
      <c r="G420" s="59" t="str">
        <f>IF(PT_fylkesvis_tall!G422&gt;0,PT_fylkesvis_tall!G422,"")</f>
        <v/>
      </c>
      <c r="H420" s="59" t="str">
        <f>IF(PT_fylkesvis_tall!H422&gt;0,PT_fylkesvis_tall!H422,"")</f>
        <v/>
      </c>
      <c r="I420" s="59" t="str">
        <f>IF(PT_fylkesvis_tall!I422&gt;0,PT_fylkesvis_tall!I422,"")</f>
        <v/>
      </c>
      <c r="J420" s="59" t="str">
        <f>IF(PT_fylkesvis_tall!J422&gt;0,PT_fylkesvis_tall!J422,"")</f>
        <v/>
      </c>
      <c r="K420" s="59" t="str">
        <f>IF(PT_fylkesvis_tall!K422&gt;0,PT_fylkesvis_tall!K422,"")</f>
        <v/>
      </c>
      <c r="L420" s="59" t="str">
        <f>IF(PT_fylkesvis_tall!L422&gt;0,PT_fylkesvis_tall!L422,"")</f>
        <v/>
      </c>
    </row>
    <row r="421" spans="1:12" x14ac:dyDescent="0.25">
      <c r="A421" s="58" t="str">
        <f>IF(PT_fylkesvis_tall!A423&gt;0,PT_fylkesvis_tall!A423,"")</f>
        <v/>
      </c>
      <c r="B421" s="59" t="str">
        <f>IF(PT_fylkesvis_tall!B423&gt;0,PT_fylkesvis_tall!B423,"")</f>
        <v/>
      </c>
      <c r="C421" s="59" t="str">
        <f>IF(PT_fylkesvis_tall!C423&gt;0,PT_fylkesvis_tall!C423,"")</f>
        <v/>
      </c>
      <c r="D421" s="59" t="str">
        <f>IF(PT_fylkesvis_tall!D423&gt;0,PT_fylkesvis_tall!D423,"")</f>
        <v/>
      </c>
      <c r="E421" s="59" t="str">
        <f>IF(PT_fylkesvis_tall!E423&gt;0,PT_fylkesvis_tall!E423,"")</f>
        <v/>
      </c>
      <c r="F421" s="59" t="str">
        <f>IF(PT_fylkesvis_tall!F423&gt;0,PT_fylkesvis_tall!F423,"")</f>
        <v/>
      </c>
      <c r="G421" s="59" t="str">
        <f>IF(PT_fylkesvis_tall!G423&gt;0,PT_fylkesvis_tall!G423,"")</f>
        <v/>
      </c>
      <c r="H421" s="59" t="str">
        <f>IF(PT_fylkesvis_tall!H423&gt;0,PT_fylkesvis_tall!H423,"")</f>
        <v/>
      </c>
      <c r="I421" s="59" t="str">
        <f>IF(PT_fylkesvis_tall!I423&gt;0,PT_fylkesvis_tall!I423,"")</f>
        <v/>
      </c>
      <c r="J421" s="59" t="str">
        <f>IF(PT_fylkesvis_tall!J423&gt;0,PT_fylkesvis_tall!J423,"")</f>
        <v/>
      </c>
      <c r="K421" s="59" t="str">
        <f>IF(PT_fylkesvis_tall!K423&gt;0,PT_fylkesvis_tall!K423,"")</f>
        <v/>
      </c>
      <c r="L421" s="59" t="str">
        <f>IF(PT_fylkesvis_tall!L423&gt;0,PT_fylkesvis_tall!L423,"")</f>
        <v/>
      </c>
    </row>
    <row r="422" spans="1:12" x14ac:dyDescent="0.25">
      <c r="A422" s="58" t="str">
        <f>IF(PT_fylkesvis_tall!A424&gt;0,PT_fylkesvis_tall!A424,"")</f>
        <v/>
      </c>
      <c r="B422" s="59" t="str">
        <f>IF(PT_fylkesvis_tall!B424&gt;0,PT_fylkesvis_tall!B424,"")</f>
        <v/>
      </c>
      <c r="C422" s="59" t="str">
        <f>IF(PT_fylkesvis_tall!C424&gt;0,PT_fylkesvis_tall!C424,"")</f>
        <v/>
      </c>
      <c r="D422" s="59" t="str">
        <f>IF(PT_fylkesvis_tall!D424&gt;0,PT_fylkesvis_tall!D424,"")</f>
        <v/>
      </c>
      <c r="E422" s="59" t="str">
        <f>IF(PT_fylkesvis_tall!E424&gt;0,PT_fylkesvis_tall!E424,"")</f>
        <v/>
      </c>
      <c r="F422" s="59" t="str">
        <f>IF(PT_fylkesvis_tall!F424&gt;0,PT_fylkesvis_tall!F424,"")</f>
        <v/>
      </c>
      <c r="G422" s="59" t="str">
        <f>IF(PT_fylkesvis_tall!G424&gt;0,PT_fylkesvis_tall!G424,"")</f>
        <v/>
      </c>
      <c r="H422" s="59" t="str">
        <f>IF(PT_fylkesvis_tall!H424&gt;0,PT_fylkesvis_tall!H424,"")</f>
        <v/>
      </c>
      <c r="I422" s="59" t="str">
        <f>IF(PT_fylkesvis_tall!I424&gt;0,PT_fylkesvis_tall!I424,"")</f>
        <v/>
      </c>
      <c r="J422" s="59" t="str">
        <f>IF(PT_fylkesvis_tall!J424&gt;0,PT_fylkesvis_tall!J424,"")</f>
        <v/>
      </c>
      <c r="K422" s="59" t="str">
        <f>IF(PT_fylkesvis_tall!K424&gt;0,PT_fylkesvis_tall!K424,"")</f>
        <v/>
      </c>
      <c r="L422" s="59" t="str">
        <f>IF(PT_fylkesvis_tall!L424&gt;0,PT_fylkesvis_tall!L424,"")</f>
        <v/>
      </c>
    </row>
    <row r="423" spans="1:12" x14ac:dyDescent="0.25">
      <c r="A423" s="58" t="str">
        <f>IF(PT_fylkesvis_tall!A425&gt;0,PT_fylkesvis_tall!A425,"")</f>
        <v/>
      </c>
      <c r="B423" s="59" t="str">
        <f>IF(PT_fylkesvis_tall!B425&gt;0,PT_fylkesvis_tall!B425,"")</f>
        <v/>
      </c>
      <c r="C423" s="59" t="str">
        <f>IF(PT_fylkesvis_tall!C425&gt;0,PT_fylkesvis_tall!C425,"")</f>
        <v/>
      </c>
      <c r="D423" s="59" t="str">
        <f>IF(PT_fylkesvis_tall!D425&gt;0,PT_fylkesvis_tall!D425,"")</f>
        <v/>
      </c>
      <c r="E423" s="59" t="str">
        <f>IF(PT_fylkesvis_tall!E425&gt;0,PT_fylkesvis_tall!E425,"")</f>
        <v/>
      </c>
      <c r="F423" s="59" t="str">
        <f>IF(PT_fylkesvis_tall!F425&gt;0,PT_fylkesvis_tall!F425,"")</f>
        <v/>
      </c>
      <c r="G423" s="59" t="str">
        <f>IF(PT_fylkesvis_tall!G425&gt;0,PT_fylkesvis_tall!G425,"")</f>
        <v/>
      </c>
      <c r="H423" s="59" t="str">
        <f>IF(PT_fylkesvis_tall!H425&gt;0,PT_fylkesvis_tall!H425,"")</f>
        <v/>
      </c>
      <c r="I423" s="59" t="str">
        <f>IF(PT_fylkesvis_tall!I425&gt;0,PT_fylkesvis_tall!I425,"")</f>
        <v/>
      </c>
      <c r="J423" s="59" t="str">
        <f>IF(PT_fylkesvis_tall!J425&gt;0,PT_fylkesvis_tall!J425,"")</f>
        <v/>
      </c>
      <c r="K423" s="59" t="str">
        <f>IF(PT_fylkesvis_tall!K425&gt;0,PT_fylkesvis_tall!K425,"")</f>
        <v/>
      </c>
      <c r="L423" s="59" t="str">
        <f>IF(PT_fylkesvis_tall!L425&gt;0,PT_fylkesvis_tall!L425,"")</f>
        <v/>
      </c>
    </row>
    <row r="424" spans="1:12" x14ac:dyDescent="0.25">
      <c r="A424" s="58" t="str">
        <f>IF(PT_fylkesvis_tall!A426&gt;0,PT_fylkesvis_tall!A426,"")</f>
        <v/>
      </c>
      <c r="B424" s="59" t="str">
        <f>IF(PT_fylkesvis_tall!B426&gt;0,PT_fylkesvis_tall!B426,"")</f>
        <v/>
      </c>
      <c r="C424" s="59" t="str">
        <f>IF(PT_fylkesvis_tall!C426&gt;0,PT_fylkesvis_tall!C426,"")</f>
        <v/>
      </c>
      <c r="D424" s="59" t="str">
        <f>IF(PT_fylkesvis_tall!D426&gt;0,PT_fylkesvis_tall!D426,"")</f>
        <v/>
      </c>
      <c r="E424" s="59" t="str">
        <f>IF(PT_fylkesvis_tall!E426&gt;0,PT_fylkesvis_tall!E426,"")</f>
        <v/>
      </c>
      <c r="F424" s="59" t="str">
        <f>IF(PT_fylkesvis_tall!F426&gt;0,PT_fylkesvis_tall!F426,"")</f>
        <v/>
      </c>
      <c r="G424" s="59" t="str">
        <f>IF(PT_fylkesvis_tall!G426&gt;0,PT_fylkesvis_tall!G426,"")</f>
        <v/>
      </c>
      <c r="H424" s="59" t="str">
        <f>IF(PT_fylkesvis_tall!H426&gt;0,PT_fylkesvis_tall!H426,"")</f>
        <v/>
      </c>
      <c r="I424" s="59" t="str">
        <f>IF(PT_fylkesvis_tall!I426&gt;0,PT_fylkesvis_tall!I426,"")</f>
        <v/>
      </c>
      <c r="J424" s="59" t="str">
        <f>IF(PT_fylkesvis_tall!J426&gt;0,PT_fylkesvis_tall!J426,"")</f>
        <v/>
      </c>
      <c r="K424" s="59" t="str">
        <f>IF(PT_fylkesvis_tall!K426&gt;0,PT_fylkesvis_tall!K426,"")</f>
        <v/>
      </c>
      <c r="L424" s="59" t="str">
        <f>IF(PT_fylkesvis_tall!L426&gt;0,PT_fylkesvis_tall!L426,"")</f>
        <v/>
      </c>
    </row>
    <row r="425" spans="1:12" x14ac:dyDescent="0.25">
      <c r="A425" s="58" t="str">
        <f>IF(PT_fylkesvis_tall!A427&gt;0,PT_fylkesvis_tall!A427,"")</f>
        <v/>
      </c>
      <c r="B425" s="59" t="str">
        <f>IF(PT_fylkesvis_tall!B427&gt;0,PT_fylkesvis_tall!B427,"")</f>
        <v/>
      </c>
      <c r="C425" s="59" t="str">
        <f>IF(PT_fylkesvis_tall!C427&gt;0,PT_fylkesvis_tall!C427,"")</f>
        <v/>
      </c>
      <c r="D425" s="59" t="str">
        <f>IF(PT_fylkesvis_tall!D427&gt;0,PT_fylkesvis_tall!D427,"")</f>
        <v/>
      </c>
      <c r="E425" s="59" t="str">
        <f>IF(PT_fylkesvis_tall!E427&gt;0,PT_fylkesvis_tall!E427,"")</f>
        <v/>
      </c>
      <c r="F425" s="59" t="str">
        <f>IF(PT_fylkesvis_tall!F427&gt;0,PT_fylkesvis_tall!F427,"")</f>
        <v/>
      </c>
      <c r="G425" s="59" t="str">
        <f>IF(PT_fylkesvis_tall!G427&gt;0,PT_fylkesvis_tall!G427,"")</f>
        <v/>
      </c>
      <c r="H425" s="59" t="str">
        <f>IF(PT_fylkesvis_tall!H427&gt;0,PT_fylkesvis_tall!H427,"")</f>
        <v/>
      </c>
      <c r="I425" s="59" t="str">
        <f>IF(PT_fylkesvis_tall!I427&gt;0,PT_fylkesvis_tall!I427,"")</f>
        <v/>
      </c>
      <c r="J425" s="59" t="str">
        <f>IF(PT_fylkesvis_tall!J427&gt;0,PT_fylkesvis_tall!J427,"")</f>
        <v/>
      </c>
      <c r="K425" s="59" t="str">
        <f>IF(PT_fylkesvis_tall!K427&gt;0,PT_fylkesvis_tall!K427,"")</f>
        <v/>
      </c>
      <c r="L425" s="59" t="str">
        <f>IF(PT_fylkesvis_tall!L427&gt;0,PT_fylkesvis_tall!L427,"")</f>
        <v/>
      </c>
    </row>
    <row r="426" spans="1:12" x14ac:dyDescent="0.25">
      <c r="A426" s="58" t="str">
        <f>IF(PT_fylkesvis_tall!A428&gt;0,PT_fylkesvis_tall!A428,"")</f>
        <v/>
      </c>
      <c r="B426" s="59" t="str">
        <f>IF(PT_fylkesvis_tall!B428&gt;0,PT_fylkesvis_tall!B428,"")</f>
        <v/>
      </c>
      <c r="C426" s="59" t="str">
        <f>IF(PT_fylkesvis_tall!C428&gt;0,PT_fylkesvis_tall!C428,"")</f>
        <v/>
      </c>
      <c r="D426" s="59" t="str">
        <f>IF(PT_fylkesvis_tall!D428&gt;0,PT_fylkesvis_tall!D428,"")</f>
        <v/>
      </c>
      <c r="E426" s="59" t="str">
        <f>IF(PT_fylkesvis_tall!E428&gt;0,PT_fylkesvis_tall!E428,"")</f>
        <v/>
      </c>
      <c r="F426" s="59" t="str">
        <f>IF(PT_fylkesvis_tall!F428&gt;0,PT_fylkesvis_tall!F428,"")</f>
        <v/>
      </c>
      <c r="G426" s="59" t="str">
        <f>IF(PT_fylkesvis_tall!G428&gt;0,PT_fylkesvis_tall!G428,"")</f>
        <v/>
      </c>
      <c r="H426" s="59" t="str">
        <f>IF(PT_fylkesvis_tall!H428&gt;0,PT_fylkesvis_tall!H428,"")</f>
        <v/>
      </c>
      <c r="I426" s="59" t="str">
        <f>IF(PT_fylkesvis_tall!I428&gt;0,PT_fylkesvis_tall!I428,"")</f>
        <v/>
      </c>
      <c r="J426" s="59" t="str">
        <f>IF(PT_fylkesvis_tall!J428&gt;0,PT_fylkesvis_tall!J428,"")</f>
        <v/>
      </c>
      <c r="K426" s="59" t="str">
        <f>IF(PT_fylkesvis_tall!K428&gt;0,PT_fylkesvis_tall!K428,"")</f>
        <v/>
      </c>
      <c r="L426" s="59" t="str">
        <f>IF(PT_fylkesvis_tall!L428&gt;0,PT_fylkesvis_tall!L428,"")</f>
        <v/>
      </c>
    </row>
    <row r="427" spans="1:12" x14ac:dyDescent="0.25">
      <c r="A427" s="58" t="str">
        <f>IF(PT_fylkesvis_tall!A429&gt;0,PT_fylkesvis_tall!A429,"")</f>
        <v/>
      </c>
      <c r="B427" s="59" t="str">
        <f>IF(PT_fylkesvis_tall!B429&gt;0,PT_fylkesvis_tall!B429,"")</f>
        <v/>
      </c>
      <c r="C427" s="59" t="str">
        <f>IF(PT_fylkesvis_tall!C429&gt;0,PT_fylkesvis_tall!C429,"")</f>
        <v/>
      </c>
      <c r="D427" s="59" t="str">
        <f>IF(PT_fylkesvis_tall!D429&gt;0,PT_fylkesvis_tall!D429,"")</f>
        <v/>
      </c>
      <c r="E427" s="59" t="str">
        <f>IF(PT_fylkesvis_tall!E429&gt;0,PT_fylkesvis_tall!E429,"")</f>
        <v/>
      </c>
      <c r="F427" s="59" t="str">
        <f>IF(PT_fylkesvis_tall!F429&gt;0,PT_fylkesvis_tall!F429,"")</f>
        <v/>
      </c>
      <c r="G427" s="59" t="str">
        <f>IF(PT_fylkesvis_tall!G429&gt;0,PT_fylkesvis_tall!G429,"")</f>
        <v/>
      </c>
      <c r="H427" s="59" t="str">
        <f>IF(PT_fylkesvis_tall!H429&gt;0,PT_fylkesvis_tall!H429,"")</f>
        <v/>
      </c>
      <c r="I427" s="59" t="str">
        <f>IF(PT_fylkesvis_tall!I429&gt;0,PT_fylkesvis_tall!I429,"")</f>
        <v/>
      </c>
      <c r="J427" s="59" t="str">
        <f>IF(PT_fylkesvis_tall!J429&gt;0,PT_fylkesvis_tall!J429,"")</f>
        <v/>
      </c>
      <c r="K427" s="59" t="str">
        <f>IF(PT_fylkesvis_tall!K429&gt;0,PT_fylkesvis_tall!K429,"")</f>
        <v/>
      </c>
      <c r="L427" s="59" t="str">
        <f>IF(PT_fylkesvis_tall!L429&gt;0,PT_fylkesvis_tall!L429,"")</f>
        <v/>
      </c>
    </row>
    <row r="428" spans="1:12" x14ac:dyDescent="0.25">
      <c r="A428" s="58" t="str">
        <f>IF(PT_fylkesvis_tall!A430&gt;0,PT_fylkesvis_tall!A430,"")</f>
        <v/>
      </c>
      <c r="B428" s="59" t="str">
        <f>IF(PT_fylkesvis_tall!B430&gt;0,PT_fylkesvis_tall!B430,"")</f>
        <v/>
      </c>
      <c r="C428" s="59" t="str">
        <f>IF(PT_fylkesvis_tall!C430&gt;0,PT_fylkesvis_tall!C430,"")</f>
        <v/>
      </c>
      <c r="D428" s="59" t="str">
        <f>IF(PT_fylkesvis_tall!D430&gt;0,PT_fylkesvis_tall!D430,"")</f>
        <v/>
      </c>
      <c r="E428" s="59" t="str">
        <f>IF(PT_fylkesvis_tall!E430&gt;0,PT_fylkesvis_tall!E430,"")</f>
        <v/>
      </c>
      <c r="F428" s="59" t="str">
        <f>IF(PT_fylkesvis_tall!F430&gt;0,PT_fylkesvis_tall!F430,"")</f>
        <v/>
      </c>
      <c r="G428" s="59" t="str">
        <f>IF(PT_fylkesvis_tall!G430&gt;0,PT_fylkesvis_tall!G430,"")</f>
        <v/>
      </c>
      <c r="H428" s="59" t="str">
        <f>IF(PT_fylkesvis_tall!H430&gt;0,PT_fylkesvis_tall!H430,"")</f>
        <v/>
      </c>
      <c r="I428" s="59" t="str">
        <f>IF(PT_fylkesvis_tall!I430&gt;0,PT_fylkesvis_tall!I430,"")</f>
        <v/>
      </c>
      <c r="J428" s="59" t="str">
        <f>IF(PT_fylkesvis_tall!J430&gt;0,PT_fylkesvis_tall!J430,"")</f>
        <v/>
      </c>
      <c r="K428" s="59" t="str">
        <f>IF(PT_fylkesvis_tall!K430&gt;0,PT_fylkesvis_tall!K430,"")</f>
        <v/>
      </c>
      <c r="L428" s="59" t="str">
        <f>IF(PT_fylkesvis_tall!L430&gt;0,PT_fylkesvis_tall!L430,"")</f>
        <v/>
      </c>
    </row>
    <row r="429" spans="1:12" x14ac:dyDescent="0.25">
      <c r="A429" s="58" t="str">
        <f>IF(PT_fylkesvis_tall!A431&gt;0,PT_fylkesvis_tall!A431,"")</f>
        <v/>
      </c>
      <c r="B429" s="59" t="str">
        <f>IF(PT_fylkesvis_tall!B431&gt;0,PT_fylkesvis_tall!B431,"")</f>
        <v/>
      </c>
      <c r="C429" s="59" t="str">
        <f>IF(PT_fylkesvis_tall!C431&gt;0,PT_fylkesvis_tall!C431,"")</f>
        <v/>
      </c>
      <c r="D429" s="59" t="str">
        <f>IF(PT_fylkesvis_tall!D431&gt;0,PT_fylkesvis_tall!D431,"")</f>
        <v/>
      </c>
      <c r="E429" s="59" t="str">
        <f>IF(PT_fylkesvis_tall!E431&gt;0,PT_fylkesvis_tall!E431,"")</f>
        <v/>
      </c>
      <c r="F429" s="59" t="str">
        <f>IF(PT_fylkesvis_tall!F431&gt;0,PT_fylkesvis_tall!F431,"")</f>
        <v/>
      </c>
      <c r="G429" s="59" t="str">
        <f>IF(PT_fylkesvis_tall!G431&gt;0,PT_fylkesvis_tall!G431,"")</f>
        <v/>
      </c>
      <c r="H429" s="59" t="str">
        <f>IF(PT_fylkesvis_tall!H431&gt;0,PT_fylkesvis_tall!H431,"")</f>
        <v/>
      </c>
      <c r="I429" s="59" t="str">
        <f>IF(PT_fylkesvis_tall!I431&gt;0,PT_fylkesvis_tall!I431,"")</f>
        <v/>
      </c>
      <c r="J429" s="59" t="str">
        <f>IF(PT_fylkesvis_tall!J431&gt;0,PT_fylkesvis_tall!J431,"")</f>
        <v/>
      </c>
      <c r="K429" s="59" t="str">
        <f>IF(PT_fylkesvis_tall!K431&gt;0,PT_fylkesvis_tall!K431,"")</f>
        <v/>
      </c>
      <c r="L429" s="59" t="str">
        <f>IF(PT_fylkesvis_tall!L431&gt;0,PT_fylkesvis_tall!L431,"")</f>
        <v/>
      </c>
    </row>
    <row r="430" spans="1:12" x14ac:dyDescent="0.25">
      <c r="A430" s="58" t="str">
        <f>IF(PT_fylkesvis_tall!A432&gt;0,PT_fylkesvis_tall!A432,"")</f>
        <v/>
      </c>
      <c r="B430" s="59" t="str">
        <f>IF(PT_fylkesvis_tall!B432&gt;0,PT_fylkesvis_tall!B432,"")</f>
        <v/>
      </c>
      <c r="C430" s="59" t="str">
        <f>IF(PT_fylkesvis_tall!C432&gt;0,PT_fylkesvis_tall!C432,"")</f>
        <v/>
      </c>
      <c r="D430" s="59" t="str">
        <f>IF(PT_fylkesvis_tall!D432&gt;0,PT_fylkesvis_tall!D432,"")</f>
        <v/>
      </c>
      <c r="E430" s="59" t="str">
        <f>IF(PT_fylkesvis_tall!E432&gt;0,PT_fylkesvis_tall!E432,"")</f>
        <v/>
      </c>
      <c r="F430" s="59" t="str">
        <f>IF(PT_fylkesvis_tall!F432&gt;0,PT_fylkesvis_tall!F432,"")</f>
        <v/>
      </c>
      <c r="G430" s="59" t="str">
        <f>IF(PT_fylkesvis_tall!G432&gt;0,PT_fylkesvis_tall!G432,"")</f>
        <v/>
      </c>
      <c r="H430" s="59" t="str">
        <f>IF(PT_fylkesvis_tall!H432&gt;0,PT_fylkesvis_tall!H432,"")</f>
        <v/>
      </c>
      <c r="I430" s="59" t="str">
        <f>IF(PT_fylkesvis_tall!I432&gt;0,PT_fylkesvis_tall!I432,"")</f>
        <v/>
      </c>
      <c r="J430" s="59" t="str">
        <f>IF(PT_fylkesvis_tall!J432&gt;0,PT_fylkesvis_tall!J432,"")</f>
        <v/>
      </c>
      <c r="K430" s="59" t="str">
        <f>IF(PT_fylkesvis_tall!K432&gt;0,PT_fylkesvis_tall!K432,"")</f>
        <v/>
      </c>
      <c r="L430" s="59" t="str">
        <f>IF(PT_fylkesvis_tall!L432&gt;0,PT_fylkesvis_tall!L432,"")</f>
        <v/>
      </c>
    </row>
    <row r="431" spans="1:12" x14ac:dyDescent="0.25">
      <c r="A431" s="58" t="str">
        <f>IF(PT_fylkesvis_tall!A433&gt;0,PT_fylkesvis_tall!A433,"")</f>
        <v/>
      </c>
      <c r="B431" s="59" t="str">
        <f>IF(PT_fylkesvis_tall!B433&gt;0,PT_fylkesvis_tall!B433,"")</f>
        <v/>
      </c>
      <c r="C431" s="59" t="str">
        <f>IF(PT_fylkesvis_tall!C433&gt;0,PT_fylkesvis_tall!C433,"")</f>
        <v/>
      </c>
      <c r="D431" s="59" t="str">
        <f>IF(PT_fylkesvis_tall!D433&gt;0,PT_fylkesvis_tall!D433,"")</f>
        <v/>
      </c>
      <c r="E431" s="59" t="str">
        <f>IF(PT_fylkesvis_tall!E433&gt;0,PT_fylkesvis_tall!E433,"")</f>
        <v/>
      </c>
      <c r="F431" s="59" t="str">
        <f>IF(PT_fylkesvis_tall!F433&gt;0,PT_fylkesvis_tall!F433,"")</f>
        <v/>
      </c>
      <c r="G431" s="59" t="str">
        <f>IF(PT_fylkesvis_tall!G433&gt;0,PT_fylkesvis_tall!G433,"")</f>
        <v/>
      </c>
      <c r="H431" s="59" t="str">
        <f>IF(PT_fylkesvis_tall!H433&gt;0,PT_fylkesvis_tall!H433,"")</f>
        <v/>
      </c>
      <c r="I431" s="59" t="str">
        <f>IF(PT_fylkesvis_tall!I433&gt;0,PT_fylkesvis_tall!I433,"")</f>
        <v/>
      </c>
      <c r="J431" s="59" t="str">
        <f>IF(PT_fylkesvis_tall!J433&gt;0,PT_fylkesvis_tall!J433,"")</f>
        <v/>
      </c>
      <c r="K431" s="59" t="str">
        <f>IF(PT_fylkesvis_tall!K433&gt;0,PT_fylkesvis_tall!K433,"")</f>
        <v/>
      </c>
      <c r="L431" s="59" t="str">
        <f>IF(PT_fylkesvis_tall!L433&gt;0,PT_fylkesvis_tall!L433,"")</f>
        <v/>
      </c>
    </row>
    <row r="432" spans="1:12" x14ac:dyDescent="0.25">
      <c r="A432" s="58" t="str">
        <f>IF(PT_fylkesvis_tall!A434&gt;0,PT_fylkesvis_tall!A434,"")</f>
        <v/>
      </c>
      <c r="B432" s="59" t="str">
        <f>IF(PT_fylkesvis_tall!B434&gt;0,PT_fylkesvis_tall!B434,"")</f>
        <v/>
      </c>
      <c r="C432" s="59" t="str">
        <f>IF(PT_fylkesvis_tall!C434&gt;0,PT_fylkesvis_tall!C434,"")</f>
        <v/>
      </c>
      <c r="D432" s="59" t="str">
        <f>IF(PT_fylkesvis_tall!D434&gt;0,PT_fylkesvis_tall!D434,"")</f>
        <v/>
      </c>
      <c r="E432" s="59" t="str">
        <f>IF(PT_fylkesvis_tall!E434&gt;0,PT_fylkesvis_tall!E434,"")</f>
        <v/>
      </c>
      <c r="F432" s="59" t="str">
        <f>IF(PT_fylkesvis_tall!F434&gt;0,PT_fylkesvis_tall!F434,"")</f>
        <v/>
      </c>
      <c r="G432" s="59" t="str">
        <f>IF(PT_fylkesvis_tall!G434&gt;0,PT_fylkesvis_tall!G434,"")</f>
        <v/>
      </c>
      <c r="H432" s="59" t="str">
        <f>IF(PT_fylkesvis_tall!H434&gt;0,PT_fylkesvis_tall!H434,"")</f>
        <v/>
      </c>
      <c r="I432" s="59" t="str">
        <f>IF(PT_fylkesvis_tall!I434&gt;0,PT_fylkesvis_tall!I434,"")</f>
        <v/>
      </c>
      <c r="J432" s="59" t="str">
        <f>IF(PT_fylkesvis_tall!J434&gt;0,PT_fylkesvis_tall!J434,"")</f>
        <v/>
      </c>
      <c r="K432" s="59" t="str">
        <f>IF(PT_fylkesvis_tall!K434&gt;0,PT_fylkesvis_tall!K434,"")</f>
        <v/>
      </c>
      <c r="L432" s="59" t="str">
        <f>IF(PT_fylkesvis_tall!L434&gt;0,PT_fylkesvis_tall!L434,"")</f>
        <v/>
      </c>
    </row>
    <row r="433" spans="1:12" x14ac:dyDescent="0.25">
      <c r="A433" s="58" t="str">
        <f>IF(PT_fylkesvis_tall!A435&gt;0,PT_fylkesvis_tall!A435,"")</f>
        <v/>
      </c>
      <c r="B433" s="58" t="str">
        <f>IF(PT_fylkesvis_tall!B435&gt;0,PT_fylkesvis_tall!B435,"")</f>
        <v/>
      </c>
      <c r="C433" s="58" t="str">
        <f>IF(PT_fylkesvis_tall!C435&gt;0,PT_fylkesvis_tall!C435,"")</f>
        <v/>
      </c>
      <c r="D433" s="58" t="str">
        <f>IF(PT_fylkesvis_tall!D435&gt;0,PT_fylkesvis_tall!D435,"")</f>
        <v/>
      </c>
      <c r="E433" s="58" t="str">
        <f>IF(PT_fylkesvis_tall!E435&gt;0,PT_fylkesvis_tall!E435,"")</f>
        <v/>
      </c>
      <c r="F433" s="58" t="str">
        <f>IF(PT_fylkesvis_tall!F435&gt;0,PT_fylkesvis_tall!F435,"")</f>
        <v/>
      </c>
      <c r="G433" s="58" t="str">
        <f>IF(PT_fylkesvis_tall!G435&gt;0,PT_fylkesvis_tall!G435,"")</f>
        <v/>
      </c>
      <c r="H433" s="58" t="str">
        <f>IF(PT_fylkesvis_tall!H435&gt;0,PT_fylkesvis_tall!H435,"")</f>
        <v/>
      </c>
      <c r="I433" s="58" t="str">
        <f>IF(PT_fylkesvis_tall!I435&gt;0,PT_fylkesvis_tall!I435,"")</f>
        <v/>
      </c>
      <c r="J433" s="58" t="str">
        <f>IF(PT_fylkesvis_tall!J435&gt;0,PT_fylkesvis_tall!J435,"")</f>
        <v/>
      </c>
      <c r="K433" s="58" t="str">
        <f>IF(PT_fylkesvis_tall!K435&gt;0,PT_fylkesvis_tall!K435,"")</f>
        <v/>
      </c>
      <c r="L433" s="58" t="str">
        <f>IF(PT_fylkesvis_tall!L435&gt;0,PT_fylkesvis_tall!L435,"")</f>
        <v/>
      </c>
    </row>
    <row r="434" spans="1:12" x14ac:dyDescent="0.25">
      <c r="A434" s="58" t="str">
        <f>IF(PT_fylkesvis_tall!A436&gt;0,PT_fylkesvis_tall!A436,"")</f>
        <v/>
      </c>
      <c r="B434" s="58" t="str">
        <f>IF(PT_fylkesvis_tall!B436&gt;0,PT_fylkesvis_tall!B436,"")</f>
        <v/>
      </c>
      <c r="C434" s="58" t="str">
        <f>IF(PT_fylkesvis_tall!C436&gt;0,PT_fylkesvis_tall!C436,"")</f>
        <v/>
      </c>
      <c r="D434" s="58" t="str">
        <f>IF(PT_fylkesvis_tall!D436&gt;0,PT_fylkesvis_tall!D436,"")</f>
        <v/>
      </c>
      <c r="E434" s="58" t="str">
        <f>IF(PT_fylkesvis_tall!E436&gt;0,PT_fylkesvis_tall!E436,"")</f>
        <v/>
      </c>
      <c r="F434" s="58" t="str">
        <f>IF(PT_fylkesvis_tall!F436&gt;0,PT_fylkesvis_tall!F436,"")</f>
        <v/>
      </c>
      <c r="G434" s="58" t="str">
        <f>IF(PT_fylkesvis_tall!G436&gt;0,PT_fylkesvis_tall!G436,"")</f>
        <v/>
      </c>
      <c r="H434" s="58" t="str">
        <f>IF(PT_fylkesvis_tall!H436&gt;0,PT_fylkesvis_tall!H436,"")</f>
        <v/>
      </c>
      <c r="I434" s="58" t="str">
        <f>IF(PT_fylkesvis_tall!I436&gt;0,PT_fylkesvis_tall!I436,"")</f>
        <v/>
      </c>
      <c r="J434" s="58" t="str">
        <f>IF(PT_fylkesvis_tall!J436&gt;0,PT_fylkesvis_tall!J436,"")</f>
        <v/>
      </c>
      <c r="K434" s="58" t="str">
        <f>IF(PT_fylkesvis_tall!K436&gt;0,PT_fylkesvis_tall!K436,"")</f>
        <v/>
      </c>
      <c r="L434" s="58" t="str">
        <f>IF(PT_fylkesvis_tall!L436&gt;0,PT_fylkesvis_tall!L436,"")</f>
        <v/>
      </c>
    </row>
    <row r="435" spans="1:12" x14ac:dyDescent="0.25">
      <c r="A435" s="58" t="str">
        <f>IF(PT_fylkesvis_tall!A437&gt;0,PT_fylkesvis_tall!A437,"")</f>
        <v/>
      </c>
      <c r="B435" s="58" t="str">
        <f>IF(PT_fylkesvis_tall!B437&gt;0,PT_fylkesvis_tall!B437,"")</f>
        <v/>
      </c>
      <c r="C435" s="58" t="str">
        <f>IF(PT_fylkesvis_tall!C437&gt;0,PT_fylkesvis_tall!C437,"")</f>
        <v/>
      </c>
      <c r="D435" s="58" t="str">
        <f>IF(PT_fylkesvis_tall!D437&gt;0,PT_fylkesvis_tall!D437,"")</f>
        <v/>
      </c>
      <c r="E435" s="58" t="str">
        <f>IF(PT_fylkesvis_tall!E437&gt;0,PT_fylkesvis_tall!E437,"")</f>
        <v/>
      </c>
      <c r="F435" s="58" t="str">
        <f>IF(PT_fylkesvis_tall!F437&gt;0,PT_fylkesvis_tall!F437,"")</f>
        <v/>
      </c>
      <c r="G435" s="58" t="str">
        <f>IF(PT_fylkesvis_tall!G437&gt;0,PT_fylkesvis_tall!G437,"")</f>
        <v/>
      </c>
      <c r="H435" s="58" t="str">
        <f>IF(PT_fylkesvis_tall!H437&gt;0,PT_fylkesvis_tall!H437,"")</f>
        <v/>
      </c>
      <c r="I435" s="58" t="str">
        <f>IF(PT_fylkesvis_tall!I437&gt;0,PT_fylkesvis_tall!I437,"")</f>
        <v/>
      </c>
      <c r="J435" s="58" t="str">
        <f>IF(PT_fylkesvis_tall!J437&gt;0,PT_fylkesvis_tall!J437,"")</f>
        <v/>
      </c>
      <c r="K435" s="58" t="str">
        <f>IF(PT_fylkesvis_tall!K437&gt;0,PT_fylkesvis_tall!K437,"")</f>
        <v/>
      </c>
      <c r="L435" s="58" t="str">
        <f>IF(PT_fylkesvis_tall!L437&gt;0,PT_fylkesvis_tall!L437,"")</f>
        <v/>
      </c>
    </row>
    <row r="436" spans="1:12" x14ac:dyDescent="0.25">
      <c r="A436" s="58" t="str">
        <f>IF(PT_fylkesvis_tall!A438&gt;0,PT_fylkesvis_tall!A438,"")</f>
        <v/>
      </c>
      <c r="B436" s="58" t="str">
        <f>IF(PT_fylkesvis_tall!B438&gt;0,PT_fylkesvis_tall!B438,"")</f>
        <v/>
      </c>
      <c r="C436" s="58" t="str">
        <f>IF(PT_fylkesvis_tall!C438&gt;0,PT_fylkesvis_tall!C438,"")</f>
        <v/>
      </c>
      <c r="D436" s="58" t="str">
        <f>IF(PT_fylkesvis_tall!D438&gt;0,PT_fylkesvis_tall!D438,"")</f>
        <v/>
      </c>
      <c r="E436" s="58" t="str">
        <f>IF(PT_fylkesvis_tall!E438&gt;0,PT_fylkesvis_tall!E438,"")</f>
        <v/>
      </c>
      <c r="F436" s="58" t="str">
        <f>IF(PT_fylkesvis_tall!F438&gt;0,PT_fylkesvis_tall!F438,"")</f>
        <v/>
      </c>
      <c r="G436" s="58" t="str">
        <f>IF(PT_fylkesvis_tall!G438&gt;0,PT_fylkesvis_tall!G438,"")</f>
        <v/>
      </c>
      <c r="H436" s="58" t="str">
        <f>IF(PT_fylkesvis_tall!H438&gt;0,PT_fylkesvis_tall!H438,"")</f>
        <v/>
      </c>
      <c r="I436" s="58" t="str">
        <f>IF(PT_fylkesvis_tall!I438&gt;0,PT_fylkesvis_tall!I438,"")</f>
        <v/>
      </c>
      <c r="J436" s="58" t="str">
        <f>IF(PT_fylkesvis_tall!J438&gt;0,PT_fylkesvis_tall!J438,"")</f>
        <v/>
      </c>
      <c r="K436" s="58" t="str">
        <f>IF(PT_fylkesvis_tall!K438&gt;0,PT_fylkesvis_tall!K438,"")</f>
        <v/>
      </c>
      <c r="L436" s="58" t="str">
        <f>IF(PT_fylkesvis_tall!L438&gt;0,PT_fylkesvis_tall!L438,"")</f>
        <v/>
      </c>
    </row>
    <row r="437" spans="1:12" x14ac:dyDescent="0.25">
      <c r="A437" s="58" t="str">
        <f>IF(PT_fylkesvis_tall!A439&gt;0,PT_fylkesvis_tall!A439,"")</f>
        <v/>
      </c>
      <c r="B437" s="58" t="str">
        <f>IF(PT_fylkesvis_tall!B439&gt;0,PT_fylkesvis_tall!B439,"")</f>
        <v/>
      </c>
      <c r="C437" s="58" t="str">
        <f>IF(PT_fylkesvis_tall!C439&gt;0,PT_fylkesvis_tall!C439,"")</f>
        <v/>
      </c>
      <c r="D437" s="58" t="str">
        <f>IF(PT_fylkesvis_tall!D439&gt;0,PT_fylkesvis_tall!D439,"")</f>
        <v/>
      </c>
      <c r="E437" s="58" t="str">
        <f>IF(PT_fylkesvis_tall!E439&gt;0,PT_fylkesvis_tall!E439,"")</f>
        <v/>
      </c>
      <c r="F437" s="58" t="str">
        <f>IF(PT_fylkesvis_tall!F439&gt;0,PT_fylkesvis_tall!F439,"")</f>
        <v/>
      </c>
      <c r="G437" s="58" t="str">
        <f>IF(PT_fylkesvis_tall!G439&gt;0,PT_fylkesvis_tall!G439,"")</f>
        <v/>
      </c>
      <c r="H437" s="58" t="str">
        <f>IF(PT_fylkesvis_tall!H439&gt;0,PT_fylkesvis_tall!H439,"")</f>
        <v/>
      </c>
      <c r="I437" s="58" t="str">
        <f>IF(PT_fylkesvis_tall!I439&gt;0,PT_fylkesvis_tall!I439,"")</f>
        <v/>
      </c>
      <c r="J437" s="58" t="str">
        <f>IF(PT_fylkesvis_tall!J439&gt;0,PT_fylkesvis_tall!J439,"")</f>
        <v/>
      </c>
      <c r="K437" s="58" t="str">
        <f>IF(PT_fylkesvis_tall!K439&gt;0,PT_fylkesvis_tall!K439,"")</f>
        <v/>
      </c>
      <c r="L437" s="58" t="str">
        <f>IF(PT_fylkesvis_tall!L439&gt;0,PT_fylkesvis_tall!L439,"")</f>
        <v/>
      </c>
    </row>
    <row r="438" spans="1:12" x14ac:dyDescent="0.25">
      <c r="A438" s="58" t="str">
        <f>IF(PT_fylkesvis_tall!A440&gt;0,PT_fylkesvis_tall!A440,"")</f>
        <v/>
      </c>
      <c r="B438" s="58" t="str">
        <f>IF(PT_fylkesvis_tall!B440&gt;0,PT_fylkesvis_tall!B440,"")</f>
        <v/>
      </c>
      <c r="C438" s="58" t="str">
        <f>IF(PT_fylkesvis_tall!C440&gt;0,PT_fylkesvis_tall!C440,"")</f>
        <v/>
      </c>
      <c r="D438" s="58" t="str">
        <f>IF(PT_fylkesvis_tall!D440&gt;0,PT_fylkesvis_tall!D440,"")</f>
        <v/>
      </c>
      <c r="E438" s="58" t="str">
        <f>IF(PT_fylkesvis_tall!E440&gt;0,PT_fylkesvis_tall!E440,"")</f>
        <v/>
      </c>
      <c r="F438" s="58" t="str">
        <f>IF(PT_fylkesvis_tall!F440&gt;0,PT_fylkesvis_tall!F440,"")</f>
        <v/>
      </c>
      <c r="G438" s="58" t="str">
        <f>IF(PT_fylkesvis_tall!G440&gt;0,PT_fylkesvis_tall!G440,"")</f>
        <v/>
      </c>
      <c r="H438" s="58" t="str">
        <f>IF(PT_fylkesvis_tall!H440&gt;0,PT_fylkesvis_tall!H440,"")</f>
        <v/>
      </c>
      <c r="I438" s="58" t="str">
        <f>IF(PT_fylkesvis_tall!I440&gt;0,PT_fylkesvis_tall!I440,"")</f>
        <v/>
      </c>
      <c r="J438" s="58" t="str">
        <f>IF(PT_fylkesvis_tall!J440&gt;0,PT_fylkesvis_tall!J440,"")</f>
        <v/>
      </c>
      <c r="K438" s="58" t="str">
        <f>IF(PT_fylkesvis_tall!K440&gt;0,PT_fylkesvis_tall!K440,"")</f>
        <v/>
      </c>
      <c r="L438" s="58" t="str">
        <f>IF(PT_fylkesvis_tall!L440&gt;0,PT_fylkesvis_tall!L440,"")</f>
        <v/>
      </c>
    </row>
    <row r="439" spans="1:12" x14ac:dyDescent="0.25">
      <c r="A439" s="58" t="str">
        <f>IF(PT_fylkesvis_tall!A441&gt;0,PT_fylkesvis_tall!A441,"")</f>
        <v/>
      </c>
      <c r="B439" s="58" t="str">
        <f>IF(PT_fylkesvis_tall!B441&gt;0,PT_fylkesvis_tall!B441,"")</f>
        <v/>
      </c>
      <c r="C439" s="58" t="str">
        <f>IF(PT_fylkesvis_tall!C441&gt;0,PT_fylkesvis_tall!C441,"")</f>
        <v/>
      </c>
      <c r="D439" s="58" t="str">
        <f>IF(PT_fylkesvis_tall!D441&gt;0,PT_fylkesvis_tall!D441,"")</f>
        <v/>
      </c>
      <c r="E439" s="58" t="str">
        <f>IF(PT_fylkesvis_tall!E441&gt;0,PT_fylkesvis_tall!E441,"")</f>
        <v/>
      </c>
      <c r="F439" s="58" t="str">
        <f>IF(PT_fylkesvis_tall!F441&gt;0,PT_fylkesvis_tall!F441,"")</f>
        <v/>
      </c>
      <c r="G439" s="58" t="str">
        <f>IF(PT_fylkesvis_tall!G441&gt;0,PT_fylkesvis_tall!G441,"")</f>
        <v/>
      </c>
      <c r="H439" s="58" t="str">
        <f>IF(PT_fylkesvis_tall!H441&gt;0,PT_fylkesvis_tall!H441,"")</f>
        <v/>
      </c>
      <c r="I439" s="58" t="str">
        <f>IF(PT_fylkesvis_tall!I441&gt;0,PT_fylkesvis_tall!I441,"")</f>
        <v/>
      </c>
      <c r="J439" s="58" t="str">
        <f>IF(PT_fylkesvis_tall!J441&gt;0,PT_fylkesvis_tall!J441,"")</f>
        <v/>
      </c>
      <c r="K439" s="58" t="str">
        <f>IF(PT_fylkesvis_tall!K441&gt;0,PT_fylkesvis_tall!K441,"")</f>
        <v/>
      </c>
      <c r="L439" s="58" t="str">
        <f>IF(PT_fylkesvis_tall!L441&gt;0,PT_fylkesvis_tall!L441,"")</f>
        <v/>
      </c>
    </row>
    <row r="440" spans="1:12" x14ac:dyDescent="0.25">
      <c r="A440" s="58" t="str">
        <f>IF(PT_fylkesvis_tall!A442&gt;0,PT_fylkesvis_tall!A442,"")</f>
        <v/>
      </c>
      <c r="B440" s="58" t="str">
        <f>IF(PT_fylkesvis_tall!B442&gt;0,PT_fylkesvis_tall!B442,"")</f>
        <v/>
      </c>
      <c r="C440" s="58" t="str">
        <f>IF(PT_fylkesvis_tall!C442&gt;0,PT_fylkesvis_tall!C442,"")</f>
        <v/>
      </c>
      <c r="D440" s="58" t="str">
        <f>IF(PT_fylkesvis_tall!D442&gt;0,PT_fylkesvis_tall!D442,"")</f>
        <v/>
      </c>
      <c r="E440" s="58" t="str">
        <f>IF(PT_fylkesvis_tall!E442&gt;0,PT_fylkesvis_tall!E442,"")</f>
        <v/>
      </c>
      <c r="F440" s="58" t="str">
        <f>IF(PT_fylkesvis_tall!F442&gt;0,PT_fylkesvis_tall!F442,"")</f>
        <v/>
      </c>
      <c r="G440" s="58" t="str">
        <f>IF(PT_fylkesvis_tall!G442&gt;0,PT_fylkesvis_tall!G442,"")</f>
        <v/>
      </c>
      <c r="H440" s="58" t="str">
        <f>IF(PT_fylkesvis_tall!H442&gt;0,PT_fylkesvis_tall!H442,"")</f>
        <v/>
      </c>
      <c r="I440" s="58" t="str">
        <f>IF(PT_fylkesvis_tall!I442&gt;0,PT_fylkesvis_tall!I442,"")</f>
        <v/>
      </c>
      <c r="J440" s="58" t="str">
        <f>IF(PT_fylkesvis_tall!J442&gt;0,PT_fylkesvis_tall!J442,"")</f>
        <v/>
      </c>
      <c r="K440" s="58" t="str">
        <f>IF(PT_fylkesvis_tall!K442&gt;0,PT_fylkesvis_tall!K442,"")</f>
        <v/>
      </c>
      <c r="L440" s="58" t="str">
        <f>IF(PT_fylkesvis_tall!L442&gt;0,PT_fylkesvis_tall!L442,"")</f>
        <v/>
      </c>
    </row>
    <row r="441" spans="1:12" x14ac:dyDescent="0.25">
      <c r="A441" s="58" t="str">
        <f>IF(PT_fylkesvis_tall!A443&gt;0,PT_fylkesvis_tall!A443,"")</f>
        <v/>
      </c>
      <c r="B441" s="58" t="str">
        <f>IF(PT_fylkesvis_tall!B443&gt;0,PT_fylkesvis_tall!B443,"")</f>
        <v/>
      </c>
      <c r="C441" s="58" t="str">
        <f>IF(PT_fylkesvis_tall!C443&gt;0,PT_fylkesvis_tall!C443,"")</f>
        <v/>
      </c>
      <c r="D441" s="58" t="str">
        <f>IF(PT_fylkesvis_tall!D443&gt;0,PT_fylkesvis_tall!D443,"")</f>
        <v/>
      </c>
      <c r="E441" s="58" t="str">
        <f>IF(PT_fylkesvis_tall!E443&gt;0,PT_fylkesvis_tall!E443,"")</f>
        <v/>
      </c>
      <c r="F441" s="58" t="str">
        <f>IF(PT_fylkesvis_tall!F443&gt;0,PT_fylkesvis_tall!F443,"")</f>
        <v/>
      </c>
      <c r="G441" s="58" t="str">
        <f>IF(PT_fylkesvis_tall!G443&gt;0,PT_fylkesvis_tall!G443,"")</f>
        <v/>
      </c>
      <c r="H441" s="58" t="str">
        <f>IF(PT_fylkesvis_tall!H443&gt;0,PT_fylkesvis_tall!H443,"")</f>
        <v/>
      </c>
      <c r="I441" s="58" t="str">
        <f>IF(PT_fylkesvis_tall!I443&gt;0,PT_fylkesvis_tall!I443,"")</f>
        <v/>
      </c>
      <c r="J441" s="58" t="str">
        <f>IF(PT_fylkesvis_tall!J443&gt;0,PT_fylkesvis_tall!J443,"")</f>
        <v/>
      </c>
      <c r="K441" s="58" t="str">
        <f>IF(PT_fylkesvis_tall!K443&gt;0,PT_fylkesvis_tall!K443,"")</f>
        <v/>
      </c>
      <c r="L441" s="58" t="str">
        <f>IF(PT_fylkesvis_tall!L443&gt;0,PT_fylkesvis_tall!L443,"")</f>
        <v/>
      </c>
    </row>
    <row r="442" spans="1:12" x14ac:dyDescent="0.25">
      <c r="A442" s="58" t="str">
        <f>IF(PT_fylkesvis_tall!A444&gt;0,PT_fylkesvis_tall!A444,"")</f>
        <v/>
      </c>
      <c r="B442" s="58" t="str">
        <f>IF(PT_fylkesvis_tall!B444&gt;0,PT_fylkesvis_tall!B444,"")</f>
        <v/>
      </c>
      <c r="C442" s="58" t="str">
        <f>IF(PT_fylkesvis_tall!C444&gt;0,PT_fylkesvis_tall!C444,"")</f>
        <v/>
      </c>
      <c r="D442" s="58" t="str">
        <f>IF(PT_fylkesvis_tall!D444&gt;0,PT_fylkesvis_tall!D444,"")</f>
        <v/>
      </c>
      <c r="E442" s="58" t="str">
        <f>IF(PT_fylkesvis_tall!E444&gt;0,PT_fylkesvis_tall!E444,"")</f>
        <v/>
      </c>
      <c r="F442" s="58" t="str">
        <f>IF(PT_fylkesvis_tall!F444&gt;0,PT_fylkesvis_tall!F444,"")</f>
        <v/>
      </c>
      <c r="G442" s="58" t="str">
        <f>IF(PT_fylkesvis_tall!G444&gt;0,PT_fylkesvis_tall!G444,"")</f>
        <v/>
      </c>
      <c r="H442" s="58" t="str">
        <f>IF(PT_fylkesvis_tall!H444&gt;0,PT_fylkesvis_tall!H444,"")</f>
        <v/>
      </c>
      <c r="I442" s="58" t="str">
        <f>IF(PT_fylkesvis_tall!I444&gt;0,PT_fylkesvis_tall!I444,"")</f>
        <v/>
      </c>
      <c r="J442" s="58" t="str">
        <f>IF(PT_fylkesvis_tall!J444&gt;0,PT_fylkesvis_tall!J444,"")</f>
        <v/>
      </c>
      <c r="K442" s="58" t="str">
        <f>IF(PT_fylkesvis_tall!K444&gt;0,PT_fylkesvis_tall!K444,"")</f>
        <v/>
      </c>
      <c r="L442" s="58" t="str">
        <f>IF(PT_fylkesvis_tall!L444&gt;0,PT_fylkesvis_tall!L444,"")</f>
        <v/>
      </c>
    </row>
    <row r="443" spans="1:12" x14ac:dyDescent="0.25">
      <c r="A443" s="58" t="str">
        <f>IF(PT_fylkesvis_tall!A445&gt;0,PT_fylkesvis_tall!A445,"")</f>
        <v/>
      </c>
      <c r="B443" s="58" t="str">
        <f>IF(PT_fylkesvis_tall!B445&gt;0,PT_fylkesvis_tall!B445,"")</f>
        <v/>
      </c>
      <c r="C443" s="58" t="str">
        <f>IF(PT_fylkesvis_tall!C445&gt;0,PT_fylkesvis_tall!C445,"")</f>
        <v/>
      </c>
      <c r="D443" s="58" t="str">
        <f>IF(PT_fylkesvis_tall!D445&gt;0,PT_fylkesvis_tall!D445,"")</f>
        <v/>
      </c>
      <c r="E443" s="58" t="str">
        <f>IF(PT_fylkesvis_tall!E445&gt;0,PT_fylkesvis_tall!E445,"")</f>
        <v/>
      </c>
      <c r="F443" s="58" t="str">
        <f>IF(PT_fylkesvis_tall!F445&gt;0,PT_fylkesvis_tall!F445,"")</f>
        <v/>
      </c>
      <c r="G443" s="58" t="str">
        <f>IF(PT_fylkesvis_tall!G445&gt;0,PT_fylkesvis_tall!G445,"")</f>
        <v/>
      </c>
      <c r="H443" s="58" t="str">
        <f>IF(PT_fylkesvis_tall!H445&gt;0,PT_fylkesvis_tall!H445,"")</f>
        <v/>
      </c>
      <c r="I443" s="58" t="str">
        <f>IF(PT_fylkesvis_tall!I445&gt;0,PT_fylkesvis_tall!I445,"")</f>
        <v/>
      </c>
      <c r="J443" s="58" t="str">
        <f>IF(PT_fylkesvis_tall!J445&gt;0,PT_fylkesvis_tall!J445,"")</f>
        <v/>
      </c>
      <c r="K443" s="58" t="str">
        <f>IF(PT_fylkesvis_tall!K445&gt;0,PT_fylkesvis_tall!K445,"")</f>
        <v/>
      </c>
      <c r="L443" s="58" t="str">
        <f>IF(PT_fylkesvis_tall!L445&gt;0,PT_fylkesvis_tall!L445,"")</f>
        <v/>
      </c>
    </row>
    <row r="444" spans="1:12" x14ac:dyDescent="0.25">
      <c r="A444" s="58" t="str">
        <f>IF(PT_fylkesvis_tall!A446&gt;0,PT_fylkesvis_tall!A446,"")</f>
        <v/>
      </c>
      <c r="B444" s="58" t="str">
        <f>IF(PT_fylkesvis_tall!B446&gt;0,PT_fylkesvis_tall!B446,"")</f>
        <v/>
      </c>
      <c r="C444" s="58" t="str">
        <f>IF(PT_fylkesvis_tall!C446&gt;0,PT_fylkesvis_tall!C446,"")</f>
        <v/>
      </c>
      <c r="D444" s="58" t="str">
        <f>IF(PT_fylkesvis_tall!D446&gt;0,PT_fylkesvis_tall!D446,"")</f>
        <v/>
      </c>
      <c r="E444" s="58" t="str">
        <f>IF(PT_fylkesvis_tall!E446&gt;0,PT_fylkesvis_tall!E446,"")</f>
        <v/>
      </c>
      <c r="F444" s="58" t="str">
        <f>IF(PT_fylkesvis_tall!F446&gt;0,PT_fylkesvis_tall!F446,"")</f>
        <v/>
      </c>
      <c r="G444" s="58" t="str">
        <f>IF(PT_fylkesvis_tall!G446&gt;0,PT_fylkesvis_tall!G446,"")</f>
        <v/>
      </c>
      <c r="H444" s="58" t="str">
        <f>IF(PT_fylkesvis_tall!H446&gt;0,PT_fylkesvis_tall!H446,"")</f>
        <v/>
      </c>
      <c r="I444" s="58" t="str">
        <f>IF(PT_fylkesvis_tall!I446&gt;0,PT_fylkesvis_tall!I446,"")</f>
        <v/>
      </c>
      <c r="J444" s="58" t="str">
        <f>IF(PT_fylkesvis_tall!J446&gt;0,PT_fylkesvis_tall!J446,"")</f>
        <v/>
      </c>
      <c r="K444" s="58" t="str">
        <f>IF(PT_fylkesvis_tall!K446&gt;0,PT_fylkesvis_tall!K446,"")</f>
        <v/>
      </c>
      <c r="L444" s="58" t="str">
        <f>IF(PT_fylkesvis_tall!L446&gt;0,PT_fylkesvis_tall!L446,"")</f>
        <v/>
      </c>
    </row>
    <row r="445" spans="1:12" x14ac:dyDescent="0.25">
      <c r="A445" s="58" t="str">
        <f>IF(PT_fylkesvis_tall!A447&gt;0,PT_fylkesvis_tall!A447,"")</f>
        <v/>
      </c>
      <c r="B445" s="58" t="str">
        <f>IF(PT_fylkesvis_tall!B447&gt;0,PT_fylkesvis_tall!B447,"")</f>
        <v/>
      </c>
      <c r="C445" s="58" t="str">
        <f>IF(PT_fylkesvis_tall!C447&gt;0,PT_fylkesvis_tall!C447,"")</f>
        <v/>
      </c>
      <c r="D445" s="58" t="str">
        <f>IF(PT_fylkesvis_tall!D447&gt;0,PT_fylkesvis_tall!D447,"")</f>
        <v/>
      </c>
      <c r="E445" s="58" t="str">
        <f>IF(PT_fylkesvis_tall!E447&gt;0,PT_fylkesvis_tall!E447,"")</f>
        <v/>
      </c>
      <c r="F445" s="58" t="str">
        <f>IF(PT_fylkesvis_tall!F447&gt;0,PT_fylkesvis_tall!F447,"")</f>
        <v/>
      </c>
      <c r="G445" s="58" t="str">
        <f>IF(PT_fylkesvis_tall!G447&gt;0,PT_fylkesvis_tall!G447,"")</f>
        <v/>
      </c>
      <c r="H445" s="58" t="str">
        <f>IF(PT_fylkesvis_tall!H447&gt;0,PT_fylkesvis_tall!H447,"")</f>
        <v/>
      </c>
      <c r="I445" s="58" t="str">
        <f>IF(PT_fylkesvis_tall!I447&gt;0,PT_fylkesvis_tall!I447,"")</f>
        <v/>
      </c>
      <c r="J445" s="58" t="str">
        <f>IF(PT_fylkesvis_tall!J447&gt;0,PT_fylkesvis_tall!J447,"")</f>
        <v/>
      </c>
      <c r="K445" s="58" t="str">
        <f>IF(PT_fylkesvis_tall!K447&gt;0,PT_fylkesvis_tall!K447,"")</f>
        <v/>
      </c>
      <c r="L445" s="58" t="str">
        <f>IF(PT_fylkesvis_tall!L447&gt;0,PT_fylkesvis_tall!L447,"")</f>
        <v/>
      </c>
    </row>
    <row r="446" spans="1:12" x14ac:dyDescent="0.25">
      <c r="A446" s="58" t="str">
        <f>IF(PT_fylkesvis_tall!A448&gt;0,PT_fylkesvis_tall!A448,"")</f>
        <v/>
      </c>
      <c r="B446" s="58" t="str">
        <f>IF(PT_fylkesvis_tall!B448&gt;0,PT_fylkesvis_tall!B448,"")</f>
        <v/>
      </c>
      <c r="C446" s="58" t="str">
        <f>IF(PT_fylkesvis_tall!C448&gt;0,PT_fylkesvis_tall!C448,"")</f>
        <v/>
      </c>
      <c r="D446" s="58" t="str">
        <f>IF(PT_fylkesvis_tall!D448&gt;0,PT_fylkesvis_tall!D448,"")</f>
        <v/>
      </c>
      <c r="E446" s="58" t="str">
        <f>IF(PT_fylkesvis_tall!E448&gt;0,PT_fylkesvis_tall!E448,"")</f>
        <v/>
      </c>
      <c r="F446" s="58" t="str">
        <f>IF(PT_fylkesvis_tall!F448&gt;0,PT_fylkesvis_tall!F448,"")</f>
        <v/>
      </c>
      <c r="G446" s="58" t="str">
        <f>IF(PT_fylkesvis_tall!G448&gt;0,PT_fylkesvis_tall!G448,"")</f>
        <v/>
      </c>
      <c r="H446" s="58" t="str">
        <f>IF(PT_fylkesvis_tall!H448&gt;0,PT_fylkesvis_tall!H448,"")</f>
        <v/>
      </c>
      <c r="I446" s="58" t="str">
        <f>IF(PT_fylkesvis_tall!I448&gt;0,PT_fylkesvis_tall!I448,"")</f>
        <v/>
      </c>
      <c r="J446" s="58" t="str">
        <f>IF(PT_fylkesvis_tall!J448&gt;0,PT_fylkesvis_tall!J448,"")</f>
        <v/>
      </c>
      <c r="K446" s="58" t="str">
        <f>IF(PT_fylkesvis_tall!K448&gt;0,PT_fylkesvis_tall!K448,"")</f>
        <v/>
      </c>
      <c r="L446" s="58" t="str">
        <f>IF(PT_fylkesvis_tall!L448&gt;0,PT_fylkesvis_tall!L448,"")</f>
        <v/>
      </c>
    </row>
    <row r="447" spans="1:12" x14ac:dyDescent="0.25">
      <c r="A447" s="58" t="str">
        <f>IF(PT_fylkesvis_tall!A449&gt;0,PT_fylkesvis_tall!A449,"")</f>
        <v/>
      </c>
      <c r="B447" s="58" t="str">
        <f>IF(PT_fylkesvis_tall!B449&gt;0,PT_fylkesvis_tall!B449,"")</f>
        <v/>
      </c>
      <c r="C447" s="58" t="str">
        <f>IF(PT_fylkesvis_tall!C449&gt;0,PT_fylkesvis_tall!C449,"")</f>
        <v/>
      </c>
      <c r="D447" s="58" t="str">
        <f>IF(PT_fylkesvis_tall!D449&gt;0,PT_fylkesvis_tall!D449,"")</f>
        <v/>
      </c>
      <c r="E447" s="58" t="str">
        <f>IF(PT_fylkesvis_tall!E449&gt;0,PT_fylkesvis_tall!E449,"")</f>
        <v/>
      </c>
      <c r="F447" s="58" t="str">
        <f>IF(PT_fylkesvis_tall!F449&gt;0,PT_fylkesvis_tall!F449,"")</f>
        <v/>
      </c>
      <c r="G447" s="58" t="str">
        <f>IF(PT_fylkesvis_tall!G449&gt;0,PT_fylkesvis_tall!G449,"")</f>
        <v/>
      </c>
      <c r="H447" s="58" t="str">
        <f>IF(PT_fylkesvis_tall!H449&gt;0,PT_fylkesvis_tall!H449,"")</f>
        <v/>
      </c>
      <c r="I447" s="58" t="str">
        <f>IF(PT_fylkesvis_tall!I449&gt;0,PT_fylkesvis_tall!I449,"")</f>
        <v/>
      </c>
      <c r="J447" s="58" t="str">
        <f>IF(PT_fylkesvis_tall!J449&gt;0,PT_fylkesvis_tall!J449,"")</f>
        <v/>
      </c>
      <c r="K447" s="58" t="str">
        <f>IF(PT_fylkesvis_tall!K449&gt;0,PT_fylkesvis_tall!K449,"")</f>
        <v/>
      </c>
      <c r="L447" s="58" t="str">
        <f>IF(PT_fylkesvis_tall!L449&gt;0,PT_fylkesvis_tall!L449,"")</f>
        <v/>
      </c>
    </row>
    <row r="448" spans="1:12" x14ac:dyDescent="0.25">
      <c r="A448" s="58" t="str">
        <f>IF(PT_fylkesvis_tall!A450&gt;0,PT_fylkesvis_tall!A450,"")</f>
        <v/>
      </c>
      <c r="B448" s="58" t="str">
        <f>IF(PT_fylkesvis_tall!B450&gt;0,PT_fylkesvis_tall!B450,"")</f>
        <v/>
      </c>
      <c r="C448" s="58" t="str">
        <f>IF(PT_fylkesvis_tall!C450&gt;0,PT_fylkesvis_tall!C450,"")</f>
        <v/>
      </c>
      <c r="D448" s="58" t="str">
        <f>IF(PT_fylkesvis_tall!D450&gt;0,PT_fylkesvis_tall!D450,"")</f>
        <v/>
      </c>
      <c r="E448" s="58" t="str">
        <f>IF(PT_fylkesvis_tall!E450&gt;0,PT_fylkesvis_tall!E450,"")</f>
        <v/>
      </c>
      <c r="F448" s="58" t="str">
        <f>IF(PT_fylkesvis_tall!F450&gt;0,PT_fylkesvis_tall!F450,"")</f>
        <v/>
      </c>
      <c r="G448" s="58" t="str">
        <f>IF(PT_fylkesvis_tall!G450&gt;0,PT_fylkesvis_tall!G450,"")</f>
        <v/>
      </c>
      <c r="H448" s="58" t="str">
        <f>IF(PT_fylkesvis_tall!H450&gt;0,PT_fylkesvis_tall!H450,"")</f>
        <v/>
      </c>
      <c r="I448" s="58" t="str">
        <f>IF(PT_fylkesvis_tall!I450&gt;0,PT_fylkesvis_tall!I450,"")</f>
        <v/>
      </c>
      <c r="J448" s="58" t="str">
        <f>IF(PT_fylkesvis_tall!J450&gt;0,PT_fylkesvis_tall!J450,"")</f>
        <v/>
      </c>
      <c r="K448" s="58" t="str">
        <f>IF(PT_fylkesvis_tall!K450&gt;0,PT_fylkesvis_tall!K450,"")</f>
        <v/>
      </c>
      <c r="L448" s="58" t="str">
        <f>IF(PT_fylkesvis_tall!L450&gt;0,PT_fylkesvis_tall!L450,"")</f>
        <v/>
      </c>
    </row>
    <row r="449" spans="1:12" x14ac:dyDescent="0.25">
      <c r="A449" s="58" t="str">
        <f>IF(PT_fylkesvis_tall!A451&gt;0,PT_fylkesvis_tall!A451,"")</f>
        <v/>
      </c>
      <c r="B449" s="58" t="str">
        <f>IF(PT_fylkesvis_tall!B451&gt;0,PT_fylkesvis_tall!B451,"")</f>
        <v/>
      </c>
      <c r="C449" s="58" t="str">
        <f>IF(PT_fylkesvis_tall!C451&gt;0,PT_fylkesvis_tall!C451,"")</f>
        <v/>
      </c>
      <c r="D449" s="58" t="str">
        <f>IF(PT_fylkesvis_tall!D451&gt;0,PT_fylkesvis_tall!D451,"")</f>
        <v/>
      </c>
      <c r="E449" s="58" t="str">
        <f>IF(PT_fylkesvis_tall!E451&gt;0,PT_fylkesvis_tall!E451,"")</f>
        <v/>
      </c>
      <c r="F449" s="58" t="str">
        <f>IF(PT_fylkesvis_tall!F451&gt;0,PT_fylkesvis_tall!F451,"")</f>
        <v/>
      </c>
      <c r="G449" s="58" t="str">
        <f>IF(PT_fylkesvis_tall!G451&gt;0,PT_fylkesvis_tall!G451,"")</f>
        <v/>
      </c>
      <c r="H449" s="58" t="str">
        <f>IF(PT_fylkesvis_tall!H451&gt;0,PT_fylkesvis_tall!H451,"")</f>
        <v/>
      </c>
      <c r="I449" s="58" t="str">
        <f>IF(PT_fylkesvis_tall!I451&gt;0,PT_fylkesvis_tall!I451,"")</f>
        <v/>
      </c>
      <c r="J449" s="58" t="str">
        <f>IF(PT_fylkesvis_tall!J451&gt;0,PT_fylkesvis_tall!J451,"")</f>
        <v/>
      </c>
      <c r="K449" s="58" t="str">
        <f>IF(PT_fylkesvis_tall!K451&gt;0,PT_fylkesvis_tall!K451,"")</f>
        <v/>
      </c>
      <c r="L449" s="58" t="str">
        <f>IF(PT_fylkesvis_tall!L451&gt;0,PT_fylkesvis_tall!L451,"")</f>
        <v/>
      </c>
    </row>
    <row r="450" spans="1:12" x14ac:dyDescent="0.25">
      <c r="A450" s="58" t="str">
        <f>IF(PT_fylkesvis_tall!A452&gt;0,PT_fylkesvis_tall!A452,"")</f>
        <v/>
      </c>
      <c r="B450" s="58" t="str">
        <f>IF(PT_fylkesvis_tall!B452&gt;0,PT_fylkesvis_tall!B452,"")</f>
        <v/>
      </c>
      <c r="C450" s="58" t="str">
        <f>IF(PT_fylkesvis_tall!C452&gt;0,PT_fylkesvis_tall!C452,"")</f>
        <v/>
      </c>
      <c r="D450" s="58" t="str">
        <f>IF(PT_fylkesvis_tall!D452&gt;0,PT_fylkesvis_tall!D452,"")</f>
        <v/>
      </c>
      <c r="E450" s="58" t="str">
        <f>IF(PT_fylkesvis_tall!E452&gt;0,PT_fylkesvis_tall!E452,"")</f>
        <v/>
      </c>
      <c r="F450" s="58" t="str">
        <f>IF(PT_fylkesvis_tall!F452&gt;0,PT_fylkesvis_tall!F452,"")</f>
        <v/>
      </c>
      <c r="G450" s="58" t="str">
        <f>IF(PT_fylkesvis_tall!G452&gt;0,PT_fylkesvis_tall!G452,"")</f>
        <v/>
      </c>
      <c r="H450" s="58" t="str">
        <f>IF(PT_fylkesvis_tall!H452&gt;0,PT_fylkesvis_tall!H452,"")</f>
        <v/>
      </c>
      <c r="I450" s="58" t="str">
        <f>IF(PT_fylkesvis_tall!I452&gt;0,PT_fylkesvis_tall!I452,"")</f>
        <v/>
      </c>
      <c r="J450" s="58" t="str">
        <f>IF(PT_fylkesvis_tall!J452&gt;0,PT_fylkesvis_tall!J452,"")</f>
        <v/>
      </c>
      <c r="K450" s="58" t="str">
        <f>IF(PT_fylkesvis_tall!K452&gt;0,PT_fylkesvis_tall!K452,"")</f>
        <v/>
      </c>
      <c r="L450" s="58" t="str">
        <f>IF(PT_fylkesvis_tall!L452&gt;0,PT_fylkesvis_tall!L452,"")</f>
        <v/>
      </c>
    </row>
    <row r="451" spans="1:12" x14ac:dyDescent="0.25">
      <c r="A451" s="58" t="str">
        <f>IF(PT_fylkesvis_tall!A453&gt;0,PT_fylkesvis_tall!A453,"")</f>
        <v/>
      </c>
      <c r="B451" s="58" t="str">
        <f>IF(PT_fylkesvis_tall!B453&gt;0,PT_fylkesvis_tall!B453,"")</f>
        <v/>
      </c>
      <c r="C451" s="58" t="str">
        <f>IF(PT_fylkesvis_tall!C453&gt;0,PT_fylkesvis_tall!C453,"")</f>
        <v/>
      </c>
      <c r="D451" s="58" t="str">
        <f>IF(PT_fylkesvis_tall!D453&gt;0,PT_fylkesvis_tall!D453,"")</f>
        <v/>
      </c>
      <c r="E451" s="58" t="str">
        <f>IF(PT_fylkesvis_tall!E453&gt;0,PT_fylkesvis_tall!E453,"")</f>
        <v/>
      </c>
      <c r="F451" s="58" t="str">
        <f>IF(PT_fylkesvis_tall!F453&gt;0,PT_fylkesvis_tall!F453,"")</f>
        <v/>
      </c>
      <c r="G451" s="58" t="str">
        <f>IF(PT_fylkesvis_tall!G453&gt;0,PT_fylkesvis_tall!G453,"")</f>
        <v/>
      </c>
      <c r="H451" s="58" t="str">
        <f>IF(PT_fylkesvis_tall!H453&gt;0,PT_fylkesvis_tall!H453,"")</f>
        <v/>
      </c>
      <c r="I451" s="58" t="str">
        <f>IF(PT_fylkesvis_tall!I453&gt;0,PT_fylkesvis_tall!I453,"")</f>
        <v/>
      </c>
      <c r="J451" s="58" t="str">
        <f>IF(PT_fylkesvis_tall!J453&gt;0,PT_fylkesvis_tall!J453,"")</f>
        <v/>
      </c>
      <c r="K451" s="58" t="str">
        <f>IF(PT_fylkesvis_tall!K453&gt;0,PT_fylkesvis_tall!K453,"")</f>
        <v/>
      </c>
      <c r="L451" s="58" t="str">
        <f>IF(PT_fylkesvis_tall!L453&gt;0,PT_fylkesvis_tall!L453,"")</f>
        <v/>
      </c>
    </row>
    <row r="452" spans="1:12" x14ac:dyDescent="0.25">
      <c r="A452" s="58" t="str">
        <f>IF(PT_fylkesvis_tall!A454&gt;0,PT_fylkesvis_tall!A454,"")</f>
        <v/>
      </c>
      <c r="B452" s="58" t="str">
        <f>IF(PT_fylkesvis_tall!B454&gt;0,PT_fylkesvis_tall!B454,"")</f>
        <v/>
      </c>
      <c r="C452" s="58" t="str">
        <f>IF(PT_fylkesvis_tall!C454&gt;0,PT_fylkesvis_tall!C454,"")</f>
        <v/>
      </c>
      <c r="D452" s="58" t="str">
        <f>IF(PT_fylkesvis_tall!D454&gt;0,PT_fylkesvis_tall!D454,"")</f>
        <v/>
      </c>
      <c r="E452" s="58" t="str">
        <f>IF(PT_fylkesvis_tall!E454&gt;0,PT_fylkesvis_tall!E454,"")</f>
        <v/>
      </c>
      <c r="F452" s="58" t="str">
        <f>IF(PT_fylkesvis_tall!F454&gt;0,PT_fylkesvis_tall!F454,"")</f>
        <v/>
      </c>
      <c r="G452" s="58" t="str">
        <f>IF(PT_fylkesvis_tall!G454&gt;0,PT_fylkesvis_tall!G454,"")</f>
        <v/>
      </c>
      <c r="H452" s="58" t="str">
        <f>IF(PT_fylkesvis_tall!H454&gt;0,PT_fylkesvis_tall!H454,"")</f>
        <v/>
      </c>
      <c r="I452" s="58" t="str">
        <f>IF(PT_fylkesvis_tall!I454&gt;0,PT_fylkesvis_tall!I454,"")</f>
        <v/>
      </c>
      <c r="J452" s="58" t="str">
        <f>IF(PT_fylkesvis_tall!J454&gt;0,PT_fylkesvis_tall!J454,"")</f>
        <v/>
      </c>
      <c r="K452" s="58" t="str">
        <f>IF(PT_fylkesvis_tall!K454&gt;0,PT_fylkesvis_tall!K454,"")</f>
        <v/>
      </c>
      <c r="L452" s="58" t="str">
        <f>IF(PT_fylkesvis_tall!L454&gt;0,PT_fylkesvis_tall!L454,"")</f>
        <v/>
      </c>
    </row>
    <row r="453" spans="1:12" x14ac:dyDescent="0.25">
      <c r="A453" s="58" t="str">
        <f>IF(PT_fylkesvis_tall!A455&gt;0,PT_fylkesvis_tall!A455,"")</f>
        <v/>
      </c>
      <c r="B453" s="58" t="str">
        <f>IF(PT_fylkesvis_tall!B455&gt;0,PT_fylkesvis_tall!B455,"")</f>
        <v/>
      </c>
      <c r="C453" s="58" t="str">
        <f>IF(PT_fylkesvis_tall!C455&gt;0,PT_fylkesvis_tall!C455,"")</f>
        <v/>
      </c>
      <c r="D453" s="58" t="str">
        <f>IF(PT_fylkesvis_tall!D455&gt;0,PT_fylkesvis_tall!D455,"")</f>
        <v/>
      </c>
      <c r="E453" s="58" t="str">
        <f>IF(PT_fylkesvis_tall!E455&gt;0,PT_fylkesvis_tall!E455,"")</f>
        <v/>
      </c>
      <c r="F453" s="58" t="str">
        <f>IF(PT_fylkesvis_tall!F455&gt;0,PT_fylkesvis_tall!F455,"")</f>
        <v/>
      </c>
      <c r="G453" s="58" t="str">
        <f>IF(PT_fylkesvis_tall!G455&gt;0,PT_fylkesvis_tall!G455,"")</f>
        <v/>
      </c>
      <c r="H453" s="58" t="str">
        <f>IF(PT_fylkesvis_tall!H455&gt;0,PT_fylkesvis_tall!H455,"")</f>
        <v/>
      </c>
      <c r="I453" s="58" t="str">
        <f>IF(PT_fylkesvis_tall!I455&gt;0,PT_fylkesvis_tall!I455,"")</f>
        <v/>
      </c>
      <c r="J453" s="58" t="str">
        <f>IF(PT_fylkesvis_tall!J455&gt;0,PT_fylkesvis_tall!J455,"")</f>
        <v/>
      </c>
      <c r="K453" s="58" t="str">
        <f>IF(PT_fylkesvis_tall!K455&gt;0,PT_fylkesvis_tall!K455,"")</f>
        <v/>
      </c>
      <c r="L453" s="58" t="str">
        <f>IF(PT_fylkesvis_tall!L455&gt;0,PT_fylkesvis_tall!L455,"")</f>
        <v/>
      </c>
    </row>
    <row r="454" spans="1:12" x14ac:dyDescent="0.25">
      <c r="A454" s="58" t="str">
        <f>IF(PT_fylkesvis_tall!A456&gt;0,PT_fylkesvis_tall!A456,"")</f>
        <v/>
      </c>
      <c r="B454" s="58" t="str">
        <f>IF(PT_fylkesvis_tall!B456&gt;0,PT_fylkesvis_tall!B456,"")</f>
        <v/>
      </c>
      <c r="C454" s="58" t="str">
        <f>IF(PT_fylkesvis_tall!C456&gt;0,PT_fylkesvis_tall!C456,"")</f>
        <v/>
      </c>
      <c r="D454" s="58" t="str">
        <f>IF(PT_fylkesvis_tall!D456&gt;0,PT_fylkesvis_tall!D456,"")</f>
        <v/>
      </c>
      <c r="E454" s="58" t="str">
        <f>IF(PT_fylkesvis_tall!E456&gt;0,PT_fylkesvis_tall!E456,"")</f>
        <v/>
      </c>
      <c r="F454" s="58" t="str">
        <f>IF(PT_fylkesvis_tall!F456&gt;0,PT_fylkesvis_tall!F456,"")</f>
        <v/>
      </c>
      <c r="G454" s="58" t="str">
        <f>IF(PT_fylkesvis_tall!G456&gt;0,PT_fylkesvis_tall!G456,"")</f>
        <v/>
      </c>
      <c r="H454" s="58" t="str">
        <f>IF(PT_fylkesvis_tall!H456&gt;0,PT_fylkesvis_tall!H456,"")</f>
        <v/>
      </c>
      <c r="I454" s="58" t="str">
        <f>IF(PT_fylkesvis_tall!I456&gt;0,PT_fylkesvis_tall!I456,"")</f>
        <v/>
      </c>
      <c r="J454" s="58" t="str">
        <f>IF(PT_fylkesvis_tall!J456&gt;0,PT_fylkesvis_tall!J456,"")</f>
        <v/>
      </c>
      <c r="K454" s="58" t="str">
        <f>IF(PT_fylkesvis_tall!K456&gt;0,PT_fylkesvis_tall!K456,"")</f>
        <v/>
      </c>
      <c r="L454" s="58" t="str">
        <f>IF(PT_fylkesvis_tall!L456&gt;0,PT_fylkesvis_tall!L456,"")</f>
        <v/>
      </c>
    </row>
    <row r="455" spans="1:12" x14ac:dyDescent="0.25">
      <c r="A455" s="58" t="str">
        <f>IF(PT_fylkesvis_tall!A457&gt;0,PT_fylkesvis_tall!A457,"")</f>
        <v/>
      </c>
      <c r="B455" s="58" t="str">
        <f>IF(PT_fylkesvis_tall!B457&gt;0,PT_fylkesvis_tall!B457,"")</f>
        <v/>
      </c>
      <c r="C455" s="58" t="str">
        <f>IF(PT_fylkesvis_tall!C457&gt;0,PT_fylkesvis_tall!C457,"")</f>
        <v/>
      </c>
      <c r="D455" s="58" t="str">
        <f>IF(PT_fylkesvis_tall!D457&gt;0,PT_fylkesvis_tall!D457,"")</f>
        <v/>
      </c>
      <c r="E455" s="58" t="str">
        <f>IF(PT_fylkesvis_tall!E457&gt;0,PT_fylkesvis_tall!E457,"")</f>
        <v/>
      </c>
      <c r="F455" s="58" t="str">
        <f>IF(PT_fylkesvis_tall!F457&gt;0,PT_fylkesvis_tall!F457,"")</f>
        <v/>
      </c>
      <c r="G455" s="58" t="str">
        <f>IF(PT_fylkesvis_tall!G457&gt;0,PT_fylkesvis_tall!G457,"")</f>
        <v/>
      </c>
      <c r="H455" s="58" t="str">
        <f>IF(PT_fylkesvis_tall!H457&gt;0,PT_fylkesvis_tall!H457,"")</f>
        <v/>
      </c>
      <c r="I455" s="58" t="str">
        <f>IF(PT_fylkesvis_tall!I457&gt;0,PT_fylkesvis_tall!I457,"")</f>
        <v/>
      </c>
      <c r="J455" s="58" t="str">
        <f>IF(PT_fylkesvis_tall!J457&gt;0,PT_fylkesvis_tall!J457,"")</f>
        <v/>
      </c>
      <c r="K455" s="58" t="str">
        <f>IF(PT_fylkesvis_tall!K457&gt;0,PT_fylkesvis_tall!K457,"")</f>
        <v/>
      </c>
      <c r="L455" s="58" t="str">
        <f>IF(PT_fylkesvis_tall!L457&gt;0,PT_fylkesvis_tall!L457,"")</f>
        <v/>
      </c>
    </row>
    <row r="456" spans="1:12" x14ac:dyDescent="0.25">
      <c r="A456" s="58" t="str">
        <f>IF(PT_fylkesvis_tall!A458&gt;0,PT_fylkesvis_tall!A458,"")</f>
        <v/>
      </c>
      <c r="B456" s="58" t="str">
        <f>IF(PT_fylkesvis_tall!B458&gt;0,PT_fylkesvis_tall!B458,"")</f>
        <v/>
      </c>
      <c r="C456" s="58" t="str">
        <f>IF(PT_fylkesvis_tall!C458&gt;0,PT_fylkesvis_tall!C458,"")</f>
        <v/>
      </c>
      <c r="D456" s="58" t="str">
        <f>IF(PT_fylkesvis_tall!D458&gt;0,PT_fylkesvis_tall!D458,"")</f>
        <v/>
      </c>
      <c r="E456" s="58" t="str">
        <f>IF(PT_fylkesvis_tall!E458&gt;0,PT_fylkesvis_tall!E458,"")</f>
        <v/>
      </c>
      <c r="F456" s="58" t="str">
        <f>IF(PT_fylkesvis_tall!F458&gt;0,PT_fylkesvis_tall!F458,"")</f>
        <v/>
      </c>
      <c r="G456" s="58" t="str">
        <f>IF(PT_fylkesvis_tall!G458&gt;0,PT_fylkesvis_tall!G458,"")</f>
        <v/>
      </c>
      <c r="H456" s="58" t="str">
        <f>IF(PT_fylkesvis_tall!H458&gt;0,PT_fylkesvis_tall!H458,"")</f>
        <v/>
      </c>
      <c r="I456" s="58" t="str">
        <f>IF(PT_fylkesvis_tall!I458&gt;0,PT_fylkesvis_tall!I458,"")</f>
        <v/>
      </c>
      <c r="J456" s="58" t="str">
        <f>IF(PT_fylkesvis_tall!J458&gt;0,PT_fylkesvis_tall!J458,"")</f>
        <v/>
      </c>
      <c r="K456" s="58" t="str">
        <f>IF(PT_fylkesvis_tall!K458&gt;0,PT_fylkesvis_tall!K458,"")</f>
        <v/>
      </c>
      <c r="L456" s="58" t="str">
        <f>IF(PT_fylkesvis_tall!L458&gt;0,PT_fylkesvis_tall!L458,"")</f>
        <v/>
      </c>
    </row>
    <row r="457" spans="1:12" x14ac:dyDescent="0.25">
      <c r="A457" s="58" t="str">
        <f>IF(PT_fylkesvis_tall!A459&gt;0,PT_fylkesvis_tall!A459,"")</f>
        <v/>
      </c>
      <c r="B457" s="58" t="str">
        <f>IF(PT_fylkesvis_tall!B459&gt;0,PT_fylkesvis_tall!B459,"")</f>
        <v/>
      </c>
      <c r="C457" s="58" t="str">
        <f>IF(PT_fylkesvis_tall!C459&gt;0,PT_fylkesvis_tall!C459,"")</f>
        <v/>
      </c>
      <c r="D457" s="58" t="str">
        <f>IF(PT_fylkesvis_tall!D459&gt;0,PT_fylkesvis_tall!D459,"")</f>
        <v/>
      </c>
      <c r="E457" s="58" t="str">
        <f>IF(PT_fylkesvis_tall!E459&gt;0,PT_fylkesvis_tall!E459,"")</f>
        <v/>
      </c>
      <c r="F457" s="58" t="str">
        <f>IF(PT_fylkesvis_tall!F459&gt;0,PT_fylkesvis_tall!F459,"")</f>
        <v/>
      </c>
      <c r="G457" s="58" t="str">
        <f>IF(PT_fylkesvis_tall!G459&gt;0,PT_fylkesvis_tall!G459,"")</f>
        <v/>
      </c>
      <c r="H457" s="58" t="str">
        <f>IF(PT_fylkesvis_tall!H459&gt;0,PT_fylkesvis_tall!H459,"")</f>
        <v/>
      </c>
      <c r="I457" s="58" t="str">
        <f>IF(PT_fylkesvis_tall!I459&gt;0,PT_fylkesvis_tall!I459,"")</f>
        <v/>
      </c>
      <c r="J457" s="58" t="str">
        <f>IF(PT_fylkesvis_tall!J459&gt;0,PT_fylkesvis_tall!J459,"")</f>
        <v/>
      </c>
      <c r="K457" s="58" t="str">
        <f>IF(PT_fylkesvis_tall!K459&gt;0,PT_fylkesvis_tall!K459,"")</f>
        <v/>
      </c>
      <c r="L457" s="58" t="str">
        <f>IF(PT_fylkesvis_tall!L459&gt;0,PT_fylkesvis_tall!L459,"")</f>
        <v/>
      </c>
    </row>
    <row r="458" spans="1:12" x14ac:dyDescent="0.25">
      <c r="A458" s="58" t="str">
        <f>IF(PT_fylkesvis_tall!A460&gt;0,PT_fylkesvis_tall!A460,"")</f>
        <v/>
      </c>
      <c r="B458" s="58" t="str">
        <f>IF(PT_fylkesvis_tall!B460&gt;0,PT_fylkesvis_tall!B460,"")</f>
        <v/>
      </c>
      <c r="C458" s="58" t="str">
        <f>IF(PT_fylkesvis_tall!C460&gt;0,PT_fylkesvis_tall!C460,"")</f>
        <v/>
      </c>
      <c r="D458" s="58" t="str">
        <f>IF(PT_fylkesvis_tall!D460&gt;0,PT_fylkesvis_tall!D460,"")</f>
        <v/>
      </c>
      <c r="E458" s="58" t="str">
        <f>IF(PT_fylkesvis_tall!E460&gt;0,PT_fylkesvis_tall!E460,"")</f>
        <v/>
      </c>
      <c r="F458" s="58" t="str">
        <f>IF(PT_fylkesvis_tall!F460&gt;0,PT_fylkesvis_tall!F460,"")</f>
        <v/>
      </c>
      <c r="G458" s="58" t="str">
        <f>IF(PT_fylkesvis_tall!G460&gt;0,PT_fylkesvis_tall!G460,"")</f>
        <v/>
      </c>
      <c r="H458" s="58" t="str">
        <f>IF(PT_fylkesvis_tall!H460&gt;0,PT_fylkesvis_tall!H460,"")</f>
        <v/>
      </c>
      <c r="I458" s="58" t="str">
        <f>IF(PT_fylkesvis_tall!I460&gt;0,PT_fylkesvis_tall!I460,"")</f>
        <v/>
      </c>
      <c r="J458" s="58" t="str">
        <f>IF(PT_fylkesvis_tall!J460&gt;0,PT_fylkesvis_tall!J460,"")</f>
        <v/>
      </c>
      <c r="K458" s="58" t="str">
        <f>IF(PT_fylkesvis_tall!K460&gt;0,PT_fylkesvis_tall!K460,"")</f>
        <v/>
      </c>
      <c r="L458" s="58" t="str">
        <f>IF(PT_fylkesvis_tall!L460&gt;0,PT_fylkesvis_tall!L460,"")</f>
        <v/>
      </c>
    </row>
    <row r="459" spans="1:12" x14ac:dyDescent="0.25">
      <c r="A459" s="58" t="str">
        <f>IF(PT_fylkesvis_tall!A461&gt;0,PT_fylkesvis_tall!A461,"")</f>
        <v/>
      </c>
      <c r="B459" s="58" t="str">
        <f>IF(PT_fylkesvis_tall!B461&gt;0,PT_fylkesvis_tall!B461,"")</f>
        <v/>
      </c>
      <c r="C459" s="58" t="str">
        <f>IF(PT_fylkesvis_tall!C461&gt;0,PT_fylkesvis_tall!C461,"")</f>
        <v/>
      </c>
      <c r="D459" s="58" t="str">
        <f>IF(PT_fylkesvis_tall!D461&gt;0,PT_fylkesvis_tall!D461,"")</f>
        <v/>
      </c>
      <c r="E459" s="58" t="str">
        <f>IF(PT_fylkesvis_tall!E461&gt;0,PT_fylkesvis_tall!E461,"")</f>
        <v/>
      </c>
      <c r="F459" s="58" t="str">
        <f>IF(PT_fylkesvis_tall!F461&gt;0,PT_fylkesvis_tall!F461,"")</f>
        <v/>
      </c>
      <c r="G459" s="58" t="str">
        <f>IF(PT_fylkesvis_tall!G461&gt;0,PT_fylkesvis_tall!G461,"")</f>
        <v/>
      </c>
      <c r="H459" s="58" t="str">
        <f>IF(PT_fylkesvis_tall!H461&gt;0,PT_fylkesvis_tall!H461,"")</f>
        <v/>
      </c>
      <c r="I459" s="58" t="str">
        <f>IF(PT_fylkesvis_tall!I461&gt;0,PT_fylkesvis_tall!I461,"")</f>
        <v/>
      </c>
      <c r="J459" s="58" t="str">
        <f>IF(PT_fylkesvis_tall!J461&gt;0,PT_fylkesvis_tall!J461,"")</f>
        <v/>
      </c>
      <c r="K459" s="58" t="str">
        <f>IF(PT_fylkesvis_tall!K461&gt;0,PT_fylkesvis_tall!K461,"")</f>
        <v/>
      </c>
      <c r="L459" s="58" t="str">
        <f>IF(PT_fylkesvis_tall!L461&gt;0,PT_fylkesvis_tall!L461,"")</f>
        <v/>
      </c>
    </row>
    <row r="460" spans="1:12" x14ac:dyDescent="0.25">
      <c r="A460" s="58" t="str">
        <f>IF(PT_fylkesvis_tall!A462&gt;0,PT_fylkesvis_tall!A462,"")</f>
        <v/>
      </c>
      <c r="B460" s="58" t="str">
        <f>IF(PT_fylkesvis_tall!B462&gt;0,PT_fylkesvis_tall!B462,"")</f>
        <v/>
      </c>
      <c r="C460" s="58" t="str">
        <f>IF(PT_fylkesvis_tall!C462&gt;0,PT_fylkesvis_tall!C462,"")</f>
        <v/>
      </c>
      <c r="D460" s="58" t="str">
        <f>IF(PT_fylkesvis_tall!D462&gt;0,PT_fylkesvis_tall!D462,"")</f>
        <v/>
      </c>
      <c r="E460" s="58" t="str">
        <f>IF(PT_fylkesvis_tall!E462&gt;0,PT_fylkesvis_tall!E462,"")</f>
        <v/>
      </c>
      <c r="F460" s="58" t="str">
        <f>IF(PT_fylkesvis_tall!F462&gt;0,PT_fylkesvis_tall!F462,"")</f>
        <v/>
      </c>
      <c r="G460" s="58" t="str">
        <f>IF(PT_fylkesvis_tall!G462&gt;0,PT_fylkesvis_tall!G462,"")</f>
        <v/>
      </c>
      <c r="H460" s="58" t="str">
        <f>IF(PT_fylkesvis_tall!H462&gt;0,PT_fylkesvis_tall!H462,"")</f>
        <v/>
      </c>
      <c r="I460" s="58" t="str">
        <f>IF(PT_fylkesvis_tall!I462&gt;0,PT_fylkesvis_tall!I462,"")</f>
        <v/>
      </c>
      <c r="J460" s="58" t="str">
        <f>IF(PT_fylkesvis_tall!J462&gt;0,PT_fylkesvis_tall!J462,"")</f>
        <v/>
      </c>
      <c r="K460" s="58" t="str">
        <f>IF(PT_fylkesvis_tall!K462&gt;0,PT_fylkesvis_tall!K462,"")</f>
        <v/>
      </c>
      <c r="L460" s="58" t="str">
        <f>IF(PT_fylkesvis_tall!L462&gt;0,PT_fylkesvis_tall!L462,"")</f>
        <v/>
      </c>
    </row>
    <row r="461" spans="1:12" x14ac:dyDescent="0.25">
      <c r="A461" s="58" t="str">
        <f>IF(PT_fylkesvis_tall!A463&gt;0,PT_fylkesvis_tall!A463,"")</f>
        <v/>
      </c>
      <c r="B461" s="58" t="str">
        <f>IF(PT_fylkesvis_tall!B463&gt;0,PT_fylkesvis_tall!B463,"")</f>
        <v/>
      </c>
      <c r="C461" s="58" t="str">
        <f>IF(PT_fylkesvis_tall!C463&gt;0,PT_fylkesvis_tall!C463,"")</f>
        <v/>
      </c>
      <c r="D461" s="58" t="str">
        <f>IF(PT_fylkesvis_tall!D463&gt;0,PT_fylkesvis_tall!D463,"")</f>
        <v/>
      </c>
      <c r="E461" s="58" t="str">
        <f>IF(PT_fylkesvis_tall!E463&gt;0,PT_fylkesvis_tall!E463,"")</f>
        <v/>
      </c>
      <c r="F461" s="58" t="str">
        <f>IF(PT_fylkesvis_tall!F463&gt;0,PT_fylkesvis_tall!F463,"")</f>
        <v/>
      </c>
      <c r="G461" s="58" t="str">
        <f>IF(PT_fylkesvis_tall!G463&gt;0,PT_fylkesvis_tall!G463,"")</f>
        <v/>
      </c>
      <c r="H461" s="58" t="str">
        <f>IF(PT_fylkesvis_tall!H463&gt;0,PT_fylkesvis_tall!H463,"")</f>
        <v/>
      </c>
      <c r="I461" s="58" t="str">
        <f>IF(PT_fylkesvis_tall!I463&gt;0,PT_fylkesvis_tall!I463,"")</f>
        <v/>
      </c>
      <c r="J461" s="58" t="str">
        <f>IF(PT_fylkesvis_tall!J463&gt;0,PT_fylkesvis_tall!J463,"")</f>
        <v/>
      </c>
      <c r="K461" s="58" t="str">
        <f>IF(PT_fylkesvis_tall!K463&gt;0,PT_fylkesvis_tall!K463,"")</f>
        <v/>
      </c>
      <c r="L461" s="58" t="str">
        <f>IF(PT_fylkesvis_tall!L463&gt;0,PT_fylkesvis_tall!L463,"")</f>
        <v/>
      </c>
    </row>
    <row r="462" spans="1:12" x14ac:dyDescent="0.25">
      <c r="A462" s="58" t="str">
        <f>IF(PT_fylkesvis_tall!A464&gt;0,PT_fylkesvis_tall!A464,"")</f>
        <v/>
      </c>
      <c r="B462" s="58" t="str">
        <f>IF(PT_fylkesvis_tall!B464&gt;0,PT_fylkesvis_tall!B464,"")</f>
        <v/>
      </c>
      <c r="C462" s="58" t="str">
        <f>IF(PT_fylkesvis_tall!C464&gt;0,PT_fylkesvis_tall!C464,"")</f>
        <v/>
      </c>
      <c r="D462" s="58" t="str">
        <f>IF(PT_fylkesvis_tall!D464&gt;0,PT_fylkesvis_tall!D464,"")</f>
        <v/>
      </c>
      <c r="E462" s="58" t="str">
        <f>IF(PT_fylkesvis_tall!E464&gt;0,PT_fylkesvis_tall!E464,"")</f>
        <v/>
      </c>
      <c r="F462" s="58" t="str">
        <f>IF(PT_fylkesvis_tall!F464&gt;0,PT_fylkesvis_tall!F464,"")</f>
        <v/>
      </c>
      <c r="G462" s="58" t="str">
        <f>IF(PT_fylkesvis_tall!G464&gt;0,PT_fylkesvis_tall!G464,"")</f>
        <v/>
      </c>
      <c r="H462" s="58" t="str">
        <f>IF(PT_fylkesvis_tall!H464&gt;0,PT_fylkesvis_tall!H464,"")</f>
        <v/>
      </c>
      <c r="I462" s="58" t="str">
        <f>IF(PT_fylkesvis_tall!I464&gt;0,PT_fylkesvis_tall!I464,"")</f>
        <v/>
      </c>
      <c r="J462" s="58" t="str">
        <f>IF(PT_fylkesvis_tall!J464&gt;0,PT_fylkesvis_tall!J464,"")</f>
        <v/>
      </c>
      <c r="K462" s="58" t="str">
        <f>IF(PT_fylkesvis_tall!K464&gt;0,PT_fylkesvis_tall!K464,"")</f>
        <v/>
      </c>
      <c r="L462" s="58" t="str">
        <f>IF(PT_fylkesvis_tall!L464&gt;0,PT_fylkesvis_tall!L464,"")</f>
        <v/>
      </c>
    </row>
    <row r="463" spans="1:12" x14ac:dyDescent="0.25">
      <c r="A463" s="58" t="str">
        <f>IF(PT_fylkesvis_tall!A465&gt;0,PT_fylkesvis_tall!A465,"")</f>
        <v/>
      </c>
      <c r="B463" s="58" t="str">
        <f>IF(PT_fylkesvis_tall!B465&gt;0,PT_fylkesvis_tall!B465,"")</f>
        <v/>
      </c>
      <c r="C463" s="58" t="str">
        <f>IF(PT_fylkesvis_tall!C465&gt;0,PT_fylkesvis_tall!C465,"")</f>
        <v/>
      </c>
      <c r="D463" s="58" t="str">
        <f>IF(PT_fylkesvis_tall!D465&gt;0,PT_fylkesvis_tall!D465,"")</f>
        <v/>
      </c>
      <c r="E463" s="58" t="str">
        <f>IF(PT_fylkesvis_tall!E465&gt;0,PT_fylkesvis_tall!E465,"")</f>
        <v/>
      </c>
      <c r="F463" s="58" t="str">
        <f>IF(PT_fylkesvis_tall!F465&gt;0,PT_fylkesvis_tall!F465,"")</f>
        <v/>
      </c>
      <c r="G463" s="58" t="str">
        <f>IF(PT_fylkesvis_tall!G465&gt;0,PT_fylkesvis_tall!G465,"")</f>
        <v/>
      </c>
      <c r="H463" s="58" t="str">
        <f>IF(PT_fylkesvis_tall!H465&gt;0,PT_fylkesvis_tall!H465,"")</f>
        <v/>
      </c>
      <c r="I463" s="58" t="str">
        <f>IF(PT_fylkesvis_tall!I465&gt;0,PT_fylkesvis_tall!I465,"")</f>
        <v/>
      </c>
      <c r="J463" s="58" t="str">
        <f>IF(PT_fylkesvis_tall!J465&gt;0,PT_fylkesvis_tall!J465,"")</f>
        <v/>
      </c>
      <c r="K463" s="58" t="str">
        <f>IF(PT_fylkesvis_tall!K465&gt;0,PT_fylkesvis_tall!K465,"")</f>
        <v/>
      </c>
      <c r="L463" s="58" t="str">
        <f>IF(PT_fylkesvis_tall!L465&gt;0,PT_fylkesvis_tall!L465,"")</f>
        <v/>
      </c>
    </row>
    <row r="464" spans="1:12" x14ac:dyDescent="0.25">
      <c r="A464" s="58" t="str">
        <f>IF(PT_fylkesvis_tall!A466&gt;0,PT_fylkesvis_tall!A466,"")</f>
        <v/>
      </c>
      <c r="B464" s="58" t="str">
        <f>IF(PT_fylkesvis_tall!B466&gt;0,PT_fylkesvis_tall!B466,"")</f>
        <v/>
      </c>
      <c r="C464" s="58" t="str">
        <f>IF(PT_fylkesvis_tall!C466&gt;0,PT_fylkesvis_tall!C466,"")</f>
        <v/>
      </c>
      <c r="D464" s="58" t="str">
        <f>IF(PT_fylkesvis_tall!D466&gt;0,PT_fylkesvis_tall!D466,"")</f>
        <v/>
      </c>
      <c r="E464" s="58" t="str">
        <f>IF(PT_fylkesvis_tall!E466&gt;0,PT_fylkesvis_tall!E466,"")</f>
        <v/>
      </c>
      <c r="F464" s="58" t="str">
        <f>IF(PT_fylkesvis_tall!F466&gt;0,PT_fylkesvis_tall!F466,"")</f>
        <v/>
      </c>
      <c r="G464" s="58" t="str">
        <f>IF(PT_fylkesvis_tall!G466&gt;0,PT_fylkesvis_tall!G466,"")</f>
        <v/>
      </c>
      <c r="H464" s="58" t="str">
        <f>IF(PT_fylkesvis_tall!H466&gt;0,PT_fylkesvis_tall!H466,"")</f>
        <v/>
      </c>
      <c r="I464" s="58" t="str">
        <f>IF(PT_fylkesvis_tall!I466&gt;0,PT_fylkesvis_tall!I466,"")</f>
        <v/>
      </c>
      <c r="J464" s="58" t="str">
        <f>IF(PT_fylkesvis_tall!J466&gt;0,PT_fylkesvis_tall!J466,"")</f>
        <v/>
      </c>
      <c r="K464" s="58" t="str">
        <f>IF(PT_fylkesvis_tall!K466&gt;0,PT_fylkesvis_tall!K466,"")</f>
        <v/>
      </c>
      <c r="L464" s="58" t="str">
        <f>IF(PT_fylkesvis_tall!L466&gt;0,PT_fylkesvis_tall!L466,"")</f>
        <v/>
      </c>
    </row>
    <row r="465" spans="1:12" x14ac:dyDescent="0.25">
      <c r="A465" s="58" t="str">
        <f>IF(PT_fylkesvis_tall!A467&gt;0,PT_fylkesvis_tall!A467,"")</f>
        <v/>
      </c>
      <c r="B465" s="58" t="str">
        <f>IF(PT_fylkesvis_tall!B467&gt;0,PT_fylkesvis_tall!B467,"")</f>
        <v/>
      </c>
      <c r="C465" s="58" t="str">
        <f>IF(PT_fylkesvis_tall!C467&gt;0,PT_fylkesvis_tall!C467,"")</f>
        <v/>
      </c>
      <c r="D465" s="58" t="str">
        <f>IF(PT_fylkesvis_tall!D467&gt;0,PT_fylkesvis_tall!D467,"")</f>
        <v/>
      </c>
      <c r="E465" s="58" t="str">
        <f>IF(PT_fylkesvis_tall!E467&gt;0,PT_fylkesvis_tall!E467,"")</f>
        <v/>
      </c>
      <c r="F465" s="58" t="str">
        <f>IF(PT_fylkesvis_tall!F467&gt;0,PT_fylkesvis_tall!F467,"")</f>
        <v/>
      </c>
      <c r="G465" s="58" t="str">
        <f>IF(PT_fylkesvis_tall!G467&gt;0,PT_fylkesvis_tall!G467,"")</f>
        <v/>
      </c>
      <c r="H465" s="58" t="str">
        <f>IF(PT_fylkesvis_tall!H467&gt;0,PT_fylkesvis_tall!H467,"")</f>
        <v/>
      </c>
      <c r="I465" s="58" t="str">
        <f>IF(PT_fylkesvis_tall!I467&gt;0,PT_fylkesvis_tall!I467,"")</f>
        <v/>
      </c>
      <c r="J465" s="58" t="str">
        <f>IF(PT_fylkesvis_tall!J467&gt;0,PT_fylkesvis_tall!J467,"")</f>
        <v/>
      </c>
      <c r="K465" s="58" t="str">
        <f>IF(PT_fylkesvis_tall!K467&gt;0,PT_fylkesvis_tall!K467,"")</f>
        <v/>
      </c>
      <c r="L465" s="58" t="str">
        <f>IF(PT_fylkesvis_tall!L467&gt;0,PT_fylkesvis_tall!L467,"")</f>
        <v/>
      </c>
    </row>
    <row r="466" spans="1:12" x14ac:dyDescent="0.25">
      <c r="A466" s="58" t="str">
        <f>IF(PT_fylkesvis_tall!A468&gt;0,PT_fylkesvis_tall!A468,"")</f>
        <v/>
      </c>
      <c r="B466" s="58" t="str">
        <f>IF(PT_fylkesvis_tall!B468&gt;0,PT_fylkesvis_tall!B468,"")</f>
        <v/>
      </c>
      <c r="C466" s="58" t="str">
        <f>IF(PT_fylkesvis_tall!C468&gt;0,PT_fylkesvis_tall!C468,"")</f>
        <v/>
      </c>
      <c r="D466" s="58" t="str">
        <f>IF(PT_fylkesvis_tall!D468&gt;0,PT_fylkesvis_tall!D468,"")</f>
        <v/>
      </c>
      <c r="E466" s="58" t="str">
        <f>IF(PT_fylkesvis_tall!E468&gt;0,PT_fylkesvis_tall!E468,"")</f>
        <v/>
      </c>
      <c r="F466" s="58" t="str">
        <f>IF(PT_fylkesvis_tall!F468&gt;0,PT_fylkesvis_tall!F468,"")</f>
        <v/>
      </c>
      <c r="G466" s="58" t="str">
        <f>IF(PT_fylkesvis_tall!G468&gt;0,PT_fylkesvis_tall!G468,"")</f>
        <v/>
      </c>
      <c r="H466" s="58" t="str">
        <f>IF(PT_fylkesvis_tall!H468&gt;0,PT_fylkesvis_tall!H468,"")</f>
        <v/>
      </c>
      <c r="I466" s="58" t="str">
        <f>IF(PT_fylkesvis_tall!I468&gt;0,PT_fylkesvis_tall!I468,"")</f>
        <v/>
      </c>
      <c r="J466" s="58" t="str">
        <f>IF(PT_fylkesvis_tall!J468&gt;0,PT_fylkesvis_tall!J468,"")</f>
        <v/>
      </c>
      <c r="K466" s="58" t="str">
        <f>IF(PT_fylkesvis_tall!K468&gt;0,PT_fylkesvis_tall!K468,"")</f>
        <v/>
      </c>
      <c r="L466" s="58" t="str">
        <f>IF(PT_fylkesvis_tall!L468&gt;0,PT_fylkesvis_tall!L468,"")</f>
        <v/>
      </c>
    </row>
    <row r="467" spans="1:12" x14ac:dyDescent="0.25">
      <c r="A467" s="58" t="str">
        <f>IF(PT_fylkesvis_tall!A469&gt;0,PT_fylkesvis_tall!A469,"")</f>
        <v/>
      </c>
      <c r="B467" s="58" t="str">
        <f>IF(PT_fylkesvis_tall!B469&gt;0,PT_fylkesvis_tall!B469,"")</f>
        <v/>
      </c>
      <c r="C467" s="58" t="str">
        <f>IF(PT_fylkesvis_tall!C469&gt;0,PT_fylkesvis_tall!C469,"")</f>
        <v/>
      </c>
      <c r="D467" s="58" t="str">
        <f>IF(PT_fylkesvis_tall!D469&gt;0,PT_fylkesvis_tall!D469,"")</f>
        <v/>
      </c>
      <c r="E467" s="58" t="str">
        <f>IF(PT_fylkesvis_tall!E469&gt;0,PT_fylkesvis_tall!E469,"")</f>
        <v/>
      </c>
      <c r="F467" s="58" t="str">
        <f>IF(PT_fylkesvis_tall!F469&gt;0,PT_fylkesvis_tall!F469,"")</f>
        <v/>
      </c>
      <c r="G467" s="58" t="str">
        <f>IF(PT_fylkesvis_tall!G469&gt;0,PT_fylkesvis_tall!G469,"")</f>
        <v/>
      </c>
      <c r="H467" s="58" t="str">
        <f>IF(PT_fylkesvis_tall!H469&gt;0,PT_fylkesvis_tall!H469,"")</f>
        <v/>
      </c>
      <c r="I467" s="58" t="str">
        <f>IF(PT_fylkesvis_tall!I469&gt;0,PT_fylkesvis_tall!I469,"")</f>
        <v/>
      </c>
      <c r="J467" s="58" t="str">
        <f>IF(PT_fylkesvis_tall!J469&gt;0,PT_fylkesvis_tall!J469,"")</f>
        <v/>
      </c>
      <c r="K467" s="58" t="str">
        <f>IF(PT_fylkesvis_tall!K469&gt;0,PT_fylkesvis_tall!K469,"")</f>
        <v/>
      </c>
      <c r="L467" s="58" t="str">
        <f>IF(PT_fylkesvis_tall!L469&gt;0,PT_fylkesvis_tall!L469,"")</f>
        <v/>
      </c>
    </row>
    <row r="468" spans="1:12" x14ac:dyDescent="0.25">
      <c r="A468" s="58" t="str">
        <f>IF(PT_fylkesvis_tall!A470&gt;0,PT_fylkesvis_tall!A470,"")</f>
        <v/>
      </c>
      <c r="B468" s="58" t="str">
        <f>IF(PT_fylkesvis_tall!B470&gt;0,PT_fylkesvis_tall!B470,"")</f>
        <v/>
      </c>
      <c r="C468" s="58" t="str">
        <f>IF(PT_fylkesvis_tall!C470&gt;0,PT_fylkesvis_tall!C470,"")</f>
        <v/>
      </c>
      <c r="D468" s="58" t="str">
        <f>IF(PT_fylkesvis_tall!D470&gt;0,PT_fylkesvis_tall!D470,"")</f>
        <v/>
      </c>
      <c r="E468" s="58" t="str">
        <f>IF(PT_fylkesvis_tall!E470&gt;0,PT_fylkesvis_tall!E470,"")</f>
        <v/>
      </c>
      <c r="F468" s="58" t="str">
        <f>IF(PT_fylkesvis_tall!F470&gt;0,PT_fylkesvis_tall!F470,"")</f>
        <v/>
      </c>
      <c r="G468" s="58" t="str">
        <f>IF(PT_fylkesvis_tall!G470&gt;0,PT_fylkesvis_tall!G470,"")</f>
        <v/>
      </c>
      <c r="H468" s="58" t="str">
        <f>IF(PT_fylkesvis_tall!H470&gt;0,PT_fylkesvis_tall!H470,"")</f>
        <v/>
      </c>
      <c r="I468" s="58" t="str">
        <f>IF(PT_fylkesvis_tall!I470&gt;0,PT_fylkesvis_tall!I470,"")</f>
        <v/>
      </c>
      <c r="J468" s="58" t="str">
        <f>IF(PT_fylkesvis_tall!J470&gt;0,PT_fylkesvis_tall!J470,"")</f>
        <v/>
      </c>
      <c r="K468" s="58" t="str">
        <f>IF(PT_fylkesvis_tall!K470&gt;0,PT_fylkesvis_tall!K470,"")</f>
        <v/>
      </c>
      <c r="L468" s="58" t="str">
        <f>IF(PT_fylkesvis_tall!L470&gt;0,PT_fylkesvis_tall!L470,"")</f>
        <v/>
      </c>
    </row>
    <row r="469" spans="1:12" x14ac:dyDescent="0.25">
      <c r="A469" s="58" t="str">
        <f>IF(PT_fylkesvis_tall!A471&gt;0,PT_fylkesvis_tall!A471,"")</f>
        <v/>
      </c>
      <c r="B469" s="58" t="str">
        <f>IF(PT_fylkesvis_tall!B471&gt;0,PT_fylkesvis_tall!B471,"")</f>
        <v/>
      </c>
      <c r="C469" s="58" t="str">
        <f>IF(PT_fylkesvis_tall!C471&gt;0,PT_fylkesvis_tall!C471,"")</f>
        <v/>
      </c>
      <c r="D469" s="58" t="str">
        <f>IF(PT_fylkesvis_tall!D471&gt;0,PT_fylkesvis_tall!D471,"")</f>
        <v/>
      </c>
      <c r="E469" s="58" t="str">
        <f>IF(PT_fylkesvis_tall!E471&gt;0,PT_fylkesvis_tall!E471,"")</f>
        <v/>
      </c>
      <c r="F469" s="58" t="str">
        <f>IF(PT_fylkesvis_tall!F471&gt;0,PT_fylkesvis_tall!F471,"")</f>
        <v/>
      </c>
      <c r="G469" s="58" t="str">
        <f>IF(PT_fylkesvis_tall!G471&gt;0,PT_fylkesvis_tall!G471,"")</f>
        <v/>
      </c>
      <c r="H469" s="58" t="str">
        <f>IF(PT_fylkesvis_tall!H471&gt;0,PT_fylkesvis_tall!H471,"")</f>
        <v/>
      </c>
      <c r="I469" s="58" t="str">
        <f>IF(PT_fylkesvis_tall!I471&gt;0,PT_fylkesvis_tall!I471,"")</f>
        <v/>
      </c>
      <c r="J469" s="58" t="str">
        <f>IF(PT_fylkesvis_tall!J471&gt;0,PT_fylkesvis_tall!J471,"")</f>
        <v/>
      </c>
      <c r="K469" s="58" t="str">
        <f>IF(PT_fylkesvis_tall!K471&gt;0,PT_fylkesvis_tall!K471,"")</f>
        <v/>
      </c>
      <c r="L469" s="58" t="str">
        <f>IF(PT_fylkesvis_tall!L471&gt;0,PT_fylkesvis_tall!L471,"")</f>
        <v/>
      </c>
    </row>
    <row r="470" spans="1:12" x14ac:dyDescent="0.25">
      <c r="A470" s="58" t="str">
        <f>IF(PT_fylkesvis_tall!A472&gt;0,PT_fylkesvis_tall!A472,"")</f>
        <v/>
      </c>
      <c r="B470" s="58" t="str">
        <f>IF(PT_fylkesvis_tall!B472&gt;0,PT_fylkesvis_tall!B472,"")</f>
        <v/>
      </c>
      <c r="C470" s="58" t="str">
        <f>IF(PT_fylkesvis_tall!C472&gt;0,PT_fylkesvis_tall!C472,"")</f>
        <v/>
      </c>
      <c r="D470" s="58" t="str">
        <f>IF(PT_fylkesvis_tall!D472&gt;0,PT_fylkesvis_tall!D472,"")</f>
        <v/>
      </c>
      <c r="E470" s="58" t="str">
        <f>IF(PT_fylkesvis_tall!E472&gt;0,PT_fylkesvis_tall!E472,"")</f>
        <v/>
      </c>
      <c r="F470" s="58" t="str">
        <f>IF(PT_fylkesvis_tall!F472&gt;0,PT_fylkesvis_tall!F472,"")</f>
        <v/>
      </c>
      <c r="G470" s="58" t="str">
        <f>IF(PT_fylkesvis_tall!G472&gt;0,PT_fylkesvis_tall!G472,"")</f>
        <v/>
      </c>
      <c r="H470" s="58" t="str">
        <f>IF(PT_fylkesvis_tall!H472&gt;0,PT_fylkesvis_tall!H472,"")</f>
        <v/>
      </c>
      <c r="I470" s="58" t="str">
        <f>IF(PT_fylkesvis_tall!I472&gt;0,PT_fylkesvis_tall!I472,"")</f>
        <v/>
      </c>
      <c r="J470" s="58" t="str">
        <f>IF(PT_fylkesvis_tall!J472&gt;0,PT_fylkesvis_tall!J472,"")</f>
        <v/>
      </c>
      <c r="K470" s="58" t="str">
        <f>IF(PT_fylkesvis_tall!K472&gt;0,PT_fylkesvis_tall!K472,"")</f>
        <v/>
      </c>
      <c r="L470" s="58" t="str">
        <f>IF(PT_fylkesvis_tall!L472&gt;0,PT_fylkesvis_tall!L472,"")</f>
        <v/>
      </c>
    </row>
    <row r="471" spans="1:12" x14ac:dyDescent="0.25">
      <c r="A471" s="58" t="str">
        <f>IF(PT_fylkesvis_tall!A473&gt;0,PT_fylkesvis_tall!A473,"")</f>
        <v/>
      </c>
      <c r="B471" s="58" t="str">
        <f>IF(PT_fylkesvis_tall!B473&gt;0,PT_fylkesvis_tall!B473,"")</f>
        <v/>
      </c>
      <c r="C471" s="58" t="str">
        <f>IF(PT_fylkesvis_tall!C473&gt;0,PT_fylkesvis_tall!C473,"")</f>
        <v/>
      </c>
      <c r="D471" s="58" t="str">
        <f>IF(PT_fylkesvis_tall!D473&gt;0,PT_fylkesvis_tall!D473,"")</f>
        <v/>
      </c>
      <c r="E471" s="58" t="str">
        <f>IF(PT_fylkesvis_tall!E473&gt;0,PT_fylkesvis_tall!E473,"")</f>
        <v/>
      </c>
      <c r="F471" s="58" t="str">
        <f>IF(PT_fylkesvis_tall!F473&gt;0,PT_fylkesvis_tall!F473,"")</f>
        <v/>
      </c>
      <c r="G471" s="58" t="str">
        <f>IF(PT_fylkesvis_tall!G473&gt;0,PT_fylkesvis_tall!G473,"")</f>
        <v/>
      </c>
      <c r="H471" s="58" t="str">
        <f>IF(PT_fylkesvis_tall!H473&gt;0,PT_fylkesvis_tall!H473,"")</f>
        <v/>
      </c>
      <c r="I471" s="58" t="str">
        <f>IF(PT_fylkesvis_tall!I473&gt;0,PT_fylkesvis_tall!I473,"")</f>
        <v/>
      </c>
      <c r="J471" s="58" t="str">
        <f>IF(PT_fylkesvis_tall!J473&gt;0,PT_fylkesvis_tall!J473,"")</f>
        <v/>
      </c>
      <c r="K471" s="58" t="str">
        <f>IF(PT_fylkesvis_tall!K473&gt;0,PT_fylkesvis_tall!K473,"")</f>
        <v/>
      </c>
      <c r="L471" s="58" t="str">
        <f>IF(PT_fylkesvis_tall!L473&gt;0,PT_fylkesvis_tall!L473,"")</f>
        <v/>
      </c>
    </row>
    <row r="472" spans="1:12" x14ac:dyDescent="0.25">
      <c r="A472" s="58" t="str">
        <f>IF(PT_fylkesvis_tall!A474&gt;0,PT_fylkesvis_tall!A474,"")</f>
        <v/>
      </c>
      <c r="B472" s="58" t="str">
        <f>IF(PT_fylkesvis_tall!B474&gt;0,PT_fylkesvis_tall!B474,"")</f>
        <v/>
      </c>
      <c r="C472" s="58" t="str">
        <f>IF(PT_fylkesvis_tall!C474&gt;0,PT_fylkesvis_tall!C474,"")</f>
        <v/>
      </c>
      <c r="D472" s="58" t="str">
        <f>IF(PT_fylkesvis_tall!D474&gt;0,PT_fylkesvis_tall!D474,"")</f>
        <v/>
      </c>
      <c r="E472" s="58" t="str">
        <f>IF(PT_fylkesvis_tall!E474&gt;0,PT_fylkesvis_tall!E474,"")</f>
        <v/>
      </c>
      <c r="F472" s="58" t="str">
        <f>IF(PT_fylkesvis_tall!F474&gt;0,PT_fylkesvis_tall!F474,"")</f>
        <v/>
      </c>
      <c r="G472" s="58" t="str">
        <f>IF(PT_fylkesvis_tall!G474&gt;0,PT_fylkesvis_tall!G474,"")</f>
        <v/>
      </c>
      <c r="H472" s="58" t="str">
        <f>IF(PT_fylkesvis_tall!H474&gt;0,PT_fylkesvis_tall!H474,"")</f>
        <v/>
      </c>
      <c r="I472" s="58" t="str">
        <f>IF(PT_fylkesvis_tall!I474&gt;0,PT_fylkesvis_tall!I474,"")</f>
        <v/>
      </c>
      <c r="J472" s="58" t="str">
        <f>IF(PT_fylkesvis_tall!J474&gt;0,PT_fylkesvis_tall!J474,"")</f>
        <v/>
      </c>
      <c r="K472" s="58" t="str">
        <f>IF(PT_fylkesvis_tall!K474&gt;0,PT_fylkesvis_tall!K474,"")</f>
        <v/>
      </c>
      <c r="L472" s="58" t="str">
        <f>IF(PT_fylkesvis_tall!L474&gt;0,PT_fylkesvis_tall!L474,"")</f>
        <v/>
      </c>
    </row>
    <row r="473" spans="1:12" x14ac:dyDescent="0.25">
      <c r="A473" s="58" t="str">
        <f>IF(PT_fylkesvis_tall!A475&gt;0,PT_fylkesvis_tall!A475,"")</f>
        <v/>
      </c>
      <c r="B473" s="58" t="str">
        <f>IF(PT_fylkesvis_tall!B475&gt;0,PT_fylkesvis_tall!B475,"")</f>
        <v/>
      </c>
      <c r="C473" s="58" t="str">
        <f>IF(PT_fylkesvis_tall!C475&gt;0,PT_fylkesvis_tall!C475,"")</f>
        <v/>
      </c>
      <c r="D473" s="58" t="str">
        <f>IF(PT_fylkesvis_tall!D475&gt;0,PT_fylkesvis_tall!D475,"")</f>
        <v/>
      </c>
      <c r="E473" s="58" t="str">
        <f>IF(PT_fylkesvis_tall!E475&gt;0,PT_fylkesvis_tall!E475,"")</f>
        <v/>
      </c>
      <c r="F473" s="58" t="str">
        <f>IF(PT_fylkesvis_tall!F475&gt;0,PT_fylkesvis_tall!F475,"")</f>
        <v/>
      </c>
      <c r="G473" s="58" t="str">
        <f>IF(PT_fylkesvis_tall!G475&gt;0,PT_fylkesvis_tall!G475,"")</f>
        <v/>
      </c>
      <c r="H473" s="58" t="str">
        <f>IF(PT_fylkesvis_tall!H475&gt;0,PT_fylkesvis_tall!H475,"")</f>
        <v/>
      </c>
      <c r="I473" s="58" t="str">
        <f>IF(PT_fylkesvis_tall!I475&gt;0,PT_fylkesvis_tall!I475,"")</f>
        <v/>
      </c>
      <c r="J473" s="58" t="str">
        <f>IF(PT_fylkesvis_tall!J475&gt;0,PT_fylkesvis_tall!J475,"")</f>
        <v/>
      </c>
      <c r="K473" s="58" t="str">
        <f>IF(PT_fylkesvis_tall!K475&gt;0,PT_fylkesvis_tall!K475,"")</f>
        <v/>
      </c>
      <c r="L473" s="58" t="str">
        <f>IF(PT_fylkesvis_tall!L475&gt;0,PT_fylkesvis_tall!L475,"")</f>
        <v/>
      </c>
    </row>
    <row r="474" spans="1:12" x14ac:dyDescent="0.25">
      <c r="A474" s="58" t="str">
        <f>IF(PT_fylkesvis_tall!A476&gt;0,PT_fylkesvis_tall!A476,"")</f>
        <v/>
      </c>
      <c r="B474" s="58" t="str">
        <f>IF(PT_fylkesvis_tall!B476&gt;0,PT_fylkesvis_tall!B476,"")</f>
        <v/>
      </c>
      <c r="C474" s="58" t="str">
        <f>IF(PT_fylkesvis_tall!C476&gt;0,PT_fylkesvis_tall!C476,"")</f>
        <v/>
      </c>
      <c r="D474" s="58" t="str">
        <f>IF(PT_fylkesvis_tall!D476&gt;0,PT_fylkesvis_tall!D476,"")</f>
        <v/>
      </c>
      <c r="E474" s="58" t="str">
        <f>IF(PT_fylkesvis_tall!E476&gt;0,PT_fylkesvis_tall!E476,"")</f>
        <v/>
      </c>
      <c r="F474" s="58" t="str">
        <f>IF(PT_fylkesvis_tall!F476&gt;0,PT_fylkesvis_tall!F476,"")</f>
        <v/>
      </c>
      <c r="G474" s="58" t="str">
        <f>IF(PT_fylkesvis_tall!G476&gt;0,PT_fylkesvis_tall!G476,"")</f>
        <v/>
      </c>
      <c r="H474" s="58" t="str">
        <f>IF(PT_fylkesvis_tall!H476&gt;0,PT_fylkesvis_tall!H476,"")</f>
        <v/>
      </c>
      <c r="I474" s="58" t="str">
        <f>IF(PT_fylkesvis_tall!I476&gt;0,PT_fylkesvis_tall!I476,"")</f>
        <v/>
      </c>
      <c r="J474" s="58" t="str">
        <f>IF(PT_fylkesvis_tall!J476&gt;0,PT_fylkesvis_tall!J476,"")</f>
        <v/>
      </c>
      <c r="K474" s="58" t="str">
        <f>IF(PT_fylkesvis_tall!K476&gt;0,PT_fylkesvis_tall!K476,"")</f>
        <v/>
      </c>
      <c r="L474" s="58" t="str">
        <f>IF(PT_fylkesvis_tall!L476&gt;0,PT_fylkesvis_tall!L476,"")</f>
        <v/>
      </c>
    </row>
    <row r="475" spans="1:12" x14ac:dyDescent="0.25">
      <c r="A475" s="58" t="str">
        <f>IF(PT_fylkesvis_tall!A477&gt;0,PT_fylkesvis_tall!A477,"")</f>
        <v/>
      </c>
      <c r="B475" s="58" t="str">
        <f>IF(PT_fylkesvis_tall!B477&gt;0,PT_fylkesvis_tall!B477,"")</f>
        <v/>
      </c>
      <c r="C475" s="58" t="str">
        <f>IF(PT_fylkesvis_tall!C477&gt;0,PT_fylkesvis_tall!C477,"")</f>
        <v/>
      </c>
      <c r="D475" s="58" t="str">
        <f>IF(PT_fylkesvis_tall!D477&gt;0,PT_fylkesvis_tall!D477,"")</f>
        <v/>
      </c>
      <c r="E475" s="58" t="str">
        <f>IF(PT_fylkesvis_tall!E477&gt;0,PT_fylkesvis_tall!E477,"")</f>
        <v/>
      </c>
      <c r="F475" s="58" t="str">
        <f>IF(PT_fylkesvis_tall!F477&gt;0,PT_fylkesvis_tall!F477,"")</f>
        <v/>
      </c>
      <c r="G475" s="58" t="str">
        <f>IF(PT_fylkesvis_tall!G477&gt;0,PT_fylkesvis_tall!G477,"")</f>
        <v/>
      </c>
      <c r="H475" s="58" t="str">
        <f>IF(PT_fylkesvis_tall!H477&gt;0,PT_fylkesvis_tall!H477,"")</f>
        <v/>
      </c>
      <c r="I475" s="58" t="str">
        <f>IF(PT_fylkesvis_tall!I477&gt;0,PT_fylkesvis_tall!I477,"")</f>
        <v/>
      </c>
      <c r="J475" s="58" t="str">
        <f>IF(PT_fylkesvis_tall!J477&gt;0,PT_fylkesvis_tall!J477,"")</f>
        <v/>
      </c>
      <c r="K475" s="58" t="str">
        <f>IF(PT_fylkesvis_tall!K477&gt;0,PT_fylkesvis_tall!K477,"")</f>
        <v/>
      </c>
      <c r="L475" s="58" t="str">
        <f>IF(PT_fylkesvis_tall!L477&gt;0,PT_fylkesvis_tall!L477,"")</f>
        <v/>
      </c>
    </row>
    <row r="476" spans="1:12" x14ac:dyDescent="0.25">
      <c r="A476" s="58" t="str">
        <f>IF(PT_fylkesvis_tall!A478&gt;0,PT_fylkesvis_tall!A478,"")</f>
        <v/>
      </c>
      <c r="B476" s="58" t="str">
        <f>IF(PT_fylkesvis_tall!B478&gt;0,PT_fylkesvis_tall!B478,"")</f>
        <v/>
      </c>
      <c r="C476" s="58" t="str">
        <f>IF(PT_fylkesvis_tall!C478&gt;0,PT_fylkesvis_tall!C478,"")</f>
        <v/>
      </c>
      <c r="D476" s="58" t="str">
        <f>IF(PT_fylkesvis_tall!D478&gt;0,PT_fylkesvis_tall!D478,"")</f>
        <v/>
      </c>
      <c r="E476" s="58" t="str">
        <f>IF(PT_fylkesvis_tall!E478&gt;0,PT_fylkesvis_tall!E478,"")</f>
        <v/>
      </c>
      <c r="F476" s="58" t="str">
        <f>IF(PT_fylkesvis_tall!F478&gt;0,PT_fylkesvis_tall!F478,"")</f>
        <v/>
      </c>
      <c r="G476" s="58" t="str">
        <f>IF(PT_fylkesvis_tall!G478&gt;0,PT_fylkesvis_tall!G478,"")</f>
        <v/>
      </c>
      <c r="H476" s="58" t="str">
        <f>IF(PT_fylkesvis_tall!H478&gt;0,PT_fylkesvis_tall!H478,"")</f>
        <v/>
      </c>
      <c r="I476" s="58" t="str">
        <f>IF(PT_fylkesvis_tall!I478&gt;0,PT_fylkesvis_tall!I478,"")</f>
        <v/>
      </c>
      <c r="J476" s="58" t="str">
        <f>IF(PT_fylkesvis_tall!J478&gt;0,PT_fylkesvis_tall!J478,"")</f>
        <v/>
      </c>
      <c r="K476" s="58" t="str">
        <f>IF(PT_fylkesvis_tall!K478&gt;0,PT_fylkesvis_tall!K478,"")</f>
        <v/>
      </c>
      <c r="L476" s="58" t="str">
        <f>IF(PT_fylkesvis_tall!L478&gt;0,PT_fylkesvis_tall!L478,"")</f>
        <v/>
      </c>
    </row>
    <row r="477" spans="1:12" x14ac:dyDescent="0.25">
      <c r="A477" s="58" t="str">
        <f>IF(PT_fylkesvis_tall!A479&gt;0,PT_fylkesvis_tall!A479,"")</f>
        <v/>
      </c>
      <c r="B477" s="58" t="str">
        <f>IF(PT_fylkesvis_tall!B479&gt;0,PT_fylkesvis_tall!B479,"")</f>
        <v/>
      </c>
      <c r="C477" s="58" t="str">
        <f>IF(PT_fylkesvis_tall!C479&gt;0,PT_fylkesvis_tall!C479,"")</f>
        <v/>
      </c>
      <c r="D477" s="58" t="str">
        <f>IF(PT_fylkesvis_tall!D479&gt;0,PT_fylkesvis_tall!D479,"")</f>
        <v/>
      </c>
      <c r="E477" s="58" t="str">
        <f>IF(PT_fylkesvis_tall!E479&gt;0,PT_fylkesvis_tall!E479,"")</f>
        <v/>
      </c>
      <c r="F477" s="58" t="str">
        <f>IF(PT_fylkesvis_tall!F479&gt;0,PT_fylkesvis_tall!F479,"")</f>
        <v/>
      </c>
      <c r="G477" s="58" t="str">
        <f>IF(PT_fylkesvis_tall!G479&gt;0,PT_fylkesvis_tall!G479,"")</f>
        <v/>
      </c>
      <c r="H477" s="58" t="str">
        <f>IF(PT_fylkesvis_tall!H479&gt;0,PT_fylkesvis_tall!H479,"")</f>
        <v/>
      </c>
      <c r="I477" s="58" t="str">
        <f>IF(PT_fylkesvis_tall!I479&gt;0,PT_fylkesvis_tall!I479,"")</f>
        <v/>
      </c>
      <c r="J477" s="58" t="str">
        <f>IF(PT_fylkesvis_tall!J479&gt;0,PT_fylkesvis_tall!J479,"")</f>
        <v/>
      </c>
      <c r="K477" s="58" t="str">
        <f>IF(PT_fylkesvis_tall!K479&gt;0,PT_fylkesvis_tall!K479,"")</f>
        <v/>
      </c>
      <c r="L477" s="58" t="str">
        <f>IF(PT_fylkesvis_tall!L479&gt;0,PT_fylkesvis_tall!L479,"")</f>
        <v/>
      </c>
    </row>
    <row r="478" spans="1:12" x14ac:dyDescent="0.25">
      <c r="A478" s="58" t="str">
        <f>IF(PT_fylkesvis_tall!A480&gt;0,PT_fylkesvis_tall!A480,"")</f>
        <v/>
      </c>
      <c r="B478" s="58" t="str">
        <f>IF(PT_fylkesvis_tall!B480&gt;0,PT_fylkesvis_tall!B480,"")</f>
        <v/>
      </c>
      <c r="C478" s="58" t="str">
        <f>IF(PT_fylkesvis_tall!C480&gt;0,PT_fylkesvis_tall!C480,"")</f>
        <v/>
      </c>
      <c r="D478" s="58" t="str">
        <f>IF(PT_fylkesvis_tall!D480&gt;0,PT_fylkesvis_tall!D480,"")</f>
        <v/>
      </c>
      <c r="E478" s="58" t="str">
        <f>IF(PT_fylkesvis_tall!E480&gt;0,PT_fylkesvis_tall!E480,"")</f>
        <v/>
      </c>
      <c r="F478" s="58" t="str">
        <f>IF(PT_fylkesvis_tall!F480&gt;0,PT_fylkesvis_tall!F480,"")</f>
        <v/>
      </c>
      <c r="G478" s="58" t="str">
        <f>IF(PT_fylkesvis_tall!G480&gt;0,PT_fylkesvis_tall!G480,"")</f>
        <v/>
      </c>
      <c r="H478" s="58" t="str">
        <f>IF(PT_fylkesvis_tall!H480&gt;0,PT_fylkesvis_tall!H480,"")</f>
        <v/>
      </c>
      <c r="I478" s="58" t="str">
        <f>IF(PT_fylkesvis_tall!I480&gt;0,PT_fylkesvis_tall!I480,"")</f>
        <v/>
      </c>
      <c r="J478" s="58" t="str">
        <f>IF(PT_fylkesvis_tall!J480&gt;0,PT_fylkesvis_tall!J480,"")</f>
        <v/>
      </c>
      <c r="K478" s="58" t="str">
        <f>IF(PT_fylkesvis_tall!K480&gt;0,PT_fylkesvis_tall!K480,"")</f>
        <v/>
      </c>
      <c r="L478" s="58" t="str">
        <f>IF(PT_fylkesvis_tall!L480&gt;0,PT_fylkesvis_tall!L480,"")</f>
        <v/>
      </c>
    </row>
    <row r="479" spans="1:12" x14ac:dyDescent="0.25">
      <c r="A479" s="58" t="str">
        <f>IF(PT_fylkesvis_tall!A481&gt;0,PT_fylkesvis_tall!A481,"")</f>
        <v/>
      </c>
      <c r="B479" s="58" t="str">
        <f>IF(PT_fylkesvis_tall!B481&gt;0,PT_fylkesvis_tall!B481,"")</f>
        <v/>
      </c>
      <c r="C479" s="58" t="str">
        <f>IF(PT_fylkesvis_tall!C481&gt;0,PT_fylkesvis_tall!C481,"")</f>
        <v/>
      </c>
      <c r="D479" s="58" t="str">
        <f>IF(PT_fylkesvis_tall!D481&gt;0,PT_fylkesvis_tall!D481,"")</f>
        <v/>
      </c>
      <c r="E479" s="58" t="str">
        <f>IF(PT_fylkesvis_tall!E481&gt;0,PT_fylkesvis_tall!E481,"")</f>
        <v/>
      </c>
      <c r="F479" s="58" t="str">
        <f>IF(PT_fylkesvis_tall!F481&gt;0,PT_fylkesvis_tall!F481,"")</f>
        <v/>
      </c>
      <c r="G479" s="58" t="str">
        <f>IF(PT_fylkesvis_tall!G481&gt;0,PT_fylkesvis_tall!G481,"")</f>
        <v/>
      </c>
      <c r="H479" s="58" t="str">
        <f>IF(PT_fylkesvis_tall!H481&gt;0,PT_fylkesvis_tall!H481,"")</f>
        <v/>
      </c>
      <c r="I479" s="58" t="str">
        <f>IF(PT_fylkesvis_tall!I481&gt;0,PT_fylkesvis_tall!I481,"")</f>
        <v/>
      </c>
      <c r="J479" s="58" t="str">
        <f>IF(PT_fylkesvis_tall!J481&gt;0,PT_fylkesvis_tall!J481,"")</f>
        <v/>
      </c>
      <c r="K479" s="58" t="str">
        <f>IF(PT_fylkesvis_tall!K481&gt;0,PT_fylkesvis_tall!K481,"")</f>
        <v/>
      </c>
      <c r="L479" s="58" t="str">
        <f>IF(PT_fylkesvis_tall!L481&gt;0,PT_fylkesvis_tall!L481,"")</f>
        <v/>
      </c>
    </row>
    <row r="480" spans="1:12" x14ac:dyDescent="0.25">
      <c r="A480" s="58" t="str">
        <f>IF(PT_fylkesvis_tall!A482&gt;0,PT_fylkesvis_tall!A482,"")</f>
        <v/>
      </c>
      <c r="B480" s="58" t="str">
        <f>IF(PT_fylkesvis_tall!B482&gt;0,PT_fylkesvis_tall!B482,"")</f>
        <v/>
      </c>
      <c r="C480" s="58" t="str">
        <f>IF(PT_fylkesvis_tall!C482&gt;0,PT_fylkesvis_tall!C482,"")</f>
        <v/>
      </c>
      <c r="D480" s="58" t="str">
        <f>IF(PT_fylkesvis_tall!D482&gt;0,PT_fylkesvis_tall!D482,"")</f>
        <v/>
      </c>
      <c r="E480" s="58" t="str">
        <f>IF(PT_fylkesvis_tall!E482&gt;0,PT_fylkesvis_tall!E482,"")</f>
        <v/>
      </c>
      <c r="F480" s="58" t="str">
        <f>IF(PT_fylkesvis_tall!F482&gt;0,PT_fylkesvis_tall!F482,"")</f>
        <v/>
      </c>
      <c r="G480" s="58" t="str">
        <f>IF(PT_fylkesvis_tall!G482&gt;0,PT_fylkesvis_tall!G482,"")</f>
        <v/>
      </c>
      <c r="H480" s="58" t="str">
        <f>IF(PT_fylkesvis_tall!H482&gt;0,PT_fylkesvis_tall!H482,"")</f>
        <v/>
      </c>
      <c r="I480" s="58" t="str">
        <f>IF(PT_fylkesvis_tall!I482&gt;0,PT_fylkesvis_tall!I482,"")</f>
        <v/>
      </c>
      <c r="J480" s="58" t="str">
        <f>IF(PT_fylkesvis_tall!J482&gt;0,PT_fylkesvis_tall!J482,"")</f>
        <v/>
      </c>
      <c r="K480" s="58" t="str">
        <f>IF(PT_fylkesvis_tall!K482&gt;0,PT_fylkesvis_tall!K482,"")</f>
        <v/>
      </c>
      <c r="L480" s="58" t="str">
        <f>IF(PT_fylkesvis_tall!L482&gt;0,PT_fylkesvis_tall!L482,"")</f>
        <v/>
      </c>
    </row>
  </sheetData>
  <mergeCells count="1">
    <mergeCell ref="A1:L1"/>
  </mergeCells>
  <pageMargins left="0.23622047244094491" right="0.23622047244094491" top="0.74803149606299213" bottom="0.74803149606299213" header="0.31496062992125984" footer="0.31496062992125984"/>
  <pageSetup paperSize="9" scale="66" fitToHeight="0" orientation="portrait" r:id="rId1"/>
  <drawing r:id="rId2"/>
  <extLst>
    <ext xmlns:x14="http://schemas.microsoft.com/office/spreadsheetml/2009/9/main" uri="{A8765BA9-456A-4dab-B4F3-ACF838C121DE}">
      <x14:slicerList>
        <x14:slicer r:id="rId3"/>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448"/>
  <sheetViews>
    <sheetView showGridLines="0" showRowColHeaders="0" tabSelected="1" workbookViewId="0">
      <selection activeCell="N19" sqref="N19"/>
    </sheetView>
  </sheetViews>
  <sheetFormatPr baseColWidth="10" defaultRowHeight="15" x14ac:dyDescent="0.25"/>
  <cols>
    <col min="1" max="1" width="18" style="10" customWidth="1"/>
    <col min="2" max="12" width="11.42578125" style="10"/>
  </cols>
  <sheetData>
    <row r="1" spans="1:12" ht="105.75" customHeight="1" x14ac:dyDescent="0.25">
      <c r="A1" s="72" t="str">
        <f>'PT_fylke%)'!N18</f>
        <v>Fordeling i sysselsettingen i hver enkelt næringsgruppe i Nord-Trøndelag i 2015</v>
      </c>
      <c r="B1" s="72"/>
      <c r="C1" s="72"/>
      <c r="D1" s="72"/>
      <c r="E1" s="72"/>
      <c r="F1" s="72"/>
      <c r="G1" s="72"/>
      <c r="H1" s="72"/>
      <c r="I1" s="72"/>
      <c r="J1" s="72"/>
      <c r="K1" s="72"/>
      <c r="L1" s="72"/>
    </row>
    <row r="2" spans="1:12" x14ac:dyDescent="0.25">
      <c r="A2" s="41" t="s">
        <v>166</v>
      </c>
      <c r="B2" s="41"/>
      <c r="C2" s="41"/>
      <c r="D2" s="41"/>
      <c r="E2" s="41"/>
      <c r="F2" s="41"/>
      <c r="G2" s="41"/>
      <c r="H2" s="41"/>
      <c r="I2" s="61" t="s">
        <v>168</v>
      </c>
      <c r="J2" s="41"/>
      <c r="K2" s="41"/>
      <c r="L2" s="68" t="s">
        <v>177</v>
      </c>
    </row>
    <row r="3" spans="1:12" ht="83.25" customHeight="1" x14ac:dyDescent="0.25">
      <c r="A3" s="54" t="s">
        <v>27</v>
      </c>
      <c r="B3" s="54" t="str">
        <f>IF('PT_fylke%)'!B6&gt;0,'PT_fylke%)'!B6,"")</f>
        <v>jordbruk</v>
      </c>
      <c r="C3" s="54" t="str">
        <f>IF('PT_fylke%)'!C6&gt;0,'PT_fylke%)'!C6,"")</f>
        <v>skogbruk</v>
      </c>
      <c r="D3" s="54" t="str">
        <f>IF('PT_fylke%)'!D6&gt;0,'PT_fylke%)'!D6,"")</f>
        <v>fiske og akvakultur</v>
      </c>
      <c r="E3" s="54" t="str">
        <f>IF('PT_fylke%)'!E6&gt;0,'PT_fylke%)'!E6,"")</f>
        <v>sekundærnæringer</v>
      </c>
      <c r="F3" s="55" t="str">
        <f>IF('PT_fylke%)'!F6&gt;0,'PT_fylke%)'!F6,"")</f>
        <v>handel, hotell og restaurant, samferdsel, finans, eiendom</v>
      </c>
      <c r="G3" s="54" t="str">
        <f>IF('PT_fylke%)'!G6&gt;0,'PT_fylke%)'!G6,"")</f>
        <v>helse- og sosialtjenester</v>
      </c>
      <c r="H3" s="54" t="str">
        <f>IF('PT_fylke%)'!H6&gt;0,'PT_fylke%)'!H6,"")</f>
        <v>off.adm., forsvar, sosialforsikring</v>
      </c>
      <c r="I3" s="54" t="str">
        <f>IF('PT_fylke%)'!I6&gt;0,'PT_fylke%)'!I6,"")</f>
        <v>personlig tjenesteyting</v>
      </c>
      <c r="J3" s="54" t="str">
        <f>IF('PT_fylke%)'!J6&gt;0,'PT_fylke%)'!J6,"")</f>
        <v>undervisning</v>
      </c>
      <c r="K3" s="54" t="str">
        <f>IF('PT_fylke%)'!K6&gt;0,'PT_fylke%)'!K6,"")</f>
        <v>uoppgitt</v>
      </c>
      <c r="L3" s="54" t="s">
        <v>167</v>
      </c>
    </row>
    <row r="4" spans="1:12" x14ac:dyDescent="0.25">
      <c r="A4" s="56" t="str">
        <f>IF('PT_fylke%)'!A7&gt;0,'PT_fylke%)'!A7,"")</f>
        <v>1702 Steinkjer</v>
      </c>
      <c r="B4" s="57">
        <f>IF('PT_fylke%)'!B7&gt;0,'PT_fylke%)'!B7,"")</f>
        <v>0.16086547507055504</v>
      </c>
      <c r="C4" s="57">
        <f>IF('PT_fylke%)'!C7&gt;0,'PT_fylke%)'!C7,"")</f>
        <v>0.11488250652741515</v>
      </c>
      <c r="D4" s="57">
        <f>IF('PT_fylke%)'!D7&gt;0,'PT_fylke%)'!D7,"")</f>
        <v>6.2402496099843996E-3</v>
      </c>
      <c r="E4" s="57">
        <f>IF('PT_fylke%)'!E7&gt;0,'PT_fylke%)'!E7,"")</f>
        <v>0.14329921447274457</v>
      </c>
      <c r="F4" s="57">
        <f>IF('PT_fylke%)'!F7&gt;0,'PT_fylke%)'!F7,"")</f>
        <v>0.18986388335933718</v>
      </c>
      <c r="G4" s="57">
        <f>IF('PT_fylke%)'!G7&gt;0,'PT_fylke%)'!G7,"")</f>
        <v>0.12247828762907748</v>
      </c>
      <c r="H4" s="57">
        <f>IF('PT_fylke%)'!H7&gt;0,'PT_fylke%)'!H7,"")</f>
        <v>0.347979797979798</v>
      </c>
      <c r="I4" s="57">
        <f>IF('PT_fylke%)'!I7&gt;0,'PT_fylke%)'!I7,"")</f>
        <v>0.1718235681369322</v>
      </c>
      <c r="J4" s="57">
        <f>IF('PT_fylke%)'!J7&gt;0,'PT_fylke%)'!J7,"")</f>
        <v>0.20240795672657477</v>
      </c>
      <c r="K4" s="57">
        <f>IF('PT_fylke%)'!K7&gt;0,'PT_fylke%)'!K7,"")</f>
        <v>0.13438735177865613</v>
      </c>
      <c r="L4" s="57">
        <f>IF('PT_fylke%)'!L7&gt;0,'PT_fylke%)'!L7,"")</f>
        <v>0.17093712545754916</v>
      </c>
    </row>
    <row r="5" spans="1:12" x14ac:dyDescent="0.25">
      <c r="A5" s="56" t="str">
        <f>IF('PT_fylke%)'!A8&gt;0,'PT_fylke%)'!A8,"")</f>
        <v>1703 Namsos</v>
      </c>
      <c r="B5" s="57">
        <f>IF('PT_fylke%)'!B8&gt;0,'PT_fylke%)'!B8,"")</f>
        <v>1.9441831295076827E-2</v>
      </c>
      <c r="C5" s="57">
        <f>IF('PT_fylke%)'!C8&gt;0,'PT_fylke%)'!C8,"")</f>
        <v>0.13315926892950392</v>
      </c>
      <c r="D5" s="57">
        <f>IF('PT_fylke%)'!D8&gt;0,'PT_fylke%)'!D8,"")</f>
        <v>5.9282371294851796E-2</v>
      </c>
      <c r="E5" s="57">
        <f>IF('PT_fylke%)'!E8&gt;0,'PT_fylke%)'!E8,"")</f>
        <v>8.1885265412996899E-2</v>
      </c>
      <c r="F5" s="57">
        <f>IF('PT_fylke%)'!F8&gt;0,'PT_fylke%)'!F8,"")</f>
        <v>0.12465701834615592</v>
      </c>
      <c r="G5" s="57">
        <f>IF('PT_fylke%)'!G8&gt;0,'PT_fylke%)'!G8,"")</f>
        <v>0.14914860151815634</v>
      </c>
      <c r="H5" s="57">
        <f>IF('PT_fylke%)'!H8&gt;0,'PT_fylke%)'!H8,"")</f>
        <v>7.929292929292929E-2</v>
      </c>
      <c r="I5" s="57">
        <f>IF('PT_fylke%)'!I8&gt;0,'PT_fylke%)'!I8,"")</f>
        <v>0.1152073732718894</v>
      </c>
      <c r="J5" s="57">
        <f>IF('PT_fylke%)'!J8&gt;0,'PT_fylke%)'!J8,"")</f>
        <v>0.10329785377770023</v>
      </c>
      <c r="K5" s="57">
        <f>IF('PT_fylke%)'!K8&gt;0,'PT_fylke%)'!K8,"")</f>
        <v>8.3003952569169967E-2</v>
      </c>
      <c r="L5" s="57">
        <f>IF('PT_fylke%)'!L8&gt;0,'PT_fylke%)'!L8,"")</f>
        <v>0.1102005118071977</v>
      </c>
    </row>
    <row r="6" spans="1:12" x14ac:dyDescent="0.25">
      <c r="A6" s="56" t="str">
        <f>IF('PT_fylke%)'!A9&gt;0,'PT_fylke%)'!A9,"")</f>
        <v>1711 Meråker</v>
      </c>
      <c r="B6" s="57">
        <f>IF('PT_fylke%)'!B9&gt;0,'PT_fylke%)'!B9,"")</f>
        <v>1.1602383192223268E-2</v>
      </c>
      <c r="C6" s="57">
        <f>IF('PT_fylke%)'!C9&gt;0,'PT_fylke%)'!C9,"")</f>
        <v>5.2219321148825062E-2</v>
      </c>
      <c r="D6" s="57">
        <f>IF('PT_fylke%)'!D9&gt;0,'PT_fylke%)'!D9,"")</f>
        <v>3.1201248049921998E-3</v>
      </c>
      <c r="E6" s="57">
        <f>IF('PT_fylke%)'!E9&gt;0,'PT_fylke%)'!E9,"")</f>
        <v>1.8567007855272554E-2</v>
      </c>
      <c r="F6" s="57">
        <f>IF('PT_fylke%)'!F9&gt;0,'PT_fylke%)'!F9,"")</f>
        <v>9.4151826545434986E-3</v>
      </c>
      <c r="G6" s="57">
        <f>IF('PT_fylke%)'!G9&gt;0,'PT_fylke%)'!G9,"")</f>
        <v>1.8395678041441564E-2</v>
      </c>
      <c r="H6" s="57">
        <f>IF('PT_fylke%)'!H9&gt;0,'PT_fylke%)'!H9,"")</f>
        <v>1.1111111111111112E-2</v>
      </c>
      <c r="I6" s="57">
        <f>IF('PT_fylke%)'!I9&gt;0,'PT_fylke%)'!I9,"")</f>
        <v>1.6458196181698487E-2</v>
      </c>
      <c r="J6" s="57">
        <f>IF('PT_fylke%)'!J9&gt;0,'PT_fylke%)'!J9,"")</f>
        <v>2.1811202233467109E-2</v>
      </c>
      <c r="K6" s="57">
        <f>IF('PT_fylke%)'!K9&gt;0,'PT_fylke%)'!K9,"")</f>
        <v>2.9644268774703556E-2</v>
      </c>
      <c r="L6" s="57">
        <f>IF('PT_fylke%)'!L9&gt;0,'PT_fylke%)'!L9,"")</f>
        <v>1.5321823070195329E-2</v>
      </c>
    </row>
    <row r="7" spans="1:12" x14ac:dyDescent="0.25">
      <c r="A7" s="56" t="str">
        <f>IF('PT_fylke%)'!A10&gt;0,'PT_fylke%)'!A10,"")</f>
        <v>1714 Stjørdal</v>
      </c>
      <c r="B7" s="57">
        <f>IF('PT_fylke%)'!B10&gt;0,'PT_fylke%)'!B10,"")</f>
        <v>7.0241455001567893E-2</v>
      </c>
      <c r="C7" s="57">
        <f>IF('PT_fylke%)'!C10&gt;0,'PT_fylke%)'!C10,"")</f>
        <v>0.12271540469973891</v>
      </c>
      <c r="D7" s="57">
        <f>IF('PT_fylke%)'!D10&gt;0,'PT_fylke%)'!D10,"")</f>
        <v>9.3603744149765994E-3</v>
      </c>
      <c r="E7" s="57">
        <f>IF('PT_fylke%)'!E10&gt;0,'PT_fylke%)'!E10,"")</f>
        <v>0.19122431167182416</v>
      </c>
      <c r="F7" s="57">
        <f>IF('PT_fylke%)'!F10&gt;0,'PT_fylke%)'!F10,"")</f>
        <v>0.24049066551891107</v>
      </c>
      <c r="G7" s="57">
        <f>IF('PT_fylke%)'!G10&gt;0,'PT_fylke%)'!G10,"")</f>
        <v>0.1226150584695343</v>
      </c>
      <c r="H7" s="57">
        <f>IF('PT_fylke%)'!H10&gt;0,'PT_fylke%)'!H10,"")</f>
        <v>0.15227272727272728</v>
      </c>
      <c r="I7" s="57">
        <f>IF('PT_fylke%)'!I10&gt;0,'PT_fylke%)'!I10,"")</f>
        <v>0.15734035549703754</v>
      </c>
      <c r="J7" s="57">
        <f>IF('PT_fylke%)'!J10&gt;0,'PT_fylke%)'!J10,"")</f>
        <v>0.16524166812074681</v>
      </c>
      <c r="K7" s="57">
        <f>IF('PT_fylke%)'!K10&gt;0,'PT_fylke%)'!K10,"")</f>
        <v>0.15810276679841898</v>
      </c>
      <c r="L7" s="57">
        <f>IF('PT_fylke%)'!L10&gt;0,'PT_fylke%)'!L10,"")</f>
        <v>0.17522917948884065</v>
      </c>
    </row>
    <row r="8" spans="1:12" x14ac:dyDescent="0.25">
      <c r="A8" s="56" t="str">
        <f>IF('PT_fylke%)'!A11&gt;0,'PT_fylke%)'!A11,"")</f>
        <v>1717 Frosta</v>
      </c>
      <c r="B8" s="57">
        <f>IF('PT_fylke%)'!B11&gt;0,'PT_fylke%)'!B11,"")</f>
        <v>4.9545312010034495E-2</v>
      </c>
      <c r="C8" s="57">
        <f>IF('PT_fylke%)'!C11&gt;0,'PT_fylke%)'!C11,"")</f>
        <v>1.0443864229765013E-2</v>
      </c>
      <c r="D8" s="57" t="str">
        <f>IF('PT_fylke%)'!D11&gt;0,'PT_fylke%)'!D11,"")</f>
        <v/>
      </c>
      <c r="E8" s="57">
        <f>IF('PT_fylke%)'!E11&gt;0,'PT_fylke%)'!E11,"")</f>
        <v>9.7595810521304456E-3</v>
      </c>
      <c r="F8" s="57">
        <f>IF('PT_fylke%)'!F11&gt;0,'PT_fylke%)'!F11,"")</f>
        <v>1.3450260935062141E-2</v>
      </c>
      <c r="G8" s="57">
        <f>IF('PT_fylke%)'!G11&gt;0,'PT_fylke%)'!G11,"")</f>
        <v>1.3061615263625795E-2</v>
      </c>
      <c r="H8" s="57">
        <f>IF('PT_fylke%)'!H11&gt;0,'PT_fylke%)'!H11,"")</f>
        <v>1.4646464646464647E-2</v>
      </c>
      <c r="I8" s="57">
        <f>IF('PT_fylke%)'!I11&gt;0,'PT_fylke%)'!I11,"")</f>
        <v>1.4483212639894667E-2</v>
      </c>
      <c r="J8" s="57">
        <f>IF('PT_fylke%)'!J11&gt;0,'PT_fylke%)'!J11,"")</f>
        <v>1.116733554353516E-2</v>
      </c>
      <c r="K8" s="57">
        <f>IF('PT_fylke%)'!K11&gt;0,'PT_fylke%)'!K11,"")</f>
        <v>2.9644268774703556E-2</v>
      </c>
      <c r="L8" s="57">
        <f>IF('PT_fylke%)'!L11&gt;0,'PT_fylke%)'!L11,"")</f>
        <v>1.4333840821482945E-2</v>
      </c>
    </row>
    <row r="9" spans="1:12" x14ac:dyDescent="0.25">
      <c r="A9" s="56" t="str">
        <f>IF('PT_fylke%)'!A12&gt;0,'PT_fylke%)'!A12,"")</f>
        <v>1718 Leksvik</v>
      </c>
      <c r="B9" s="57">
        <f>IF('PT_fylke%)'!B12&gt;0,'PT_fylke%)'!B12,"")</f>
        <v>3.4493571652555663E-2</v>
      </c>
      <c r="C9" s="57">
        <f>IF('PT_fylke%)'!C12&gt;0,'PT_fylke%)'!C12,"")</f>
        <v>2.0887728459530026E-2</v>
      </c>
      <c r="D9" s="57" t="str">
        <f>IF('PT_fylke%)'!D12&gt;0,'PT_fylke%)'!D12,"")</f>
        <v/>
      </c>
      <c r="E9" s="57">
        <f>IF('PT_fylke%)'!E12&gt;0,'PT_fylke%)'!E12,"")</f>
        <v>3.2769975402681902E-2</v>
      </c>
      <c r="F9" s="57">
        <f>IF('PT_fylke%)'!F12&gt;0,'PT_fylke%)'!F12,"")</f>
        <v>1.5602302684672083E-2</v>
      </c>
      <c r="G9" s="57">
        <f>IF('PT_fylke%)'!G12&gt;0,'PT_fylke%)'!G12,"")</f>
        <v>2.6260001367708403E-2</v>
      </c>
      <c r="H9" s="57">
        <f>IF('PT_fylke%)'!H12&gt;0,'PT_fylke%)'!H12,"")</f>
        <v>1.994949494949495E-2</v>
      </c>
      <c r="I9" s="57">
        <f>IF('PT_fylke%)'!I12&gt;0,'PT_fylke%)'!I12,"")</f>
        <v>1.5141540487162607E-2</v>
      </c>
      <c r="J9" s="57">
        <f>IF('PT_fylke%)'!J12&gt;0,'PT_fylke%)'!J12,"")</f>
        <v>2.2509160704938056E-2</v>
      </c>
      <c r="K9" s="57">
        <f>IF('PT_fylke%)'!K12&gt;0,'PT_fylke%)'!K12,"")</f>
        <v>2.3715415019762844E-2</v>
      </c>
      <c r="L9" s="57">
        <f>IF('PT_fylke%)'!L12&gt;0,'PT_fylke%)'!L12,"")</f>
        <v>2.3452431084189044E-2</v>
      </c>
    </row>
    <row r="10" spans="1:12" x14ac:dyDescent="0.25">
      <c r="A10" s="56" t="str">
        <f>IF('PT_fylke%)'!A13&gt;0,'PT_fylke%)'!A13,"")</f>
        <v>1719 Levanger</v>
      </c>
      <c r="B10" s="57">
        <f>IF('PT_fylke%)'!B13&gt;0,'PT_fylke%)'!B13,"")</f>
        <v>0.15678896205707119</v>
      </c>
      <c r="C10" s="57">
        <f>IF('PT_fylke%)'!C13&gt;0,'PT_fylke%)'!C13,"")</f>
        <v>2.3498694516971279E-2</v>
      </c>
      <c r="D10" s="57">
        <f>IF('PT_fylke%)'!D13&gt;0,'PT_fylke%)'!D13,"")</f>
        <v>2.6521060842433698E-2</v>
      </c>
      <c r="E10" s="57">
        <f>IF('PT_fylke%)'!E13&gt;0,'PT_fylke%)'!E13,"")</f>
        <v>0.11433785606601603</v>
      </c>
      <c r="F10" s="57">
        <f>IF('PT_fylke%)'!F13&gt;0,'PT_fylke%)'!F13,"")</f>
        <v>0.12541023295851939</v>
      </c>
      <c r="G10" s="57">
        <f>IF('PT_fylke%)'!G13&gt;0,'PT_fylke%)'!G13,"")</f>
        <v>0.24338371059290159</v>
      </c>
      <c r="H10" s="57">
        <f>IF('PT_fylke%)'!H13&gt;0,'PT_fylke%)'!H13,"")</f>
        <v>0.11944444444444445</v>
      </c>
      <c r="I10" s="57">
        <f>IF('PT_fylke%)'!I13&gt;0,'PT_fylke%)'!I13,"")</f>
        <v>0.15075707702435814</v>
      </c>
      <c r="J10" s="57">
        <f>IF('PT_fylke%)'!J13&gt;0,'PT_fylke%)'!J13,"")</f>
        <v>0.15616820799162451</v>
      </c>
      <c r="K10" s="57">
        <f>IF('PT_fylke%)'!K13&gt;0,'PT_fylke%)'!K13,"")</f>
        <v>0.14624505928853754</v>
      </c>
      <c r="L10" s="57">
        <f>IF('PT_fylke%)'!L13&gt;0,'PT_fylke%)'!L13,"")</f>
        <v>0.154319587962813</v>
      </c>
    </row>
    <row r="11" spans="1:12" x14ac:dyDescent="0.25">
      <c r="A11" s="56" t="str">
        <f>IF('PT_fylke%)'!A14&gt;0,'PT_fylke%)'!A14,"")</f>
        <v>1721 Verdal</v>
      </c>
      <c r="B11" s="57">
        <f>IF('PT_fylke%)'!B14&gt;0,'PT_fylke%)'!B14,"")</f>
        <v>0.10222640326121041</v>
      </c>
      <c r="C11" s="57">
        <f>IF('PT_fylke%)'!C14&gt;0,'PT_fylke%)'!C14,"")</f>
        <v>4.1775456919060053E-2</v>
      </c>
      <c r="D11" s="57">
        <f>IF('PT_fylke%)'!D14&gt;0,'PT_fylke%)'!D14,"")</f>
        <v>3.1201248049921998E-3</v>
      </c>
      <c r="E11" s="57">
        <f>IF('PT_fylke%)'!E14&gt;0,'PT_fylke%)'!E14,"")</f>
        <v>0.19431881298103626</v>
      </c>
      <c r="F11" s="57">
        <f>IF('PT_fylke%)'!F14&gt;0,'PT_fylke%)'!F14,"")</f>
        <v>8.3068811534943776E-2</v>
      </c>
      <c r="G11" s="57">
        <f>IF('PT_fylke%)'!G14&gt;0,'PT_fylke%)'!G14,"")</f>
        <v>7.515557683101963E-2</v>
      </c>
      <c r="H11" s="57">
        <f>IF('PT_fylke%)'!H14&gt;0,'PT_fylke%)'!H14,"")</f>
        <v>5.7323232323232325E-2</v>
      </c>
      <c r="I11" s="57">
        <f>IF('PT_fylke%)'!I14&gt;0,'PT_fylke%)'!I14,"")</f>
        <v>0.13100724160631994</v>
      </c>
      <c r="J11" s="57">
        <f>IF('PT_fylke%)'!J14&gt;0,'PT_fylke%)'!J14,"")</f>
        <v>0.10382132263130343</v>
      </c>
      <c r="K11" s="57">
        <f>IF('PT_fylke%)'!K14&gt;0,'PT_fylke%)'!K14,"")</f>
        <v>9.0909090909090912E-2</v>
      </c>
      <c r="L11" s="57">
        <f>IF('PT_fylke%)'!L14&gt;0,'PT_fylke%)'!L14,"")</f>
        <v>0.10532538628486282</v>
      </c>
    </row>
    <row r="12" spans="1:12" x14ac:dyDescent="0.25">
      <c r="A12" s="56" t="str">
        <f>IF('PT_fylke%)'!A15&gt;0,'PT_fylke%)'!A15,"")</f>
        <v>1724 Verran</v>
      </c>
      <c r="B12" s="57">
        <f>IF('PT_fylke%)'!B15&gt;0,'PT_fylke%)'!B15,"")</f>
        <v>1.2543116964565695E-2</v>
      </c>
      <c r="C12" s="57">
        <f>IF('PT_fylke%)'!C15&gt;0,'PT_fylke%)'!C15,"")</f>
        <v>2.3498694516971279E-2</v>
      </c>
      <c r="D12" s="57">
        <f>IF('PT_fylke%)'!D15&gt;0,'PT_fylke%)'!D15,"")</f>
        <v>4.5241809672386897E-2</v>
      </c>
      <c r="E12" s="57">
        <f>IF('PT_fylke%)'!E15&gt;0,'PT_fylke%)'!E15,"")</f>
        <v>1.6186622232801713E-2</v>
      </c>
      <c r="F12" s="57">
        <f>IF('PT_fylke%)'!F15&gt;0,'PT_fylke%)'!F15,"")</f>
        <v>1.6893527734438047E-2</v>
      </c>
      <c r="G12" s="57">
        <f>IF('PT_fylke%)'!G15&gt;0,'PT_fylke%)'!G15,"")</f>
        <v>1.6959584216645011E-2</v>
      </c>
      <c r="H12" s="57">
        <f>IF('PT_fylke%)'!H15&gt;0,'PT_fylke%)'!H15,"")</f>
        <v>9.0909090909090905E-3</v>
      </c>
      <c r="I12" s="57">
        <f>IF('PT_fylke%)'!I15&gt;0,'PT_fylke%)'!I15,"")</f>
        <v>7.8999341672152737E-3</v>
      </c>
      <c r="J12" s="57">
        <f>IF('PT_fylke%)'!J15&gt;0,'PT_fylke%)'!J15,"")</f>
        <v>8.7244808933868434E-3</v>
      </c>
      <c r="K12" s="57">
        <f>IF('PT_fylke%)'!K15&gt;0,'PT_fylke%)'!K15,"")</f>
        <v>1.1857707509881422E-2</v>
      </c>
      <c r="L12" s="57">
        <f>IF('PT_fylke%)'!L15&gt;0,'PT_fylke%)'!L15,"")</f>
        <v>1.5354215930808849E-2</v>
      </c>
    </row>
    <row r="13" spans="1:12" x14ac:dyDescent="0.25">
      <c r="A13" s="56" t="str">
        <f>IF('PT_fylke%)'!A16&gt;0,'PT_fylke%)'!A16,"")</f>
        <v>1725 Namdalseid</v>
      </c>
      <c r="B13" s="57">
        <f>IF('PT_fylke%)'!B16&gt;0,'PT_fylke%)'!B16,"")</f>
        <v>3.2612104107870805E-2</v>
      </c>
      <c r="C13" s="57">
        <f>IF('PT_fylke%)'!C16&gt;0,'PT_fylke%)'!C16,"")</f>
        <v>3.3942558746736295E-2</v>
      </c>
      <c r="D13" s="57">
        <f>IF('PT_fylke%)'!D16&gt;0,'PT_fylke%)'!D16,"")</f>
        <v>2.1840873634945399E-2</v>
      </c>
      <c r="E13" s="57">
        <f>IF('PT_fylke%)'!E16&gt;0,'PT_fylke%)'!E16,"")</f>
        <v>6.2683488058398792E-3</v>
      </c>
      <c r="F13" s="57">
        <f>IF('PT_fylke%)'!F16&gt;0,'PT_fylke%)'!F16,"")</f>
        <v>7.3707429924140524E-3</v>
      </c>
      <c r="G13" s="57">
        <f>IF('PT_fylke%)'!G16&gt;0,'PT_fylke%)'!G16,"")</f>
        <v>1.1557136018600834E-2</v>
      </c>
      <c r="H13" s="57">
        <f>IF('PT_fylke%)'!H16&gt;0,'PT_fylke%)'!H16,"")</f>
        <v>8.8383838383838381E-3</v>
      </c>
      <c r="I13" s="57">
        <f>IF('PT_fylke%)'!I16&gt;0,'PT_fylke%)'!I16,"")</f>
        <v>5.2666227781435152E-3</v>
      </c>
      <c r="J13" s="57">
        <f>IF('PT_fylke%)'!J16&gt;0,'PT_fylke%)'!J16,"")</f>
        <v>7.8520328040481598E-3</v>
      </c>
      <c r="K13" s="57">
        <f>IF('PT_fylke%)'!K16&gt;0,'PT_fylke%)'!K16,"")</f>
        <v>1.7786561264822136E-2</v>
      </c>
      <c r="L13" s="57">
        <f>IF('PT_fylke%)'!L16&gt;0,'PT_fylke%)'!L16,"")</f>
        <v>9.9284117780441185E-3</v>
      </c>
    </row>
    <row r="14" spans="1:12" x14ac:dyDescent="0.25">
      <c r="A14" s="56" t="str">
        <f>IF('PT_fylke%)'!A17&gt;0,'PT_fylke%)'!A17,"")</f>
        <v>1736 Snåsa</v>
      </c>
      <c r="B14" s="57">
        <f>IF('PT_fylke%)'!B17&gt;0,'PT_fylke%)'!B17,"")</f>
        <v>4.2960175603637504E-2</v>
      </c>
      <c r="C14" s="57">
        <f>IF('PT_fylke%)'!C17&gt;0,'PT_fylke%)'!C17,"")</f>
        <v>4.960835509138381E-2</v>
      </c>
      <c r="D14" s="57" t="str">
        <f>IF('PT_fylke%)'!D17&gt;0,'PT_fylke%)'!D17,"")</f>
        <v/>
      </c>
      <c r="E14" s="57">
        <f>IF('PT_fylke%)'!E17&gt;0,'PT_fylke%)'!E17,"")</f>
        <v>8.8074268031421085E-3</v>
      </c>
      <c r="F14" s="57">
        <f>IF('PT_fylke%)'!F17&gt;0,'PT_fylke%)'!F17,"")</f>
        <v>9.3075805670630018E-3</v>
      </c>
      <c r="G14" s="57">
        <f>IF('PT_fylke%)'!G17&gt;0,'PT_fylke%)'!G17,"")</f>
        <v>1.4497709088422349E-2</v>
      </c>
      <c r="H14" s="57">
        <f>IF('PT_fylke%)'!H17&gt;0,'PT_fylke%)'!H17,"")</f>
        <v>2.0202020202020204E-2</v>
      </c>
      <c r="I14" s="57">
        <f>IF('PT_fylke%)'!I17&gt;0,'PT_fylke%)'!I17,"")</f>
        <v>1.9749835418038184E-2</v>
      </c>
      <c r="J14" s="57">
        <f>IF('PT_fylke%)'!J17&gt;0,'PT_fylke%)'!J17,"")</f>
        <v>1.3610190193683477E-2</v>
      </c>
      <c r="K14" s="57">
        <f>IF('PT_fylke%)'!K17&gt;0,'PT_fylke%)'!K17,"")</f>
        <v>1.383399209486166E-2</v>
      </c>
      <c r="L14" s="57">
        <f>IF('PT_fylke%)'!L17&gt;0,'PT_fylke%)'!L17,"")</f>
        <v>1.371837646982605E-2</v>
      </c>
    </row>
    <row r="15" spans="1:12" x14ac:dyDescent="0.25">
      <c r="A15" s="56" t="str">
        <f>IF('PT_fylke%)'!A18&gt;0,'PT_fylke%)'!A18,"")</f>
        <v>1738 Lierne</v>
      </c>
      <c r="B15" s="57">
        <f>IF('PT_fylke%)'!B18&gt;0,'PT_fylke%)'!B18,"")</f>
        <v>1.7560363750391973E-2</v>
      </c>
      <c r="C15" s="57">
        <f>IF('PT_fylke%)'!C18&gt;0,'PT_fylke%)'!C18,"")</f>
        <v>9.3994778067885115E-2</v>
      </c>
      <c r="D15" s="57" t="str">
        <f>IF('PT_fylke%)'!D18&gt;0,'PT_fylke%)'!D18,"")</f>
        <v/>
      </c>
      <c r="E15" s="57">
        <f>IF('PT_fylke%)'!E18&gt;0,'PT_fylke%)'!E18,"")</f>
        <v>1.0870427675950171E-2</v>
      </c>
      <c r="F15" s="57">
        <f>IF('PT_fylke%)'!F18&gt;0,'PT_fylke%)'!F18,"")</f>
        <v>6.2409210738688329E-3</v>
      </c>
      <c r="G15" s="57">
        <f>IF('PT_fylke%)'!G18&gt;0,'PT_fylke%)'!G18,"")</f>
        <v>9.3688025712918011E-3</v>
      </c>
      <c r="H15" s="57">
        <f>IF('PT_fylke%)'!H18&gt;0,'PT_fylke%)'!H18,"")</f>
        <v>1.0858585858585859E-2</v>
      </c>
      <c r="I15" s="57">
        <f>IF('PT_fylke%)'!I18&gt;0,'PT_fylke%)'!I18,"")</f>
        <v>6.5832784726793945E-3</v>
      </c>
      <c r="J15" s="57">
        <f>IF('PT_fylke%)'!J18&gt;0,'PT_fylke%)'!J18,"")</f>
        <v>8.0265224219158958E-3</v>
      </c>
      <c r="K15" s="57">
        <f>IF('PT_fylke%)'!K18&gt;0,'PT_fylke%)'!K18,"")</f>
        <v>1.9762845849802372E-2</v>
      </c>
      <c r="L15" s="57">
        <f>IF('PT_fylke%)'!L18&gt;0,'PT_fylke%)'!L18,"")</f>
        <v>9.5720903112953906E-3</v>
      </c>
    </row>
    <row r="16" spans="1:12" x14ac:dyDescent="0.25">
      <c r="A16" s="56" t="str">
        <f>IF('PT_fylke%)'!A19&gt;0,'PT_fylke%)'!A19,"")</f>
        <v>1739 Røyrvik</v>
      </c>
      <c r="B16" s="57">
        <f>IF('PT_fylke%)'!B19&gt;0,'PT_fylke%)'!B19,"")</f>
        <v>8.4666039510818431E-3</v>
      </c>
      <c r="C16" s="57">
        <f>IF('PT_fylke%)'!C19&gt;0,'PT_fylke%)'!C19,"")</f>
        <v>1.3054830287206266E-2</v>
      </c>
      <c r="D16" s="57" t="str">
        <f>IF('PT_fylke%)'!D19&gt;0,'PT_fylke%)'!D19,"")</f>
        <v/>
      </c>
      <c r="E16" s="57">
        <f>IF('PT_fylke%)'!E19&gt;0,'PT_fylke%)'!E19,"")</f>
        <v>1.5869237483138936E-3</v>
      </c>
      <c r="F16" s="57">
        <f>IF('PT_fylke%)'!F19&gt;0,'PT_fylke%)'!F19,"")</f>
        <v>3.2818636681551622E-3</v>
      </c>
      <c r="G16" s="57">
        <f>IF('PT_fylke%)'!G19&gt;0,'PT_fylke%)'!G19,"")</f>
        <v>2.8038022293646993E-3</v>
      </c>
      <c r="H16" s="57">
        <f>IF('PT_fylke%)'!H19&gt;0,'PT_fylke%)'!H19,"")</f>
        <v>7.575757575757576E-3</v>
      </c>
      <c r="I16" s="57">
        <f>IF('PT_fylke%)'!I19&gt;0,'PT_fylke%)'!I19,"")</f>
        <v>3.2916392363396972E-3</v>
      </c>
      <c r="J16" s="57">
        <f>IF('PT_fylke%)'!J19&gt;0,'PT_fylke%)'!J19,"")</f>
        <v>2.2683650322805793E-3</v>
      </c>
      <c r="K16" s="57">
        <f>IF('PT_fylke%)'!K19&gt;0,'PT_fylke%)'!K19,"")</f>
        <v>1.1857707509881422E-2</v>
      </c>
      <c r="L16" s="57">
        <f>IF('PT_fylke%)'!L19&gt;0,'PT_fylke%)'!L19,"")</f>
        <v>3.3688575038061611E-3</v>
      </c>
    </row>
    <row r="17" spans="1:12" x14ac:dyDescent="0.25">
      <c r="A17" s="56" t="str">
        <f>IF('PT_fylke%)'!A20&gt;0,'PT_fylke%)'!A20,"")</f>
        <v>1740 Namsskogan</v>
      </c>
      <c r="B17" s="57">
        <f>IF('PT_fylke%)'!B20&gt;0,'PT_fylke%)'!B20,"")</f>
        <v>1.0034493571652555E-2</v>
      </c>
      <c r="C17" s="57">
        <f>IF('PT_fylke%)'!C20&gt;0,'PT_fylke%)'!C20,"")</f>
        <v>2.3498694516971279E-2</v>
      </c>
      <c r="D17" s="57" t="str">
        <f>IF('PT_fylke%)'!D20&gt;0,'PT_fylke%)'!D20,"")</f>
        <v/>
      </c>
      <c r="E17" s="57">
        <f>IF('PT_fylke%)'!E20&gt;0,'PT_fylke%)'!E20,"")</f>
        <v>5.9509640561771007E-3</v>
      </c>
      <c r="F17" s="57">
        <f>IF('PT_fylke%)'!F20&gt;0,'PT_fylke%)'!F20,"")</f>
        <v>4.6268897616613758E-3</v>
      </c>
      <c r="G17" s="57">
        <f>IF('PT_fylke%)'!G20&gt;0,'PT_fylke%)'!G20,"")</f>
        <v>6.1546878205566572E-3</v>
      </c>
      <c r="H17" s="57">
        <f>IF('PT_fylke%)'!H20&gt;0,'PT_fylke%)'!H20,"")</f>
        <v>1.0606060606060607E-2</v>
      </c>
      <c r="I17" s="57">
        <f>IF('PT_fylke%)'!I20&gt;0,'PT_fylke%)'!I20,"")</f>
        <v>1.3166556945358789E-2</v>
      </c>
      <c r="J17" s="57">
        <f>IF('PT_fylke%)'!J20&gt;0,'PT_fylke%)'!J20,"")</f>
        <v>3.6642819752224741E-3</v>
      </c>
      <c r="K17" s="57">
        <f>IF('PT_fylke%)'!K20&gt;0,'PT_fylke%)'!K20,"")</f>
        <v>1.383399209486166E-2</v>
      </c>
      <c r="L17" s="57">
        <f>IF('PT_fylke%)'!L20&gt;0,'PT_fylke%)'!L20,"")</f>
        <v>6.1870363771824692E-3</v>
      </c>
    </row>
    <row r="18" spans="1:12" x14ac:dyDescent="0.25">
      <c r="A18" s="56" t="str">
        <f>IF('PT_fylke%)'!A21&gt;0,'PT_fylke%)'!A21,"")</f>
        <v>1742 Grong</v>
      </c>
      <c r="B18" s="57">
        <f>IF('PT_fylke%)'!B21&gt;0,'PT_fylke%)'!B21,"")</f>
        <v>2.0696142991533398E-2</v>
      </c>
      <c r="C18" s="57">
        <f>IF('PT_fylke%)'!C21&gt;0,'PT_fylke%)'!C21,"")</f>
        <v>6.0052219321148827E-2</v>
      </c>
      <c r="D18" s="57" t="str">
        <f>IF('PT_fylke%)'!D21&gt;0,'PT_fylke%)'!D21,"")</f>
        <v/>
      </c>
      <c r="E18" s="57">
        <f>IF('PT_fylke%)'!E21&gt;0,'PT_fylke%)'!E21,"")</f>
        <v>1.1981274299769896E-2</v>
      </c>
      <c r="F18" s="57">
        <f>IF('PT_fylke%)'!F21&gt;0,'PT_fylke%)'!F21,"")</f>
        <v>1.7323936084360038E-2</v>
      </c>
      <c r="G18" s="57">
        <f>IF('PT_fylke%)'!G21&gt;0,'PT_fylke%)'!G21,"")</f>
        <v>2.0447240648293785E-2</v>
      </c>
      <c r="H18" s="57">
        <f>IF('PT_fylke%)'!H21&gt;0,'PT_fylke%)'!H21,"")</f>
        <v>1.4646464646464647E-2</v>
      </c>
      <c r="I18" s="57">
        <f>IF('PT_fylke%)'!I21&gt;0,'PT_fylke%)'!I21,"")</f>
        <v>1.5799868334430547E-2</v>
      </c>
      <c r="J18" s="57">
        <f>IF('PT_fylke%)'!J21&gt;0,'PT_fylke%)'!J21,"")</f>
        <v>2.7569359623102425E-2</v>
      </c>
      <c r="K18" s="57">
        <f>IF('PT_fylke%)'!K21&gt;0,'PT_fylke%)'!K21,"")</f>
        <v>1.9762845849802372E-2</v>
      </c>
      <c r="L18" s="57">
        <f>IF('PT_fylke%)'!L21&gt;0,'PT_fylke%)'!L21,"")</f>
        <v>1.7994234070810793E-2</v>
      </c>
    </row>
    <row r="19" spans="1:12" x14ac:dyDescent="0.25">
      <c r="A19" s="56" t="str">
        <f>IF('PT_fylke%)'!A22&gt;0,'PT_fylke%)'!A22,"")</f>
        <v>1743 Høylandet</v>
      </c>
      <c r="B19" s="57">
        <f>IF('PT_fylke%)'!B22&gt;0,'PT_fylke%)'!B22,"")</f>
        <v>2.2264032612104107E-2</v>
      </c>
      <c r="C19" s="57">
        <f>IF('PT_fylke%)'!C22&gt;0,'PT_fylke%)'!C22,"")</f>
        <v>3.6553524804177548E-2</v>
      </c>
      <c r="D19" s="57">
        <f>IF('PT_fylke%)'!D22&gt;0,'PT_fylke%)'!D22,"")</f>
        <v>1.2480499219968799E-2</v>
      </c>
      <c r="E19" s="57">
        <f>IF('PT_fylke%)'!E22&gt;0,'PT_fylke%)'!E22,"")</f>
        <v>2.8564627469650082E-3</v>
      </c>
      <c r="F19" s="57">
        <f>IF('PT_fylke%)'!F22&gt;0,'PT_fylke%)'!F22,"")</f>
        <v>6.2409210738688329E-3</v>
      </c>
      <c r="G19" s="57">
        <f>IF('PT_fylke%)'!G22&gt;0,'PT_fylke%)'!G22,"")</f>
        <v>1.1146823497230391E-2</v>
      </c>
      <c r="H19" s="57">
        <f>IF('PT_fylke%)'!H22&gt;0,'PT_fylke%)'!H22,"")</f>
        <v>9.0909090909090905E-3</v>
      </c>
      <c r="I19" s="57">
        <f>IF('PT_fylke%)'!I22&gt;0,'PT_fylke%)'!I22,"")</f>
        <v>9.2165898617511521E-3</v>
      </c>
      <c r="J19" s="57">
        <f>IF('PT_fylke%)'!J22&gt;0,'PT_fylke%)'!J22,"")</f>
        <v>6.8050950968417383E-3</v>
      </c>
      <c r="K19" s="57">
        <f>IF('PT_fylke%)'!K22&gt;0,'PT_fylke%)'!K22,"")</f>
        <v>1.7786561264822136E-2</v>
      </c>
      <c r="L19" s="57">
        <f>IF('PT_fylke%)'!L22&gt;0,'PT_fylke%)'!L22,"")</f>
        <v>8.195393735220758E-3</v>
      </c>
    </row>
    <row r="20" spans="1:12" x14ac:dyDescent="0.25">
      <c r="A20" s="56" t="str">
        <f>IF('PT_fylke%)'!A23&gt;0,'PT_fylke%)'!A23,"")</f>
        <v>1744 Overhalla</v>
      </c>
      <c r="B20" s="57">
        <f>IF('PT_fylke%)'!B23&gt;0,'PT_fylke%)'!B23,"")</f>
        <v>6.9300721229225468E-2</v>
      </c>
      <c r="C20" s="57">
        <f>IF('PT_fylke%)'!C23&gt;0,'PT_fylke%)'!C23,"")</f>
        <v>7.0496083550913843E-2</v>
      </c>
      <c r="D20" s="57" t="str">
        <f>IF('PT_fylke%)'!D23&gt;0,'PT_fylke%)'!D23,"")</f>
        <v/>
      </c>
      <c r="E20" s="57">
        <f>IF('PT_fylke%)'!E23&gt;0,'PT_fylke%)'!E23,"")</f>
        <v>3.6895977148298023E-2</v>
      </c>
      <c r="F20" s="57">
        <f>IF('PT_fylke%)'!F23&gt;0,'PT_fylke%)'!F23,"")</f>
        <v>1.6893527734438047E-2</v>
      </c>
      <c r="G20" s="57">
        <f>IF('PT_fylke%)'!G23&gt;0,'PT_fylke%)'!G23,"")</f>
        <v>1.9284688504410858E-2</v>
      </c>
      <c r="H20" s="57">
        <f>IF('PT_fylke%)'!H23&gt;0,'PT_fylke%)'!H23,"")</f>
        <v>1.2121212121212121E-2</v>
      </c>
      <c r="I20" s="57">
        <f>IF('PT_fylke%)'!I23&gt;0,'PT_fylke%)'!I23,"")</f>
        <v>1.119157340355497E-2</v>
      </c>
      <c r="J20" s="57">
        <f>IF('PT_fylke%)'!J23&gt;0,'PT_fylke%)'!J23,"")</f>
        <v>1.4657127900889896E-2</v>
      </c>
      <c r="K20" s="57">
        <f>IF('PT_fylke%)'!K23&gt;0,'PT_fylke%)'!K23,"")</f>
        <v>1.5810276679841896E-2</v>
      </c>
      <c r="L20" s="57">
        <f>IF('PT_fylke%)'!L23&gt;0,'PT_fylke%)'!L23,"")</f>
        <v>2.3743966829710732E-2</v>
      </c>
    </row>
    <row r="21" spans="1:12" x14ac:dyDescent="0.25">
      <c r="A21" s="56" t="str">
        <f>IF('PT_fylke%)'!A24&gt;0,'PT_fylke%)'!A24,"")</f>
        <v>1748 Fosnes</v>
      </c>
      <c r="B21" s="57">
        <f>IF('PT_fylke%)'!B24&gt;0,'PT_fylke%)'!B24,"")</f>
        <v>9.0937597993101284E-3</v>
      </c>
      <c r="C21" s="57">
        <f>IF('PT_fylke%)'!C24&gt;0,'PT_fylke%)'!C24,"")</f>
        <v>2.6109660574412533E-3</v>
      </c>
      <c r="D21" s="57">
        <f>IF('PT_fylke%)'!D24&gt;0,'PT_fylke%)'!D24,"")</f>
        <v>5.3042121684867397E-2</v>
      </c>
      <c r="E21" s="57">
        <f>IF('PT_fylke%)'!E24&gt;0,'PT_fylke%)'!E24,"")</f>
        <v>2.2216932476394509E-3</v>
      </c>
      <c r="F21" s="57">
        <f>IF('PT_fylke%)'!F24&gt;0,'PT_fylke%)'!F24,"")</f>
        <v>1.6678323559477053E-3</v>
      </c>
      <c r="G21" s="57">
        <f>IF('PT_fylke%)'!G24&gt;0,'PT_fylke%)'!G24,"")</f>
        <v>2.461875128222663E-3</v>
      </c>
      <c r="H21" s="57">
        <f>IF('PT_fylke%)'!H24&gt;0,'PT_fylke%)'!H24,"")</f>
        <v>1.3383838383838383E-2</v>
      </c>
      <c r="I21" s="57">
        <f>IF('PT_fylke%)'!I24&gt;0,'PT_fylke%)'!I24,"")</f>
        <v>6.583278472679394E-4</v>
      </c>
      <c r="J21" s="57">
        <f>IF('PT_fylke%)'!J24&gt;0,'PT_fylke%)'!J24,"")</f>
        <v>3.3153027394870007E-3</v>
      </c>
      <c r="K21" s="57">
        <f>IF('PT_fylke%)'!K24&gt;0,'PT_fylke%)'!K24,"")</f>
        <v>9.881422924901186E-3</v>
      </c>
      <c r="L21" s="57">
        <f>IF('PT_fylke%)'!L24&gt;0,'PT_fylke%)'!L24,"")</f>
        <v>3.8385539827022123E-3</v>
      </c>
    </row>
    <row r="22" spans="1:12" x14ac:dyDescent="0.25">
      <c r="A22" s="56" t="str">
        <f>IF('PT_fylke%)'!A25&gt;0,'PT_fylke%)'!A25,"")</f>
        <v>1749 Flatanger</v>
      </c>
      <c r="B22" s="57">
        <f>IF('PT_fylke%)'!B25&gt;0,'PT_fylke%)'!B25,"")</f>
        <v>1.0034493571652555E-2</v>
      </c>
      <c r="C22" s="57" t="str">
        <f>IF('PT_fylke%)'!C25&gt;0,'PT_fylke%)'!C25,"")</f>
        <v/>
      </c>
      <c r="D22" s="57">
        <f>IF('PT_fylke%)'!D25&gt;0,'PT_fylke%)'!D25,"")</f>
        <v>0.12792511700468018</v>
      </c>
      <c r="E22" s="57">
        <f>IF('PT_fylke%)'!E25&gt;0,'PT_fylke%)'!E25,"")</f>
        <v>5.5542331190986272E-3</v>
      </c>
      <c r="F22" s="57">
        <f>IF('PT_fylke%)'!F25&gt;0,'PT_fylke%)'!F25,"")</f>
        <v>8.1777586485177814E-3</v>
      </c>
      <c r="G22" s="57">
        <f>IF('PT_fylke%)'!G25&gt;0,'PT_fylke%)'!G25,"")</f>
        <v>7.5223962251248031E-3</v>
      </c>
      <c r="H22" s="57">
        <f>IF('PT_fylke%)'!H25&gt;0,'PT_fylke%)'!H25,"")</f>
        <v>7.575757575757576E-3</v>
      </c>
      <c r="I22" s="57">
        <f>IF('PT_fylke%)'!I25&gt;0,'PT_fylke%)'!I25,"")</f>
        <v>4.608294930875576E-3</v>
      </c>
      <c r="J22" s="57">
        <f>IF('PT_fylke%)'!J25&gt;0,'PT_fylke%)'!J25,"")</f>
        <v>6.4561158611062645E-3</v>
      </c>
      <c r="K22" s="57">
        <f>IF('PT_fylke%)'!K25&gt;0,'PT_fylke%)'!K25,"")</f>
        <v>1.383399209486166E-2</v>
      </c>
      <c r="L22" s="57">
        <f>IF('PT_fylke%)'!L25&gt;0,'PT_fylke%)'!L25,"")</f>
        <v>8.5355187716627257E-3</v>
      </c>
    </row>
    <row r="23" spans="1:12" x14ac:dyDescent="0.25">
      <c r="A23" s="56" t="str">
        <f>IF('PT_fylke%)'!A26&gt;0,'PT_fylke%)'!A26,"")</f>
        <v>1750 Vikna</v>
      </c>
      <c r="B23" s="57">
        <f>IF('PT_fylke%)'!B26&gt;0,'PT_fylke%)'!B26,"")</f>
        <v>1.5051740357478834E-2</v>
      </c>
      <c r="C23" s="57" t="str">
        <f>IF('PT_fylke%)'!C26&gt;0,'PT_fylke%)'!C26,"")</f>
        <v/>
      </c>
      <c r="D23" s="57">
        <f>IF('PT_fylke%)'!D26&gt;0,'PT_fylke%)'!D26,"")</f>
        <v>0.43369734789391573</v>
      </c>
      <c r="E23" s="57">
        <f>IF('PT_fylke%)'!E26&gt;0,'PT_fylke%)'!E26,"")</f>
        <v>3.4674283900658576E-2</v>
      </c>
      <c r="F23" s="57">
        <f>IF('PT_fylke%)'!F26&gt;0,'PT_fylke%)'!F26,"")</f>
        <v>4.4654866304406307E-2</v>
      </c>
      <c r="G23" s="57">
        <f>IF('PT_fylke%)'!G26&gt;0,'PT_fylke%)'!G26,"")</f>
        <v>3.0499897421869659E-2</v>
      </c>
      <c r="H23" s="57">
        <f>IF('PT_fylke%)'!H26&gt;0,'PT_fylke%)'!H26,"")</f>
        <v>1.8686868686868686E-2</v>
      </c>
      <c r="I23" s="57">
        <f>IF('PT_fylke%)'!I26&gt;0,'PT_fylke%)'!I26,"")</f>
        <v>4.4766293614219882E-2</v>
      </c>
      <c r="J23" s="57">
        <f>IF('PT_fylke%)'!J26&gt;0,'PT_fylke%)'!J26,"")</f>
        <v>3.507241319141511E-2</v>
      </c>
      <c r="K23" s="57">
        <f>IF('PT_fylke%)'!K26&gt;0,'PT_fylke%)'!K26,"")</f>
        <v>2.9644268774703556E-2</v>
      </c>
      <c r="L23" s="57">
        <f>IF('PT_fylke%)'!L26&gt;0,'PT_fylke%)'!L26,"")</f>
        <v>3.8822843445304657E-2</v>
      </c>
    </row>
    <row r="24" spans="1:12" x14ac:dyDescent="0.25">
      <c r="A24" s="56" t="str">
        <f>IF('PT_fylke%)'!A27&gt;0,'PT_fylke%)'!A27,"")</f>
        <v>1751 Nærøy</v>
      </c>
      <c r="B24" s="57">
        <f>IF('PT_fylke%)'!B27&gt;0,'PT_fylke%)'!B27,"")</f>
        <v>4.8291000313577921E-2</v>
      </c>
      <c r="C24" s="57">
        <f>IF('PT_fylke%)'!C27&gt;0,'PT_fylke%)'!C27,"")</f>
        <v>1.0443864229765013E-2</v>
      </c>
      <c r="D24" s="57">
        <f>IF('PT_fylke%)'!D27&gt;0,'PT_fylke%)'!D27,"")</f>
        <v>0.15600624024960999</v>
      </c>
      <c r="E24" s="57">
        <f>IF('PT_fylke%)'!E27&gt;0,'PT_fylke%)'!E27,"")</f>
        <v>2.5787510910100769E-2</v>
      </c>
      <c r="F24" s="57">
        <f>IF('PT_fylke%)'!F27&gt;0,'PT_fylke%)'!F27,"")</f>
        <v>3.3787055468876094E-2</v>
      </c>
      <c r="G24" s="57">
        <f>IF('PT_fylke%)'!G27&gt;0,'PT_fylke%)'!G27,"")</f>
        <v>2.8106407713875403E-2</v>
      </c>
      <c r="H24" s="57">
        <f>IF('PT_fylke%)'!H27&gt;0,'PT_fylke%)'!H27,"")</f>
        <v>2.904040404040404E-2</v>
      </c>
      <c r="I24" s="57">
        <f>IF('PT_fylke%)'!I27&gt;0,'PT_fylke%)'!I27,"")</f>
        <v>4.5424621461487819E-2</v>
      </c>
      <c r="J24" s="57">
        <f>IF('PT_fylke%)'!J27&gt;0,'PT_fylke%)'!J27,"")</f>
        <v>3.1059151980457163E-2</v>
      </c>
      <c r="K24" s="57">
        <f>IF('PT_fylke%)'!K27&gt;0,'PT_fylke%)'!K27,"")</f>
        <v>5.33596837944664E-2</v>
      </c>
      <c r="L24" s="57">
        <f>IF('PT_fylke%)'!L27&gt;0,'PT_fylke%)'!L27,"")</f>
        <v>3.2571021346895143E-2</v>
      </c>
    </row>
    <row r="25" spans="1:12" x14ac:dyDescent="0.25">
      <c r="A25" s="56" t="str">
        <f>IF('PT_fylke%)'!A28&gt;0,'PT_fylke%)'!A28,"")</f>
        <v>1755 Leka</v>
      </c>
      <c r="B25" s="57">
        <f>IF('PT_fylke%)'!B28&gt;0,'PT_fylke%)'!B28,"")</f>
        <v>1.5678896205707119E-2</v>
      </c>
      <c r="C25" s="57" t="str">
        <f>IF('PT_fylke%)'!C28&gt;0,'PT_fylke%)'!C28,"")</f>
        <v/>
      </c>
      <c r="D25" s="57">
        <f>IF('PT_fylke%)'!D28&gt;0,'PT_fylke%)'!D28,"")</f>
        <v>3.5881435257410298E-2</v>
      </c>
      <c r="E25" s="57">
        <f>IF('PT_fylke%)'!E28&gt;0,'PT_fylke%)'!E28,"")</f>
        <v>1.1901928112354201E-3</v>
      </c>
      <c r="F25" s="57">
        <f>IF('PT_fylke%)'!F28&gt;0,'PT_fylke%)'!F28,"")</f>
        <v>3.3356647118954106E-3</v>
      </c>
      <c r="G25" s="57">
        <f>IF('PT_fylke%)'!G28&gt;0,'PT_fylke%)'!G28,"")</f>
        <v>3.2825001709635504E-3</v>
      </c>
      <c r="H25" s="57">
        <f>IF('PT_fylke%)'!H28&gt;0,'PT_fylke%)'!H28,"")</f>
        <v>3.2828282828282827E-3</v>
      </c>
      <c r="I25" s="57">
        <f>IF('PT_fylke%)'!I28&gt;0,'PT_fylke%)'!I28,"")</f>
        <v>6.583278472679394E-4</v>
      </c>
      <c r="J25" s="57">
        <f>IF('PT_fylke%)'!J28&gt;0,'PT_fylke%)'!J28,"")</f>
        <v>2.6173442680160531E-3</v>
      </c>
      <c r="K25" s="57">
        <f>IF('PT_fylke%)'!K28&gt;0,'PT_fylke%)'!K28,"")</f>
        <v>3.952569169960474E-3</v>
      </c>
      <c r="L25" s="57">
        <f>IF('PT_fylke%)'!L28&gt;0,'PT_fylke%)'!L28,"")</f>
        <v>3.7089825402481292E-3</v>
      </c>
    </row>
    <row r="26" spans="1:12" x14ac:dyDescent="0.25">
      <c r="A26" s="56" t="str">
        <f>IF('PT_fylke%)'!A29&gt;0,'PT_fylke%)'!A29,"")</f>
        <v>1756 Inderøy</v>
      </c>
      <c r="B26" s="57">
        <f>IF('PT_fylke%)'!B29&gt;0,'PT_fylke%)'!B29,"")</f>
        <v>6.0206961429915336E-2</v>
      </c>
      <c r="C26" s="57">
        <f>IF('PT_fylke%)'!C29&gt;0,'PT_fylke%)'!C29,"")</f>
        <v>6.2663185378590072E-2</v>
      </c>
      <c r="D26" s="57">
        <f>IF('PT_fylke%)'!D29&gt;0,'PT_fylke%)'!D29,"")</f>
        <v>6.2402496099843996E-3</v>
      </c>
      <c r="E26" s="57">
        <f>IF('PT_fylke%)'!E29&gt;0,'PT_fylke%)'!E29,"")</f>
        <v>4.3005633579306514E-2</v>
      </c>
      <c r="F26" s="57">
        <f>IF('PT_fylke%)'!F29&gt;0,'PT_fylke%)'!F29,"")</f>
        <v>1.8238553827944263E-2</v>
      </c>
      <c r="G26" s="57">
        <f>IF('PT_fylke%)'!G29&gt;0,'PT_fylke%)'!G29,"")</f>
        <v>4.5407919031662448E-2</v>
      </c>
      <c r="H26" s="57">
        <f>IF('PT_fylke%)'!H29&gt;0,'PT_fylke%)'!H29,"")</f>
        <v>2.2979797979797979E-2</v>
      </c>
      <c r="I26" s="57">
        <f>IF('PT_fylke%)'!I29&gt;0,'PT_fylke%)'!I29,"")</f>
        <v>3.9499670836076368E-2</v>
      </c>
      <c r="J26" s="57">
        <f>IF('PT_fylke%)'!J29&gt;0,'PT_fylke%)'!J29,"")</f>
        <v>4.187750828825685E-2</v>
      </c>
      <c r="K26" s="57">
        <f>IF('PT_fylke%)'!K29&gt;0,'PT_fylke%)'!K29,"")</f>
        <v>5.1383399209486168E-2</v>
      </c>
      <c r="L26" s="57">
        <f>IF('PT_fylke%)'!L29&gt;0,'PT_fylke%)'!L29,"")</f>
        <v>3.5340610929351174E-2</v>
      </c>
    </row>
    <row r="27" spans="1:12" x14ac:dyDescent="0.25">
      <c r="A27" s="56" t="str">
        <f>IF('PT_fylke%)'!A30&gt;0,'PT_fylke%)'!A30,"")</f>
        <v/>
      </c>
      <c r="B27" s="57" t="str">
        <f>IF('PT_fylke%)'!B30&gt;0,'PT_fylke%)'!B30,"")</f>
        <v/>
      </c>
      <c r="C27" s="57" t="str">
        <f>IF('PT_fylke%)'!C30&gt;0,'PT_fylke%)'!C30,"")</f>
        <v/>
      </c>
      <c r="D27" s="57" t="str">
        <f>IF('PT_fylke%)'!D30&gt;0,'PT_fylke%)'!D30,"")</f>
        <v/>
      </c>
      <c r="E27" s="57" t="str">
        <f>IF('PT_fylke%)'!E30&gt;0,'PT_fylke%)'!E30,"")</f>
        <v/>
      </c>
      <c r="F27" s="57" t="str">
        <f>IF('PT_fylke%)'!F30&gt;0,'PT_fylke%)'!F30,"")</f>
        <v/>
      </c>
      <c r="G27" s="57" t="str">
        <f>IF('PT_fylke%)'!G30&gt;0,'PT_fylke%)'!G30,"")</f>
        <v/>
      </c>
      <c r="H27" s="57" t="str">
        <f>IF('PT_fylke%)'!H30&gt;0,'PT_fylke%)'!H30,"")</f>
        <v/>
      </c>
      <c r="I27" s="57" t="str">
        <f>IF('PT_fylke%)'!I30&gt;0,'PT_fylke%)'!I30,"")</f>
        <v/>
      </c>
      <c r="J27" s="57" t="str">
        <f>IF('PT_fylke%)'!J30&gt;0,'PT_fylke%)'!J30,"")</f>
        <v/>
      </c>
      <c r="K27" s="57" t="str">
        <f>IF('PT_fylke%)'!K30&gt;0,'PT_fylke%)'!K30,"")</f>
        <v/>
      </c>
      <c r="L27" s="57" t="str">
        <f>IF('PT_fylke%)'!L30&gt;0,'PT_fylke%)'!L30,"")</f>
        <v/>
      </c>
    </row>
    <row r="28" spans="1:12" x14ac:dyDescent="0.25">
      <c r="A28" s="56" t="str">
        <f>IF('PT_fylke%)'!A31&gt;0,'PT_fylke%)'!A31,"")</f>
        <v/>
      </c>
      <c r="B28" s="57" t="str">
        <f>IF('PT_fylke%)'!B31&gt;0,'PT_fylke%)'!B31,"")</f>
        <v/>
      </c>
      <c r="C28" s="57" t="str">
        <f>IF('PT_fylke%)'!C31&gt;0,'PT_fylke%)'!C31,"")</f>
        <v/>
      </c>
      <c r="D28" s="57" t="str">
        <f>IF('PT_fylke%)'!D31&gt;0,'PT_fylke%)'!D31,"")</f>
        <v/>
      </c>
      <c r="E28" s="57" t="str">
        <f>IF('PT_fylke%)'!E31&gt;0,'PT_fylke%)'!E31,"")</f>
        <v/>
      </c>
      <c r="F28" s="57" t="str">
        <f>IF('PT_fylke%)'!F31&gt;0,'PT_fylke%)'!F31,"")</f>
        <v/>
      </c>
      <c r="G28" s="57" t="str">
        <f>IF('PT_fylke%)'!G31&gt;0,'PT_fylke%)'!G31,"")</f>
        <v/>
      </c>
      <c r="H28" s="57" t="str">
        <f>IF('PT_fylke%)'!H31&gt;0,'PT_fylke%)'!H31,"")</f>
        <v/>
      </c>
      <c r="I28" s="57" t="str">
        <f>IF('PT_fylke%)'!I31&gt;0,'PT_fylke%)'!I31,"")</f>
        <v/>
      </c>
      <c r="J28" s="57" t="str">
        <f>IF('PT_fylke%)'!J31&gt;0,'PT_fylke%)'!J31,"")</f>
        <v/>
      </c>
      <c r="K28" s="57" t="str">
        <f>IF('PT_fylke%)'!K31&gt;0,'PT_fylke%)'!K31,"")</f>
        <v/>
      </c>
      <c r="L28" s="57" t="str">
        <f>IF('PT_fylke%)'!L31&gt;0,'PT_fylke%)'!L31,"")</f>
        <v/>
      </c>
    </row>
    <row r="29" spans="1:12" x14ac:dyDescent="0.25">
      <c r="A29" s="56" t="str">
        <f>IF('PT_fylke%)'!A32&gt;0,'PT_fylke%)'!A32,"")</f>
        <v/>
      </c>
      <c r="B29" s="57" t="str">
        <f>IF('PT_fylke%)'!B32&gt;0,'PT_fylke%)'!B32,"")</f>
        <v/>
      </c>
      <c r="C29" s="57" t="str">
        <f>IF('PT_fylke%)'!C32&gt;0,'PT_fylke%)'!C32,"")</f>
        <v/>
      </c>
      <c r="D29" s="57" t="str">
        <f>IF('PT_fylke%)'!D32&gt;0,'PT_fylke%)'!D32,"")</f>
        <v/>
      </c>
      <c r="E29" s="57" t="str">
        <f>IF('PT_fylke%)'!E32&gt;0,'PT_fylke%)'!E32,"")</f>
        <v/>
      </c>
      <c r="F29" s="57" t="str">
        <f>IF('PT_fylke%)'!F32&gt;0,'PT_fylke%)'!F32,"")</f>
        <v/>
      </c>
      <c r="G29" s="57" t="str">
        <f>IF('PT_fylke%)'!G32&gt;0,'PT_fylke%)'!G32,"")</f>
        <v/>
      </c>
      <c r="H29" s="57" t="str">
        <f>IF('PT_fylke%)'!H32&gt;0,'PT_fylke%)'!H32,"")</f>
        <v/>
      </c>
      <c r="I29" s="57" t="str">
        <f>IF('PT_fylke%)'!I32&gt;0,'PT_fylke%)'!I32,"")</f>
        <v/>
      </c>
      <c r="J29" s="57" t="str">
        <f>IF('PT_fylke%)'!J32&gt;0,'PT_fylke%)'!J32,"")</f>
        <v/>
      </c>
      <c r="K29" s="57" t="str">
        <f>IF('PT_fylke%)'!K32&gt;0,'PT_fylke%)'!K32,"")</f>
        <v/>
      </c>
      <c r="L29" s="57" t="str">
        <f>IF('PT_fylke%)'!L32&gt;0,'PT_fylke%)'!L32,"")</f>
        <v/>
      </c>
    </row>
    <row r="30" spans="1:12" x14ac:dyDescent="0.25">
      <c r="A30" s="56" t="str">
        <f>IF('PT_fylke%)'!A33&gt;0,'PT_fylke%)'!A33,"")</f>
        <v/>
      </c>
      <c r="B30" s="57" t="str">
        <f>IF('PT_fylke%)'!B33&gt;0,'PT_fylke%)'!B33,"")</f>
        <v/>
      </c>
      <c r="C30" s="57" t="str">
        <f>IF('PT_fylke%)'!C33&gt;0,'PT_fylke%)'!C33,"")</f>
        <v/>
      </c>
      <c r="D30" s="57" t="str">
        <f>IF('PT_fylke%)'!D33&gt;0,'PT_fylke%)'!D33,"")</f>
        <v/>
      </c>
      <c r="E30" s="57" t="str">
        <f>IF('PT_fylke%)'!E33&gt;0,'PT_fylke%)'!E33,"")</f>
        <v/>
      </c>
      <c r="F30" s="57" t="str">
        <f>IF('PT_fylke%)'!F33&gt;0,'PT_fylke%)'!F33,"")</f>
        <v/>
      </c>
      <c r="G30" s="57" t="str">
        <f>IF('PT_fylke%)'!G33&gt;0,'PT_fylke%)'!G33,"")</f>
        <v/>
      </c>
      <c r="H30" s="57" t="str">
        <f>IF('PT_fylke%)'!H33&gt;0,'PT_fylke%)'!H33,"")</f>
        <v/>
      </c>
      <c r="I30" s="57" t="str">
        <f>IF('PT_fylke%)'!I33&gt;0,'PT_fylke%)'!I33,"")</f>
        <v/>
      </c>
      <c r="J30" s="57" t="str">
        <f>IF('PT_fylke%)'!J33&gt;0,'PT_fylke%)'!J33,"")</f>
        <v/>
      </c>
      <c r="K30" s="57" t="str">
        <f>IF('PT_fylke%)'!K33&gt;0,'PT_fylke%)'!K33,"")</f>
        <v/>
      </c>
      <c r="L30" s="57" t="str">
        <f>IF('PT_fylke%)'!L33&gt;0,'PT_fylke%)'!L33,"")</f>
        <v/>
      </c>
    </row>
    <row r="31" spans="1:12" x14ac:dyDescent="0.25">
      <c r="A31" s="56" t="str">
        <f>IF('PT_fylke%)'!A34&gt;0,'PT_fylke%)'!A34,"")</f>
        <v/>
      </c>
      <c r="B31" s="57" t="str">
        <f>IF('PT_fylke%)'!B34&gt;0,'PT_fylke%)'!B34,"")</f>
        <v/>
      </c>
      <c r="C31" s="57" t="str">
        <f>IF('PT_fylke%)'!C34&gt;0,'PT_fylke%)'!C34,"")</f>
        <v/>
      </c>
      <c r="D31" s="57" t="str">
        <f>IF('PT_fylke%)'!D34&gt;0,'PT_fylke%)'!D34,"")</f>
        <v/>
      </c>
      <c r="E31" s="57" t="str">
        <f>IF('PT_fylke%)'!E34&gt;0,'PT_fylke%)'!E34,"")</f>
        <v/>
      </c>
      <c r="F31" s="57" t="str">
        <f>IF('PT_fylke%)'!F34&gt;0,'PT_fylke%)'!F34,"")</f>
        <v/>
      </c>
      <c r="G31" s="57" t="str">
        <f>IF('PT_fylke%)'!G34&gt;0,'PT_fylke%)'!G34,"")</f>
        <v/>
      </c>
      <c r="H31" s="57" t="str">
        <f>IF('PT_fylke%)'!H34&gt;0,'PT_fylke%)'!H34,"")</f>
        <v/>
      </c>
      <c r="I31" s="57" t="str">
        <f>IF('PT_fylke%)'!I34&gt;0,'PT_fylke%)'!I34,"")</f>
        <v/>
      </c>
      <c r="J31" s="57" t="str">
        <f>IF('PT_fylke%)'!J34&gt;0,'PT_fylke%)'!J34,"")</f>
        <v/>
      </c>
      <c r="K31" s="57" t="str">
        <f>IF('PT_fylke%)'!K34&gt;0,'PT_fylke%)'!K34,"")</f>
        <v/>
      </c>
      <c r="L31" s="57" t="str">
        <f>IF('PT_fylke%)'!L34&gt;0,'PT_fylke%)'!L34,"")</f>
        <v/>
      </c>
    </row>
    <row r="32" spans="1:12" x14ac:dyDescent="0.25">
      <c r="A32" s="56" t="str">
        <f>IF('PT_fylke%)'!A35&gt;0,'PT_fylke%)'!A35,"")</f>
        <v/>
      </c>
      <c r="B32" s="57" t="str">
        <f>IF('PT_fylke%)'!B35&gt;0,'PT_fylke%)'!B35,"")</f>
        <v/>
      </c>
      <c r="C32" s="57" t="str">
        <f>IF('PT_fylke%)'!C35&gt;0,'PT_fylke%)'!C35,"")</f>
        <v/>
      </c>
      <c r="D32" s="57" t="str">
        <f>IF('PT_fylke%)'!D35&gt;0,'PT_fylke%)'!D35,"")</f>
        <v/>
      </c>
      <c r="E32" s="57" t="str">
        <f>IF('PT_fylke%)'!E35&gt;0,'PT_fylke%)'!E35,"")</f>
        <v/>
      </c>
      <c r="F32" s="57" t="str">
        <f>IF('PT_fylke%)'!F35&gt;0,'PT_fylke%)'!F35,"")</f>
        <v/>
      </c>
      <c r="G32" s="57" t="str">
        <f>IF('PT_fylke%)'!G35&gt;0,'PT_fylke%)'!G35,"")</f>
        <v/>
      </c>
      <c r="H32" s="57" t="str">
        <f>IF('PT_fylke%)'!H35&gt;0,'PT_fylke%)'!H35,"")</f>
        <v/>
      </c>
      <c r="I32" s="57" t="str">
        <f>IF('PT_fylke%)'!I35&gt;0,'PT_fylke%)'!I35,"")</f>
        <v/>
      </c>
      <c r="J32" s="57" t="str">
        <f>IF('PT_fylke%)'!J35&gt;0,'PT_fylke%)'!J35,"")</f>
        <v/>
      </c>
      <c r="K32" s="57" t="str">
        <f>IF('PT_fylke%)'!K35&gt;0,'PT_fylke%)'!K35,"")</f>
        <v/>
      </c>
      <c r="L32" s="57" t="str">
        <f>IF('PT_fylke%)'!L35&gt;0,'PT_fylke%)'!L35,"")</f>
        <v/>
      </c>
    </row>
    <row r="33" spans="1:12" x14ac:dyDescent="0.25">
      <c r="A33" s="56" t="str">
        <f>IF('PT_fylke%)'!A36&gt;0,'PT_fylke%)'!A36,"")</f>
        <v/>
      </c>
      <c r="B33" s="57" t="str">
        <f>IF('PT_fylke%)'!B36&gt;0,'PT_fylke%)'!B36,"")</f>
        <v/>
      </c>
      <c r="C33" s="57" t="str">
        <f>IF('PT_fylke%)'!C36&gt;0,'PT_fylke%)'!C36,"")</f>
        <v/>
      </c>
      <c r="D33" s="57" t="str">
        <f>IF('PT_fylke%)'!D36&gt;0,'PT_fylke%)'!D36,"")</f>
        <v/>
      </c>
      <c r="E33" s="57" t="str">
        <f>IF('PT_fylke%)'!E36&gt;0,'PT_fylke%)'!E36,"")</f>
        <v/>
      </c>
      <c r="F33" s="57" t="str">
        <f>IF('PT_fylke%)'!F36&gt;0,'PT_fylke%)'!F36,"")</f>
        <v/>
      </c>
      <c r="G33" s="57" t="str">
        <f>IF('PT_fylke%)'!G36&gt;0,'PT_fylke%)'!G36,"")</f>
        <v/>
      </c>
      <c r="H33" s="57" t="str">
        <f>IF('PT_fylke%)'!H36&gt;0,'PT_fylke%)'!H36,"")</f>
        <v/>
      </c>
      <c r="I33" s="57" t="str">
        <f>IF('PT_fylke%)'!I36&gt;0,'PT_fylke%)'!I36,"")</f>
        <v/>
      </c>
      <c r="J33" s="57" t="str">
        <f>IF('PT_fylke%)'!J36&gt;0,'PT_fylke%)'!J36,"")</f>
        <v/>
      </c>
      <c r="K33" s="57" t="str">
        <f>IF('PT_fylke%)'!K36&gt;0,'PT_fylke%)'!K36,"")</f>
        <v/>
      </c>
      <c r="L33" s="57" t="str">
        <f>IF('PT_fylke%)'!L36&gt;0,'PT_fylke%)'!L36,"")</f>
        <v/>
      </c>
    </row>
    <row r="34" spans="1:12" x14ac:dyDescent="0.25">
      <c r="A34" s="56" t="str">
        <f>IF('PT_fylke%)'!A37&gt;0,'PT_fylke%)'!A37,"")</f>
        <v/>
      </c>
      <c r="B34" s="57" t="str">
        <f>IF('PT_fylke%)'!B37&gt;0,'PT_fylke%)'!B37,"")</f>
        <v/>
      </c>
      <c r="C34" s="57" t="str">
        <f>IF('PT_fylke%)'!C37&gt;0,'PT_fylke%)'!C37,"")</f>
        <v/>
      </c>
      <c r="D34" s="57" t="str">
        <f>IF('PT_fylke%)'!D37&gt;0,'PT_fylke%)'!D37,"")</f>
        <v/>
      </c>
      <c r="E34" s="57" t="str">
        <f>IF('PT_fylke%)'!E37&gt;0,'PT_fylke%)'!E37,"")</f>
        <v/>
      </c>
      <c r="F34" s="57" t="str">
        <f>IF('PT_fylke%)'!F37&gt;0,'PT_fylke%)'!F37,"")</f>
        <v/>
      </c>
      <c r="G34" s="57" t="str">
        <f>IF('PT_fylke%)'!G37&gt;0,'PT_fylke%)'!G37,"")</f>
        <v/>
      </c>
      <c r="H34" s="57" t="str">
        <f>IF('PT_fylke%)'!H37&gt;0,'PT_fylke%)'!H37,"")</f>
        <v/>
      </c>
      <c r="I34" s="57" t="str">
        <f>IF('PT_fylke%)'!I37&gt;0,'PT_fylke%)'!I37,"")</f>
        <v/>
      </c>
      <c r="J34" s="57" t="str">
        <f>IF('PT_fylke%)'!J37&gt;0,'PT_fylke%)'!J37,"")</f>
        <v/>
      </c>
      <c r="K34" s="57" t="str">
        <f>IF('PT_fylke%)'!K37&gt;0,'PT_fylke%)'!K37,"")</f>
        <v/>
      </c>
      <c r="L34" s="57" t="str">
        <f>IF('PT_fylke%)'!L37&gt;0,'PT_fylke%)'!L37,"")</f>
        <v/>
      </c>
    </row>
    <row r="35" spans="1:12" x14ac:dyDescent="0.25">
      <c r="A35" s="56" t="str">
        <f>IF('PT_fylke%)'!A38&gt;0,'PT_fylke%)'!A38,"")</f>
        <v/>
      </c>
      <c r="B35" s="57" t="str">
        <f>IF('PT_fylke%)'!B38&gt;0,'PT_fylke%)'!B38,"")</f>
        <v/>
      </c>
      <c r="C35" s="57" t="str">
        <f>IF('PT_fylke%)'!C38&gt;0,'PT_fylke%)'!C38,"")</f>
        <v/>
      </c>
      <c r="D35" s="57" t="str">
        <f>IF('PT_fylke%)'!D38&gt;0,'PT_fylke%)'!D38,"")</f>
        <v/>
      </c>
      <c r="E35" s="57" t="str">
        <f>IF('PT_fylke%)'!E38&gt;0,'PT_fylke%)'!E38,"")</f>
        <v/>
      </c>
      <c r="F35" s="57" t="str">
        <f>IF('PT_fylke%)'!F38&gt;0,'PT_fylke%)'!F38,"")</f>
        <v/>
      </c>
      <c r="G35" s="57" t="str">
        <f>IF('PT_fylke%)'!G38&gt;0,'PT_fylke%)'!G38,"")</f>
        <v/>
      </c>
      <c r="H35" s="57" t="str">
        <f>IF('PT_fylke%)'!H38&gt;0,'PT_fylke%)'!H38,"")</f>
        <v/>
      </c>
      <c r="I35" s="57" t="str">
        <f>IF('PT_fylke%)'!I38&gt;0,'PT_fylke%)'!I38,"")</f>
        <v/>
      </c>
      <c r="J35" s="57" t="str">
        <f>IF('PT_fylke%)'!J38&gt;0,'PT_fylke%)'!J38,"")</f>
        <v/>
      </c>
      <c r="K35" s="57" t="str">
        <f>IF('PT_fylke%)'!K38&gt;0,'PT_fylke%)'!K38,"")</f>
        <v/>
      </c>
      <c r="L35" s="57" t="str">
        <f>IF('PT_fylke%)'!L38&gt;0,'PT_fylke%)'!L38,"")</f>
        <v/>
      </c>
    </row>
    <row r="36" spans="1:12" x14ac:dyDescent="0.25">
      <c r="A36" s="56" t="str">
        <f>IF('PT_fylke%)'!A39&gt;0,'PT_fylke%)'!A39,"")</f>
        <v/>
      </c>
      <c r="B36" s="57" t="str">
        <f>IF('PT_fylke%)'!B39&gt;0,'PT_fylke%)'!B39,"")</f>
        <v/>
      </c>
      <c r="C36" s="57" t="str">
        <f>IF('PT_fylke%)'!C39&gt;0,'PT_fylke%)'!C39,"")</f>
        <v/>
      </c>
      <c r="D36" s="57" t="str">
        <f>IF('PT_fylke%)'!D39&gt;0,'PT_fylke%)'!D39,"")</f>
        <v/>
      </c>
      <c r="E36" s="57" t="str">
        <f>IF('PT_fylke%)'!E39&gt;0,'PT_fylke%)'!E39,"")</f>
        <v/>
      </c>
      <c r="F36" s="57" t="str">
        <f>IF('PT_fylke%)'!F39&gt;0,'PT_fylke%)'!F39,"")</f>
        <v/>
      </c>
      <c r="G36" s="57" t="str">
        <f>IF('PT_fylke%)'!G39&gt;0,'PT_fylke%)'!G39,"")</f>
        <v/>
      </c>
      <c r="H36" s="57" t="str">
        <f>IF('PT_fylke%)'!H39&gt;0,'PT_fylke%)'!H39,"")</f>
        <v/>
      </c>
      <c r="I36" s="57" t="str">
        <f>IF('PT_fylke%)'!I39&gt;0,'PT_fylke%)'!I39,"")</f>
        <v/>
      </c>
      <c r="J36" s="57" t="str">
        <f>IF('PT_fylke%)'!J39&gt;0,'PT_fylke%)'!J39,"")</f>
        <v/>
      </c>
      <c r="K36" s="57" t="str">
        <f>IF('PT_fylke%)'!K39&gt;0,'PT_fylke%)'!K39,"")</f>
        <v/>
      </c>
      <c r="L36" s="57" t="str">
        <f>IF('PT_fylke%)'!L39&gt;0,'PT_fylke%)'!L39,"")</f>
        <v/>
      </c>
    </row>
    <row r="37" spans="1:12" x14ac:dyDescent="0.25">
      <c r="A37" s="56" t="str">
        <f>IF('PT_fylke%)'!A40&gt;0,'PT_fylke%)'!A40,"")</f>
        <v/>
      </c>
      <c r="B37" s="57" t="str">
        <f>IF('PT_fylke%)'!B40&gt;0,'PT_fylke%)'!B40,"")</f>
        <v/>
      </c>
      <c r="C37" s="57" t="str">
        <f>IF('PT_fylke%)'!C40&gt;0,'PT_fylke%)'!C40,"")</f>
        <v/>
      </c>
      <c r="D37" s="57" t="str">
        <f>IF('PT_fylke%)'!D40&gt;0,'PT_fylke%)'!D40,"")</f>
        <v/>
      </c>
      <c r="E37" s="57" t="str">
        <f>IF('PT_fylke%)'!E40&gt;0,'PT_fylke%)'!E40,"")</f>
        <v/>
      </c>
      <c r="F37" s="57" t="str">
        <f>IF('PT_fylke%)'!F40&gt;0,'PT_fylke%)'!F40,"")</f>
        <v/>
      </c>
      <c r="G37" s="57" t="str">
        <f>IF('PT_fylke%)'!G40&gt;0,'PT_fylke%)'!G40,"")</f>
        <v/>
      </c>
      <c r="H37" s="57" t="str">
        <f>IF('PT_fylke%)'!H40&gt;0,'PT_fylke%)'!H40,"")</f>
        <v/>
      </c>
      <c r="I37" s="57" t="str">
        <f>IF('PT_fylke%)'!I40&gt;0,'PT_fylke%)'!I40,"")</f>
        <v/>
      </c>
      <c r="J37" s="57" t="str">
        <f>IF('PT_fylke%)'!J40&gt;0,'PT_fylke%)'!J40,"")</f>
        <v/>
      </c>
      <c r="K37" s="57" t="str">
        <f>IF('PT_fylke%)'!K40&gt;0,'PT_fylke%)'!K40,"")</f>
        <v/>
      </c>
      <c r="L37" s="57" t="str">
        <f>IF('PT_fylke%)'!L40&gt;0,'PT_fylke%)'!L40,"")</f>
        <v/>
      </c>
    </row>
    <row r="38" spans="1:12" x14ac:dyDescent="0.25">
      <c r="A38" s="56" t="str">
        <f>IF('PT_fylke%)'!A41&gt;0,'PT_fylke%)'!A41,"")</f>
        <v/>
      </c>
      <c r="B38" s="57" t="str">
        <f>IF('PT_fylke%)'!B41&gt;0,'PT_fylke%)'!B41,"")</f>
        <v/>
      </c>
      <c r="C38" s="57" t="str">
        <f>IF('PT_fylke%)'!C41&gt;0,'PT_fylke%)'!C41,"")</f>
        <v/>
      </c>
      <c r="D38" s="57" t="str">
        <f>IF('PT_fylke%)'!D41&gt;0,'PT_fylke%)'!D41,"")</f>
        <v/>
      </c>
      <c r="E38" s="57" t="str">
        <f>IF('PT_fylke%)'!E41&gt;0,'PT_fylke%)'!E41,"")</f>
        <v/>
      </c>
      <c r="F38" s="57" t="str">
        <f>IF('PT_fylke%)'!F41&gt;0,'PT_fylke%)'!F41,"")</f>
        <v/>
      </c>
      <c r="G38" s="57" t="str">
        <f>IF('PT_fylke%)'!G41&gt;0,'PT_fylke%)'!G41,"")</f>
        <v/>
      </c>
      <c r="H38" s="57" t="str">
        <f>IF('PT_fylke%)'!H41&gt;0,'PT_fylke%)'!H41,"")</f>
        <v/>
      </c>
      <c r="I38" s="57" t="str">
        <f>IF('PT_fylke%)'!I41&gt;0,'PT_fylke%)'!I41,"")</f>
        <v/>
      </c>
      <c r="J38" s="57" t="str">
        <f>IF('PT_fylke%)'!J41&gt;0,'PT_fylke%)'!J41,"")</f>
        <v/>
      </c>
      <c r="K38" s="57" t="str">
        <f>IF('PT_fylke%)'!K41&gt;0,'PT_fylke%)'!K41,"")</f>
        <v/>
      </c>
      <c r="L38" s="57" t="str">
        <f>IF('PT_fylke%)'!L41&gt;0,'PT_fylke%)'!L41,"")</f>
        <v/>
      </c>
    </row>
    <row r="39" spans="1:12" x14ac:dyDescent="0.25">
      <c r="A39" s="56" t="str">
        <f>IF('PT_fylke%)'!A42&gt;0,'PT_fylke%)'!A42,"")</f>
        <v/>
      </c>
      <c r="B39" s="57" t="str">
        <f>IF('PT_fylke%)'!B42&gt;0,'PT_fylke%)'!B42,"")</f>
        <v/>
      </c>
      <c r="C39" s="57" t="str">
        <f>IF('PT_fylke%)'!C42&gt;0,'PT_fylke%)'!C42,"")</f>
        <v/>
      </c>
      <c r="D39" s="57" t="str">
        <f>IF('PT_fylke%)'!D42&gt;0,'PT_fylke%)'!D42,"")</f>
        <v/>
      </c>
      <c r="E39" s="57" t="str">
        <f>IF('PT_fylke%)'!E42&gt;0,'PT_fylke%)'!E42,"")</f>
        <v/>
      </c>
      <c r="F39" s="57" t="str">
        <f>IF('PT_fylke%)'!F42&gt;0,'PT_fylke%)'!F42,"")</f>
        <v/>
      </c>
      <c r="G39" s="57" t="str">
        <f>IF('PT_fylke%)'!G42&gt;0,'PT_fylke%)'!G42,"")</f>
        <v/>
      </c>
      <c r="H39" s="57" t="str">
        <f>IF('PT_fylke%)'!H42&gt;0,'PT_fylke%)'!H42,"")</f>
        <v/>
      </c>
      <c r="I39" s="57" t="str">
        <f>IF('PT_fylke%)'!I42&gt;0,'PT_fylke%)'!I42,"")</f>
        <v/>
      </c>
      <c r="J39" s="57" t="str">
        <f>IF('PT_fylke%)'!J42&gt;0,'PT_fylke%)'!J42,"")</f>
        <v/>
      </c>
      <c r="K39" s="57" t="str">
        <f>IF('PT_fylke%)'!K42&gt;0,'PT_fylke%)'!K42,"")</f>
        <v/>
      </c>
      <c r="L39" s="57" t="str">
        <f>IF('PT_fylke%)'!L42&gt;0,'PT_fylke%)'!L42,"")</f>
        <v/>
      </c>
    </row>
    <row r="40" spans="1:12" x14ac:dyDescent="0.25">
      <c r="A40" s="56" t="str">
        <f>IF('PT_fylke%)'!A43&gt;0,'PT_fylke%)'!A43,"")</f>
        <v/>
      </c>
      <c r="B40" s="57" t="str">
        <f>IF('PT_fylke%)'!B43&gt;0,'PT_fylke%)'!B43,"")</f>
        <v/>
      </c>
      <c r="C40" s="57" t="str">
        <f>IF('PT_fylke%)'!C43&gt;0,'PT_fylke%)'!C43,"")</f>
        <v/>
      </c>
      <c r="D40" s="57" t="str">
        <f>IF('PT_fylke%)'!D43&gt;0,'PT_fylke%)'!D43,"")</f>
        <v/>
      </c>
      <c r="E40" s="57" t="str">
        <f>IF('PT_fylke%)'!E43&gt;0,'PT_fylke%)'!E43,"")</f>
        <v/>
      </c>
      <c r="F40" s="57" t="str">
        <f>IF('PT_fylke%)'!F43&gt;0,'PT_fylke%)'!F43,"")</f>
        <v/>
      </c>
      <c r="G40" s="57" t="str">
        <f>IF('PT_fylke%)'!G43&gt;0,'PT_fylke%)'!G43,"")</f>
        <v/>
      </c>
      <c r="H40" s="57" t="str">
        <f>IF('PT_fylke%)'!H43&gt;0,'PT_fylke%)'!H43,"")</f>
        <v/>
      </c>
      <c r="I40" s="57" t="str">
        <f>IF('PT_fylke%)'!I43&gt;0,'PT_fylke%)'!I43,"")</f>
        <v/>
      </c>
      <c r="J40" s="57" t="str">
        <f>IF('PT_fylke%)'!J43&gt;0,'PT_fylke%)'!J43,"")</f>
        <v/>
      </c>
      <c r="K40" s="57" t="str">
        <f>IF('PT_fylke%)'!K43&gt;0,'PT_fylke%)'!K43,"")</f>
        <v/>
      </c>
      <c r="L40" s="57" t="str">
        <f>IF('PT_fylke%)'!L43&gt;0,'PT_fylke%)'!L43,"")</f>
        <v/>
      </c>
    </row>
    <row r="41" spans="1:12" x14ac:dyDescent="0.25">
      <c r="A41" s="56" t="str">
        <f>IF('PT_fylke%)'!A44&gt;0,'PT_fylke%)'!A44,"")</f>
        <v/>
      </c>
      <c r="B41" s="57" t="str">
        <f>IF('PT_fylke%)'!B44&gt;0,'PT_fylke%)'!B44,"")</f>
        <v/>
      </c>
      <c r="C41" s="57" t="str">
        <f>IF('PT_fylke%)'!C44&gt;0,'PT_fylke%)'!C44,"")</f>
        <v/>
      </c>
      <c r="D41" s="57" t="str">
        <f>IF('PT_fylke%)'!D44&gt;0,'PT_fylke%)'!D44,"")</f>
        <v/>
      </c>
      <c r="E41" s="57" t="str">
        <f>IF('PT_fylke%)'!E44&gt;0,'PT_fylke%)'!E44,"")</f>
        <v/>
      </c>
      <c r="F41" s="57" t="str">
        <f>IF('PT_fylke%)'!F44&gt;0,'PT_fylke%)'!F44,"")</f>
        <v/>
      </c>
      <c r="G41" s="57" t="str">
        <f>IF('PT_fylke%)'!G44&gt;0,'PT_fylke%)'!G44,"")</f>
        <v/>
      </c>
      <c r="H41" s="57" t="str">
        <f>IF('PT_fylke%)'!H44&gt;0,'PT_fylke%)'!H44,"")</f>
        <v/>
      </c>
      <c r="I41" s="57" t="str">
        <f>IF('PT_fylke%)'!I44&gt;0,'PT_fylke%)'!I44,"")</f>
        <v/>
      </c>
      <c r="J41" s="57" t="str">
        <f>IF('PT_fylke%)'!J44&gt;0,'PT_fylke%)'!J44,"")</f>
        <v/>
      </c>
      <c r="K41" s="57" t="str">
        <f>IF('PT_fylke%)'!K44&gt;0,'PT_fylke%)'!K44,"")</f>
        <v/>
      </c>
      <c r="L41" s="57" t="str">
        <f>IF('PT_fylke%)'!L44&gt;0,'PT_fylke%)'!L44,"")</f>
        <v/>
      </c>
    </row>
    <row r="42" spans="1:12" x14ac:dyDescent="0.25">
      <c r="A42" s="56" t="str">
        <f>IF('PT_fylke%)'!A45&gt;0,'PT_fylke%)'!A45,"")</f>
        <v/>
      </c>
      <c r="B42" s="57" t="str">
        <f>IF('PT_fylke%)'!B45&gt;0,'PT_fylke%)'!B45,"")</f>
        <v/>
      </c>
      <c r="C42" s="57" t="str">
        <f>IF('PT_fylke%)'!C45&gt;0,'PT_fylke%)'!C45,"")</f>
        <v/>
      </c>
      <c r="D42" s="57" t="str">
        <f>IF('PT_fylke%)'!D45&gt;0,'PT_fylke%)'!D45,"")</f>
        <v/>
      </c>
      <c r="E42" s="57" t="str">
        <f>IF('PT_fylke%)'!E45&gt;0,'PT_fylke%)'!E45,"")</f>
        <v/>
      </c>
      <c r="F42" s="57" t="str">
        <f>IF('PT_fylke%)'!F45&gt;0,'PT_fylke%)'!F45,"")</f>
        <v/>
      </c>
      <c r="G42" s="57" t="str">
        <f>IF('PT_fylke%)'!G45&gt;0,'PT_fylke%)'!G45,"")</f>
        <v/>
      </c>
      <c r="H42" s="57" t="str">
        <f>IF('PT_fylke%)'!H45&gt;0,'PT_fylke%)'!H45,"")</f>
        <v/>
      </c>
      <c r="I42" s="57" t="str">
        <f>IF('PT_fylke%)'!I45&gt;0,'PT_fylke%)'!I45,"")</f>
        <v/>
      </c>
      <c r="J42" s="57" t="str">
        <f>IF('PT_fylke%)'!J45&gt;0,'PT_fylke%)'!J45,"")</f>
        <v/>
      </c>
      <c r="K42" s="57" t="str">
        <f>IF('PT_fylke%)'!K45&gt;0,'PT_fylke%)'!K45,"")</f>
        <v/>
      </c>
      <c r="L42" s="57" t="str">
        <f>IF('PT_fylke%)'!L45&gt;0,'PT_fylke%)'!L45,"")</f>
        <v/>
      </c>
    </row>
    <row r="43" spans="1:12" x14ac:dyDescent="0.25">
      <c r="A43" s="56" t="str">
        <f>IF('PT_fylke%)'!A46&gt;0,'PT_fylke%)'!A46,"")</f>
        <v/>
      </c>
      <c r="B43" s="57" t="str">
        <f>IF('PT_fylke%)'!B46&gt;0,'PT_fylke%)'!B46,"")</f>
        <v/>
      </c>
      <c r="C43" s="57" t="str">
        <f>IF('PT_fylke%)'!C46&gt;0,'PT_fylke%)'!C46,"")</f>
        <v/>
      </c>
      <c r="D43" s="57" t="str">
        <f>IF('PT_fylke%)'!D46&gt;0,'PT_fylke%)'!D46,"")</f>
        <v/>
      </c>
      <c r="E43" s="57" t="str">
        <f>IF('PT_fylke%)'!E46&gt;0,'PT_fylke%)'!E46,"")</f>
        <v/>
      </c>
      <c r="F43" s="57" t="str">
        <f>IF('PT_fylke%)'!F46&gt;0,'PT_fylke%)'!F46,"")</f>
        <v/>
      </c>
      <c r="G43" s="57" t="str">
        <f>IF('PT_fylke%)'!G46&gt;0,'PT_fylke%)'!G46,"")</f>
        <v/>
      </c>
      <c r="H43" s="57" t="str">
        <f>IF('PT_fylke%)'!H46&gt;0,'PT_fylke%)'!H46,"")</f>
        <v/>
      </c>
      <c r="I43" s="57" t="str">
        <f>IF('PT_fylke%)'!I46&gt;0,'PT_fylke%)'!I46,"")</f>
        <v/>
      </c>
      <c r="J43" s="57" t="str">
        <f>IF('PT_fylke%)'!J46&gt;0,'PT_fylke%)'!J46,"")</f>
        <v/>
      </c>
      <c r="K43" s="57" t="str">
        <f>IF('PT_fylke%)'!K46&gt;0,'PT_fylke%)'!K46,"")</f>
        <v/>
      </c>
      <c r="L43" s="57" t="str">
        <f>IF('PT_fylke%)'!L46&gt;0,'PT_fylke%)'!L46,"")</f>
        <v/>
      </c>
    </row>
    <row r="44" spans="1:12" x14ac:dyDescent="0.25">
      <c r="A44" s="56" t="str">
        <f>IF('PT_fylke%)'!A47&gt;0,'PT_fylke%)'!A47,"")</f>
        <v/>
      </c>
      <c r="B44" s="57" t="str">
        <f>IF('PT_fylke%)'!B47&gt;0,'PT_fylke%)'!B47,"")</f>
        <v/>
      </c>
      <c r="C44" s="57" t="str">
        <f>IF('PT_fylke%)'!C47&gt;0,'PT_fylke%)'!C47,"")</f>
        <v/>
      </c>
      <c r="D44" s="57" t="str">
        <f>IF('PT_fylke%)'!D47&gt;0,'PT_fylke%)'!D47,"")</f>
        <v/>
      </c>
      <c r="E44" s="57" t="str">
        <f>IF('PT_fylke%)'!E47&gt;0,'PT_fylke%)'!E47,"")</f>
        <v/>
      </c>
      <c r="F44" s="57" t="str">
        <f>IF('PT_fylke%)'!F47&gt;0,'PT_fylke%)'!F47,"")</f>
        <v/>
      </c>
      <c r="G44" s="57" t="str">
        <f>IF('PT_fylke%)'!G47&gt;0,'PT_fylke%)'!G47,"")</f>
        <v/>
      </c>
      <c r="H44" s="57" t="str">
        <f>IF('PT_fylke%)'!H47&gt;0,'PT_fylke%)'!H47,"")</f>
        <v/>
      </c>
      <c r="I44" s="57" t="str">
        <f>IF('PT_fylke%)'!I47&gt;0,'PT_fylke%)'!I47,"")</f>
        <v/>
      </c>
      <c r="J44" s="57" t="str">
        <f>IF('PT_fylke%)'!J47&gt;0,'PT_fylke%)'!J47,"")</f>
        <v/>
      </c>
      <c r="K44" s="57" t="str">
        <f>IF('PT_fylke%)'!K47&gt;0,'PT_fylke%)'!K47,"")</f>
        <v/>
      </c>
      <c r="L44" s="57" t="str">
        <f>IF('PT_fylke%)'!L47&gt;0,'PT_fylke%)'!L47,"")</f>
        <v/>
      </c>
    </row>
    <row r="45" spans="1:12" x14ac:dyDescent="0.25">
      <c r="A45" s="56" t="str">
        <f>IF('PT_fylke%)'!A48&gt;0,'PT_fylke%)'!A48,"")</f>
        <v/>
      </c>
      <c r="B45" s="57" t="str">
        <f>IF('PT_fylke%)'!B48&gt;0,'PT_fylke%)'!B48,"")</f>
        <v/>
      </c>
      <c r="C45" s="57" t="str">
        <f>IF('PT_fylke%)'!C48&gt;0,'PT_fylke%)'!C48,"")</f>
        <v/>
      </c>
      <c r="D45" s="57" t="str">
        <f>IF('PT_fylke%)'!D48&gt;0,'PT_fylke%)'!D48,"")</f>
        <v/>
      </c>
      <c r="E45" s="57" t="str">
        <f>IF('PT_fylke%)'!E48&gt;0,'PT_fylke%)'!E48,"")</f>
        <v/>
      </c>
      <c r="F45" s="57" t="str">
        <f>IF('PT_fylke%)'!F48&gt;0,'PT_fylke%)'!F48,"")</f>
        <v/>
      </c>
      <c r="G45" s="57" t="str">
        <f>IF('PT_fylke%)'!G48&gt;0,'PT_fylke%)'!G48,"")</f>
        <v/>
      </c>
      <c r="H45" s="57" t="str">
        <f>IF('PT_fylke%)'!H48&gt;0,'PT_fylke%)'!H48,"")</f>
        <v/>
      </c>
      <c r="I45" s="57" t="str">
        <f>IF('PT_fylke%)'!I48&gt;0,'PT_fylke%)'!I48,"")</f>
        <v/>
      </c>
      <c r="J45" s="57" t="str">
        <f>IF('PT_fylke%)'!J48&gt;0,'PT_fylke%)'!J48,"")</f>
        <v/>
      </c>
      <c r="K45" s="57" t="str">
        <f>IF('PT_fylke%)'!K48&gt;0,'PT_fylke%)'!K48,"")</f>
        <v/>
      </c>
      <c r="L45" s="57" t="str">
        <f>IF('PT_fylke%)'!L48&gt;0,'PT_fylke%)'!L48,"")</f>
        <v/>
      </c>
    </row>
    <row r="46" spans="1:12" x14ac:dyDescent="0.25">
      <c r="A46" s="56" t="str">
        <f>IF('PT_fylke%)'!A49&gt;0,'PT_fylke%)'!A49,"")</f>
        <v/>
      </c>
      <c r="B46" s="57" t="str">
        <f>IF('PT_fylke%)'!B49&gt;0,'PT_fylke%)'!B49,"")</f>
        <v/>
      </c>
      <c r="C46" s="57" t="str">
        <f>IF('PT_fylke%)'!C49&gt;0,'PT_fylke%)'!C49,"")</f>
        <v/>
      </c>
      <c r="D46" s="57" t="str">
        <f>IF('PT_fylke%)'!D49&gt;0,'PT_fylke%)'!D49,"")</f>
        <v/>
      </c>
      <c r="E46" s="57" t="str">
        <f>IF('PT_fylke%)'!E49&gt;0,'PT_fylke%)'!E49,"")</f>
        <v/>
      </c>
      <c r="F46" s="57" t="str">
        <f>IF('PT_fylke%)'!F49&gt;0,'PT_fylke%)'!F49,"")</f>
        <v/>
      </c>
      <c r="G46" s="57" t="str">
        <f>IF('PT_fylke%)'!G49&gt;0,'PT_fylke%)'!G49,"")</f>
        <v/>
      </c>
      <c r="H46" s="57" t="str">
        <f>IF('PT_fylke%)'!H49&gt;0,'PT_fylke%)'!H49,"")</f>
        <v/>
      </c>
      <c r="I46" s="57" t="str">
        <f>IF('PT_fylke%)'!I49&gt;0,'PT_fylke%)'!I49,"")</f>
        <v/>
      </c>
      <c r="J46" s="57" t="str">
        <f>IF('PT_fylke%)'!J49&gt;0,'PT_fylke%)'!J49,"")</f>
        <v/>
      </c>
      <c r="K46" s="57" t="str">
        <f>IF('PT_fylke%)'!K49&gt;0,'PT_fylke%)'!K49,"")</f>
        <v/>
      </c>
      <c r="L46" s="57" t="str">
        <f>IF('PT_fylke%)'!L49&gt;0,'PT_fylke%)'!L49,"")</f>
        <v/>
      </c>
    </row>
    <row r="47" spans="1:12" x14ac:dyDescent="0.25">
      <c r="A47" s="56" t="str">
        <f>IF('PT_fylke%)'!A50&gt;0,'PT_fylke%)'!A50,"")</f>
        <v/>
      </c>
      <c r="B47" s="57" t="str">
        <f>IF('PT_fylke%)'!B50&gt;0,'PT_fylke%)'!B50,"")</f>
        <v/>
      </c>
      <c r="C47" s="57" t="str">
        <f>IF('PT_fylke%)'!C50&gt;0,'PT_fylke%)'!C50,"")</f>
        <v/>
      </c>
      <c r="D47" s="57" t="str">
        <f>IF('PT_fylke%)'!D50&gt;0,'PT_fylke%)'!D50,"")</f>
        <v/>
      </c>
      <c r="E47" s="57" t="str">
        <f>IF('PT_fylke%)'!E50&gt;0,'PT_fylke%)'!E50,"")</f>
        <v/>
      </c>
      <c r="F47" s="57" t="str">
        <f>IF('PT_fylke%)'!F50&gt;0,'PT_fylke%)'!F50,"")</f>
        <v/>
      </c>
      <c r="G47" s="57" t="str">
        <f>IF('PT_fylke%)'!G50&gt;0,'PT_fylke%)'!G50,"")</f>
        <v/>
      </c>
      <c r="H47" s="57" t="str">
        <f>IF('PT_fylke%)'!H50&gt;0,'PT_fylke%)'!H50,"")</f>
        <v/>
      </c>
      <c r="I47" s="57" t="str">
        <f>IF('PT_fylke%)'!I50&gt;0,'PT_fylke%)'!I50,"")</f>
        <v/>
      </c>
      <c r="J47" s="57" t="str">
        <f>IF('PT_fylke%)'!J50&gt;0,'PT_fylke%)'!J50,"")</f>
        <v/>
      </c>
      <c r="K47" s="57" t="str">
        <f>IF('PT_fylke%)'!K50&gt;0,'PT_fylke%)'!K50,"")</f>
        <v/>
      </c>
      <c r="L47" s="57" t="str">
        <f>IF('PT_fylke%)'!L50&gt;0,'PT_fylke%)'!L50,"")</f>
        <v/>
      </c>
    </row>
    <row r="48" spans="1:12" x14ac:dyDescent="0.25">
      <c r="A48" s="56" t="str">
        <f>IF('PT_fylke%)'!A51&gt;0,'PT_fylke%)'!A51,"")</f>
        <v/>
      </c>
      <c r="B48" s="57" t="str">
        <f>IF('PT_fylke%)'!B51&gt;0,'PT_fylke%)'!B51,"")</f>
        <v/>
      </c>
      <c r="C48" s="57" t="str">
        <f>IF('PT_fylke%)'!C51&gt;0,'PT_fylke%)'!C51,"")</f>
        <v/>
      </c>
      <c r="D48" s="57" t="str">
        <f>IF('PT_fylke%)'!D51&gt;0,'PT_fylke%)'!D51,"")</f>
        <v/>
      </c>
      <c r="E48" s="57" t="str">
        <f>IF('PT_fylke%)'!E51&gt;0,'PT_fylke%)'!E51,"")</f>
        <v/>
      </c>
      <c r="F48" s="57" t="str">
        <f>IF('PT_fylke%)'!F51&gt;0,'PT_fylke%)'!F51,"")</f>
        <v/>
      </c>
      <c r="G48" s="57" t="str">
        <f>IF('PT_fylke%)'!G51&gt;0,'PT_fylke%)'!G51,"")</f>
        <v/>
      </c>
      <c r="H48" s="57" t="str">
        <f>IF('PT_fylke%)'!H51&gt;0,'PT_fylke%)'!H51,"")</f>
        <v/>
      </c>
      <c r="I48" s="57" t="str">
        <f>IF('PT_fylke%)'!I51&gt;0,'PT_fylke%)'!I51,"")</f>
        <v/>
      </c>
      <c r="J48" s="57" t="str">
        <f>IF('PT_fylke%)'!J51&gt;0,'PT_fylke%)'!J51,"")</f>
        <v/>
      </c>
      <c r="K48" s="57" t="str">
        <f>IF('PT_fylke%)'!K51&gt;0,'PT_fylke%)'!K51,"")</f>
        <v/>
      </c>
      <c r="L48" s="57" t="str">
        <f>IF('PT_fylke%)'!L51&gt;0,'PT_fylke%)'!L51,"")</f>
        <v/>
      </c>
    </row>
    <row r="49" spans="1:12" x14ac:dyDescent="0.25">
      <c r="A49" s="56" t="str">
        <f>IF('PT_fylke%)'!A52&gt;0,'PT_fylke%)'!A52,"")</f>
        <v/>
      </c>
      <c r="B49" s="57" t="str">
        <f>IF('PT_fylke%)'!B52&gt;0,'PT_fylke%)'!B52,"")</f>
        <v/>
      </c>
      <c r="C49" s="57" t="str">
        <f>IF('PT_fylke%)'!C52&gt;0,'PT_fylke%)'!C52,"")</f>
        <v/>
      </c>
      <c r="D49" s="57" t="str">
        <f>IF('PT_fylke%)'!D52&gt;0,'PT_fylke%)'!D52,"")</f>
        <v/>
      </c>
      <c r="E49" s="57" t="str">
        <f>IF('PT_fylke%)'!E52&gt;0,'PT_fylke%)'!E52,"")</f>
        <v/>
      </c>
      <c r="F49" s="57" t="str">
        <f>IF('PT_fylke%)'!F52&gt;0,'PT_fylke%)'!F52,"")</f>
        <v/>
      </c>
      <c r="G49" s="57" t="str">
        <f>IF('PT_fylke%)'!G52&gt;0,'PT_fylke%)'!G52,"")</f>
        <v/>
      </c>
      <c r="H49" s="57" t="str">
        <f>IF('PT_fylke%)'!H52&gt;0,'PT_fylke%)'!H52,"")</f>
        <v/>
      </c>
      <c r="I49" s="57" t="str">
        <f>IF('PT_fylke%)'!I52&gt;0,'PT_fylke%)'!I52,"")</f>
        <v/>
      </c>
      <c r="J49" s="57" t="str">
        <f>IF('PT_fylke%)'!J52&gt;0,'PT_fylke%)'!J52,"")</f>
        <v/>
      </c>
      <c r="K49" s="57" t="str">
        <f>IF('PT_fylke%)'!K52&gt;0,'PT_fylke%)'!K52,"")</f>
        <v/>
      </c>
      <c r="L49" s="57" t="str">
        <f>IF('PT_fylke%)'!L52&gt;0,'PT_fylke%)'!L52,"")</f>
        <v/>
      </c>
    </row>
    <row r="50" spans="1:12" x14ac:dyDescent="0.25">
      <c r="A50" s="56" t="str">
        <f>IF('PT_fylke%)'!A53&gt;0,'PT_fylke%)'!A53,"")</f>
        <v/>
      </c>
      <c r="B50" s="57" t="str">
        <f>IF('PT_fylke%)'!B53&gt;0,'PT_fylke%)'!B53,"")</f>
        <v/>
      </c>
      <c r="C50" s="57" t="str">
        <f>IF('PT_fylke%)'!C53&gt;0,'PT_fylke%)'!C53,"")</f>
        <v/>
      </c>
      <c r="D50" s="57" t="str">
        <f>IF('PT_fylke%)'!D53&gt;0,'PT_fylke%)'!D53,"")</f>
        <v/>
      </c>
      <c r="E50" s="57" t="str">
        <f>IF('PT_fylke%)'!E53&gt;0,'PT_fylke%)'!E53,"")</f>
        <v/>
      </c>
      <c r="F50" s="57" t="str">
        <f>IF('PT_fylke%)'!F53&gt;0,'PT_fylke%)'!F53,"")</f>
        <v/>
      </c>
      <c r="G50" s="57" t="str">
        <f>IF('PT_fylke%)'!G53&gt;0,'PT_fylke%)'!G53,"")</f>
        <v/>
      </c>
      <c r="H50" s="57" t="str">
        <f>IF('PT_fylke%)'!H53&gt;0,'PT_fylke%)'!H53,"")</f>
        <v/>
      </c>
      <c r="I50" s="57" t="str">
        <f>IF('PT_fylke%)'!I53&gt;0,'PT_fylke%)'!I53,"")</f>
        <v/>
      </c>
      <c r="J50" s="57" t="str">
        <f>IF('PT_fylke%)'!J53&gt;0,'PT_fylke%)'!J53,"")</f>
        <v/>
      </c>
      <c r="K50" s="57" t="str">
        <f>IF('PT_fylke%)'!K53&gt;0,'PT_fylke%)'!K53,"")</f>
        <v/>
      </c>
      <c r="L50" s="57" t="str">
        <f>IF('PT_fylke%)'!L53&gt;0,'PT_fylke%)'!L53,"")</f>
        <v/>
      </c>
    </row>
    <row r="51" spans="1:12" x14ac:dyDescent="0.25">
      <c r="A51" s="56" t="str">
        <f>IF('PT_fylke%)'!A54&gt;0,'PT_fylke%)'!A54,"")</f>
        <v/>
      </c>
      <c r="B51" s="57" t="str">
        <f>IF('PT_fylke%)'!B54&gt;0,'PT_fylke%)'!B54,"")</f>
        <v/>
      </c>
      <c r="C51" s="57" t="str">
        <f>IF('PT_fylke%)'!C54&gt;0,'PT_fylke%)'!C54,"")</f>
        <v/>
      </c>
      <c r="D51" s="57" t="str">
        <f>IF('PT_fylke%)'!D54&gt;0,'PT_fylke%)'!D54,"")</f>
        <v/>
      </c>
      <c r="E51" s="57" t="str">
        <f>IF('PT_fylke%)'!E54&gt;0,'PT_fylke%)'!E54,"")</f>
        <v/>
      </c>
      <c r="F51" s="57" t="str">
        <f>IF('PT_fylke%)'!F54&gt;0,'PT_fylke%)'!F54,"")</f>
        <v/>
      </c>
      <c r="G51" s="57" t="str">
        <f>IF('PT_fylke%)'!G54&gt;0,'PT_fylke%)'!G54,"")</f>
        <v/>
      </c>
      <c r="H51" s="57" t="str">
        <f>IF('PT_fylke%)'!H54&gt;0,'PT_fylke%)'!H54,"")</f>
        <v/>
      </c>
      <c r="I51" s="57" t="str">
        <f>IF('PT_fylke%)'!I54&gt;0,'PT_fylke%)'!I54,"")</f>
        <v/>
      </c>
      <c r="J51" s="57" t="str">
        <f>IF('PT_fylke%)'!J54&gt;0,'PT_fylke%)'!J54,"")</f>
        <v/>
      </c>
      <c r="K51" s="57" t="str">
        <f>IF('PT_fylke%)'!K54&gt;0,'PT_fylke%)'!K54,"")</f>
        <v/>
      </c>
      <c r="L51" s="57" t="str">
        <f>IF('PT_fylke%)'!L54&gt;0,'PT_fylke%)'!L54,"")</f>
        <v/>
      </c>
    </row>
    <row r="52" spans="1:12" x14ac:dyDescent="0.25">
      <c r="A52" s="56" t="str">
        <f>IF('PT_fylke%)'!A55&gt;0,'PT_fylke%)'!A55,"")</f>
        <v/>
      </c>
      <c r="B52" s="57" t="str">
        <f>IF('PT_fylke%)'!B55&gt;0,'PT_fylke%)'!B55,"")</f>
        <v/>
      </c>
      <c r="C52" s="57" t="str">
        <f>IF('PT_fylke%)'!C55&gt;0,'PT_fylke%)'!C55,"")</f>
        <v/>
      </c>
      <c r="D52" s="57" t="str">
        <f>IF('PT_fylke%)'!D55&gt;0,'PT_fylke%)'!D55,"")</f>
        <v/>
      </c>
      <c r="E52" s="57" t="str">
        <f>IF('PT_fylke%)'!E55&gt;0,'PT_fylke%)'!E55,"")</f>
        <v/>
      </c>
      <c r="F52" s="57" t="str">
        <f>IF('PT_fylke%)'!F55&gt;0,'PT_fylke%)'!F55,"")</f>
        <v/>
      </c>
      <c r="G52" s="57" t="str">
        <f>IF('PT_fylke%)'!G55&gt;0,'PT_fylke%)'!G55,"")</f>
        <v/>
      </c>
      <c r="H52" s="57" t="str">
        <f>IF('PT_fylke%)'!H55&gt;0,'PT_fylke%)'!H55,"")</f>
        <v/>
      </c>
      <c r="I52" s="57" t="str">
        <f>IF('PT_fylke%)'!I55&gt;0,'PT_fylke%)'!I55,"")</f>
        <v/>
      </c>
      <c r="J52" s="57" t="str">
        <f>IF('PT_fylke%)'!J55&gt;0,'PT_fylke%)'!J55,"")</f>
        <v/>
      </c>
      <c r="K52" s="57" t="str">
        <f>IF('PT_fylke%)'!K55&gt;0,'PT_fylke%)'!K55,"")</f>
        <v/>
      </c>
      <c r="L52" s="57" t="str">
        <f>IF('PT_fylke%)'!L55&gt;0,'PT_fylke%)'!L55,"")</f>
        <v/>
      </c>
    </row>
    <row r="53" spans="1:12" x14ac:dyDescent="0.25">
      <c r="A53" s="56" t="str">
        <f>IF('PT_fylke%)'!A56&gt;0,'PT_fylke%)'!A56,"")</f>
        <v/>
      </c>
      <c r="B53" s="57" t="str">
        <f>IF('PT_fylke%)'!B56&gt;0,'PT_fylke%)'!B56,"")</f>
        <v/>
      </c>
      <c r="C53" s="57" t="str">
        <f>IF('PT_fylke%)'!C56&gt;0,'PT_fylke%)'!C56,"")</f>
        <v/>
      </c>
      <c r="D53" s="57" t="str">
        <f>IF('PT_fylke%)'!D56&gt;0,'PT_fylke%)'!D56,"")</f>
        <v/>
      </c>
      <c r="E53" s="57" t="str">
        <f>IF('PT_fylke%)'!E56&gt;0,'PT_fylke%)'!E56,"")</f>
        <v/>
      </c>
      <c r="F53" s="57" t="str">
        <f>IF('PT_fylke%)'!F56&gt;0,'PT_fylke%)'!F56,"")</f>
        <v/>
      </c>
      <c r="G53" s="57" t="str">
        <f>IF('PT_fylke%)'!G56&gt;0,'PT_fylke%)'!G56,"")</f>
        <v/>
      </c>
      <c r="H53" s="57" t="str">
        <f>IF('PT_fylke%)'!H56&gt;0,'PT_fylke%)'!H56,"")</f>
        <v/>
      </c>
      <c r="I53" s="57" t="str">
        <f>IF('PT_fylke%)'!I56&gt;0,'PT_fylke%)'!I56,"")</f>
        <v/>
      </c>
      <c r="J53" s="57" t="str">
        <f>IF('PT_fylke%)'!J56&gt;0,'PT_fylke%)'!J56,"")</f>
        <v/>
      </c>
      <c r="K53" s="57" t="str">
        <f>IF('PT_fylke%)'!K56&gt;0,'PT_fylke%)'!K56,"")</f>
        <v/>
      </c>
      <c r="L53" s="57" t="str">
        <f>IF('PT_fylke%)'!L56&gt;0,'PT_fylke%)'!L56,"")</f>
        <v/>
      </c>
    </row>
    <row r="54" spans="1:12" x14ac:dyDescent="0.25">
      <c r="A54" s="56" t="str">
        <f>IF('PT_fylke%)'!A57&gt;0,'PT_fylke%)'!A57,"")</f>
        <v/>
      </c>
      <c r="B54" s="57" t="str">
        <f>IF('PT_fylke%)'!B57&gt;0,'PT_fylke%)'!B57,"")</f>
        <v/>
      </c>
      <c r="C54" s="57" t="str">
        <f>IF('PT_fylke%)'!C57&gt;0,'PT_fylke%)'!C57,"")</f>
        <v/>
      </c>
      <c r="D54" s="57" t="str">
        <f>IF('PT_fylke%)'!D57&gt;0,'PT_fylke%)'!D57,"")</f>
        <v/>
      </c>
      <c r="E54" s="57" t="str">
        <f>IF('PT_fylke%)'!E57&gt;0,'PT_fylke%)'!E57,"")</f>
        <v/>
      </c>
      <c r="F54" s="57" t="str">
        <f>IF('PT_fylke%)'!F57&gt;0,'PT_fylke%)'!F57,"")</f>
        <v/>
      </c>
      <c r="G54" s="57" t="str">
        <f>IF('PT_fylke%)'!G57&gt;0,'PT_fylke%)'!G57,"")</f>
        <v/>
      </c>
      <c r="H54" s="57" t="str">
        <f>IF('PT_fylke%)'!H57&gt;0,'PT_fylke%)'!H57,"")</f>
        <v/>
      </c>
      <c r="I54" s="57" t="str">
        <f>IF('PT_fylke%)'!I57&gt;0,'PT_fylke%)'!I57,"")</f>
        <v/>
      </c>
      <c r="J54" s="57" t="str">
        <f>IF('PT_fylke%)'!J57&gt;0,'PT_fylke%)'!J57,"")</f>
        <v/>
      </c>
      <c r="K54" s="57" t="str">
        <f>IF('PT_fylke%)'!K57&gt;0,'PT_fylke%)'!K57,"")</f>
        <v/>
      </c>
      <c r="L54" s="57" t="str">
        <f>IF('PT_fylke%)'!L57&gt;0,'PT_fylke%)'!L57,"")</f>
        <v/>
      </c>
    </row>
    <row r="55" spans="1:12" x14ac:dyDescent="0.25">
      <c r="A55" s="56" t="str">
        <f>IF('PT_fylke%)'!A58&gt;0,'PT_fylke%)'!A58,"")</f>
        <v/>
      </c>
      <c r="B55" s="57" t="str">
        <f>IF('PT_fylke%)'!B58&gt;0,'PT_fylke%)'!B58,"")</f>
        <v/>
      </c>
      <c r="C55" s="57" t="str">
        <f>IF('PT_fylke%)'!C58&gt;0,'PT_fylke%)'!C58,"")</f>
        <v/>
      </c>
      <c r="D55" s="57" t="str">
        <f>IF('PT_fylke%)'!D58&gt;0,'PT_fylke%)'!D58,"")</f>
        <v/>
      </c>
      <c r="E55" s="57" t="str">
        <f>IF('PT_fylke%)'!E58&gt;0,'PT_fylke%)'!E58,"")</f>
        <v/>
      </c>
      <c r="F55" s="57" t="str">
        <f>IF('PT_fylke%)'!F58&gt;0,'PT_fylke%)'!F58,"")</f>
        <v/>
      </c>
      <c r="G55" s="57" t="str">
        <f>IF('PT_fylke%)'!G58&gt;0,'PT_fylke%)'!G58,"")</f>
        <v/>
      </c>
      <c r="H55" s="57" t="str">
        <f>IF('PT_fylke%)'!H58&gt;0,'PT_fylke%)'!H58,"")</f>
        <v/>
      </c>
      <c r="I55" s="57" t="str">
        <f>IF('PT_fylke%)'!I58&gt;0,'PT_fylke%)'!I58,"")</f>
        <v/>
      </c>
      <c r="J55" s="57" t="str">
        <f>IF('PT_fylke%)'!J58&gt;0,'PT_fylke%)'!J58,"")</f>
        <v/>
      </c>
      <c r="K55" s="57" t="str">
        <f>IF('PT_fylke%)'!K58&gt;0,'PT_fylke%)'!K58,"")</f>
        <v/>
      </c>
      <c r="L55" s="57" t="str">
        <f>IF('PT_fylke%)'!L58&gt;0,'PT_fylke%)'!L58,"")</f>
        <v/>
      </c>
    </row>
    <row r="56" spans="1:12" x14ac:dyDescent="0.25">
      <c r="A56" s="56" t="str">
        <f>IF('PT_fylke%)'!A59&gt;0,'PT_fylke%)'!A59,"")</f>
        <v/>
      </c>
      <c r="B56" s="57" t="str">
        <f>IF('PT_fylke%)'!B59&gt;0,'PT_fylke%)'!B59,"")</f>
        <v/>
      </c>
      <c r="C56" s="57" t="str">
        <f>IF('PT_fylke%)'!C59&gt;0,'PT_fylke%)'!C59,"")</f>
        <v/>
      </c>
      <c r="D56" s="57" t="str">
        <f>IF('PT_fylke%)'!D59&gt;0,'PT_fylke%)'!D59,"")</f>
        <v/>
      </c>
      <c r="E56" s="57" t="str">
        <f>IF('PT_fylke%)'!E59&gt;0,'PT_fylke%)'!E59,"")</f>
        <v/>
      </c>
      <c r="F56" s="57" t="str">
        <f>IF('PT_fylke%)'!F59&gt;0,'PT_fylke%)'!F59,"")</f>
        <v/>
      </c>
      <c r="G56" s="57" t="str">
        <f>IF('PT_fylke%)'!G59&gt;0,'PT_fylke%)'!G59,"")</f>
        <v/>
      </c>
      <c r="H56" s="57" t="str">
        <f>IF('PT_fylke%)'!H59&gt;0,'PT_fylke%)'!H59,"")</f>
        <v/>
      </c>
      <c r="I56" s="57" t="str">
        <f>IF('PT_fylke%)'!I59&gt;0,'PT_fylke%)'!I59,"")</f>
        <v/>
      </c>
      <c r="J56" s="57" t="str">
        <f>IF('PT_fylke%)'!J59&gt;0,'PT_fylke%)'!J59,"")</f>
        <v/>
      </c>
      <c r="K56" s="57" t="str">
        <f>IF('PT_fylke%)'!K59&gt;0,'PT_fylke%)'!K59,"")</f>
        <v/>
      </c>
      <c r="L56" s="57" t="str">
        <f>IF('PT_fylke%)'!L59&gt;0,'PT_fylke%)'!L59,"")</f>
        <v/>
      </c>
    </row>
    <row r="57" spans="1:12" x14ac:dyDescent="0.25">
      <c r="A57" s="56" t="str">
        <f>IF('PT_fylke%)'!A60&gt;0,'PT_fylke%)'!A60,"")</f>
        <v/>
      </c>
      <c r="B57" s="57" t="str">
        <f>IF('PT_fylke%)'!B60&gt;0,'PT_fylke%)'!B60,"")</f>
        <v/>
      </c>
      <c r="C57" s="57" t="str">
        <f>IF('PT_fylke%)'!C60&gt;0,'PT_fylke%)'!C60,"")</f>
        <v/>
      </c>
      <c r="D57" s="57" t="str">
        <f>IF('PT_fylke%)'!D60&gt;0,'PT_fylke%)'!D60,"")</f>
        <v/>
      </c>
      <c r="E57" s="57" t="str">
        <f>IF('PT_fylke%)'!E60&gt;0,'PT_fylke%)'!E60,"")</f>
        <v/>
      </c>
      <c r="F57" s="57" t="str">
        <f>IF('PT_fylke%)'!F60&gt;0,'PT_fylke%)'!F60,"")</f>
        <v/>
      </c>
      <c r="G57" s="57" t="str">
        <f>IF('PT_fylke%)'!G60&gt;0,'PT_fylke%)'!G60,"")</f>
        <v/>
      </c>
      <c r="H57" s="57" t="str">
        <f>IF('PT_fylke%)'!H60&gt;0,'PT_fylke%)'!H60,"")</f>
        <v/>
      </c>
      <c r="I57" s="57" t="str">
        <f>IF('PT_fylke%)'!I60&gt;0,'PT_fylke%)'!I60,"")</f>
        <v/>
      </c>
      <c r="J57" s="57" t="str">
        <f>IF('PT_fylke%)'!J60&gt;0,'PT_fylke%)'!J60,"")</f>
        <v/>
      </c>
      <c r="K57" s="57" t="str">
        <f>IF('PT_fylke%)'!K60&gt;0,'PT_fylke%)'!K60,"")</f>
        <v/>
      </c>
      <c r="L57" s="57" t="str">
        <f>IF('PT_fylke%)'!L60&gt;0,'PT_fylke%)'!L60,"")</f>
        <v/>
      </c>
    </row>
    <row r="58" spans="1:12" x14ac:dyDescent="0.25">
      <c r="A58" s="56" t="str">
        <f>IF('PT_fylke%)'!A61&gt;0,'PT_fylke%)'!A61,"")</f>
        <v/>
      </c>
      <c r="B58" s="57" t="str">
        <f>IF('PT_fylke%)'!B61&gt;0,'PT_fylke%)'!B61,"")</f>
        <v/>
      </c>
      <c r="C58" s="57" t="str">
        <f>IF('PT_fylke%)'!C61&gt;0,'PT_fylke%)'!C61,"")</f>
        <v/>
      </c>
      <c r="D58" s="57" t="str">
        <f>IF('PT_fylke%)'!D61&gt;0,'PT_fylke%)'!D61,"")</f>
        <v/>
      </c>
      <c r="E58" s="57" t="str">
        <f>IF('PT_fylke%)'!E61&gt;0,'PT_fylke%)'!E61,"")</f>
        <v/>
      </c>
      <c r="F58" s="57" t="str">
        <f>IF('PT_fylke%)'!F61&gt;0,'PT_fylke%)'!F61,"")</f>
        <v/>
      </c>
      <c r="G58" s="57" t="str">
        <f>IF('PT_fylke%)'!G61&gt;0,'PT_fylke%)'!G61,"")</f>
        <v/>
      </c>
      <c r="H58" s="57" t="str">
        <f>IF('PT_fylke%)'!H61&gt;0,'PT_fylke%)'!H61,"")</f>
        <v/>
      </c>
      <c r="I58" s="57" t="str">
        <f>IF('PT_fylke%)'!I61&gt;0,'PT_fylke%)'!I61,"")</f>
        <v/>
      </c>
      <c r="J58" s="57" t="str">
        <f>IF('PT_fylke%)'!J61&gt;0,'PT_fylke%)'!J61,"")</f>
        <v/>
      </c>
      <c r="K58" s="57" t="str">
        <f>IF('PT_fylke%)'!K61&gt;0,'PT_fylke%)'!K61,"")</f>
        <v/>
      </c>
      <c r="L58" s="57" t="str">
        <f>IF('PT_fylke%)'!L61&gt;0,'PT_fylke%)'!L61,"")</f>
        <v/>
      </c>
    </row>
    <row r="59" spans="1:12" x14ac:dyDescent="0.25">
      <c r="A59" s="56" t="str">
        <f>IF('PT_fylke%)'!A62&gt;0,'PT_fylke%)'!A62,"")</f>
        <v/>
      </c>
      <c r="B59" s="57" t="str">
        <f>IF('PT_fylke%)'!B62&gt;0,'PT_fylke%)'!B62,"")</f>
        <v/>
      </c>
      <c r="C59" s="57" t="str">
        <f>IF('PT_fylke%)'!C62&gt;0,'PT_fylke%)'!C62,"")</f>
        <v/>
      </c>
      <c r="D59" s="57" t="str">
        <f>IF('PT_fylke%)'!D62&gt;0,'PT_fylke%)'!D62,"")</f>
        <v/>
      </c>
      <c r="E59" s="57" t="str">
        <f>IF('PT_fylke%)'!E62&gt;0,'PT_fylke%)'!E62,"")</f>
        <v/>
      </c>
      <c r="F59" s="57" t="str">
        <f>IF('PT_fylke%)'!F62&gt;0,'PT_fylke%)'!F62,"")</f>
        <v/>
      </c>
      <c r="G59" s="57" t="str">
        <f>IF('PT_fylke%)'!G62&gt;0,'PT_fylke%)'!G62,"")</f>
        <v/>
      </c>
      <c r="H59" s="57" t="str">
        <f>IF('PT_fylke%)'!H62&gt;0,'PT_fylke%)'!H62,"")</f>
        <v/>
      </c>
      <c r="I59" s="57" t="str">
        <f>IF('PT_fylke%)'!I62&gt;0,'PT_fylke%)'!I62,"")</f>
        <v/>
      </c>
      <c r="J59" s="57" t="str">
        <f>IF('PT_fylke%)'!J62&gt;0,'PT_fylke%)'!J62,"")</f>
        <v/>
      </c>
      <c r="K59" s="57" t="str">
        <f>IF('PT_fylke%)'!K62&gt;0,'PT_fylke%)'!K62,"")</f>
        <v/>
      </c>
      <c r="L59" s="57" t="str">
        <f>IF('PT_fylke%)'!L62&gt;0,'PT_fylke%)'!L62,"")</f>
        <v/>
      </c>
    </row>
    <row r="60" spans="1:12" x14ac:dyDescent="0.25">
      <c r="A60" s="56" t="str">
        <f>IF('PT_fylke%)'!A63&gt;0,'PT_fylke%)'!A63,"")</f>
        <v/>
      </c>
      <c r="B60" s="57" t="str">
        <f>IF('PT_fylke%)'!B63&gt;0,'PT_fylke%)'!B63,"")</f>
        <v/>
      </c>
      <c r="C60" s="57" t="str">
        <f>IF('PT_fylke%)'!C63&gt;0,'PT_fylke%)'!C63,"")</f>
        <v/>
      </c>
      <c r="D60" s="57" t="str">
        <f>IF('PT_fylke%)'!D63&gt;0,'PT_fylke%)'!D63,"")</f>
        <v/>
      </c>
      <c r="E60" s="57" t="str">
        <f>IF('PT_fylke%)'!E63&gt;0,'PT_fylke%)'!E63,"")</f>
        <v/>
      </c>
      <c r="F60" s="57" t="str">
        <f>IF('PT_fylke%)'!F63&gt;0,'PT_fylke%)'!F63,"")</f>
        <v/>
      </c>
      <c r="G60" s="57" t="str">
        <f>IF('PT_fylke%)'!G63&gt;0,'PT_fylke%)'!G63,"")</f>
        <v/>
      </c>
      <c r="H60" s="57" t="str">
        <f>IF('PT_fylke%)'!H63&gt;0,'PT_fylke%)'!H63,"")</f>
        <v/>
      </c>
      <c r="I60" s="57" t="str">
        <f>IF('PT_fylke%)'!I63&gt;0,'PT_fylke%)'!I63,"")</f>
        <v/>
      </c>
      <c r="J60" s="57" t="str">
        <f>IF('PT_fylke%)'!J63&gt;0,'PT_fylke%)'!J63,"")</f>
        <v/>
      </c>
      <c r="K60" s="57" t="str">
        <f>IF('PT_fylke%)'!K63&gt;0,'PT_fylke%)'!K63,"")</f>
        <v/>
      </c>
      <c r="L60" s="57" t="str">
        <f>IF('PT_fylke%)'!L63&gt;0,'PT_fylke%)'!L63,"")</f>
        <v/>
      </c>
    </row>
    <row r="61" spans="1:12" x14ac:dyDescent="0.25">
      <c r="A61" s="56" t="str">
        <f>IF('PT_fylke%)'!A64&gt;0,'PT_fylke%)'!A64,"")</f>
        <v/>
      </c>
      <c r="B61" s="57" t="str">
        <f>IF('PT_fylke%)'!B64&gt;0,'PT_fylke%)'!B64,"")</f>
        <v/>
      </c>
      <c r="C61" s="57" t="str">
        <f>IF('PT_fylke%)'!C64&gt;0,'PT_fylke%)'!C64,"")</f>
        <v/>
      </c>
      <c r="D61" s="57" t="str">
        <f>IF('PT_fylke%)'!D64&gt;0,'PT_fylke%)'!D64,"")</f>
        <v/>
      </c>
      <c r="E61" s="57" t="str">
        <f>IF('PT_fylke%)'!E64&gt;0,'PT_fylke%)'!E64,"")</f>
        <v/>
      </c>
      <c r="F61" s="57" t="str">
        <f>IF('PT_fylke%)'!F64&gt;0,'PT_fylke%)'!F64,"")</f>
        <v/>
      </c>
      <c r="G61" s="57" t="str">
        <f>IF('PT_fylke%)'!G64&gt;0,'PT_fylke%)'!G64,"")</f>
        <v/>
      </c>
      <c r="H61" s="57" t="str">
        <f>IF('PT_fylke%)'!H64&gt;0,'PT_fylke%)'!H64,"")</f>
        <v/>
      </c>
      <c r="I61" s="57" t="str">
        <f>IF('PT_fylke%)'!I64&gt;0,'PT_fylke%)'!I64,"")</f>
        <v/>
      </c>
      <c r="J61" s="57" t="str">
        <f>IF('PT_fylke%)'!J64&gt;0,'PT_fylke%)'!J64,"")</f>
        <v/>
      </c>
      <c r="K61" s="57" t="str">
        <f>IF('PT_fylke%)'!K64&gt;0,'PT_fylke%)'!K64,"")</f>
        <v/>
      </c>
      <c r="L61" s="57" t="str">
        <f>IF('PT_fylke%)'!L64&gt;0,'PT_fylke%)'!L64,"")</f>
        <v/>
      </c>
    </row>
    <row r="62" spans="1:12" x14ac:dyDescent="0.25">
      <c r="A62" s="56" t="str">
        <f>IF('PT_fylke%)'!A65&gt;0,'PT_fylke%)'!A65,"")</f>
        <v/>
      </c>
      <c r="B62" s="57" t="str">
        <f>IF('PT_fylke%)'!B65&gt;0,'PT_fylke%)'!B65,"")</f>
        <v/>
      </c>
      <c r="C62" s="57" t="str">
        <f>IF('PT_fylke%)'!C65&gt;0,'PT_fylke%)'!C65,"")</f>
        <v/>
      </c>
      <c r="D62" s="57" t="str">
        <f>IF('PT_fylke%)'!D65&gt;0,'PT_fylke%)'!D65,"")</f>
        <v/>
      </c>
      <c r="E62" s="57" t="str">
        <f>IF('PT_fylke%)'!E65&gt;0,'PT_fylke%)'!E65,"")</f>
        <v/>
      </c>
      <c r="F62" s="57" t="str">
        <f>IF('PT_fylke%)'!F65&gt;0,'PT_fylke%)'!F65,"")</f>
        <v/>
      </c>
      <c r="G62" s="57" t="str">
        <f>IF('PT_fylke%)'!G65&gt;0,'PT_fylke%)'!G65,"")</f>
        <v/>
      </c>
      <c r="H62" s="57" t="str">
        <f>IF('PT_fylke%)'!H65&gt;0,'PT_fylke%)'!H65,"")</f>
        <v/>
      </c>
      <c r="I62" s="57" t="str">
        <f>IF('PT_fylke%)'!I65&gt;0,'PT_fylke%)'!I65,"")</f>
        <v/>
      </c>
      <c r="J62" s="57" t="str">
        <f>IF('PT_fylke%)'!J65&gt;0,'PT_fylke%)'!J65,"")</f>
        <v/>
      </c>
      <c r="K62" s="57" t="str">
        <f>IF('PT_fylke%)'!K65&gt;0,'PT_fylke%)'!K65,"")</f>
        <v/>
      </c>
      <c r="L62" s="57" t="str">
        <f>IF('PT_fylke%)'!L65&gt;0,'PT_fylke%)'!L65,"")</f>
        <v/>
      </c>
    </row>
    <row r="63" spans="1:12" x14ac:dyDescent="0.25">
      <c r="A63" s="56" t="str">
        <f>IF('PT_fylke%)'!A66&gt;0,'PT_fylke%)'!A66,"")</f>
        <v/>
      </c>
      <c r="B63" s="57" t="str">
        <f>IF('PT_fylke%)'!B66&gt;0,'PT_fylke%)'!B66,"")</f>
        <v/>
      </c>
      <c r="C63" s="57" t="str">
        <f>IF('PT_fylke%)'!C66&gt;0,'PT_fylke%)'!C66,"")</f>
        <v/>
      </c>
      <c r="D63" s="57" t="str">
        <f>IF('PT_fylke%)'!D66&gt;0,'PT_fylke%)'!D66,"")</f>
        <v/>
      </c>
      <c r="E63" s="57" t="str">
        <f>IF('PT_fylke%)'!E66&gt;0,'PT_fylke%)'!E66,"")</f>
        <v/>
      </c>
      <c r="F63" s="57" t="str">
        <f>IF('PT_fylke%)'!F66&gt;0,'PT_fylke%)'!F66,"")</f>
        <v/>
      </c>
      <c r="G63" s="57" t="str">
        <f>IF('PT_fylke%)'!G66&gt;0,'PT_fylke%)'!G66,"")</f>
        <v/>
      </c>
      <c r="H63" s="57" t="str">
        <f>IF('PT_fylke%)'!H66&gt;0,'PT_fylke%)'!H66,"")</f>
        <v/>
      </c>
      <c r="I63" s="57" t="str">
        <f>IF('PT_fylke%)'!I66&gt;0,'PT_fylke%)'!I66,"")</f>
        <v/>
      </c>
      <c r="J63" s="57" t="str">
        <f>IF('PT_fylke%)'!J66&gt;0,'PT_fylke%)'!J66,"")</f>
        <v/>
      </c>
      <c r="K63" s="57" t="str">
        <f>IF('PT_fylke%)'!K66&gt;0,'PT_fylke%)'!K66,"")</f>
        <v/>
      </c>
      <c r="L63" s="57" t="str">
        <f>IF('PT_fylke%)'!L66&gt;0,'PT_fylke%)'!L66,"")</f>
        <v/>
      </c>
    </row>
    <row r="64" spans="1:12" x14ac:dyDescent="0.25">
      <c r="A64" s="56" t="str">
        <f>IF('PT_fylke%)'!A67&gt;0,'PT_fylke%)'!A67,"")</f>
        <v/>
      </c>
      <c r="B64" s="57" t="str">
        <f>IF('PT_fylke%)'!B67&gt;0,'PT_fylke%)'!B67,"")</f>
        <v/>
      </c>
      <c r="C64" s="57" t="str">
        <f>IF('PT_fylke%)'!C67&gt;0,'PT_fylke%)'!C67,"")</f>
        <v/>
      </c>
      <c r="D64" s="57" t="str">
        <f>IF('PT_fylke%)'!D67&gt;0,'PT_fylke%)'!D67,"")</f>
        <v/>
      </c>
      <c r="E64" s="57" t="str">
        <f>IF('PT_fylke%)'!E67&gt;0,'PT_fylke%)'!E67,"")</f>
        <v/>
      </c>
      <c r="F64" s="57" t="str">
        <f>IF('PT_fylke%)'!F67&gt;0,'PT_fylke%)'!F67,"")</f>
        <v/>
      </c>
      <c r="G64" s="57" t="str">
        <f>IF('PT_fylke%)'!G67&gt;0,'PT_fylke%)'!G67,"")</f>
        <v/>
      </c>
      <c r="H64" s="57" t="str">
        <f>IF('PT_fylke%)'!H67&gt;0,'PT_fylke%)'!H67,"")</f>
        <v/>
      </c>
      <c r="I64" s="57" t="str">
        <f>IF('PT_fylke%)'!I67&gt;0,'PT_fylke%)'!I67,"")</f>
        <v/>
      </c>
      <c r="J64" s="57" t="str">
        <f>IF('PT_fylke%)'!J67&gt;0,'PT_fylke%)'!J67,"")</f>
        <v/>
      </c>
      <c r="K64" s="57" t="str">
        <f>IF('PT_fylke%)'!K67&gt;0,'PT_fylke%)'!K67,"")</f>
        <v/>
      </c>
      <c r="L64" s="57" t="str">
        <f>IF('PT_fylke%)'!L67&gt;0,'PT_fylke%)'!L67,"")</f>
        <v/>
      </c>
    </row>
    <row r="65" spans="1:12" x14ac:dyDescent="0.25">
      <c r="A65" s="56" t="str">
        <f>IF('PT_fylke%)'!A68&gt;0,'PT_fylke%)'!A68,"")</f>
        <v/>
      </c>
      <c r="B65" s="57" t="str">
        <f>IF('PT_fylke%)'!B68&gt;0,'PT_fylke%)'!B68,"")</f>
        <v/>
      </c>
      <c r="C65" s="57" t="str">
        <f>IF('PT_fylke%)'!C68&gt;0,'PT_fylke%)'!C68,"")</f>
        <v/>
      </c>
      <c r="D65" s="57" t="str">
        <f>IF('PT_fylke%)'!D68&gt;0,'PT_fylke%)'!D68,"")</f>
        <v/>
      </c>
      <c r="E65" s="57" t="str">
        <f>IF('PT_fylke%)'!E68&gt;0,'PT_fylke%)'!E68,"")</f>
        <v/>
      </c>
      <c r="F65" s="57" t="str">
        <f>IF('PT_fylke%)'!F68&gt;0,'PT_fylke%)'!F68,"")</f>
        <v/>
      </c>
      <c r="G65" s="57" t="str">
        <f>IF('PT_fylke%)'!G68&gt;0,'PT_fylke%)'!G68,"")</f>
        <v/>
      </c>
      <c r="H65" s="57" t="str">
        <f>IF('PT_fylke%)'!H68&gt;0,'PT_fylke%)'!H68,"")</f>
        <v/>
      </c>
      <c r="I65" s="57" t="str">
        <f>IF('PT_fylke%)'!I68&gt;0,'PT_fylke%)'!I68,"")</f>
        <v/>
      </c>
      <c r="J65" s="57" t="str">
        <f>IF('PT_fylke%)'!J68&gt;0,'PT_fylke%)'!J68,"")</f>
        <v/>
      </c>
      <c r="K65" s="57" t="str">
        <f>IF('PT_fylke%)'!K68&gt;0,'PT_fylke%)'!K68,"")</f>
        <v/>
      </c>
      <c r="L65" s="57" t="str">
        <f>IF('PT_fylke%)'!L68&gt;0,'PT_fylke%)'!L68,"")</f>
        <v/>
      </c>
    </row>
    <row r="66" spans="1:12" x14ac:dyDescent="0.25">
      <c r="A66" s="56" t="str">
        <f>IF('PT_fylke%)'!A69&gt;0,'PT_fylke%)'!A69,"")</f>
        <v/>
      </c>
      <c r="B66" s="57" t="str">
        <f>IF('PT_fylke%)'!B69&gt;0,'PT_fylke%)'!B69,"")</f>
        <v/>
      </c>
      <c r="C66" s="57" t="str">
        <f>IF('PT_fylke%)'!C69&gt;0,'PT_fylke%)'!C69,"")</f>
        <v/>
      </c>
      <c r="D66" s="57" t="str">
        <f>IF('PT_fylke%)'!D69&gt;0,'PT_fylke%)'!D69,"")</f>
        <v/>
      </c>
      <c r="E66" s="57" t="str">
        <f>IF('PT_fylke%)'!E69&gt;0,'PT_fylke%)'!E69,"")</f>
        <v/>
      </c>
      <c r="F66" s="57" t="str">
        <f>IF('PT_fylke%)'!F69&gt;0,'PT_fylke%)'!F69,"")</f>
        <v/>
      </c>
      <c r="G66" s="57" t="str">
        <f>IF('PT_fylke%)'!G69&gt;0,'PT_fylke%)'!G69,"")</f>
        <v/>
      </c>
      <c r="H66" s="57" t="str">
        <f>IF('PT_fylke%)'!H69&gt;0,'PT_fylke%)'!H69,"")</f>
        <v/>
      </c>
      <c r="I66" s="57" t="str">
        <f>IF('PT_fylke%)'!I69&gt;0,'PT_fylke%)'!I69,"")</f>
        <v/>
      </c>
      <c r="J66" s="57" t="str">
        <f>IF('PT_fylke%)'!J69&gt;0,'PT_fylke%)'!J69,"")</f>
        <v/>
      </c>
      <c r="K66" s="57" t="str">
        <f>IF('PT_fylke%)'!K69&gt;0,'PT_fylke%)'!K69,"")</f>
        <v/>
      </c>
      <c r="L66" s="57" t="str">
        <f>IF('PT_fylke%)'!L69&gt;0,'PT_fylke%)'!L69,"")</f>
        <v/>
      </c>
    </row>
    <row r="67" spans="1:12" x14ac:dyDescent="0.25">
      <c r="A67" s="56" t="str">
        <f>IF('PT_fylke%)'!A70&gt;0,'PT_fylke%)'!A70,"")</f>
        <v/>
      </c>
      <c r="B67" s="57" t="str">
        <f>IF('PT_fylke%)'!B70&gt;0,'PT_fylke%)'!B70,"")</f>
        <v/>
      </c>
      <c r="C67" s="57" t="str">
        <f>IF('PT_fylke%)'!C70&gt;0,'PT_fylke%)'!C70,"")</f>
        <v/>
      </c>
      <c r="D67" s="57" t="str">
        <f>IF('PT_fylke%)'!D70&gt;0,'PT_fylke%)'!D70,"")</f>
        <v/>
      </c>
      <c r="E67" s="57" t="str">
        <f>IF('PT_fylke%)'!E70&gt;0,'PT_fylke%)'!E70,"")</f>
        <v/>
      </c>
      <c r="F67" s="57" t="str">
        <f>IF('PT_fylke%)'!F70&gt;0,'PT_fylke%)'!F70,"")</f>
        <v/>
      </c>
      <c r="G67" s="57" t="str">
        <f>IF('PT_fylke%)'!G70&gt;0,'PT_fylke%)'!G70,"")</f>
        <v/>
      </c>
      <c r="H67" s="57" t="str">
        <f>IF('PT_fylke%)'!H70&gt;0,'PT_fylke%)'!H70,"")</f>
        <v/>
      </c>
      <c r="I67" s="57" t="str">
        <f>IF('PT_fylke%)'!I70&gt;0,'PT_fylke%)'!I70,"")</f>
        <v/>
      </c>
      <c r="J67" s="57" t="str">
        <f>IF('PT_fylke%)'!J70&gt;0,'PT_fylke%)'!J70,"")</f>
        <v/>
      </c>
      <c r="K67" s="57" t="str">
        <f>IF('PT_fylke%)'!K70&gt;0,'PT_fylke%)'!K70,"")</f>
        <v/>
      </c>
      <c r="L67" s="57" t="str">
        <f>IF('PT_fylke%)'!L70&gt;0,'PT_fylke%)'!L70,"")</f>
        <v/>
      </c>
    </row>
    <row r="68" spans="1:12" x14ac:dyDescent="0.25">
      <c r="A68" s="56" t="str">
        <f>IF('PT_fylke%)'!A71&gt;0,'PT_fylke%)'!A71,"")</f>
        <v/>
      </c>
      <c r="B68" s="57" t="str">
        <f>IF('PT_fylke%)'!B71&gt;0,'PT_fylke%)'!B71,"")</f>
        <v/>
      </c>
      <c r="C68" s="57" t="str">
        <f>IF('PT_fylke%)'!C71&gt;0,'PT_fylke%)'!C71,"")</f>
        <v/>
      </c>
      <c r="D68" s="57" t="str">
        <f>IF('PT_fylke%)'!D71&gt;0,'PT_fylke%)'!D71,"")</f>
        <v/>
      </c>
      <c r="E68" s="57" t="str">
        <f>IF('PT_fylke%)'!E71&gt;0,'PT_fylke%)'!E71,"")</f>
        <v/>
      </c>
      <c r="F68" s="57" t="str">
        <f>IF('PT_fylke%)'!F71&gt;0,'PT_fylke%)'!F71,"")</f>
        <v/>
      </c>
      <c r="G68" s="57" t="str">
        <f>IF('PT_fylke%)'!G71&gt;0,'PT_fylke%)'!G71,"")</f>
        <v/>
      </c>
      <c r="H68" s="57" t="str">
        <f>IF('PT_fylke%)'!H71&gt;0,'PT_fylke%)'!H71,"")</f>
        <v/>
      </c>
      <c r="I68" s="57" t="str">
        <f>IF('PT_fylke%)'!I71&gt;0,'PT_fylke%)'!I71,"")</f>
        <v/>
      </c>
      <c r="J68" s="57" t="str">
        <f>IF('PT_fylke%)'!J71&gt;0,'PT_fylke%)'!J71,"")</f>
        <v/>
      </c>
      <c r="K68" s="57" t="str">
        <f>IF('PT_fylke%)'!K71&gt;0,'PT_fylke%)'!K71,"")</f>
        <v/>
      </c>
      <c r="L68" s="57" t="str">
        <f>IF('PT_fylke%)'!L71&gt;0,'PT_fylke%)'!L71,"")</f>
        <v/>
      </c>
    </row>
    <row r="69" spans="1:12" x14ac:dyDescent="0.25">
      <c r="A69" s="56" t="str">
        <f>IF('PT_fylke%)'!A72&gt;0,'PT_fylke%)'!A72,"")</f>
        <v/>
      </c>
      <c r="B69" s="57" t="str">
        <f>IF('PT_fylke%)'!B72&gt;0,'PT_fylke%)'!B72,"")</f>
        <v/>
      </c>
      <c r="C69" s="57" t="str">
        <f>IF('PT_fylke%)'!C72&gt;0,'PT_fylke%)'!C72,"")</f>
        <v/>
      </c>
      <c r="D69" s="57" t="str">
        <f>IF('PT_fylke%)'!D72&gt;0,'PT_fylke%)'!D72,"")</f>
        <v/>
      </c>
      <c r="E69" s="57" t="str">
        <f>IF('PT_fylke%)'!E72&gt;0,'PT_fylke%)'!E72,"")</f>
        <v/>
      </c>
      <c r="F69" s="57" t="str">
        <f>IF('PT_fylke%)'!F72&gt;0,'PT_fylke%)'!F72,"")</f>
        <v/>
      </c>
      <c r="G69" s="57" t="str">
        <f>IF('PT_fylke%)'!G72&gt;0,'PT_fylke%)'!G72,"")</f>
        <v/>
      </c>
      <c r="H69" s="57" t="str">
        <f>IF('PT_fylke%)'!H72&gt;0,'PT_fylke%)'!H72,"")</f>
        <v/>
      </c>
      <c r="I69" s="57" t="str">
        <f>IF('PT_fylke%)'!I72&gt;0,'PT_fylke%)'!I72,"")</f>
        <v/>
      </c>
      <c r="J69" s="57" t="str">
        <f>IF('PT_fylke%)'!J72&gt;0,'PT_fylke%)'!J72,"")</f>
        <v/>
      </c>
      <c r="K69" s="57" t="str">
        <f>IF('PT_fylke%)'!K72&gt;0,'PT_fylke%)'!K72,"")</f>
        <v/>
      </c>
      <c r="L69" s="57" t="str">
        <f>IF('PT_fylke%)'!L72&gt;0,'PT_fylke%)'!L72,"")</f>
        <v/>
      </c>
    </row>
    <row r="70" spans="1:12" x14ac:dyDescent="0.25">
      <c r="A70" s="56" t="str">
        <f>IF('PT_fylke%)'!A73&gt;0,'PT_fylke%)'!A73,"")</f>
        <v/>
      </c>
      <c r="B70" s="57" t="str">
        <f>IF('PT_fylke%)'!B73&gt;0,'PT_fylke%)'!B73,"")</f>
        <v/>
      </c>
      <c r="C70" s="57" t="str">
        <f>IF('PT_fylke%)'!C73&gt;0,'PT_fylke%)'!C73,"")</f>
        <v/>
      </c>
      <c r="D70" s="57" t="str">
        <f>IF('PT_fylke%)'!D73&gt;0,'PT_fylke%)'!D73,"")</f>
        <v/>
      </c>
      <c r="E70" s="57" t="str">
        <f>IF('PT_fylke%)'!E73&gt;0,'PT_fylke%)'!E73,"")</f>
        <v/>
      </c>
      <c r="F70" s="57" t="str">
        <f>IF('PT_fylke%)'!F73&gt;0,'PT_fylke%)'!F73,"")</f>
        <v/>
      </c>
      <c r="G70" s="57" t="str">
        <f>IF('PT_fylke%)'!G73&gt;0,'PT_fylke%)'!G73,"")</f>
        <v/>
      </c>
      <c r="H70" s="57" t="str">
        <f>IF('PT_fylke%)'!H73&gt;0,'PT_fylke%)'!H73,"")</f>
        <v/>
      </c>
      <c r="I70" s="57" t="str">
        <f>IF('PT_fylke%)'!I73&gt;0,'PT_fylke%)'!I73,"")</f>
        <v/>
      </c>
      <c r="J70" s="57" t="str">
        <f>IF('PT_fylke%)'!J73&gt;0,'PT_fylke%)'!J73,"")</f>
        <v/>
      </c>
      <c r="K70" s="57" t="str">
        <f>IF('PT_fylke%)'!K73&gt;0,'PT_fylke%)'!K73,"")</f>
        <v/>
      </c>
      <c r="L70" s="57" t="str">
        <f>IF('PT_fylke%)'!L73&gt;0,'PT_fylke%)'!L73,"")</f>
        <v/>
      </c>
    </row>
    <row r="71" spans="1:12" x14ac:dyDescent="0.25">
      <c r="A71" s="56" t="str">
        <f>IF('PT_fylke%)'!A74&gt;0,'PT_fylke%)'!A74,"")</f>
        <v/>
      </c>
      <c r="B71" s="57" t="str">
        <f>IF('PT_fylke%)'!B74&gt;0,'PT_fylke%)'!B74,"")</f>
        <v/>
      </c>
      <c r="C71" s="57" t="str">
        <f>IF('PT_fylke%)'!C74&gt;0,'PT_fylke%)'!C74,"")</f>
        <v/>
      </c>
      <c r="D71" s="57" t="str">
        <f>IF('PT_fylke%)'!D74&gt;0,'PT_fylke%)'!D74,"")</f>
        <v/>
      </c>
      <c r="E71" s="57" t="str">
        <f>IF('PT_fylke%)'!E74&gt;0,'PT_fylke%)'!E74,"")</f>
        <v/>
      </c>
      <c r="F71" s="57" t="str">
        <f>IF('PT_fylke%)'!F74&gt;0,'PT_fylke%)'!F74,"")</f>
        <v/>
      </c>
      <c r="G71" s="57" t="str">
        <f>IF('PT_fylke%)'!G74&gt;0,'PT_fylke%)'!G74,"")</f>
        <v/>
      </c>
      <c r="H71" s="57" t="str">
        <f>IF('PT_fylke%)'!H74&gt;0,'PT_fylke%)'!H74,"")</f>
        <v/>
      </c>
      <c r="I71" s="57" t="str">
        <f>IF('PT_fylke%)'!I74&gt;0,'PT_fylke%)'!I74,"")</f>
        <v/>
      </c>
      <c r="J71" s="57" t="str">
        <f>IF('PT_fylke%)'!J74&gt;0,'PT_fylke%)'!J74,"")</f>
        <v/>
      </c>
      <c r="K71" s="57" t="str">
        <f>IF('PT_fylke%)'!K74&gt;0,'PT_fylke%)'!K74,"")</f>
        <v/>
      </c>
      <c r="L71" s="57" t="str">
        <f>IF('PT_fylke%)'!L74&gt;0,'PT_fylke%)'!L74,"")</f>
        <v/>
      </c>
    </row>
    <row r="72" spans="1:12" x14ac:dyDescent="0.25">
      <c r="A72" s="56" t="str">
        <f>IF('PT_fylke%)'!A75&gt;0,'PT_fylke%)'!A75,"")</f>
        <v/>
      </c>
      <c r="B72" s="57" t="str">
        <f>IF('PT_fylke%)'!B75&gt;0,'PT_fylke%)'!B75,"")</f>
        <v/>
      </c>
      <c r="C72" s="57" t="str">
        <f>IF('PT_fylke%)'!C75&gt;0,'PT_fylke%)'!C75,"")</f>
        <v/>
      </c>
      <c r="D72" s="57" t="str">
        <f>IF('PT_fylke%)'!D75&gt;0,'PT_fylke%)'!D75,"")</f>
        <v/>
      </c>
      <c r="E72" s="57" t="str">
        <f>IF('PT_fylke%)'!E75&gt;0,'PT_fylke%)'!E75,"")</f>
        <v/>
      </c>
      <c r="F72" s="57" t="str">
        <f>IF('PT_fylke%)'!F75&gt;0,'PT_fylke%)'!F75,"")</f>
        <v/>
      </c>
      <c r="G72" s="57" t="str">
        <f>IF('PT_fylke%)'!G75&gt;0,'PT_fylke%)'!G75,"")</f>
        <v/>
      </c>
      <c r="H72" s="57" t="str">
        <f>IF('PT_fylke%)'!H75&gt;0,'PT_fylke%)'!H75,"")</f>
        <v/>
      </c>
      <c r="I72" s="57" t="str">
        <f>IF('PT_fylke%)'!I75&gt;0,'PT_fylke%)'!I75,"")</f>
        <v/>
      </c>
      <c r="J72" s="57" t="str">
        <f>IF('PT_fylke%)'!J75&gt;0,'PT_fylke%)'!J75,"")</f>
        <v/>
      </c>
      <c r="K72" s="57" t="str">
        <f>IF('PT_fylke%)'!K75&gt;0,'PT_fylke%)'!K75,"")</f>
        <v/>
      </c>
      <c r="L72" s="57" t="str">
        <f>IF('PT_fylke%)'!L75&gt;0,'PT_fylke%)'!L75,"")</f>
        <v/>
      </c>
    </row>
    <row r="73" spans="1:12" x14ac:dyDescent="0.25">
      <c r="A73" s="56" t="str">
        <f>IF('PT_fylke%)'!A76&gt;0,'PT_fylke%)'!A76,"")</f>
        <v/>
      </c>
      <c r="B73" s="57" t="str">
        <f>IF('PT_fylke%)'!B76&gt;0,'PT_fylke%)'!B76,"")</f>
        <v/>
      </c>
      <c r="C73" s="57" t="str">
        <f>IF('PT_fylke%)'!C76&gt;0,'PT_fylke%)'!C76,"")</f>
        <v/>
      </c>
      <c r="D73" s="57" t="str">
        <f>IF('PT_fylke%)'!D76&gt;0,'PT_fylke%)'!D76,"")</f>
        <v/>
      </c>
      <c r="E73" s="57" t="str">
        <f>IF('PT_fylke%)'!E76&gt;0,'PT_fylke%)'!E76,"")</f>
        <v/>
      </c>
      <c r="F73" s="57" t="str">
        <f>IF('PT_fylke%)'!F76&gt;0,'PT_fylke%)'!F76,"")</f>
        <v/>
      </c>
      <c r="G73" s="57" t="str">
        <f>IF('PT_fylke%)'!G76&gt;0,'PT_fylke%)'!G76,"")</f>
        <v/>
      </c>
      <c r="H73" s="57" t="str">
        <f>IF('PT_fylke%)'!H76&gt;0,'PT_fylke%)'!H76,"")</f>
        <v/>
      </c>
      <c r="I73" s="57" t="str">
        <f>IF('PT_fylke%)'!I76&gt;0,'PT_fylke%)'!I76,"")</f>
        <v/>
      </c>
      <c r="J73" s="57" t="str">
        <f>IF('PT_fylke%)'!J76&gt;0,'PT_fylke%)'!J76,"")</f>
        <v/>
      </c>
      <c r="K73" s="57" t="str">
        <f>IF('PT_fylke%)'!K76&gt;0,'PT_fylke%)'!K76,"")</f>
        <v/>
      </c>
      <c r="L73" s="57" t="str">
        <f>IF('PT_fylke%)'!L76&gt;0,'PT_fylke%)'!L76,"")</f>
        <v/>
      </c>
    </row>
    <row r="74" spans="1:12" x14ac:dyDescent="0.25">
      <c r="A74" s="56" t="str">
        <f>IF('PT_fylke%)'!A77&gt;0,'PT_fylke%)'!A77,"")</f>
        <v/>
      </c>
      <c r="B74" s="57" t="str">
        <f>IF('PT_fylke%)'!B77&gt;0,'PT_fylke%)'!B77,"")</f>
        <v/>
      </c>
      <c r="C74" s="57" t="str">
        <f>IF('PT_fylke%)'!C77&gt;0,'PT_fylke%)'!C77,"")</f>
        <v/>
      </c>
      <c r="D74" s="57" t="str">
        <f>IF('PT_fylke%)'!D77&gt;0,'PT_fylke%)'!D77,"")</f>
        <v/>
      </c>
      <c r="E74" s="57" t="str">
        <f>IF('PT_fylke%)'!E77&gt;0,'PT_fylke%)'!E77,"")</f>
        <v/>
      </c>
      <c r="F74" s="57" t="str">
        <f>IF('PT_fylke%)'!F77&gt;0,'PT_fylke%)'!F77,"")</f>
        <v/>
      </c>
      <c r="G74" s="57" t="str">
        <f>IF('PT_fylke%)'!G77&gt;0,'PT_fylke%)'!G77,"")</f>
        <v/>
      </c>
      <c r="H74" s="57" t="str">
        <f>IF('PT_fylke%)'!H77&gt;0,'PT_fylke%)'!H77,"")</f>
        <v/>
      </c>
      <c r="I74" s="57" t="str">
        <f>IF('PT_fylke%)'!I77&gt;0,'PT_fylke%)'!I77,"")</f>
        <v/>
      </c>
      <c r="J74" s="57" t="str">
        <f>IF('PT_fylke%)'!J77&gt;0,'PT_fylke%)'!J77,"")</f>
        <v/>
      </c>
      <c r="K74" s="57" t="str">
        <f>IF('PT_fylke%)'!K77&gt;0,'PT_fylke%)'!K77,"")</f>
        <v/>
      </c>
      <c r="L74" s="57" t="str">
        <f>IF('PT_fylke%)'!L77&gt;0,'PT_fylke%)'!L77,"")</f>
        <v/>
      </c>
    </row>
    <row r="75" spans="1:12" x14ac:dyDescent="0.25">
      <c r="A75" s="56" t="str">
        <f>IF('PT_fylke%)'!A78&gt;0,'PT_fylke%)'!A78,"")</f>
        <v/>
      </c>
      <c r="B75" s="57" t="str">
        <f>IF('PT_fylke%)'!B78&gt;0,'PT_fylke%)'!B78,"")</f>
        <v/>
      </c>
      <c r="C75" s="57" t="str">
        <f>IF('PT_fylke%)'!C78&gt;0,'PT_fylke%)'!C78,"")</f>
        <v/>
      </c>
      <c r="D75" s="57" t="str">
        <f>IF('PT_fylke%)'!D78&gt;0,'PT_fylke%)'!D78,"")</f>
        <v/>
      </c>
      <c r="E75" s="57" t="str">
        <f>IF('PT_fylke%)'!E78&gt;0,'PT_fylke%)'!E78,"")</f>
        <v/>
      </c>
      <c r="F75" s="57" t="str">
        <f>IF('PT_fylke%)'!F78&gt;0,'PT_fylke%)'!F78,"")</f>
        <v/>
      </c>
      <c r="G75" s="57" t="str">
        <f>IF('PT_fylke%)'!G78&gt;0,'PT_fylke%)'!G78,"")</f>
        <v/>
      </c>
      <c r="H75" s="57" t="str">
        <f>IF('PT_fylke%)'!H78&gt;0,'PT_fylke%)'!H78,"")</f>
        <v/>
      </c>
      <c r="I75" s="57" t="str">
        <f>IF('PT_fylke%)'!I78&gt;0,'PT_fylke%)'!I78,"")</f>
        <v/>
      </c>
      <c r="J75" s="57" t="str">
        <f>IF('PT_fylke%)'!J78&gt;0,'PT_fylke%)'!J78,"")</f>
        <v/>
      </c>
      <c r="K75" s="57" t="str">
        <f>IF('PT_fylke%)'!K78&gt;0,'PT_fylke%)'!K78,"")</f>
        <v/>
      </c>
      <c r="L75" s="57" t="str">
        <f>IF('PT_fylke%)'!L78&gt;0,'PT_fylke%)'!L78,"")</f>
        <v/>
      </c>
    </row>
    <row r="76" spans="1:12" x14ac:dyDescent="0.25">
      <c r="A76" s="56" t="str">
        <f>IF('PT_fylke%)'!A79&gt;0,'PT_fylke%)'!A79,"")</f>
        <v/>
      </c>
      <c r="B76" s="57" t="str">
        <f>IF('PT_fylke%)'!B79&gt;0,'PT_fylke%)'!B79,"")</f>
        <v/>
      </c>
      <c r="C76" s="57" t="str">
        <f>IF('PT_fylke%)'!C79&gt;0,'PT_fylke%)'!C79,"")</f>
        <v/>
      </c>
      <c r="D76" s="57" t="str">
        <f>IF('PT_fylke%)'!D79&gt;0,'PT_fylke%)'!D79,"")</f>
        <v/>
      </c>
      <c r="E76" s="57" t="str">
        <f>IF('PT_fylke%)'!E79&gt;0,'PT_fylke%)'!E79,"")</f>
        <v/>
      </c>
      <c r="F76" s="57" t="str">
        <f>IF('PT_fylke%)'!F79&gt;0,'PT_fylke%)'!F79,"")</f>
        <v/>
      </c>
      <c r="G76" s="57" t="str">
        <f>IF('PT_fylke%)'!G79&gt;0,'PT_fylke%)'!G79,"")</f>
        <v/>
      </c>
      <c r="H76" s="57" t="str">
        <f>IF('PT_fylke%)'!H79&gt;0,'PT_fylke%)'!H79,"")</f>
        <v/>
      </c>
      <c r="I76" s="57" t="str">
        <f>IF('PT_fylke%)'!I79&gt;0,'PT_fylke%)'!I79,"")</f>
        <v/>
      </c>
      <c r="J76" s="57" t="str">
        <f>IF('PT_fylke%)'!J79&gt;0,'PT_fylke%)'!J79,"")</f>
        <v/>
      </c>
      <c r="K76" s="57" t="str">
        <f>IF('PT_fylke%)'!K79&gt;0,'PT_fylke%)'!K79,"")</f>
        <v/>
      </c>
      <c r="L76" s="57" t="str">
        <f>IF('PT_fylke%)'!L79&gt;0,'PT_fylke%)'!L79,"")</f>
        <v/>
      </c>
    </row>
    <row r="77" spans="1:12" x14ac:dyDescent="0.25">
      <c r="A77" s="56" t="str">
        <f>IF('PT_fylke%)'!A80&gt;0,'PT_fylke%)'!A80,"")</f>
        <v/>
      </c>
      <c r="B77" s="57" t="str">
        <f>IF('PT_fylke%)'!B80&gt;0,'PT_fylke%)'!B80,"")</f>
        <v/>
      </c>
      <c r="C77" s="57" t="str">
        <f>IF('PT_fylke%)'!C80&gt;0,'PT_fylke%)'!C80,"")</f>
        <v/>
      </c>
      <c r="D77" s="57" t="str">
        <f>IF('PT_fylke%)'!D80&gt;0,'PT_fylke%)'!D80,"")</f>
        <v/>
      </c>
      <c r="E77" s="57" t="str">
        <f>IF('PT_fylke%)'!E80&gt;0,'PT_fylke%)'!E80,"")</f>
        <v/>
      </c>
      <c r="F77" s="57" t="str">
        <f>IF('PT_fylke%)'!F80&gt;0,'PT_fylke%)'!F80,"")</f>
        <v/>
      </c>
      <c r="G77" s="57" t="str">
        <f>IF('PT_fylke%)'!G80&gt;0,'PT_fylke%)'!G80,"")</f>
        <v/>
      </c>
      <c r="H77" s="57" t="str">
        <f>IF('PT_fylke%)'!H80&gt;0,'PT_fylke%)'!H80,"")</f>
        <v/>
      </c>
      <c r="I77" s="57" t="str">
        <f>IF('PT_fylke%)'!I80&gt;0,'PT_fylke%)'!I80,"")</f>
        <v/>
      </c>
      <c r="J77" s="57" t="str">
        <f>IF('PT_fylke%)'!J80&gt;0,'PT_fylke%)'!J80,"")</f>
        <v/>
      </c>
      <c r="K77" s="57" t="str">
        <f>IF('PT_fylke%)'!K80&gt;0,'PT_fylke%)'!K80,"")</f>
        <v/>
      </c>
      <c r="L77" s="57" t="str">
        <f>IF('PT_fylke%)'!L80&gt;0,'PT_fylke%)'!L80,"")</f>
        <v/>
      </c>
    </row>
    <row r="78" spans="1:12" x14ac:dyDescent="0.25">
      <c r="A78" s="56" t="str">
        <f>IF('PT_fylke%)'!A81&gt;0,'PT_fylke%)'!A81,"")</f>
        <v/>
      </c>
      <c r="B78" s="57" t="str">
        <f>IF('PT_fylke%)'!B81&gt;0,'PT_fylke%)'!B81,"")</f>
        <v/>
      </c>
      <c r="C78" s="57" t="str">
        <f>IF('PT_fylke%)'!C81&gt;0,'PT_fylke%)'!C81,"")</f>
        <v/>
      </c>
      <c r="D78" s="57" t="str">
        <f>IF('PT_fylke%)'!D81&gt;0,'PT_fylke%)'!D81,"")</f>
        <v/>
      </c>
      <c r="E78" s="57" t="str">
        <f>IF('PT_fylke%)'!E81&gt;0,'PT_fylke%)'!E81,"")</f>
        <v/>
      </c>
      <c r="F78" s="57" t="str">
        <f>IF('PT_fylke%)'!F81&gt;0,'PT_fylke%)'!F81,"")</f>
        <v/>
      </c>
      <c r="G78" s="57" t="str">
        <f>IF('PT_fylke%)'!G81&gt;0,'PT_fylke%)'!G81,"")</f>
        <v/>
      </c>
      <c r="H78" s="57" t="str">
        <f>IF('PT_fylke%)'!H81&gt;0,'PT_fylke%)'!H81,"")</f>
        <v/>
      </c>
      <c r="I78" s="57" t="str">
        <f>IF('PT_fylke%)'!I81&gt;0,'PT_fylke%)'!I81,"")</f>
        <v/>
      </c>
      <c r="J78" s="57" t="str">
        <f>IF('PT_fylke%)'!J81&gt;0,'PT_fylke%)'!J81,"")</f>
        <v/>
      </c>
      <c r="K78" s="57" t="str">
        <f>IF('PT_fylke%)'!K81&gt;0,'PT_fylke%)'!K81,"")</f>
        <v/>
      </c>
      <c r="L78" s="57" t="str">
        <f>IF('PT_fylke%)'!L81&gt;0,'PT_fylke%)'!L81,"")</f>
        <v/>
      </c>
    </row>
    <row r="79" spans="1:12" x14ac:dyDescent="0.25">
      <c r="A79" s="56" t="str">
        <f>IF('PT_fylke%)'!A82&gt;0,'PT_fylke%)'!A82,"")</f>
        <v/>
      </c>
      <c r="B79" s="57" t="str">
        <f>IF('PT_fylke%)'!B82&gt;0,'PT_fylke%)'!B82,"")</f>
        <v/>
      </c>
      <c r="C79" s="57" t="str">
        <f>IF('PT_fylke%)'!C82&gt;0,'PT_fylke%)'!C82,"")</f>
        <v/>
      </c>
      <c r="D79" s="57" t="str">
        <f>IF('PT_fylke%)'!D82&gt;0,'PT_fylke%)'!D82,"")</f>
        <v/>
      </c>
      <c r="E79" s="57" t="str">
        <f>IF('PT_fylke%)'!E82&gt;0,'PT_fylke%)'!E82,"")</f>
        <v/>
      </c>
      <c r="F79" s="57" t="str">
        <f>IF('PT_fylke%)'!F82&gt;0,'PT_fylke%)'!F82,"")</f>
        <v/>
      </c>
      <c r="G79" s="57" t="str">
        <f>IF('PT_fylke%)'!G82&gt;0,'PT_fylke%)'!G82,"")</f>
        <v/>
      </c>
      <c r="H79" s="57" t="str">
        <f>IF('PT_fylke%)'!H82&gt;0,'PT_fylke%)'!H82,"")</f>
        <v/>
      </c>
      <c r="I79" s="57" t="str">
        <f>IF('PT_fylke%)'!I82&gt;0,'PT_fylke%)'!I82,"")</f>
        <v/>
      </c>
      <c r="J79" s="57" t="str">
        <f>IF('PT_fylke%)'!J82&gt;0,'PT_fylke%)'!J82,"")</f>
        <v/>
      </c>
      <c r="K79" s="57" t="str">
        <f>IF('PT_fylke%)'!K82&gt;0,'PT_fylke%)'!K82,"")</f>
        <v/>
      </c>
      <c r="L79" s="57" t="str">
        <f>IF('PT_fylke%)'!L82&gt;0,'PT_fylke%)'!L82,"")</f>
        <v/>
      </c>
    </row>
    <row r="80" spans="1:12" x14ac:dyDescent="0.25">
      <c r="A80" s="56" t="str">
        <f>IF('PT_fylke%)'!A83&gt;0,'PT_fylke%)'!A83,"")</f>
        <v/>
      </c>
      <c r="B80" s="57" t="str">
        <f>IF('PT_fylke%)'!B83&gt;0,'PT_fylke%)'!B83,"")</f>
        <v/>
      </c>
      <c r="C80" s="57" t="str">
        <f>IF('PT_fylke%)'!C83&gt;0,'PT_fylke%)'!C83,"")</f>
        <v/>
      </c>
      <c r="D80" s="57" t="str">
        <f>IF('PT_fylke%)'!D83&gt;0,'PT_fylke%)'!D83,"")</f>
        <v/>
      </c>
      <c r="E80" s="57" t="str">
        <f>IF('PT_fylke%)'!E83&gt;0,'PT_fylke%)'!E83,"")</f>
        <v/>
      </c>
      <c r="F80" s="57" t="str">
        <f>IF('PT_fylke%)'!F83&gt;0,'PT_fylke%)'!F83,"")</f>
        <v/>
      </c>
      <c r="G80" s="57" t="str">
        <f>IF('PT_fylke%)'!G83&gt;0,'PT_fylke%)'!G83,"")</f>
        <v/>
      </c>
      <c r="H80" s="57" t="str">
        <f>IF('PT_fylke%)'!H83&gt;0,'PT_fylke%)'!H83,"")</f>
        <v/>
      </c>
      <c r="I80" s="57" t="str">
        <f>IF('PT_fylke%)'!I83&gt;0,'PT_fylke%)'!I83,"")</f>
        <v/>
      </c>
      <c r="J80" s="57" t="str">
        <f>IF('PT_fylke%)'!J83&gt;0,'PT_fylke%)'!J83,"")</f>
        <v/>
      </c>
      <c r="K80" s="57" t="str">
        <f>IF('PT_fylke%)'!K83&gt;0,'PT_fylke%)'!K83,"")</f>
        <v/>
      </c>
      <c r="L80" s="57" t="str">
        <f>IF('PT_fylke%)'!L83&gt;0,'PT_fylke%)'!L83,"")</f>
        <v/>
      </c>
    </row>
    <row r="81" spans="1:12" x14ac:dyDescent="0.25">
      <c r="A81" s="56" t="str">
        <f>IF('PT_fylke%)'!A84&gt;0,'PT_fylke%)'!A84,"")</f>
        <v/>
      </c>
      <c r="B81" s="57" t="str">
        <f>IF('PT_fylke%)'!B84&gt;0,'PT_fylke%)'!B84,"")</f>
        <v/>
      </c>
      <c r="C81" s="57" t="str">
        <f>IF('PT_fylke%)'!C84&gt;0,'PT_fylke%)'!C84,"")</f>
        <v/>
      </c>
      <c r="D81" s="57" t="str">
        <f>IF('PT_fylke%)'!D84&gt;0,'PT_fylke%)'!D84,"")</f>
        <v/>
      </c>
      <c r="E81" s="57" t="str">
        <f>IF('PT_fylke%)'!E84&gt;0,'PT_fylke%)'!E84,"")</f>
        <v/>
      </c>
      <c r="F81" s="57" t="str">
        <f>IF('PT_fylke%)'!F84&gt;0,'PT_fylke%)'!F84,"")</f>
        <v/>
      </c>
      <c r="G81" s="57" t="str">
        <f>IF('PT_fylke%)'!G84&gt;0,'PT_fylke%)'!G84,"")</f>
        <v/>
      </c>
      <c r="H81" s="57" t="str">
        <f>IF('PT_fylke%)'!H84&gt;0,'PT_fylke%)'!H84,"")</f>
        <v/>
      </c>
      <c r="I81" s="57" t="str">
        <f>IF('PT_fylke%)'!I84&gt;0,'PT_fylke%)'!I84,"")</f>
        <v/>
      </c>
      <c r="J81" s="57" t="str">
        <f>IF('PT_fylke%)'!J84&gt;0,'PT_fylke%)'!J84,"")</f>
        <v/>
      </c>
      <c r="K81" s="57" t="str">
        <f>IF('PT_fylke%)'!K84&gt;0,'PT_fylke%)'!K84,"")</f>
        <v/>
      </c>
      <c r="L81" s="57" t="str">
        <f>IF('PT_fylke%)'!L84&gt;0,'PT_fylke%)'!L84,"")</f>
        <v/>
      </c>
    </row>
    <row r="82" spans="1:12" x14ac:dyDescent="0.25">
      <c r="A82" s="56" t="str">
        <f>IF('PT_fylke%)'!A85&gt;0,'PT_fylke%)'!A85,"")</f>
        <v/>
      </c>
      <c r="B82" s="57" t="str">
        <f>IF('PT_fylke%)'!B85&gt;0,'PT_fylke%)'!B85,"")</f>
        <v/>
      </c>
      <c r="C82" s="57" t="str">
        <f>IF('PT_fylke%)'!C85&gt;0,'PT_fylke%)'!C85,"")</f>
        <v/>
      </c>
      <c r="D82" s="57" t="str">
        <f>IF('PT_fylke%)'!D85&gt;0,'PT_fylke%)'!D85,"")</f>
        <v/>
      </c>
      <c r="E82" s="57" t="str">
        <f>IF('PT_fylke%)'!E85&gt;0,'PT_fylke%)'!E85,"")</f>
        <v/>
      </c>
      <c r="F82" s="57" t="str">
        <f>IF('PT_fylke%)'!F85&gt;0,'PT_fylke%)'!F85,"")</f>
        <v/>
      </c>
      <c r="G82" s="57" t="str">
        <f>IF('PT_fylke%)'!G85&gt;0,'PT_fylke%)'!G85,"")</f>
        <v/>
      </c>
      <c r="H82" s="57" t="str">
        <f>IF('PT_fylke%)'!H85&gt;0,'PT_fylke%)'!H85,"")</f>
        <v/>
      </c>
      <c r="I82" s="57" t="str">
        <f>IF('PT_fylke%)'!I85&gt;0,'PT_fylke%)'!I85,"")</f>
        <v/>
      </c>
      <c r="J82" s="57" t="str">
        <f>IF('PT_fylke%)'!J85&gt;0,'PT_fylke%)'!J85,"")</f>
        <v/>
      </c>
      <c r="K82" s="57" t="str">
        <f>IF('PT_fylke%)'!K85&gt;0,'PT_fylke%)'!K85,"")</f>
        <v/>
      </c>
      <c r="L82" s="57" t="str">
        <f>IF('PT_fylke%)'!L85&gt;0,'PT_fylke%)'!L85,"")</f>
        <v/>
      </c>
    </row>
    <row r="83" spans="1:12" x14ac:dyDescent="0.25">
      <c r="A83" s="56" t="str">
        <f>IF('PT_fylke%)'!A86&gt;0,'PT_fylke%)'!A86,"")</f>
        <v/>
      </c>
      <c r="B83" s="57" t="str">
        <f>IF('PT_fylke%)'!B86&gt;0,'PT_fylke%)'!B86,"")</f>
        <v/>
      </c>
      <c r="C83" s="57" t="str">
        <f>IF('PT_fylke%)'!C86&gt;0,'PT_fylke%)'!C86,"")</f>
        <v/>
      </c>
      <c r="D83" s="57" t="str">
        <f>IF('PT_fylke%)'!D86&gt;0,'PT_fylke%)'!D86,"")</f>
        <v/>
      </c>
      <c r="E83" s="57" t="str">
        <f>IF('PT_fylke%)'!E86&gt;0,'PT_fylke%)'!E86,"")</f>
        <v/>
      </c>
      <c r="F83" s="57" t="str">
        <f>IF('PT_fylke%)'!F86&gt;0,'PT_fylke%)'!F86,"")</f>
        <v/>
      </c>
      <c r="G83" s="57" t="str">
        <f>IF('PT_fylke%)'!G86&gt;0,'PT_fylke%)'!G86,"")</f>
        <v/>
      </c>
      <c r="H83" s="57" t="str">
        <f>IF('PT_fylke%)'!H86&gt;0,'PT_fylke%)'!H86,"")</f>
        <v/>
      </c>
      <c r="I83" s="57" t="str">
        <f>IF('PT_fylke%)'!I86&gt;0,'PT_fylke%)'!I86,"")</f>
        <v/>
      </c>
      <c r="J83" s="57" t="str">
        <f>IF('PT_fylke%)'!J86&gt;0,'PT_fylke%)'!J86,"")</f>
        <v/>
      </c>
      <c r="K83" s="57" t="str">
        <f>IF('PT_fylke%)'!K86&gt;0,'PT_fylke%)'!K86,"")</f>
        <v/>
      </c>
      <c r="L83" s="57" t="str">
        <f>IF('PT_fylke%)'!L86&gt;0,'PT_fylke%)'!L86,"")</f>
        <v/>
      </c>
    </row>
    <row r="84" spans="1:12" x14ac:dyDescent="0.25">
      <c r="A84" s="56" t="str">
        <f>IF('PT_fylke%)'!A87&gt;0,'PT_fylke%)'!A87,"")</f>
        <v/>
      </c>
      <c r="B84" s="57" t="str">
        <f>IF('PT_fylke%)'!B87&gt;0,'PT_fylke%)'!B87,"")</f>
        <v/>
      </c>
      <c r="C84" s="57" t="str">
        <f>IF('PT_fylke%)'!C87&gt;0,'PT_fylke%)'!C87,"")</f>
        <v/>
      </c>
      <c r="D84" s="57" t="str">
        <f>IF('PT_fylke%)'!D87&gt;0,'PT_fylke%)'!D87,"")</f>
        <v/>
      </c>
      <c r="E84" s="57" t="str">
        <f>IF('PT_fylke%)'!E87&gt;0,'PT_fylke%)'!E87,"")</f>
        <v/>
      </c>
      <c r="F84" s="57" t="str">
        <f>IF('PT_fylke%)'!F87&gt;0,'PT_fylke%)'!F87,"")</f>
        <v/>
      </c>
      <c r="G84" s="57" t="str">
        <f>IF('PT_fylke%)'!G87&gt;0,'PT_fylke%)'!G87,"")</f>
        <v/>
      </c>
      <c r="H84" s="57" t="str">
        <f>IF('PT_fylke%)'!H87&gt;0,'PT_fylke%)'!H87,"")</f>
        <v/>
      </c>
      <c r="I84" s="57" t="str">
        <f>IF('PT_fylke%)'!I87&gt;0,'PT_fylke%)'!I87,"")</f>
        <v/>
      </c>
      <c r="J84" s="57" t="str">
        <f>IF('PT_fylke%)'!J87&gt;0,'PT_fylke%)'!J87,"")</f>
        <v/>
      </c>
      <c r="K84" s="57" t="str">
        <f>IF('PT_fylke%)'!K87&gt;0,'PT_fylke%)'!K87,"")</f>
        <v/>
      </c>
      <c r="L84" s="57" t="str">
        <f>IF('PT_fylke%)'!L87&gt;0,'PT_fylke%)'!L87,"")</f>
        <v/>
      </c>
    </row>
    <row r="85" spans="1:12" x14ac:dyDescent="0.25">
      <c r="A85" s="56" t="str">
        <f>IF('PT_fylke%)'!A88&gt;0,'PT_fylke%)'!A88,"")</f>
        <v/>
      </c>
      <c r="B85" s="57" t="str">
        <f>IF('PT_fylke%)'!B88&gt;0,'PT_fylke%)'!B88,"")</f>
        <v/>
      </c>
      <c r="C85" s="57" t="str">
        <f>IF('PT_fylke%)'!C88&gt;0,'PT_fylke%)'!C88,"")</f>
        <v/>
      </c>
      <c r="D85" s="57" t="str">
        <f>IF('PT_fylke%)'!D88&gt;0,'PT_fylke%)'!D88,"")</f>
        <v/>
      </c>
      <c r="E85" s="57" t="str">
        <f>IF('PT_fylke%)'!E88&gt;0,'PT_fylke%)'!E88,"")</f>
        <v/>
      </c>
      <c r="F85" s="57" t="str">
        <f>IF('PT_fylke%)'!F88&gt;0,'PT_fylke%)'!F88,"")</f>
        <v/>
      </c>
      <c r="G85" s="57" t="str">
        <f>IF('PT_fylke%)'!G88&gt;0,'PT_fylke%)'!G88,"")</f>
        <v/>
      </c>
      <c r="H85" s="57" t="str">
        <f>IF('PT_fylke%)'!H88&gt;0,'PT_fylke%)'!H88,"")</f>
        <v/>
      </c>
      <c r="I85" s="57" t="str">
        <f>IF('PT_fylke%)'!I88&gt;0,'PT_fylke%)'!I88,"")</f>
        <v/>
      </c>
      <c r="J85" s="57" t="str">
        <f>IF('PT_fylke%)'!J88&gt;0,'PT_fylke%)'!J88,"")</f>
        <v/>
      </c>
      <c r="K85" s="57" t="str">
        <f>IF('PT_fylke%)'!K88&gt;0,'PT_fylke%)'!K88,"")</f>
        <v/>
      </c>
      <c r="L85" s="57" t="str">
        <f>IF('PT_fylke%)'!L88&gt;0,'PT_fylke%)'!L88,"")</f>
        <v/>
      </c>
    </row>
    <row r="86" spans="1:12" x14ac:dyDescent="0.25">
      <c r="A86" s="56" t="str">
        <f>IF('PT_fylke%)'!A89&gt;0,'PT_fylke%)'!A89,"")</f>
        <v/>
      </c>
      <c r="B86" s="57" t="str">
        <f>IF('PT_fylke%)'!B89&gt;0,'PT_fylke%)'!B89,"")</f>
        <v/>
      </c>
      <c r="C86" s="57" t="str">
        <f>IF('PT_fylke%)'!C89&gt;0,'PT_fylke%)'!C89,"")</f>
        <v/>
      </c>
      <c r="D86" s="57" t="str">
        <f>IF('PT_fylke%)'!D89&gt;0,'PT_fylke%)'!D89,"")</f>
        <v/>
      </c>
      <c r="E86" s="57" t="str">
        <f>IF('PT_fylke%)'!E89&gt;0,'PT_fylke%)'!E89,"")</f>
        <v/>
      </c>
      <c r="F86" s="57" t="str">
        <f>IF('PT_fylke%)'!F89&gt;0,'PT_fylke%)'!F89,"")</f>
        <v/>
      </c>
      <c r="G86" s="57" t="str">
        <f>IF('PT_fylke%)'!G89&gt;0,'PT_fylke%)'!G89,"")</f>
        <v/>
      </c>
      <c r="H86" s="57" t="str">
        <f>IF('PT_fylke%)'!H89&gt;0,'PT_fylke%)'!H89,"")</f>
        <v/>
      </c>
      <c r="I86" s="57" t="str">
        <f>IF('PT_fylke%)'!I89&gt;0,'PT_fylke%)'!I89,"")</f>
        <v/>
      </c>
      <c r="J86" s="57" t="str">
        <f>IF('PT_fylke%)'!J89&gt;0,'PT_fylke%)'!J89,"")</f>
        <v/>
      </c>
      <c r="K86" s="57" t="str">
        <f>IF('PT_fylke%)'!K89&gt;0,'PT_fylke%)'!K89,"")</f>
        <v/>
      </c>
      <c r="L86" s="57" t="str">
        <f>IF('PT_fylke%)'!L89&gt;0,'PT_fylke%)'!L89,"")</f>
        <v/>
      </c>
    </row>
    <row r="87" spans="1:12" x14ac:dyDescent="0.25">
      <c r="A87" s="56" t="str">
        <f>IF('PT_fylke%)'!A90&gt;0,'PT_fylke%)'!A90,"")</f>
        <v/>
      </c>
      <c r="B87" s="57" t="str">
        <f>IF('PT_fylke%)'!B90&gt;0,'PT_fylke%)'!B90,"")</f>
        <v/>
      </c>
      <c r="C87" s="57" t="str">
        <f>IF('PT_fylke%)'!C90&gt;0,'PT_fylke%)'!C90,"")</f>
        <v/>
      </c>
      <c r="D87" s="57" t="str">
        <f>IF('PT_fylke%)'!D90&gt;0,'PT_fylke%)'!D90,"")</f>
        <v/>
      </c>
      <c r="E87" s="57" t="str">
        <f>IF('PT_fylke%)'!E90&gt;0,'PT_fylke%)'!E90,"")</f>
        <v/>
      </c>
      <c r="F87" s="57" t="str">
        <f>IF('PT_fylke%)'!F90&gt;0,'PT_fylke%)'!F90,"")</f>
        <v/>
      </c>
      <c r="G87" s="57" t="str">
        <f>IF('PT_fylke%)'!G90&gt;0,'PT_fylke%)'!G90,"")</f>
        <v/>
      </c>
      <c r="H87" s="57" t="str">
        <f>IF('PT_fylke%)'!H90&gt;0,'PT_fylke%)'!H90,"")</f>
        <v/>
      </c>
      <c r="I87" s="57" t="str">
        <f>IF('PT_fylke%)'!I90&gt;0,'PT_fylke%)'!I90,"")</f>
        <v/>
      </c>
      <c r="J87" s="57" t="str">
        <f>IF('PT_fylke%)'!J90&gt;0,'PT_fylke%)'!J90,"")</f>
        <v/>
      </c>
      <c r="K87" s="57" t="str">
        <f>IF('PT_fylke%)'!K90&gt;0,'PT_fylke%)'!K90,"")</f>
        <v/>
      </c>
      <c r="L87" s="57" t="str">
        <f>IF('PT_fylke%)'!L90&gt;0,'PT_fylke%)'!L90,"")</f>
        <v/>
      </c>
    </row>
    <row r="88" spans="1:12" x14ac:dyDescent="0.25">
      <c r="A88" s="56" t="str">
        <f>IF('PT_fylke%)'!A91&gt;0,'PT_fylke%)'!A91,"")</f>
        <v/>
      </c>
      <c r="B88" s="57" t="str">
        <f>IF('PT_fylke%)'!B91&gt;0,'PT_fylke%)'!B91,"")</f>
        <v/>
      </c>
      <c r="C88" s="57" t="str">
        <f>IF('PT_fylke%)'!C91&gt;0,'PT_fylke%)'!C91,"")</f>
        <v/>
      </c>
      <c r="D88" s="57" t="str">
        <f>IF('PT_fylke%)'!D91&gt;0,'PT_fylke%)'!D91,"")</f>
        <v/>
      </c>
      <c r="E88" s="57" t="str">
        <f>IF('PT_fylke%)'!E91&gt;0,'PT_fylke%)'!E91,"")</f>
        <v/>
      </c>
      <c r="F88" s="57" t="str">
        <f>IF('PT_fylke%)'!F91&gt;0,'PT_fylke%)'!F91,"")</f>
        <v/>
      </c>
      <c r="G88" s="57" t="str">
        <f>IF('PT_fylke%)'!G91&gt;0,'PT_fylke%)'!G91,"")</f>
        <v/>
      </c>
      <c r="H88" s="57" t="str">
        <f>IF('PT_fylke%)'!H91&gt;0,'PT_fylke%)'!H91,"")</f>
        <v/>
      </c>
      <c r="I88" s="57" t="str">
        <f>IF('PT_fylke%)'!I91&gt;0,'PT_fylke%)'!I91,"")</f>
        <v/>
      </c>
      <c r="J88" s="57" t="str">
        <f>IF('PT_fylke%)'!J91&gt;0,'PT_fylke%)'!J91,"")</f>
        <v/>
      </c>
      <c r="K88" s="57" t="str">
        <f>IF('PT_fylke%)'!K91&gt;0,'PT_fylke%)'!K91,"")</f>
        <v/>
      </c>
      <c r="L88" s="57" t="str">
        <f>IF('PT_fylke%)'!L91&gt;0,'PT_fylke%)'!L91,"")</f>
        <v/>
      </c>
    </row>
    <row r="89" spans="1:12" x14ac:dyDescent="0.25">
      <c r="A89" s="56" t="str">
        <f>IF('PT_fylke%)'!A92&gt;0,'PT_fylke%)'!A92,"")</f>
        <v/>
      </c>
      <c r="B89" s="57" t="str">
        <f>IF('PT_fylke%)'!B92&gt;0,'PT_fylke%)'!B92,"")</f>
        <v/>
      </c>
      <c r="C89" s="57" t="str">
        <f>IF('PT_fylke%)'!C92&gt;0,'PT_fylke%)'!C92,"")</f>
        <v/>
      </c>
      <c r="D89" s="57" t="str">
        <f>IF('PT_fylke%)'!D92&gt;0,'PT_fylke%)'!D92,"")</f>
        <v/>
      </c>
      <c r="E89" s="57" t="str">
        <f>IF('PT_fylke%)'!E92&gt;0,'PT_fylke%)'!E92,"")</f>
        <v/>
      </c>
      <c r="F89" s="57" t="str">
        <f>IF('PT_fylke%)'!F92&gt;0,'PT_fylke%)'!F92,"")</f>
        <v/>
      </c>
      <c r="G89" s="57" t="str">
        <f>IF('PT_fylke%)'!G92&gt;0,'PT_fylke%)'!G92,"")</f>
        <v/>
      </c>
      <c r="H89" s="57" t="str">
        <f>IF('PT_fylke%)'!H92&gt;0,'PT_fylke%)'!H92,"")</f>
        <v/>
      </c>
      <c r="I89" s="57" t="str">
        <f>IF('PT_fylke%)'!I92&gt;0,'PT_fylke%)'!I92,"")</f>
        <v/>
      </c>
      <c r="J89" s="57" t="str">
        <f>IF('PT_fylke%)'!J92&gt;0,'PT_fylke%)'!J92,"")</f>
        <v/>
      </c>
      <c r="K89" s="57" t="str">
        <f>IF('PT_fylke%)'!K92&gt;0,'PT_fylke%)'!K92,"")</f>
        <v/>
      </c>
      <c r="L89" s="57" t="str">
        <f>IF('PT_fylke%)'!L92&gt;0,'PT_fylke%)'!L92,"")</f>
        <v/>
      </c>
    </row>
    <row r="90" spans="1:12" x14ac:dyDescent="0.25">
      <c r="A90" s="56" t="str">
        <f>IF('PT_fylke%)'!A93&gt;0,'PT_fylke%)'!A93,"")</f>
        <v/>
      </c>
      <c r="B90" s="57" t="str">
        <f>IF('PT_fylke%)'!B93&gt;0,'PT_fylke%)'!B93,"")</f>
        <v/>
      </c>
      <c r="C90" s="57" t="str">
        <f>IF('PT_fylke%)'!C93&gt;0,'PT_fylke%)'!C93,"")</f>
        <v/>
      </c>
      <c r="D90" s="57" t="str">
        <f>IF('PT_fylke%)'!D93&gt;0,'PT_fylke%)'!D93,"")</f>
        <v/>
      </c>
      <c r="E90" s="57" t="str">
        <f>IF('PT_fylke%)'!E93&gt;0,'PT_fylke%)'!E93,"")</f>
        <v/>
      </c>
      <c r="F90" s="57" t="str">
        <f>IF('PT_fylke%)'!F93&gt;0,'PT_fylke%)'!F93,"")</f>
        <v/>
      </c>
      <c r="G90" s="57" t="str">
        <f>IF('PT_fylke%)'!G93&gt;0,'PT_fylke%)'!G93,"")</f>
        <v/>
      </c>
      <c r="H90" s="57" t="str">
        <f>IF('PT_fylke%)'!H93&gt;0,'PT_fylke%)'!H93,"")</f>
        <v/>
      </c>
      <c r="I90" s="57" t="str">
        <f>IF('PT_fylke%)'!I93&gt;0,'PT_fylke%)'!I93,"")</f>
        <v/>
      </c>
      <c r="J90" s="57" t="str">
        <f>IF('PT_fylke%)'!J93&gt;0,'PT_fylke%)'!J93,"")</f>
        <v/>
      </c>
      <c r="K90" s="57" t="str">
        <f>IF('PT_fylke%)'!K93&gt;0,'PT_fylke%)'!K93,"")</f>
        <v/>
      </c>
      <c r="L90" s="57" t="str">
        <f>IF('PT_fylke%)'!L93&gt;0,'PT_fylke%)'!L93,"")</f>
        <v/>
      </c>
    </row>
    <row r="91" spans="1:12" x14ac:dyDescent="0.25">
      <c r="A91" s="56" t="str">
        <f>IF('PT_fylke%)'!A94&gt;0,'PT_fylke%)'!A94,"")</f>
        <v/>
      </c>
      <c r="B91" s="57" t="str">
        <f>IF('PT_fylke%)'!B94&gt;0,'PT_fylke%)'!B94,"")</f>
        <v/>
      </c>
      <c r="C91" s="57" t="str">
        <f>IF('PT_fylke%)'!C94&gt;0,'PT_fylke%)'!C94,"")</f>
        <v/>
      </c>
      <c r="D91" s="57" t="str">
        <f>IF('PT_fylke%)'!D94&gt;0,'PT_fylke%)'!D94,"")</f>
        <v/>
      </c>
      <c r="E91" s="57" t="str">
        <f>IF('PT_fylke%)'!E94&gt;0,'PT_fylke%)'!E94,"")</f>
        <v/>
      </c>
      <c r="F91" s="57" t="str">
        <f>IF('PT_fylke%)'!F94&gt;0,'PT_fylke%)'!F94,"")</f>
        <v/>
      </c>
      <c r="G91" s="57" t="str">
        <f>IF('PT_fylke%)'!G94&gt;0,'PT_fylke%)'!G94,"")</f>
        <v/>
      </c>
      <c r="H91" s="57" t="str">
        <f>IF('PT_fylke%)'!H94&gt;0,'PT_fylke%)'!H94,"")</f>
        <v/>
      </c>
      <c r="I91" s="57" t="str">
        <f>IF('PT_fylke%)'!I94&gt;0,'PT_fylke%)'!I94,"")</f>
        <v/>
      </c>
      <c r="J91" s="57" t="str">
        <f>IF('PT_fylke%)'!J94&gt;0,'PT_fylke%)'!J94,"")</f>
        <v/>
      </c>
      <c r="K91" s="57" t="str">
        <f>IF('PT_fylke%)'!K94&gt;0,'PT_fylke%)'!K94,"")</f>
        <v/>
      </c>
      <c r="L91" s="57" t="str">
        <f>IF('PT_fylke%)'!L94&gt;0,'PT_fylke%)'!L94,"")</f>
        <v/>
      </c>
    </row>
    <row r="92" spans="1:12" x14ac:dyDescent="0.25">
      <c r="A92" s="56" t="str">
        <f>IF('PT_fylke%)'!A95&gt;0,'PT_fylke%)'!A95,"")</f>
        <v/>
      </c>
      <c r="B92" s="57" t="str">
        <f>IF('PT_fylke%)'!B95&gt;0,'PT_fylke%)'!B95,"")</f>
        <v/>
      </c>
      <c r="C92" s="57" t="str">
        <f>IF('PT_fylke%)'!C95&gt;0,'PT_fylke%)'!C95,"")</f>
        <v/>
      </c>
      <c r="D92" s="57" t="str">
        <f>IF('PT_fylke%)'!D95&gt;0,'PT_fylke%)'!D95,"")</f>
        <v/>
      </c>
      <c r="E92" s="57" t="str">
        <f>IF('PT_fylke%)'!E95&gt;0,'PT_fylke%)'!E95,"")</f>
        <v/>
      </c>
      <c r="F92" s="57" t="str">
        <f>IF('PT_fylke%)'!F95&gt;0,'PT_fylke%)'!F95,"")</f>
        <v/>
      </c>
      <c r="G92" s="57" t="str">
        <f>IF('PT_fylke%)'!G95&gt;0,'PT_fylke%)'!G95,"")</f>
        <v/>
      </c>
      <c r="H92" s="57" t="str">
        <f>IF('PT_fylke%)'!H95&gt;0,'PT_fylke%)'!H95,"")</f>
        <v/>
      </c>
      <c r="I92" s="57" t="str">
        <f>IF('PT_fylke%)'!I95&gt;0,'PT_fylke%)'!I95,"")</f>
        <v/>
      </c>
      <c r="J92" s="57" t="str">
        <f>IF('PT_fylke%)'!J95&gt;0,'PT_fylke%)'!J95,"")</f>
        <v/>
      </c>
      <c r="K92" s="57" t="str">
        <f>IF('PT_fylke%)'!K95&gt;0,'PT_fylke%)'!K95,"")</f>
        <v/>
      </c>
      <c r="L92" s="57" t="str">
        <f>IF('PT_fylke%)'!L95&gt;0,'PT_fylke%)'!L95,"")</f>
        <v/>
      </c>
    </row>
    <row r="93" spans="1:12" x14ac:dyDescent="0.25">
      <c r="A93" s="56" t="str">
        <f>IF('PT_fylke%)'!A96&gt;0,'PT_fylke%)'!A96,"")</f>
        <v/>
      </c>
      <c r="B93" s="57" t="str">
        <f>IF('PT_fylke%)'!B96&gt;0,'PT_fylke%)'!B96,"")</f>
        <v/>
      </c>
      <c r="C93" s="57" t="str">
        <f>IF('PT_fylke%)'!C96&gt;0,'PT_fylke%)'!C96,"")</f>
        <v/>
      </c>
      <c r="D93" s="57" t="str">
        <f>IF('PT_fylke%)'!D96&gt;0,'PT_fylke%)'!D96,"")</f>
        <v/>
      </c>
      <c r="E93" s="57" t="str">
        <f>IF('PT_fylke%)'!E96&gt;0,'PT_fylke%)'!E96,"")</f>
        <v/>
      </c>
      <c r="F93" s="57" t="str">
        <f>IF('PT_fylke%)'!F96&gt;0,'PT_fylke%)'!F96,"")</f>
        <v/>
      </c>
      <c r="G93" s="57" t="str">
        <f>IF('PT_fylke%)'!G96&gt;0,'PT_fylke%)'!G96,"")</f>
        <v/>
      </c>
      <c r="H93" s="57" t="str">
        <f>IF('PT_fylke%)'!H96&gt;0,'PT_fylke%)'!H96,"")</f>
        <v/>
      </c>
      <c r="I93" s="57" t="str">
        <f>IF('PT_fylke%)'!I96&gt;0,'PT_fylke%)'!I96,"")</f>
        <v/>
      </c>
      <c r="J93" s="57" t="str">
        <f>IF('PT_fylke%)'!J96&gt;0,'PT_fylke%)'!J96,"")</f>
        <v/>
      </c>
      <c r="K93" s="57" t="str">
        <f>IF('PT_fylke%)'!K96&gt;0,'PT_fylke%)'!K96,"")</f>
        <v/>
      </c>
      <c r="L93" s="57" t="str">
        <f>IF('PT_fylke%)'!L96&gt;0,'PT_fylke%)'!L96,"")</f>
        <v/>
      </c>
    </row>
    <row r="94" spans="1:12" x14ac:dyDescent="0.25">
      <c r="A94" s="56" t="str">
        <f>IF('PT_fylke%)'!A97&gt;0,'PT_fylke%)'!A97,"")</f>
        <v/>
      </c>
      <c r="B94" s="57" t="str">
        <f>IF('PT_fylke%)'!B97&gt;0,'PT_fylke%)'!B97,"")</f>
        <v/>
      </c>
      <c r="C94" s="57" t="str">
        <f>IF('PT_fylke%)'!C97&gt;0,'PT_fylke%)'!C97,"")</f>
        <v/>
      </c>
      <c r="D94" s="57" t="str">
        <f>IF('PT_fylke%)'!D97&gt;0,'PT_fylke%)'!D97,"")</f>
        <v/>
      </c>
      <c r="E94" s="57" t="str">
        <f>IF('PT_fylke%)'!E97&gt;0,'PT_fylke%)'!E97,"")</f>
        <v/>
      </c>
      <c r="F94" s="57" t="str">
        <f>IF('PT_fylke%)'!F97&gt;0,'PT_fylke%)'!F97,"")</f>
        <v/>
      </c>
      <c r="G94" s="57" t="str">
        <f>IF('PT_fylke%)'!G97&gt;0,'PT_fylke%)'!G97,"")</f>
        <v/>
      </c>
      <c r="H94" s="57" t="str">
        <f>IF('PT_fylke%)'!H97&gt;0,'PT_fylke%)'!H97,"")</f>
        <v/>
      </c>
      <c r="I94" s="57" t="str">
        <f>IF('PT_fylke%)'!I97&gt;0,'PT_fylke%)'!I97,"")</f>
        <v/>
      </c>
      <c r="J94" s="57" t="str">
        <f>IF('PT_fylke%)'!J97&gt;0,'PT_fylke%)'!J97,"")</f>
        <v/>
      </c>
      <c r="K94" s="57" t="str">
        <f>IF('PT_fylke%)'!K97&gt;0,'PT_fylke%)'!K97,"")</f>
        <v/>
      </c>
      <c r="L94" s="57" t="str">
        <f>IF('PT_fylke%)'!L97&gt;0,'PT_fylke%)'!L97,"")</f>
        <v/>
      </c>
    </row>
    <row r="95" spans="1:12" x14ac:dyDescent="0.25">
      <c r="A95" s="56" t="str">
        <f>IF('PT_fylke%)'!A98&gt;0,'PT_fylke%)'!A98,"")</f>
        <v/>
      </c>
      <c r="B95" s="57" t="str">
        <f>IF('PT_fylke%)'!B98&gt;0,'PT_fylke%)'!B98,"")</f>
        <v/>
      </c>
      <c r="C95" s="57" t="str">
        <f>IF('PT_fylke%)'!C98&gt;0,'PT_fylke%)'!C98,"")</f>
        <v/>
      </c>
      <c r="D95" s="57" t="str">
        <f>IF('PT_fylke%)'!D98&gt;0,'PT_fylke%)'!D98,"")</f>
        <v/>
      </c>
      <c r="E95" s="57" t="str">
        <f>IF('PT_fylke%)'!E98&gt;0,'PT_fylke%)'!E98,"")</f>
        <v/>
      </c>
      <c r="F95" s="57" t="str">
        <f>IF('PT_fylke%)'!F98&gt;0,'PT_fylke%)'!F98,"")</f>
        <v/>
      </c>
      <c r="G95" s="57" t="str">
        <f>IF('PT_fylke%)'!G98&gt;0,'PT_fylke%)'!G98,"")</f>
        <v/>
      </c>
      <c r="H95" s="57" t="str">
        <f>IF('PT_fylke%)'!H98&gt;0,'PT_fylke%)'!H98,"")</f>
        <v/>
      </c>
      <c r="I95" s="57" t="str">
        <f>IF('PT_fylke%)'!I98&gt;0,'PT_fylke%)'!I98,"")</f>
        <v/>
      </c>
      <c r="J95" s="57" t="str">
        <f>IF('PT_fylke%)'!J98&gt;0,'PT_fylke%)'!J98,"")</f>
        <v/>
      </c>
      <c r="K95" s="57" t="str">
        <f>IF('PT_fylke%)'!K98&gt;0,'PT_fylke%)'!K98,"")</f>
        <v/>
      </c>
      <c r="L95" s="57" t="str">
        <f>IF('PT_fylke%)'!L98&gt;0,'PT_fylke%)'!L98,"")</f>
        <v/>
      </c>
    </row>
    <row r="96" spans="1:12" x14ac:dyDescent="0.25">
      <c r="A96" s="56" t="str">
        <f>IF('PT_fylke%)'!A99&gt;0,'PT_fylke%)'!A99,"")</f>
        <v/>
      </c>
      <c r="B96" s="57" t="str">
        <f>IF('PT_fylke%)'!B99&gt;0,'PT_fylke%)'!B99,"")</f>
        <v/>
      </c>
      <c r="C96" s="57" t="str">
        <f>IF('PT_fylke%)'!C99&gt;0,'PT_fylke%)'!C99,"")</f>
        <v/>
      </c>
      <c r="D96" s="57" t="str">
        <f>IF('PT_fylke%)'!D99&gt;0,'PT_fylke%)'!D99,"")</f>
        <v/>
      </c>
      <c r="E96" s="57" t="str">
        <f>IF('PT_fylke%)'!E99&gt;0,'PT_fylke%)'!E99,"")</f>
        <v/>
      </c>
      <c r="F96" s="57" t="str">
        <f>IF('PT_fylke%)'!F99&gt;0,'PT_fylke%)'!F99,"")</f>
        <v/>
      </c>
      <c r="G96" s="57" t="str">
        <f>IF('PT_fylke%)'!G99&gt;0,'PT_fylke%)'!G99,"")</f>
        <v/>
      </c>
      <c r="H96" s="57" t="str">
        <f>IF('PT_fylke%)'!H99&gt;0,'PT_fylke%)'!H99,"")</f>
        <v/>
      </c>
      <c r="I96" s="57" t="str">
        <f>IF('PT_fylke%)'!I99&gt;0,'PT_fylke%)'!I99,"")</f>
        <v/>
      </c>
      <c r="J96" s="57" t="str">
        <f>IF('PT_fylke%)'!J99&gt;0,'PT_fylke%)'!J99,"")</f>
        <v/>
      </c>
      <c r="K96" s="57" t="str">
        <f>IF('PT_fylke%)'!K99&gt;0,'PT_fylke%)'!K99,"")</f>
        <v/>
      </c>
      <c r="L96" s="57" t="str">
        <f>IF('PT_fylke%)'!L99&gt;0,'PT_fylke%)'!L99,"")</f>
        <v/>
      </c>
    </row>
    <row r="97" spans="1:12" x14ac:dyDescent="0.25">
      <c r="A97" s="56" t="str">
        <f>IF('PT_fylke%)'!A100&gt;0,'PT_fylke%)'!A100,"")</f>
        <v/>
      </c>
      <c r="B97" s="57" t="str">
        <f>IF('PT_fylke%)'!B100&gt;0,'PT_fylke%)'!B100,"")</f>
        <v/>
      </c>
      <c r="C97" s="57" t="str">
        <f>IF('PT_fylke%)'!C100&gt;0,'PT_fylke%)'!C100,"")</f>
        <v/>
      </c>
      <c r="D97" s="57" t="str">
        <f>IF('PT_fylke%)'!D100&gt;0,'PT_fylke%)'!D100,"")</f>
        <v/>
      </c>
      <c r="E97" s="57" t="str">
        <f>IF('PT_fylke%)'!E100&gt;0,'PT_fylke%)'!E100,"")</f>
        <v/>
      </c>
      <c r="F97" s="57" t="str">
        <f>IF('PT_fylke%)'!F100&gt;0,'PT_fylke%)'!F100,"")</f>
        <v/>
      </c>
      <c r="G97" s="57" t="str">
        <f>IF('PT_fylke%)'!G100&gt;0,'PT_fylke%)'!G100,"")</f>
        <v/>
      </c>
      <c r="H97" s="57" t="str">
        <f>IF('PT_fylke%)'!H100&gt;0,'PT_fylke%)'!H100,"")</f>
        <v/>
      </c>
      <c r="I97" s="57" t="str">
        <f>IF('PT_fylke%)'!I100&gt;0,'PT_fylke%)'!I100,"")</f>
        <v/>
      </c>
      <c r="J97" s="57" t="str">
        <f>IF('PT_fylke%)'!J100&gt;0,'PT_fylke%)'!J100,"")</f>
        <v/>
      </c>
      <c r="K97" s="57" t="str">
        <f>IF('PT_fylke%)'!K100&gt;0,'PT_fylke%)'!K100,"")</f>
        <v/>
      </c>
      <c r="L97" s="57" t="str">
        <f>IF('PT_fylke%)'!L100&gt;0,'PT_fylke%)'!L100,"")</f>
        <v/>
      </c>
    </row>
    <row r="98" spans="1:12" x14ac:dyDescent="0.25">
      <c r="A98" s="56" t="str">
        <f>IF('PT_fylke%)'!A101&gt;0,'PT_fylke%)'!A101,"")</f>
        <v/>
      </c>
      <c r="B98" s="57" t="str">
        <f>IF('PT_fylke%)'!B101&gt;0,'PT_fylke%)'!B101,"")</f>
        <v/>
      </c>
      <c r="C98" s="57" t="str">
        <f>IF('PT_fylke%)'!C101&gt;0,'PT_fylke%)'!C101,"")</f>
        <v/>
      </c>
      <c r="D98" s="57" t="str">
        <f>IF('PT_fylke%)'!D101&gt;0,'PT_fylke%)'!D101,"")</f>
        <v/>
      </c>
      <c r="E98" s="57" t="str">
        <f>IF('PT_fylke%)'!E101&gt;0,'PT_fylke%)'!E101,"")</f>
        <v/>
      </c>
      <c r="F98" s="57" t="str">
        <f>IF('PT_fylke%)'!F101&gt;0,'PT_fylke%)'!F101,"")</f>
        <v/>
      </c>
      <c r="G98" s="57" t="str">
        <f>IF('PT_fylke%)'!G101&gt;0,'PT_fylke%)'!G101,"")</f>
        <v/>
      </c>
      <c r="H98" s="57" t="str">
        <f>IF('PT_fylke%)'!H101&gt;0,'PT_fylke%)'!H101,"")</f>
        <v/>
      </c>
      <c r="I98" s="57" t="str">
        <f>IF('PT_fylke%)'!I101&gt;0,'PT_fylke%)'!I101,"")</f>
        <v/>
      </c>
      <c r="J98" s="57" t="str">
        <f>IF('PT_fylke%)'!J101&gt;0,'PT_fylke%)'!J101,"")</f>
        <v/>
      </c>
      <c r="K98" s="57" t="str">
        <f>IF('PT_fylke%)'!K101&gt;0,'PT_fylke%)'!K101,"")</f>
        <v/>
      </c>
      <c r="L98" s="57" t="str">
        <f>IF('PT_fylke%)'!L101&gt;0,'PT_fylke%)'!L101,"")</f>
        <v/>
      </c>
    </row>
    <row r="99" spans="1:12" x14ac:dyDescent="0.25">
      <c r="A99" s="56" t="str">
        <f>IF('PT_fylke%)'!A102&gt;0,'PT_fylke%)'!A102,"")</f>
        <v/>
      </c>
      <c r="B99" s="57" t="str">
        <f>IF('PT_fylke%)'!B102&gt;0,'PT_fylke%)'!B102,"")</f>
        <v/>
      </c>
      <c r="C99" s="57" t="str">
        <f>IF('PT_fylke%)'!C102&gt;0,'PT_fylke%)'!C102,"")</f>
        <v/>
      </c>
      <c r="D99" s="57" t="str">
        <f>IF('PT_fylke%)'!D102&gt;0,'PT_fylke%)'!D102,"")</f>
        <v/>
      </c>
      <c r="E99" s="57" t="str">
        <f>IF('PT_fylke%)'!E102&gt;0,'PT_fylke%)'!E102,"")</f>
        <v/>
      </c>
      <c r="F99" s="57" t="str">
        <f>IF('PT_fylke%)'!F102&gt;0,'PT_fylke%)'!F102,"")</f>
        <v/>
      </c>
      <c r="G99" s="57" t="str">
        <f>IF('PT_fylke%)'!G102&gt;0,'PT_fylke%)'!G102,"")</f>
        <v/>
      </c>
      <c r="H99" s="57" t="str">
        <f>IF('PT_fylke%)'!H102&gt;0,'PT_fylke%)'!H102,"")</f>
        <v/>
      </c>
      <c r="I99" s="57" t="str">
        <f>IF('PT_fylke%)'!I102&gt;0,'PT_fylke%)'!I102,"")</f>
        <v/>
      </c>
      <c r="J99" s="57" t="str">
        <f>IF('PT_fylke%)'!J102&gt;0,'PT_fylke%)'!J102,"")</f>
        <v/>
      </c>
      <c r="K99" s="57" t="str">
        <f>IF('PT_fylke%)'!K102&gt;0,'PT_fylke%)'!K102,"")</f>
        <v/>
      </c>
      <c r="L99" s="57" t="str">
        <f>IF('PT_fylke%)'!L102&gt;0,'PT_fylke%)'!L102,"")</f>
        <v/>
      </c>
    </row>
    <row r="100" spans="1:12" x14ac:dyDescent="0.25">
      <c r="A100" s="56" t="str">
        <f>IF('PT_fylke%)'!A103&gt;0,'PT_fylke%)'!A103,"")</f>
        <v/>
      </c>
      <c r="B100" s="57" t="str">
        <f>IF('PT_fylke%)'!B103&gt;0,'PT_fylke%)'!B103,"")</f>
        <v/>
      </c>
      <c r="C100" s="57" t="str">
        <f>IF('PT_fylke%)'!C103&gt;0,'PT_fylke%)'!C103,"")</f>
        <v/>
      </c>
      <c r="D100" s="57" t="str">
        <f>IF('PT_fylke%)'!D103&gt;0,'PT_fylke%)'!D103,"")</f>
        <v/>
      </c>
      <c r="E100" s="57" t="str">
        <f>IF('PT_fylke%)'!E103&gt;0,'PT_fylke%)'!E103,"")</f>
        <v/>
      </c>
      <c r="F100" s="57" t="str">
        <f>IF('PT_fylke%)'!F103&gt;0,'PT_fylke%)'!F103,"")</f>
        <v/>
      </c>
      <c r="G100" s="57" t="str">
        <f>IF('PT_fylke%)'!G103&gt;0,'PT_fylke%)'!G103,"")</f>
        <v/>
      </c>
      <c r="H100" s="57" t="str">
        <f>IF('PT_fylke%)'!H103&gt;0,'PT_fylke%)'!H103,"")</f>
        <v/>
      </c>
      <c r="I100" s="57" t="str">
        <f>IF('PT_fylke%)'!I103&gt;0,'PT_fylke%)'!I103,"")</f>
        <v/>
      </c>
      <c r="J100" s="57" t="str">
        <f>IF('PT_fylke%)'!J103&gt;0,'PT_fylke%)'!J103,"")</f>
        <v/>
      </c>
      <c r="K100" s="57" t="str">
        <f>IF('PT_fylke%)'!K103&gt;0,'PT_fylke%)'!K103,"")</f>
        <v/>
      </c>
      <c r="L100" s="57" t="str">
        <f>IF('PT_fylke%)'!L103&gt;0,'PT_fylke%)'!L103,"")</f>
        <v/>
      </c>
    </row>
    <row r="101" spans="1:12" x14ac:dyDescent="0.25">
      <c r="A101" s="56" t="str">
        <f>IF('PT_fylke%)'!A104&gt;0,'PT_fylke%)'!A104,"")</f>
        <v/>
      </c>
      <c r="B101" s="57" t="str">
        <f>IF('PT_fylke%)'!B104&gt;0,'PT_fylke%)'!B104,"")</f>
        <v/>
      </c>
      <c r="C101" s="57" t="str">
        <f>IF('PT_fylke%)'!C104&gt;0,'PT_fylke%)'!C104,"")</f>
        <v/>
      </c>
      <c r="D101" s="57" t="str">
        <f>IF('PT_fylke%)'!D104&gt;0,'PT_fylke%)'!D104,"")</f>
        <v/>
      </c>
      <c r="E101" s="57" t="str">
        <f>IF('PT_fylke%)'!E104&gt;0,'PT_fylke%)'!E104,"")</f>
        <v/>
      </c>
      <c r="F101" s="57" t="str">
        <f>IF('PT_fylke%)'!F104&gt;0,'PT_fylke%)'!F104,"")</f>
        <v/>
      </c>
      <c r="G101" s="57" t="str">
        <f>IF('PT_fylke%)'!G104&gt;0,'PT_fylke%)'!G104,"")</f>
        <v/>
      </c>
      <c r="H101" s="57" t="str">
        <f>IF('PT_fylke%)'!H104&gt;0,'PT_fylke%)'!H104,"")</f>
        <v/>
      </c>
      <c r="I101" s="57" t="str">
        <f>IF('PT_fylke%)'!I104&gt;0,'PT_fylke%)'!I104,"")</f>
        <v/>
      </c>
      <c r="J101" s="57" t="str">
        <f>IF('PT_fylke%)'!J104&gt;0,'PT_fylke%)'!J104,"")</f>
        <v/>
      </c>
      <c r="K101" s="57" t="str">
        <f>IF('PT_fylke%)'!K104&gt;0,'PT_fylke%)'!K104,"")</f>
        <v/>
      </c>
      <c r="L101" s="57" t="str">
        <f>IF('PT_fylke%)'!L104&gt;0,'PT_fylke%)'!L104,"")</f>
        <v/>
      </c>
    </row>
    <row r="102" spans="1:12" x14ac:dyDescent="0.25">
      <c r="A102" s="56" t="str">
        <f>IF('PT_fylke%)'!A105&gt;0,'PT_fylke%)'!A105,"")</f>
        <v/>
      </c>
      <c r="B102" s="57" t="str">
        <f>IF('PT_fylke%)'!B105&gt;0,'PT_fylke%)'!B105,"")</f>
        <v/>
      </c>
      <c r="C102" s="57" t="str">
        <f>IF('PT_fylke%)'!C105&gt;0,'PT_fylke%)'!C105,"")</f>
        <v/>
      </c>
      <c r="D102" s="57" t="str">
        <f>IF('PT_fylke%)'!D105&gt;0,'PT_fylke%)'!D105,"")</f>
        <v/>
      </c>
      <c r="E102" s="57" t="str">
        <f>IF('PT_fylke%)'!E105&gt;0,'PT_fylke%)'!E105,"")</f>
        <v/>
      </c>
      <c r="F102" s="57" t="str">
        <f>IF('PT_fylke%)'!F105&gt;0,'PT_fylke%)'!F105,"")</f>
        <v/>
      </c>
      <c r="G102" s="57" t="str">
        <f>IF('PT_fylke%)'!G105&gt;0,'PT_fylke%)'!G105,"")</f>
        <v/>
      </c>
      <c r="H102" s="57" t="str">
        <f>IF('PT_fylke%)'!H105&gt;0,'PT_fylke%)'!H105,"")</f>
        <v/>
      </c>
      <c r="I102" s="57" t="str">
        <f>IF('PT_fylke%)'!I105&gt;0,'PT_fylke%)'!I105,"")</f>
        <v/>
      </c>
      <c r="J102" s="57" t="str">
        <f>IF('PT_fylke%)'!J105&gt;0,'PT_fylke%)'!J105,"")</f>
        <v/>
      </c>
      <c r="K102" s="57" t="str">
        <f>IF('PT_fylke%)'!K105&gt;0,'PT_fylke%)'!K105,"")</f>
        <v/>
      </c>
      <c r="L102" s="57" t="str">
        <f>IF('PT_fylke%)'!L105&gt;0,'PT_fylke%)'!L105,"")</f>
        <v/>
      </c>
    </row>
    <row r="103" spans="1:12" x14ac:dyDescent="0.25">
      <c r="A103" s="56" t="str">
        <f>IF('PT_fylke%)'!A106&gt;0,'PT_fylke%)'!A106,"")</f>
        <v/>
      </c>
      <c r="B103" s="57" t="str">
        <f>IF('PT_fylke%)'!B106&gt;0,'PT_fylke%)'!B106,"")</f>
        <v/>
      </c>
      <c r="C103" s="57" t="str">
        <f>IF('PT_fylke%)'!C106&gt;0,'PT_fylke%)'!C106,"")</f>
        <v/>
      </c>
      <c r="D103" s="57" t="str">
        <f>IF('PT_fylke%)'!D106&gt;0,'PT_fylke%)'!D106,"")</f>
        <v/>
      </c>
      <c r="E103" s="57" t="str">
        <f>IF('PT_fylke%)'!E106&gt;0,'PT_fylke%)'!E106,"")</f>
        <v/>
      </c>
      <c r="F103" s="57" t="str">
        <f>IF('PT_fylke%)'!F106&gt;0,'PT_fylke%)'!F106,"")</f>
        <v/>
      </c>
      <c r="G103" s="57" t="str">
        <f>IF('PT_fylke%)'!G106&gt;0,'PT_fylke%)'!G106,"")</f>
        <v/>
      </c>
      <c r="H103" s="57" t="str">
        <f>IF('PT_fylke%)'!H106&gt;0,'PT_fylke%)'!H106,"")</f>
        <v/>
      </c>
      <c r="I103" s="57" t="str">
        <f>IF('PT_fylke%)'!I106&gt;0,'PT_fylke%)'!I106,"")</f>
        <v/>
      </c>
      <c r="J103" s="57" t="str">
        <f>IF('PT_fylke%)'!J106&gt;0,'PT_fylke%)'!J106,"")</f>
        <v/>
      </c>
      <c r="K103" s="57" t="str">
        <f>IF('PT_fylke%)'!K106&gt;0,'PT_fylke%)'!K106,"")</f>
        <v/>
      </c>
      <c r="L103" s="57" t="str">
        <f>IF('PT_fylke%)'!L106&gt;0,'PT_fylke%)'!L106,"")</f>
        <v/>
      </c>
    </row>
    <row r="104" spans="1:12" x14ac:dyDescent="0.25">
      <c r="A104" s="56" t="str">
        <f>IF('PT_fylke%)'!A107&gt;0,'PT_fylke%)'!A107,"")</f>
        <v/>
      </c>
      <c r="B104" s="57" t="str">
        <f>IF('PT_fylke%)'!B107&gt;0,'PT_fylke%)'!B107,"")</f>
        <v/>
      </c>
      <c r="C104" s="57" t="str">
        <f>IF('PT_fylke%)'!C107&gt;0,'PT_fylke%)'!C107,"")</f>
        <v/>
      </c>
      <c r="D104" s="57" t="str">
        <f>IF('PT_fylke%)'!D107&gt;0,'PT_fylke%)'!D107,"")</f>
        <v/>
      </c>
      <c r="E104" s="57" t="str">
        <f>IF('PT_fylke%)'!E107&gt;0,'PT_fylke%)'!E107,"")</f>
        <v/>
      </c>
      <c r="F104" s="57" t="str">
        <f>IF('PT_fylke%)'!F107&gt;0,'PT_fylke%)'!F107,"")</f>
        <v/>
      </c>
      <c r="G104" s="57" t="str">
        <f>IF('PT_fylke%)'!G107&gt;0,'PT_fylke%)'!G107,"")</f>
        <v/>
      </c>
      <c r="H104" s="57" t="str">
        <f>IF('PT_fylke%)'!H107&gt;0,'PT_fylke%)'!H107,"")</f>
        <v/>
      </c>
      <c r="I104" s="57" t="str">
        <f>IF('PT_fylke%)'!I107&gt;0,'PT_fylke%)'!I107,"")</f>
        <v/>
      </c>
      <c r="J104" s="57" t="str">
        <f>IF('PT_fylke%)'!J107&gt;0,'PT_fylke%)'!J107,"")</f>
        <v/>
      </c>
      <c r="K104" s="57" t="str">
        <f>IF('PT_fylke%)'!K107&gt;0,'PT_fylke%)'!K107,"")</f>
        <v/>
      </c>
      <c r="L104" s="57" t="str">
        <f>IF('PT_fylke%)'!L107&gt;0,'PT_fylke%)'!L107,"")</f>
        <v/>
      </c>
    </row>
    <row r="105" spans="1:12" x14ac:dyDescent="0.25">
      <c r="A105" s="56" t="str">
        <f>IF('PT_fylke%)'!A108&gt;0,'PT_fylke%)'!A108,"")</f>
        <v/>
      </c>
      <c r="B105" s="57" t="str">
        <f>IF('PT_fylke%)'!B108&gt;0,'PT_fylke%)'!B108,"")</f>
        <v/>
      </c>
      <c r="C105" s="57" t="str">
        <f>IF('PT_fylke%)'!C108&gt;0,'PT_fylke%)'!C108,"")</f>
        <v/>
      </c>
      <c r="D105" s="57" t="str">
        <f>IF('PT_fylke%)'!D108&gt;0,'PT_fylke%)'!D108,"")</f>
        <v/>
      </c>
      <c r="E105" s="57" t="str">
        <f>IF('PT_fylke%)'!E108&gt;0,'PT_fylke%)'!E108,"")</f>
        <v/>
      </c>
      <c r="F105" s="57" t="str">
        <f>IF('PT_fylke%)'!F108&gt;0,'PT_fylke%)'!F108,"")</f>
        <v/>
      </c>
      <c r="G105" s="57" t="str">
        <f>IF('PT_fylke%)'!G108&gt;0,'PT_fylke%)'!G108,"")</f>
        <v/>
      </c>
      <c r="H105" s="57" t="str">
        <f>IF('PT_fylke%)'!H108&gt;0,'PT_fylke%)'!H108,"")</f>
        <v/>
      </c>
      <c r="I105" s="57" t="str">
        <f>IF('PT_fylke%)'!I108&gt;0,'PT_fylke%)'!I108,"")</f>
        <v/>
      </c>
      <c r="J105" s="57" t="str">
        <f>IF('PT_fylke%)'!J108&gt;0,'PT_fylke%)'!J108,"")</f>
        <v/>
      </c>
      <c r="K105" s="57" t="str">
        <f>IF('PT_fylke%)'!K108&gt;0,'PT_fylke%)'!K108,"")</f>
        <v/>
      </c>
      <c r="L105" s="57" t="str">
        <f>IF('PT_fylke%)'!L108&gt;0,'PT_fylke%)'!L108,"")</f>
        <v/>
      </c>
    </row>
    <row r="106" spans="1:12" x14ac:dyDescent="0.25">
      <c r="A106" s="56" t="str">
        <f>IF('PT_fylke%)'!A109&gt;0,'PT_fylke%)'!A109,"")</f>
        <v/>
      </c>
      <c r="B106" s="57" t="str">
        <f>IF('PT_fylke%)'!B109&gt;0,'PT_fylke%)'!B109,"")</f>
        <v/>
      </c>
      <c r="C106" s="57" t="str">
        <f>IF('PT_fylke%)'!C109&gt;0,'PT_fylke%)'!C109,"")</f>
        <v/>
      </c>
      <c r="D106" s="57" t="str">
        <f>IF('PT_fylke%)'!D109&gt;0,'PT_fylke%)'!D109,"")</f>
        <v/>
      </c>
      <c r="E106" s="57" t="str">
        <f>IF('PT_fylke%)'!E109&gt;0,'PT_fylke%)'!E109,"")</f>
        <v/>
      </c>
      <c r="F106" s="57" t="str">
        <f>IF('PT_fylke%)'!F109&gt;0,'PT_fylke%)'!F109,"")</f>
        <v/>
      </c>
      <c r="G106" s="57" t="str">
        <f>IF('PT_fylke%)'!G109&gt;0,'PT_fylke%)'!G109,"")</f>
        <v/>
      </c>
      <c r="H106" s="57" t="str">
        <f>IF('PT_fylke%)'!H109&gt;0,'PT_fylke%)'!H109,"")</f>
        <v/>
      </c>
      <c r="I106" s="57" t="str">
        <f>IF('PT_fylke%)'!I109&gt;0,'PT_fylke%)'!I109,"")</f>
        <v/>
      </c>
      <c r="J106" s="57" t="str">
        <f>IF('PT_fylke%)'!J109&gt;0,'PT_fylke%)'!J109,"")</f>
        <v/>
      </c>
      <c r="K106" s="57" t="str">
        <f>IF('PT_fylke%)'!K109&gt;0,'PT_fylke%)'!K109,"")</f>
        <v/>
      </c>
      <c r="L106" s="57" t="str">
        <f>IF('PT_fylke%)'!L109&gt;0,'PT_fylke%)'!L109,"")</f>
        <v/>
      </c>
    </row>
    <row r="107" spans="1:12" x14ac:dyDescent="0.25">
      <c r="A107" s="56" t="str">
        <f>IF('PT_fylke%)'!A110&gt;0,'PT_fylke%)'!A110,"")</f>
        <v/>
      </c>
      <c r="B107" s="57" t="str">
        <f>IF('PT_fylke%)'!B110&gt;0,'PT_fylke%)'!B110,"")</f>
        <v/>
      </c>
      <c r="C107" s="57" t="str">
        <f>IF('PT_fylke%)'!C110&gt;0,'PT_fylke%)'!C110,"")</f>
        <v/>
      </c>
      <c r="D107" s="57" t="str">
        <f>IF('PT_fylke%)'!D110&gt;0,'PT_fylke%)'!D110,"")</f>
        <v/>
      </c>
      <c r="E107" s="57" t="str">
        <f>IF('PT_fylke%)'!E110&gt;0,'PT_fylke%)'!E110,"")</f>
        <v/>
      </c>
      <c r="F107" s="57" t="str">
        <f>IF('PT_fylke%)'!F110&gt;0,'PT_fylke%)'!F110,"")</f>
        <v/>
      </c>
      <c r="G107" s="57" t="str">
        <f>IF('PT_fylke%)'!G110&gt;0,'PT_fylke%)'!G110,"")</f>
        <v/>
      </c>
      <c r="H107" s="57" t="str">
        <f>IF('PT_fylke%)'!H110&gt;0,'PT_fylke%)'!H110,"")</f>
        <v/>
      </c>
      <c r="I107" s="57" t="str">
        <f>IF('PT_fylke%)'!I110&gt;0,'PT_fylke%)'!I110,"")</f>
        <v/>
      </c>
      <c r="J107" s="57" t="str">
        <f>IF('PT_fylke%)'!J110&gt;0,'PT_fylke%)'!J110,"")</f>
        <v/>
      </c>
      <c r="K107" s="57" t="str">
        <f>IF('PT_fylke%)'!K110&gt;0,'PT_fylke%)'!K110,"")</f>
        <v/>
      </c>
      <c r="L107" s="57" t="str">
        <f>IF('PT_fylke%)'!L110&gt;0,'PT_fylke%)'!L110,"")</f>
        <v/>
      </c>
    </row>
    <row r="108" spans="1:12" x14ac:dyDescent="0.25">
      <c r="A108" s="56" t="str">
        <f>IF('PT_fylke%)'!A111&gt;0,'PT_fylke%)'!A111,"")</f>
        <v/>
      </c>
      <c r="B108" s="57" t="str">
        <f>IF('PT_fylke%)'!B111&gt;0,'PT_fylke%)'!B111,"")</f>
        <v/>
      </c>
      <c r="C108" s="57" t="str">
        <f>IF('PT_fylke%)'!C111&gt;0,'PT_fylke%)'!C111,"")</f>
        <v/>
      </c>
      <c r="D108" s="57" t="str">
        <f>IF('PT_fylke%)'!D111&gt;0,'PT_fylke%)'!D111,"")</f>
        <v/>
      </c>
      <c r="E108" s="57" t="str">
        <f>IF('PT_fylke%)'!E111&gt;0,'PT_fylke%)'!E111,"")</f>
        <v/>
      </c>
      <c r="F108" s="57" t="str">
        <f>IF('PT_fylke%)'!F111&gt;0,'PT_fylke%)'!F111,"")</f>
        <v/>
      </c>
      <c r="G108" s="57" t="str">
        <f>IF('PT_fylke%)'!G111&gt;0,'PT_fylke%)'!G111,"")</f>
        <v/>
      </c>
      <c r="H108" s="57" t="str">
        <f>IF('PT_fylke%)'!H111&gt;0,'PT_fylke%)'!H111,"")</f>
        <v/>
      </c>
      <c r="I108" s="57" t="str">
        <f>IF('PT_fylke%)'!I111&gt;0,'PT_fylke%)'!I111,"")</f>
        <v/>
      </c>
      <c r="J108" s="57" t="str">
        <f>IF('PT_fylke%)'!J111&gt;0,'PT_fylke%)'!J111,"")</f>
        <v/>
      </c>
      <c r="K108" s="57" t="str">
        <f>IF('PT_fylke%)'!K111&gt;0,'PT_fylke%)'!K111,"")</f>
        <v/>
      </c>
      <c r="L108" s="57" t="str">
        <f>IF('PT_fylke%)'!L111&gt;0,'PT_fylke%)'!L111,"")</f>
        <v/>
      </c>
    </row>
    <row r="109" spans="1:12" x14ac:dyDescent="0.25">
      <c r="A109" s="56" t="str">
        <f>IF('PT_fylke%)'!A112&gt;0,'PT_fylke%)'!A112,"")</f>
        <v/>
      </c>
      <c r="B109" s="57" t="str">
        <f>IF('PT_fylke%)'!B112&gt;0,'PT_fylke%)'!B112,"")</f>
        <v/>
      </c>
      <c r="C109" s="57" t="str">
        <f>IF('PT_fylke%)'!C112&gt;0,'PT_fylke%)'!C112,"")</f>
        <v/>
      </c>
      <c r="D109" s="57" t="str">
        <f>IF('PT_fylke%)'!D112&gt;0,'PT_fylke%)'!D112,"")</f>
        <v/>
      </c>
      <c r="E109" s="57" t="str">
        <f>IF('PT_fylke%)'!E112&gt;0,'PT_fylke%)'!E112,"")</f>
        <v/>
      </c>
      <c r="F109" s="57" t="str">
        <f>IF('PT_fylke%)'!F112&gt;0,'PT_fylke%)'!F112,"")</f>
        <v/>
      </c>
      <c r="G109" s="57" t="str">
        <f>IF('PT_fylke%)'!G112&gt;0,'PT_fylke%)'!G112,"")</f>
        <v/>
      </c>
      <c r="H109" s="57" t="str">
        <f>IF('PT_fylke%)'!H112&gt;0,'PT_fylke%)'!H112,"")</f>
        <v/>
      </c>
      <c r="I109" s="57" t="str">
        <f>IF('PT_fylke%)'!I112&gt;0,'PT_fylke%)'!I112,"")</f>
        <v/>
      </c>
      <c r="J109" s="57" t="str">
        <f>IF('PT_fylke%)'!J112&gt;0,'PT_fylke%)'!J112,"")</f>
        <v/>
      </c>
      <c r="K109" s="57" t="str">
        <f>IF('PT_fylke%)'!K112&gt;0,'PT_fylke%)'!K112,"")</f>
        <v/>
      </c>
      <c r="L109" s="57" t="str">
        <f>IF('PT_fylke%)'!L112&gt;0,'PT_fylke%)'!L112,"")</f>
        <v/>
      </c>
    </row>
    <row r="110" spans="1:12" x14ac:dyDescent="0.25">
      <c r="A110" s="56" t="str">
        <f>IF('PT_fylke%)'!A113&gt;0,'PT_fylke%)'!A113,"")</f>
        <v/>
      </c>
      <c r="B110" s="57" t="str">
        <f>IF('PT_fylke%)'!B113&gt;0,'PT_fylke%)'!B113,"")</f>
        <v/>
      </c>
      <c r="C110" s="57" t="str">
        <f>IF('PT_fylke%)'!C113&gt;0,'PT_fylke%)'!C113,"")</f>
        <v/>
      </c>
      <c r="D110" s="57" t="str">
        <f>IF('PT_fylke%)'!D113&gt;0,'PT_fylke%)'!D113,"")</f>
        <v/>
      </c>
      <c r="E110" s="57" t="str">
        <f>IF('PT_fylke%)'!E113&gt;0,'PT_fylke%)'!E113,"")</f>
        <v/>
      </c>
      <c r="F110" s="57" t="str">
        <f>IF('PT_fylke%)'!F113&gt;0,'PT_fylke%)'!F113,"")</f>
        <v/>
      </c>
      <c r="G110" s="57" t="str">
        <f>IF('PT_fylke%)'!G113&gt;0,'PT_fylke%)'!G113,"")</f>
        <v/>
      </c>
      <c r="H110" s="57" t="str">
        <f>IF('PT_fylke%)'!H113&gt;0,'PT_fylke%)'!H113,"")</f>
        <v/>
      </c>
      <c r="I110" s="57" t="str">
        <f>IF('PT_fylke%)'!I113&gt;0,'PT_fylke%)'!I113,"")</f>
        <v/>
      </c>
      <c r="J110" s="57" t="str">
        <f>IF('PT_fylke%)'!J113&gt;0,'PT_fylke%)'!J113,"")</f>
        <v/>
      </c>
      <c r="K110" s="57" t="str">
        <f>IF('PT_fylke%)'!K113&gt;0,'PT_fylke%)'!K113,"")</f>
        <v/>
      </c>
      <c r="L110" s="57" t="str">
        <f>IF('PT_fylke%)'!L113&gt;0,'PT_fylke%)'!L113,"")</f>
        <v/>
      </c>
    </row>
    <row r="111" spans="1:12" x14ac:dyDescent="0.25">
      <c r="A111" s="56" t="str">
        <f>IF('PT_fylke%)'!A114&gt;0,'PT_fylke%)'!A114,"")</f>
        <v/>
      </c>
      <c r="B111" s="57" t="str">
        <f>IF('PT_fylke%)'!B114&gt;0,'PT_fylke%)'!B114,"")</f>
        <v/>
      </c>
      <c r="C111" s="57" t="str">
        <f>IF('PT_fylke%)'!C114&gt;0,'PT_fylke%)'!C114,"")</f>
        <v/>
      </c>
      <c r="D111" s="57" t="str">
        <f>IF('PT_fylke%)'!D114&gt;0,'PT_fylke%)'!D114,"")</f>
        <v/>
      </c>
      <c r="E111" s="57" t="str">
        <f>IF('PT_fylke%)'!E114&gt;0,'PT_fylke%)'!E114,"")</f>
        <v/>
      </c>
      <c r="F111" s="57" t="str">
        <f>IF('PT_fylke%)'!F114&gt;0,'PT_fylke%)'!F114,"")</f>
        <v/>
      </c>
      <c r="G111" s="57" t="str">
        <f>IF('PT_fylke%)'!G114&gt;0,'PT_fylke%)'!G114,"")</f>
        <v/>
      </c>
      <c r="H111" s="57" t="str">
        <f>IF('PT_fylke%)'!H114&gt;0,'PT_fylke%)'!H114,"")</f>
        <v/>
      </c>
      <c r="I111" s="57" t="str">
        <f>IF('PT_fylke%)'!I114&gt;0,'PT_fylke%)'!I114,"")</f>
        <v/>
      </c>
      <c r="J111" s="57" t="str">
        <f>IF('PT_fylke%)'!J114&gt;0,'PT_fylke%)'!J114,"")</f>
        <v/>
      </c>
      <c r="K111" s="57" t="str">
        <f>IF('PT_fylke%)'!K114&gt;0,'PT_fylke%)'!K114,"")</f>
        <v/>
      </c>
      <c r="L111" s="57" t="str">
        <f>IF('PT_fylke%)'!L114&gt;0,'PT_fylke%)'!L114,"")</f>
        <v/>
      </c>
    </row>
    <row r="112" spans="1:12" x14ac:dyDescent="0.25">
      <c r="A112" s="56" t="str">
        <f>IF('PT_fylke%)'!A115&gt;0,'PT_fylke%)'!A115,"")</f>
        <v/>
      </c>
      <c r="B112" s="57" t="str">
        <f>IF('PT_fylke%)'!B115&gt;0,'PT_fylke%)'!B115,"")</f>
        <v/>
      </c>
      <c r="C112" s="57" t="str">
        <f>IF('PT_fylke%)'!C115&gt;0,'PT_fylke%)'!C115,"")</f>
        <v/>
      </c>
      <c r="D112" s="57" t="str">
        <f>IF('PT_fylke%)'!D115&gt;0,'PT_fylke%)'!D115,"")</f>
        <v/>
      </c>
      <c r="E112" s="57" t="str">
        <f>IF('PT_fylke%)'!E115&gt;0,'PT_fylke%)'!E115,"")</f>
        <v/>
      </c>
      <c r="F112" s="57" t="str">
        <f>IF('PT_fylke%)'!F115&gt;0,'PT_fylke%)'!F115,"")</f>
        <v/>
      </c>
      <c r="G112" s="57" t="str">
        <f>IF('PT_fylke%)'!G115&gt;0,'PT_fylke%)'!G115,"")</f>
        <v/>
      </c>
      <c r="H112" s="57" t="str">
        <f>IF('PT_fylke%)'!H115&gt;0,'PT_fylke%)'!H115,"")</f>
        <v/>
      </c>
      <c r="I112" s="57" t="str">
        <f>IF('PT_fylke%)'!I115&gt;0,'PT_fylke%)'!I115,"")</f>
        <v/>
      </c>
      <c r="J112" s="57" t="str">
        <f>IF('PT_fylke%)'!J115&gt;0,'PT_fylke%)'!J115,"")</f>
        <v/>
      </c>
      <c r="K112" s="57" t="str">
        <f>IF('PT_fylke%)'!K115&gt;0,'PT_fylke%)'!K115,"")</f>
        <v/>
      </c>
      <c r="L112" s="57" t="str">
        <f>IF('PT_fylke%)'!L115&gt;0,'PT_fylke%)'!L115,"")</f>
        <v/>
      </c>
    </row>
    <row r="113" spans="1:12" x14ac:dyDescent="0.25">
      <c r="A113" s="56" t="str">
        <f>IF('PT_fylke%)'!A116&gt;0,'PT_fylke%)'!A116,"")</f>
        <v/>
      </c>
      <c r="B113" s="57" t="str">
        <f>IF('PT_fylke%)'!B116&gt;0,'PT_fylke%)'!B116,"")</f>
        <v/>
      </c>
      <c r="C113" s="57" t="str">
        <f>IF('PT_fylke%)'!C116&gt;0,'PT_fylke%)'!C116,"")</f>
        <v/>
      </c>
      <c r="D113" s="57" t="str">
        <f>IF('PT_fylke%)'!D116&gt;0,'PT_fylke%)'!D116,"")</f>
        <v/>
      </c>
      <c r="E113" s="57" t="str">
        <f>IF('PT_fylke%)'!E116&gt;0,'PT_fylke%)'!E116,"")</f>
        <v/>
      </c>
      <c r="F113" s="57" t="str">
        <f>IF('PT_fylke%)'!F116&gt;0,'PT_fylke%)'!F116,"")</f>
        <v/>
      </c>
      <c r="G113" s="57" t="str">
        <f>IF('PT_fylke%)'!G116&gt;0,'PT_fylke%)'!G116,"")</f>
        <v/>
      </c>
      <c r="H113" s="57" t="str">
        <f>IF('PT_fylke%)'!H116&gt;0,'PT_fylke%)'!H116,"")</f>
        <v/>
      </c>
      <c r="I113" s="57" t="str">
        <f>IF('PT_fylke%)'!I116&gt;0,'PT_fylke%)'!I116,"")</f>
        <v/>
      </c>
      <c r="J113" s="57" t="str">
        <f>IF('PT_fylke%)'!J116&gt;0,'PT_fylke%)'!J116,"")</f>
        <v/>
      </c>
      <c r="K113" s="57" t="str">
        <f>IF('PT_fylke%)'!K116&gt;0,'PT_fylke%)'!K116,"")</f>
        <v/>
      </c>
      <c r="L113" s="57" t="str">
        <f>IF('PT_fylke%)'!L116&gt;0,'PT_fylke%)'!L116,"")</f>
        <v/>
      </c>
    </row>
    <row r="114" spans="1:12" x14ac:dyDescent="0.25">
      <c r="A114" s="56" t="str">
        <f>IF('PT_fylke%)'!A117&gt;0,'PT_fylke%)'!A117,"")</f>
        <v/>
      </c>
      <c r="B114" s="57" t="str">
        <f>IF('PT_fylke%)'!B117&gt;0,'PT_fylke%)'!B117,"")</f>
        <v/>
      </c>
      <c r="C114" s="57" t="str">
        <f>IF('PT_fylke%)'!C117&gt;0,'PT_fylke%)'!C117,"")</f>
        <v/>
      </c>
      <c r="D114" s="57" t="str">
        <f>IF('PT_fylke%)'!D117&gt;0,'PT_fylke%)'!D117,"")</f>
        <v/>
      </c>
      <c r="E114" s="57" t="str">
        <f>IF('PT_fylke%)'!E117&gt;0,'PT_fylke%)'!E117,"")</f>
        <v/>
      </c>
      <c r="F114" s="57" t="str">
        <f>IF('PT_fylke%)'!F117&gt;0,'PT_fylke%)'!F117,"")</f>
        <v/>
      </c>
      <c r="G114" s="57" t="str">
        <f>IF('PT_fylke%)'!G117&gt;0,'PT_fylke%)'!G117,"")</f>
        <v/>
      </c>
      <c r="H114" s="57" t="str">
        <f>IF('PT_fylke%)'!H117&gt;0,'PT_fylke%)'!H117,"")</f>
        <v/>
      </c>
      <c r="I114" s="57" t="str">
        <f>IF('PT_fylke%)'!I117&gt;0,'PT_fylke%)'!I117,"")</f>
        <v/>
      </c>
      <c r="J114" s="57" t="str">
        <f>IF('PT_fylke%)'!J117&gt;0,'PT_fylke%)'!J117,"")</f>
        <v/>
      </c>
      <c r="K114" s="57" t="str">
        <f>IF('PT_fylke%)'!K117&gt;0,'PT_fylke%)'!K117,"")</f>
        <v/>
      </c>
      <c r="L114" s="57" t="str">
        <f>IF('PT_fylke%)'!L117&gt;0,'PT_fylke%)'!L117,"")</f>
        <v/>
      </c>
    </row>
    <row r="115" spans="1:12" x14ac:dyDescent="0.25">
      <c r="A115" s="56" t="str">
        <f>IF('PT_fylke%)'!A118&gt;0,'PT_fylke%)'!A118,"")</f>
        <v/>
      </c>
      <c r="B115" s="57" t="str">
        <f>IF('PT_fylke%)'!B118&gt;0,'PT_fylke%)'!B118,"")</f>
        <v/>
      </c>
      <c r="C115" s="57" t="str">
        <f>IF('PT_fylke%)'!C118&gt;0,'PT_fylke%)'!C118,"")</f>
        <v/>
      </c>
      <c r="D115" s="57" t="str">
        <f>IF('PT_fylke%)'!D118&gt;0,'PT_fylke%)'!D118,"")</f>
        <v/>
      </c>
      <c r="E115" s="57" t="str">
        <f>IF('PT_fylke%)'!E118&gt;0,'PT_fylke%)'!E118,"")</f>
        <v/>
      </c>
      <c r="F115" s="57" t="str">
        <f>IF('PT_fylke%)'!F118&gt;0,'PT_fylke%)'!F118,"")</f>
        <v/>
      </c>
      <c r="G115" s="57" t="str">
        <f>IF('PT_fylke%)'!G118&gt;0,'PT_fylke%)'!G118,"")</f>
        <v/>
      </c>
      <c r="H115" s="57" t="str">
        <f>IF('PT_fylke%)'!H118&gt;0,'PT_fylke%)'!H118,"")</f>
        <v/>
      </c>
      <c r="I115" s="57" t="str">
        <f>IF('PT_fylke%)'!I118&gt;0,'PT_fylke%)'!I118,"")</f>
        <v/>
      </c>
      <c r="J115" s="57" t="str">
        <f>IF('PT_fylke%)'!J118&gt;0,'PT_fylke%)'!J118,"")</f>
        <v/>
      </c>
      <c r="K115" s="57" t="str">
        <f>IF('PT_fylke%)'!K118&gt;0,'PT_fylke%)'!K118,"")</f>
        <v/>
      </c>
      <c r="L115" s="57" t="str">
        <f>IF('PT_fylke%)'!L118&gt;0,'PT_fylke%)'!L118,"")</f>
        <v/>
      </c>
    </row>
    <row r="116" spans="1:12" x14ac:dyDescent="0.25">
      <c r="A116" s="56" t="str">
        <f>IF('PT_fylke%)'!A119&gt;0,'PT_fylke%)'!A119,"")</f>
        <v/>
      </c>
      <c r="B116" s="57" t="str">
        <f>IF('PT_fylke%)'!B119&gt;0,'PT_fylke%)'!B119,"")</f>
        <v/>
      </c>
      <c r="C116" s="57" t="str">
        <f>IF('PT_fylke%)'!C119&gt;0,'PT_fylke%)'!C119,"")</f>
        <v/>
      </c>
      <c r="D116" s="57" t="str">
        <f>IF('PT_fylke%)'!D119&gt;0,'PT_fylke%)'!D119,"")</f>
        <v/>
      </c>
      <c r="E116" s="57" t="str">
        <f>IF('PT_fylke%)'!E119&gt;0,'PT_fylke%)'!E119,"")</f>
        <v/>
      </c>
      <c r="F116" s="57" t="str">
        <f>IF('PT_fylke%)'!F119&gt;0,'PT_fylke%)'!F119,"")</f>
        <v/>
      </c>
      <c r="G116" s="57" t="str">
        <f>IF('PT_fylke%)'!G119&gt;0,'PT_fylke%)'!G119,"")</f>
        <v/>
      </c>
      <c r="H116" s="57" t="str">
        <f>IF('PT_fylke%)'!H119&gt;0,'PT_fylke%)'!H119,"")</f>
        <v/>
      </c>
      <c r="I116" s="57" t="str">
        <f>IF('PT_fylke%)'!I119&gt;0,'PT_fylke%)'!I119,"")</f>
        <v/>
      </c>
      <c r="J116" s="57" t="str">
        <f>IF('PT_fylke%)'!J119&gt;0,'PT_fylke%)'!J119,"")</f>
        <v/>
      </c>
      <c r="K116" s="57" t="str">
        <f>IF('PT_fylke%)'!K119&gt;0,'PT_fylke%)'!K119,"")</f>
        <v/>
      </c>
      <c r="L116" s="57" t="str">
        <f>IF('PT_fylke%)'!L119&gt;0,'PT_fylke%)'!L119,"")</f>
        <v/>
      </c>
    </row>
    <row r="117" spans="1:12" x14ac:dyDescent="0.25">
      <c r="A117" s="56" t="str">
        <f>IF('PT_fylke%)'!A120&gt;0,'PT_fylke%)'!A120,"")</f>
        <v/>
      </c>
      <c r="B117" s="57" t="str">
        <f>IF('PT_fylke%)'!B120&gt;0,'PT_fylke%)'!B120,"")</f>
        <v/>
      </c>
      <c r="C117" s="57" t="str">
        <f>IF('PT_fylke%)'!C120&gt;0,'PT_fylke%)'!C120,"")</f>
        <v/>
      </c>
      <c r="D117" s="57" t="str">
        <f>IF('PT_fylke%)'!D120&gt;0,'PT_fylke%)'!D120,"")</f>
        <v/>
      </c>
      <c r="E117" s="57" t="str">
        <f>IF('PT_fylke%)'!E120&gt;0,'PT_fylke%)'!E120,"")</f>
        <v/>
      </c>
      <c r="F117" s="57" t="str">
        <f>IF('PT_fylke%)'!F120&gt;0,'PT_fylke%)'!F120,"")</f>
        <v/>
      </c>
      <c r="G117" s="57" t="str">
        <f>IF('PT_fylke%)'!G120&gt;0,'PT_fylke%)'!G120,"")</f>
        <v/>
      </c>
      <c r="H117" s="57" t="str">
        <f>IF('PT_fylke%)'!H120&gt;0,'PT_fylke%)'!H120,"")</f>
        <v/>
      </c>
      <c r="I117" s="57" t="str">
        <f>IF('PT_fylke%)'!I120&gt;0,'PT_fylke%)'!I120,"")</f>
        <v/>
      </c>
      <c r="J117" s="57" t="str">
        <f>IF('PT_fylke%)'!J120&gt;0,'PT_fylke%)'!J120,"")</f>
        <v/>
      </c>
      <c r="K117" s="57" t="str">
        <f>IF('PT_fylke%)'!K120&gt;0,'PT_fylke%)'!K120,"")</f>
        <v/>
      </c>
      <c r="L117" s="57" t="str">
        <f>IF('PT_fylke%)'!L120&gt;0,'PT_fylke%)'!L120,"")</f>
        <v/>
      </c>
    </row>
    <row r="118" spans="1:12" x14ac:dyDescent="0.25">
      <c r="A118" s="56" t="str">
        <f>IF('PT_fylke%)'!A121&gt;0,'PT_fylke%)'!A121,"")</f>
        <v/>
      </c>
      <c r="B118" s="57" t="str">
        <f>IF('PT_fylke%)'!B121&gt;0,'PT_fylke%)'!B121,"")</f>
        <v/>
      </c>
      <c r="C118" s="57" t="str">
        <f>IF('PT_fylke%)'!C121&gt;0,'PT_fylke%)'!C121,"")</f>
        <v/>
      </c>
      <c r="D118" s="57" t="str">
        <f>IF('PT_fylke%)'!D121&gt;0,'PT_fylke%)'!D121,"")</f>
        <v/>
      </c>
      <c r="E118" s="57" t="str">
        <f>IF('PT_fylke%)'!E121&gt;0,'PT_fylke%)'!E121,"")</f>
        <v/>
      </c>
      <c r="F118" s="57" t="str">
        <f>IF('PT_fylke%)'!F121&gt;0,'PT_fylke%)'!F121,"")</f>
        <v/>
      </c>
      <c r="G118" s="57" t="str">
        <f>IF('PT_fylke%)'!G121&gt;0,'PT_fylke%)'!G121,"")</f>
        <v/>
      </c>
      <c r="H118" s="57" t="str">
        <f>IF('PT_fylke%)'!H121&gt;0,'PT_fylke%)'!H121,"")</f>
        <v/>
      </c>
      <c r="I118" s="57" t="str">
        <f>IF('PT_fylke%)'!I121&gt;0,'PT_fylke%)'!I121,"")</f>
        <v/>
      </c>
      <c r="J118" s="57" t="str">
        <f>IF('PT_fylke%)'!J121&gt;0,'PT_fylke%)'!J121,"")</f>
        <v/>
      </c>
      <c r="K118" s="57" t="str">
        <f>IF('PT_fylke%)'!K121&gt;0,'PT_fylke%)'!K121,"")</f>
        <v/>
      </c>
      <c r="L118" s="57" t="str">
        <f>IF('PT_fylke%)'!L121&gt;0,'PT_fylke%)'!L121,"")</f>
        <v/>
      </c>
    </row>
    <row r="119" spans="1:12" x14ac:dyDescent="0.25">
      <c r="A119" s="56" t="str">
        <f>IF('PT_fylke%)'!A122&gt;0,'PT_fylke%)'!A122,"")</f>
        <v/>
      </c>
      <c r="B119" s="57" t="str">
        <f>IF('PT_fylke%)'!B122&gt;0,'PT_fylke%)'!B122,"")</f>
        <v/>
      </c>
      <c r="C119" s="57" t="str">
        <f>IF('PT_fylke%)'!C122&gt;0,'PT_fylke%)'!C122,"")</f>
        <v/>
      </c>
      <c r="D119" s="57" t="str">
        <f>IF('PT_fylke%)'!D122&gt;0,'PT_fylke%)'!D122,"")</f>
        <v/>
      </c>
      <c r="E119" s="57" t="str">
        <f>IF('PT_fylke%)'!E122&gt;0,'PT_fylke%)'!E122,"")</f>
        <v/>
      </c>
      <c r="F119" s="57" t="str">
        <f>IF('PT_fylke%)'!F122&gt;0,'PT_fylke%)'!F122,"")</f>
        <v/>
      </c>
      <c r="G119" s="57" t="str">
        <f>IF('PT_fylke%)'!G122&gt;0,'PT_fylke%)'!G122,"")</f>
        <v/>
      </c>
      <c r="H119" s="57" t="str">
        <f>IF('PT_fylke%)'!H122&gt;0,'PT_fylke%)'!H122,"")</f>
        <v/>
      </c>
      <c r="I119" s="57" t="str">
        <f>IF('PT_fylke%)'!I122&gt;0,'PT_fylke%)'!I122,"")</f>
        <v/>
      </c>
      <c r="J119" s="57" t="str">
        <f>IF('PT_fylke%)'!J122&gt;0,'PT_fylke%)'!J122,"")</f>
        <v/>
      </c>
      <c r="K119" s="57" t="str">
        <f>IF('PT_fylke%)'!K122&gt;0,'PT_fylke%)'!K122,"")</f>
        <v/>
      </c>
      <c r="L119" s="57" t="str">
        <f>IF('PT_fylke%)'!L122&gt;0,'PT_fylke%)'!L122,"")</f>
        <v/>
      </c>
    </row>
    <row r="120" spans="1:12" x14ac:dyDescent="0.25">
      <c r="A120" s="56" t="str">
        <f>IF('PT_fylke%)'!A123&gt;0,'PT_fylke%)'!A123,"")</f>
        <v/>
      </c>
      <c r="B120" s="57" t="str">
        <f>IF('PT_fylke%)'!B123&gt;0,'PT_fylke%)'!B123,"")</f>
        <v/>
      </c>
      <c r="C120" s="57" t="str">
        <f>IF('PT_fylke%)'!C123&gt;0,'PT_fylke%)'!C123,"")</f>
        <v/>
      </c>
      <c r="D120" s="57" t="str">
        <f>IF('PT_fylke%)'!D123&gt;0,'PT_fylke%)'!D123,"")</f>
        <v/>
      </c>
      <c r="E120" s="57" t="str">
        <f>IF('PT_fylke%)'!E123&gt;0,'PT_fylke%)'!E123,"")</f>
        <v/>
      </c>
      <c r="F120" s="57" t="str">
        <f>IF('PT_fylke%)'!F123&gt;0,'PT_fylke%)'!F123,"")</f>
        <v/>
      </c>
      <c r="G120" s="57" t="str">
        <f>IF('PT_fylke%)'!G123&gt;0,'PT_fylke%)'!G123,"")</f>
        <v/>
      </c>
      <c r="H120" s="57" t="str">
        <f>IF('PT_fylke%)'!H123&gt;0,'PT_fylke%)'!H123,"")</f>
        <v/>
      </c>
      <c r="I120" s="57" t="str">
        <f>IF('PT_fylke%)'!I123&gt;0,'PT_fylke%)'!I123,"")</f>
        <v/>
      </c>
      <c r="J120" s="57" t="str">
        <f>IF('PT_fylke%)'!J123&gt;0,'PT_fylke%)'!J123,"")</f>
        <v/>
      </c>
      <c r="K120" s="57" t="str">
        <f>IF('PT_fylke%)'!K123&gt;0,'PT_fylke%)'!K123,"")</f>
        <v/>
      </c>
      <c r="L120" s="57" t="str">
        <f>IF('PT_fylke%)'!L123&gt;0,'PT_fylke%)'!L123,"")</f>
        <v/>
      </c>
    </row>
    <row r="121" spans="1:12" x14ac:dyDescent="0.25">
      <c r="A121" s="56" t="str">
        <f>IF('PT_fylke%)'!A124&gt;0,'PT_fylke%)'!A124,"")</f>
        <v/>
      </c>
      <c r="B121" s="57" t="str">
        <f>IF('PT_fylke%)'!B124&gt;0,'PT_fylke%)'!B124,"")</f>
        <v/>
      </c>
      <c r="C121" s="57" t="str">
        <f>IF('PT_fylke%)'!C124&gt;0,'PT_fylke%)'!C124,"")</f>
        <v/>
      </c>
      <c r="D121" s="57" t="str">
        <f>IF('PT_fylke%)'!D124&gt;0,'PT_fylke%)'!D124,"")</f>
        <v/>
      </c>
      <c r="E121" s="57" t="str">
        <f>IF('PT_fylke%)'!E124&gt;0,'PT_fylke%)'!E124,"")</f>
        <v/>
      </c>
      <c r="F121" s="57" t="str">
        <f>IF('PT_fylke%)'!F124&gt;0,'PT_fylke%)'!F124,"")</f>
        <v/>
      </c>
      <c r="G121" s="57" t="str">
        <f>IF('PT_fylke%)'!G124&gt;0,'PT_fylke%)'!G124,"")</f>
        <v/>
      </c>
      <c r="H121" s="57" t="str">
        <f>IF('PT_fylke%)'!H124&gt;0,'PT_fylke%)'!H124,"")</f>
        <v/>
      </c>
      <c r="I121" s="57" t="str">
        <f>IF('PT_fylke%)'!I124&gt;0,'PT_fylke%)'!I124,"")</f>
        <v/>
      </c>
      <c r="J121" s="57" t="str">
        <f>IF('PT_fylke%)'!J124&gt;0,'PT_fylke%)'!J124,"")</f>
        <v/>
      </c>
      <c r="K121" s="57" t="str">
        <f>IF('PT_fylke%)'!K124&gt;0,'PT_fylke%)'!K124,"")</f>
        <v/>
      </c>
      <c r="L121" s="57" t="str">
        <f>IF('PT_fylke%)'!L124&gt;0,'PT_fylke%)'!L124,"")</f>
        <v/>
      </c>
    </row>
    <row r="122" spans="1:12" x14ac:dyDescent="0.25">
      <c r="A122" s="56" t="str">
        <f>IF('PT_fylke%)'!A125&gt;0,'PT_fylke%)'!A125,"")</f>
        <v/>
      </c>
      <c r="B122" s="57" t="str">
        <f>IF('PT_fylke%)'!B125&gt;0,'PT_fylke%)'!B125,"")</f>
        <v/>
      </c>
      <c r="C122" s="57" t="str">
        <f>IF('PT_fylke%)'!C125&gt;0,'PT_fylke%)'!C125,"")</f>
        <v/>
      </c>
      <c r="D122" s="57" t="str">
        <f>IF('PT_fylke%)'!D125&gt;0,'PT_fylke%)'!D125,"")</f>
        <v/>
      </c>
      <c r="E122" s="57" t="str">
        <f>IF('PT_fylke%)'!E125&gt;0,'PT_fylke%)'!E125,"")</f>
        <v/>
      </c>
      <c r="F122" s="57" t="str">
        <f>IF('PT_fylke%)'!F125&gt;0,'PT_fylke%)'!F125,"")</f>
        <v/>
      </c>
      <c r="G122" s="57" t="str">
        <f>IF('PT_fylke%)'!G125&gt;0,'PT_fylke%)'!G125,"")</f>
        <v/>
      </c>
      <c r="H122" s="57" t="str">
        <f>IF('PT_fylke%)'!H125&gt;0,'PT_fylke%)'!H125,"")</f>
        <v/>
      </c>
      <c r="I122" s="57" t="str">
        <f>IF('PT_fylke%)'!I125&gt;0,'PT_fylke%)'!I125,"")</f>
        <v/>
      </c>
      <c r="J122" s="57" t="str">
        <f>IF('PT_fylke%)'!J125&gt;0,'PT_fylke%)'!J125,"")</f>
        <v/>
      </c>
      <c r="K122" s="57" t="str">
        <f>IF('PT_fylke%)'!K125&gt;0,'PT_fylke%)'!K125,"")</f>
        <v/>
      </c>
      <c r="L122" s="57" t="str">
        <f>IF('PT_fylke%)'!L125&gt;0,'PT_fylke%)'!L125,"")</f>
        <v/>
      </c>
    </row>
    <row r="123" spans="1:12" x14ac:dyDescent="0.25">
      <c r="A123" s="56" t="str">
        <f>IF('PT_fylke%)'!A126&gt;0,'PT_fylke%)'!A126,"")</f>
        <v/>
      </c>
      <c r="B123" s="57" t="str">
        <f>IF('PT_fylke%)'!B126&gt;0,'PT_fylke%)'!B126,"")</f>
        <v/>
      </c>
      <c r="C123" s="57" t="str">
        <f>IF('PT_fylke%)'!C126&gt;0,'PT_fylke%)'!C126,"")</f>
        <v/>
      </c>
      <c r="D123" s="57" t="str">
        <f>IF('PT_fylke%)'!D126&gt;0,'PT_fylke%)'!D126,"")</f>
        <v/>
      </c>
      <c r="E123" s="57" t="str">
        <f>IF('PT_fylke%)'!E126&gt;0,'PT_fylke%)'!E126,"")</f>
        <v/>
      </c>
      <c r="F123" s="57" t="str">
        <f>IF('PT_fylke%)'!F126&gt;0,'PT_fylke%)'!F126,"")</f>
        <v/>
      </c>
      <c r="G123" s="57" t="str">
        <f>IF('PT_fylke%)'!G126&gt;0,'PT_fylke%)'!G126,"")</f>
        <v/>
      </c>
      <c r="H123" s="57" t="str">
        <f>IF('PT_fylke%)'!H126&gt;0,'PT_fylke%)'!H126,"")</f>
        <v/>
      </c>
      <c r="I123" s="57" t="str">
        <f>IF('PT_fylke%)'!I126&gt;0,'PT_fylke%)'!I126,"")</f>
        <v/>
      </c>
      <c r="J123" s="57" t="str">
        <f>IF('PT_fylke%)'!J126&gt;0,'PT_fylke%)'!J126,"")</f>
        <v/>
      </c>
      <c r="K123" s="57" t="str">
        <f>IF('PT_fylke%)'!K126&gt;0,'PT_fylke%)'!K126,"")</f>
        <v/>
      </c>
      <c r="L123" s="57" t="str">
        <f>IF('PT_fylke%)'!L126&gt;0,'PT_fylke%)'!L126,"")</f>
        <v/>
      </c>
    </row>
    <row r="124" spans="1:12" x14ac:dyDescent="0.25">
      <c r="A124" s="56" t="str">
        <f>IF('PT_fylke%)'!A127&gt;0,'PT_fylke%)'!A127,"")</f>
        <v/>
      </c>
      <c r="B124" s="57" t="str">
        <f>IF('PT_fylke%)'!B127&gt;0,'PT_fylke%)'!B127,"")</f>
        <v/>
      </c>
      <c r="C124" s="57" t="str">
        <f>IF('PT_fylke%)'!C127&gt;0,'PT_fylke%)'!C127,"")</f>
        <v/>
      </c>
      <c r="D124" s="57" t="str">
        <f>IF('PT_fylke%)'!D127&gt;0,'PT_fylke%)'!D127,"")</f>
        <v/>
      </c>
      <c r="E124" s="57" t="str">
        <f>IF('PT_fylke%)'!E127&gt;0,'PT_fylke%)'!E127,"")</f>
        <v/>
      </c>
      <c r="F124" s="57" t="str">
        <f>IF('PT_fylke%)'!F127&gt;0,'PT_fylke%)'!F127,"")</f>
        <v/>
      </c>
      <c r="G124" s="57" t="str">
        <f>IF('PT_fylke%)'!G127&gt;0,'PT_fylke%)'!G127,"")</f>
        <v/>
      </c>
      <c r="H124" s="57" t="str">
        <f>IF('PT_fylke%)'!H127&gt;0,'PT_fylke%)'!H127,"")</f>
        <v/>
      </c>
      <c r="I124" s="57" t="str">
        <f>IF('PT_fylke%)'!I127&gt;0,'PT_fylke%)'!I127,"")</f>
        <v/>
      </c>
      <c r="J124" s="57" t="str">
        <f>IF('PT_fylke%)'!J127&gt;0,'PT_fylke%)'!J127,"")</f>
        <v/>
      </c>
      <c r="K124" s="57" t="str">
        <f>IF('PT_fylke%)'!K127&gt;0,'PT_fylke%)'!K127,"")</f>
        <v/>
      </c>
      <c r="L124" s="57" t="str">
        <f>IF('PT_fylke%)'!L127&gt;0,'PT_fylke%)'!L127,"")</f>
        <v/>
      </c>
    </row>
    <row r="125" spans="1:12" x14ac:dyDescent="0.25">
      <c r="A125" s="56" t="str">
        <f>IF('PT_fylke%)'!A128&gt;0,'PT_fylke%)'!A128,"")</f>
        <v/>
      </c>
      <c r="B125" s="57" t="str">
        <f>IF('PT_fylke%)'!B128&gt;0,'PT_fylke%)'!B128,"")</f>
        <v/>
      </c>
      <c r="C125" s="57" t="str">
        <f>IF('PT_fylke%)'!C128&gt;0,'PT_fylke%)'!C128,"")</f>
        <v/>
      </c>
      <c r="D125" s="57" t="str">
        <f>IF('PT_fylke%)'!D128&gt;0,'PT_fylke%)'!D128,"")</f>
        <v/>
      </c>
      <c r="E125" s="57" t="str">
        <f>IF('PT_fylke%)'!E128&gt;0,'PT_fylke%)'!E128,"")</f>
        <v/>
      </c>
      <c r="F125" s="57" t="str">
        <f>IF('PT_fylke%)'!F128&gt;0,'PT_fylke%)'!F128,"")</f>
        <v/>
      </c>
      <c r="G125" s="57" t="str">
        <f>IF('PT_fylke%)'!G128&gt;0,'PT_fylke%)'!G128,"")</f>
        <v/>
      </c>
      <c r="H125" s="57" t="str">
        <f>IF('PT_fylke%)'!H128&gt;0,'PT_fylke%)'!H128,"")</f>
        <v/>
      </c>
      <c r="I125" s="57" t="str">
        <f>IF('PT_fylke%)'!I128&gt;0,'PT_fylke%)'!I128,"")</f>
        <v/>
      </c>
      <c r="J125" s="57" t="str">
        <f>IF('PT_fylke%)'!J128&gt;0,'PT_fylke%)'!J128,"")</f>
        <v/>
      </c>
      <c r="K125" s="57" t="str">
        <f>IF('PT_fylke%)'!K128&gt;0,'PT_fylke%)'!K128,"")</f>
        <v/>
      </c>
      <c r="L125" s="57" t="str">
        <f>IF('PT_fylke%)'!L128&gt;0,'PT_fylke%)'!L128,"")</f>
        <v/>
      </c>
    </row>
    <row r="126" spans="1:12" x14ac:dyDescent="0.25">
      <c r="A126" s="56" t="str">
        <f>IF('PT_fylke%)'!A129&gt;0,'PT_fylke%)'!A129,"")</f>
        <v/>
      </c>
      <c r="B126" s="57" t="str">
        <f>IF('PT_fylke%)'!B129&gt;0,'PT_fylke%)'!B129,"")</f>
        <v/>
      </c>
      <c r="C126" s="57" t="str">
        <f>IF('PT_fylke%)'!C129&gt;0,'PT_fylke%)'!C129,"")</f>
        <v/>
      </c>
      <c r="D126" s="57" t="str">
        <f>IF('PT_fylke%)'!D129&gt;0,'PT_fylke%)'!D129,"")</f>
        <v/>
      </c>
      <c r="E126" s="57" t="str">
        <f>IF('PT_fylke%)'!E129&gt;0,'PT_fylke%)'!E129,"")</f>
        <v/>
      </c>
      <c r="F126" s="57" t="str">
        <f>IF('PT_fylke%)'!F129&gt;0,'PT_fylke%)'!F129,"")</f>
        <v/>
      </c>
      <c r="G126" s="57" t="str">
        <f>IF('PT_fylke%)'!G129&gt;0,'PT_fylke%)'!G129,"")</f>
        <v/>
      </c>
      <c r="H126" s="57" t="str">
        <f>IF('PT_fylke%)'!H129&gt;0,'PT_fylke%)'!H129,"")</f>
        <v/>
      </c>
      <c r="I126" s="57" t="str">
        <f>IF('PT_fylke%)'!I129&gt;0,'PT_fylke%)'!I129,"")</f>
        <v/>
      </c>
      <c r="J126" s="57" t="str">
        <f>IF('PT_fylke%)'!J129&gt;0,'PT_fylke%)'!J129,"")</f>
        <v/>
      </c>
      <c r="K126" s="57" t="str">
        <f>IF('PT_fylke%)'!K129&gt;0,'PT_fylke%)'!K129,"")</f>
        <v/>
      </c>
      <c r="L126" s="57" t="str">
        <f>IF('PT_fylke%)'!L129&gt;0,'PT_fylke%)'!L129,"")</f>
        <v/>
      </c>
    </row>
    <row r="127" spans="1:12" x14ac:dyDescent="0.25">
      <c r="A127" s="56" t="str">
        <f>IF('PT_fylke%)'!A130&gt;0,'PT_fylke%)'!A130,"")</f>
        <v/>
      </c>
      <c r="B127" s="57" t="str">
        <f>IF('PT_fylke%)'!B130&gt;0,'PT_fylke%)'!B130,"")</f>
        <v/>
      </c>
      <c r="C127" s="57" t="str">
        <f>IF('PT_fylke%)'!C130&gt;0,'PT_fylke%)'!C130,"")</f>
        <v/>
      </c>
      <c r="D127" s="57" t="str">
        <f>IF('PT_fylke%)'!D130&gt;0,'PT_fylke%)'!D130,"")</f>
        <v/>
      </c>
      <c r="E127" s="57" t="str">
        <f>IF('PT_fylke%)'!E130&gt;0,'PT_fylke%)'!E130,"")</f>
        <v/>
      </c>
      <c r="F127" s="57" t="str">
        <f>IF('PT_fylke%)'!F130&gt;0,'PT_fylke%)'!F130,"")</f>
        <v/>
      </c>
      <c r="G127" s="57" t="str">
        <f>IF('PT_fylke%)'!G130&gt;0,'PT_fylke%)'!G130,"")</f>
        <v/>
      </c>
      <c r="H127" s="57" t="str">
        <f>IF('PT_fylke%)'!H130&gt;0,'PT_fylke%)'!H130,"")</f>
        <v/>
      </c>
      <c r="I127" s="57" t="str">
        <f>IF('PT_fylke%)'!I130&gt;0,'PT_fylke%)'!I130,"")</f>
        <v/>
      </c>
      <c r="J127" s="57" t="str">
        <f>IF('PT_fylke%)'!J130&gt;0,'PT_fylke%)'!J130,"")</f>
        <v/>
      </c>
      <c r="K127" s="57" t="str">
        <f>IF('PT_fylke%)'!K130&gt;0,'PT_fylke%)'!K130,"")</f>
        <v/>
      </c>
      <c r="L127" s="57" t="str">
        <f>IF('PT_fylke%)'!L130&gt;0,'PT_fylke%)'!L130,"")</f>
        <v/>
      </c>
    </row>
    <row r="128" spans="1:12" x14ac:dyDescent="0.25">
      <c r="A128" s="56" t="str">
        <f>IF('PT_fylke%)'!A131&gt;0,'PT_fylke%)'!A131,"")</f>
        <v/>
      </c>
      <c r="B128" s="57" t="str">
        <f>IF('PT_fylke%)'!B131&gt;0,'PT_fylke%)'!B131,"")</f>
        <v/>
      </c>
      <c r="C128" s="57" t="str">
        <f>IF('PT_fylke%)'!C131&gt;0,'PT_fylke%)'!C131,"")</f>
        <v/>
      </c>
      <c r="D128" s="57" t="str">
        <f>IF('PT_fylke%)'!D131&gt;0,'PT_fylke%)'!D131,"")</f>
        <v/>
      </c>
      <c r="E128" s="57" t="str">
        <f>IF('PT_fylke%)'!E131&gt;0,'PT_fylke%)'!E131,"")</f>
        <v/>
      </c>
      <c r="F128" s="57" t="str">
        <f>IF('PT_fylke%)'!F131&gt;0,'PT_fylke%)'!F131,"")</f>
        <v/>
      </c>
      <c r="G128" s="57" t="str">
        <f>IF('PT_fylke%)'!G131&gt;0,'PT_fylke%)'!G131,"")</f>
        <v/>
      </c>
      <c r="H128" s="57" t="str">
        <f>IF('PT_fylke%)'!H131&gt;0,'PT_fylke%)'!H131,"")</f>
        <v/>
      </c>
      <c r="I128" s="57" t="str">
        <f>IF('PT_fylke%)'!I131&gt;0,'PT_fylke%)'!I131,"")</f>
        <v/>
      </c>
      <c r="J128" s="57" t="str">
        <f>IF('PT_fylke%)'!J131&gt;0,'PT_fylke%)'!J131,"")</f>
        <v/>
      </c>
      <c r="K128" s="57" t="str">
        <f>IF('PT_fylke%)'!K131&gt;0,'PT_fylke%)'!K131,"")</f>
        <v/>
      </c>
      <c r="L128" s="57" t="str">
        <f>IF('PT_fylke%)'!L131&gt;0,'PT_fylke%)'!L131,"")</f>
        <v/>
      </c>
    </row>
    <row r="129" spans="1:12" x14ac:dyDescent="0.25">
      <c r="A129" s="56" t="str">
        <f>IF('PT_fylke%)'!A132&gt;0,'PT_fylke%)'!A132,"")</f>
        <v/>
      </c>
      <c r="B129" s="57" t="str">
        <f>IF('PT_fylke%)'!B132&gt;0,'PT_fylke%)'!B132,"")</f>
        <v/>
      </c>
      <c r="C129" s="57" t="str">
        <f>IF('PT_fylke%)'!C132&gt;0,'PT_fylke%)'!C132,"")</f>
        <v/>
      </c>
      <c r="D129" s="57" t="str">
        <f>IF('PT_fylke%)'!D132&gt;0,'PT_fylke%)'!D132,"")</f>
        <v/>
      </c>
      <c r="E129" s="57" t="str">
        <f>IF('PT_fylke%)'!E132&gt;0,'PT_fylke%)'!E132,"")</f>
        <v/>
      </c>
      <c r="F129" s="57" t="str">
        <f>IF('PT_fylke%)'!F132&gt;0,'PT_fylke%)'!F132,"")</f>
        <v/>
      </c>
      <c r="G129" s="57" t="str">
        <f>IF('PT_fylke%)'!G132&gt;0,'PT_fylke%)'!G132,"")</f>
        <v/>
      </c>
      <c r="H129" s="57" t="str">
        <f>IF('PT_fylke%)'!H132&gt;0,'PT_fylke%)'!H132,"")</f>
        <v/>
      </c>
      <c r="I129" s="57" t="str">
        <f>IF('PT_fylke%)'!I132&gt;0,'PT_fylke%)'!I132,"")</f>
        <v/>
      </c>
      <c r="J129" s="57" t="str">
        <f>IF('PT_fylke%)'!J132&gt;0,'PT_fylke%)'!J132,"")</f>
        <v/>
      </c>
      <c r="K129" s="57" t="str">
        <f>IF('PT_fylke%)'!K132&gt;0,'PT_fylke%)'!K132,"")</f>
        <v/>
      </c>
      <c r="L129" s="57" t="str">
        <f>IF('PT_fylke%)'!L132&gt;0,'PT_fylke%)'!L132,"")</f>
        <v/>
      </c>
    </row>
    <row r="130" spans="1:12" x14ac:dyDescent="0.25">
      <c r="A130" s="56" t="str">
        <f>IF('PT_fylke%)'!A133&gt;0,'PT_fylke%)'!A133,"")</f>
        <v/>
      </c>
      <c r="B130" s="57" t="str">
        <f>IF('PT_fylke%)'!B133&gt;0,'PT_fylke%)'!B133,"")</f>
        <v/>
      </c>
      <c r="C130" s="57" t="str">
        <f>IF('PT_fylke%)'!C133&gt;0,'PT_fylke%)'!C133,"")</f>
        <v/>
      </c>
      <c r="D130" s="57" t="str">
        <f>IF('PT_fylke%)'!D133&gt;0,'PT_fylke%)'!D133,"")</f>
        <v/>
      </c>
      <c r="E130" s="57" t="str">
        <f>IF('PT_fylke%)'!E133&gt;0,'PT_fylke%)'!E133,"")</f>
        <v/>
      </c>
      <c r="F130" s="57" t="str">
        <f>IF('PT_fylke%)'!F133&gt;0,'PT_fylke%)'!F133,"")</f>
        <v/>
      </c>
      <c r="G130" s="57" t="str">
        <f>IF('PT_fylke%)'!G133&gt;0,'PT_fylke%)'!G133,"")</f>
        <v/>
      </c>
      <c r="H130" s="57" t="str">
        <f>IF('PT_fylke%)'!H133&gt;0,'PT_fylke%)'!H133,"")</f>
        <v/>
      </c>
      <c r="I130" s="57" t="str">
        <f>IF('PT_fylke%)'!I133&gt;0,'PT_fylke%)'!I133,"")</f>
        <v/>
      </c>
      <c r="J130" s="57" t="str">
        <f>IF('PT_fylke%)'!J133&gt;0,'PT_fylke%)'!J133,"")</f>
        <v/>
      </c>
      <c r="K130" s="57" t="str">
        <f>IF('PT_fylke%)'!K133&gt;0,'PT_fylke%)'!K133,"")</f>
        <v/>
      </c>
      <c r="L130" s="57" t="str">
        <f>IF('PT_fylke%)'!L133&gt;0,'PT_fylke%)'!L133,"")</f>
        <v/>
      </c>
    </row>
    <row r="131" spans="1:12" x14ac:dyDescent="0.25">
      <c r="A131" s="56" t="str">
        <f>IF('PT_fylke%)'!A134&gt;0,'PT_fylke%)'!A134,"")</f>
        <v/>
      </c>
      <c r="B131" s="57" t="str">
        <f>IF('PT_fylke%)'!B134&gt;0,'PT_fylke%)'!B134,"")</f>
        <v/>
      </c>
      <c r="C131" s="57" t="str">
        <f>IF('PT_fylke%)'!C134&gt;0,'PT_fylke%)'!C134,"")</f>
        <v/>
      </c>
      <c r="D131" s="57" t="str">
        <f>IF('PT_fylke%)'!D134&gt;0,'PT_fylke%)'!D134,"")</f>
        <v/>
      </c>
      <c r="E131" s="57" t="str">
        <f>IF('PT_fylke%)'!E134&gt;0,'PT_fylke%)'!E134,"")</f>
        <v/>
      </c>
      <c r="F131" s="57" t="str">
        <f>IF('PT_fylke%)'!F134&gt;0,'PT_fylke%)'!F134,"")</f>
        <v/>
      </c>
      <c r="G131" s="57" t="str">
        <f>IF('PT_fylke%)'!G134&gt;0,'PT_fylke%)'!G134,"")</f>
        <v/>
      </c>
      <c r="H131" s="57" t="str">
        <f>IF('PT_fylke%)'!H134&gt;0,'PT_fylke%)'!H134,"")</f>
        <v/>
      </c>
      <c r="I131" s="57" t="str">
        <f>IF('PT_fylke%)'!I134&gt;0,'PT_fylke%)'!I134,"")</f>
        <v/>
      </c>
      <c r="J131" s="57" t="str">
        <f>IF('PT_fylke%)'!J134&gt;0,'PT_fylke%)'!J134,"")</f>
        <v/>
      </c>
      <c r="K131" s="57" t="str">
        <f>IF('PT_fylke%)'!K134&gt;0,'PT_fylke%)'!K134,"")</f>
        <v/>
      </c>
      <c r="L131" s="57" t="str">
        <f>IF('PT_fylke%)'!L134&gt;0,'PT_fylke%)'!L134,"")</f>
        <v/>
      </c>
    </row>
    <row r="132" spans="1:12" x14ac:dyDescent="0.25">
      <c r="A132" s="56" t="str">
        <f>IF('PT_fylke%)'!A135&gt;0,'PT_fylke%)'!A135,"")</f>
        <v/>
      </c>
      <c r="B132" s="57" t="str">
        <f>IF('PT_fylke%)'!B135&gt;0,'PT_fylke%)'!B135,"")</f>
        <v/>
      </c>
      <c r="C132" s="57" t="str">
        <f>IF('PT_fylke%)'!C135&gt;0,'PT_fylke%)'!C135,"")</f>
        <v/>
      </c>
      <c r="D132" s="57" t="str">
        <f>IF('PT_fylke%)'!D135&gt;0,'PT_fylke%)'!D135,"")</f>
        <v/>
      </c>
      <c r="E132" s="57" t="str">
        <f>IF('PT_fylke%)'!E135&gt;0,'PT_fylke%)'!E135,"")</f>
        <v/>
      </c>
      <c r="F132" s="57" t="str">
        <f>IF('PT_fylke%)'!F135&gt;0,'PT_fylke%)'!F135,"")</f>
        <v/>
      </c>
      <c r="G132" s="57" t="str">
        <f>IF('PT_fylke%)'!G135&gt;0,'PT_fylke%)'!G135,"")</f>
        <v/>
      </c>
      <c r="H132" s="57" t="str">
        <f>IF('PT_fylke%)'!H135&gt;0,'PT_fylke%)'!H135,"")</f>
        <v/>
      </c>
      <c r="I132" s="57" t="str">
        <f>IF('PT_fylke%)'!I135&gt;0,'PT_fylke%)'!I135,"")</f>
        <v/>
      </c>
      <c r="J132" s="57" t="str">
        <f>IF('PT_fylke%)'!J135&gt;0,'PT_fylke%)'!J135,"")</f>
        <v/>
      </c>
      <c r="K132" s="57" t="str">
        <f>IF('PT_fylke%)'!K135&gt;0,'PT_fylke%)'!K135,"")</f>
        <v/>
      </c>
      <c r="L132" s="57" t="str">
        <f>IF('PT_fylke%)'!L135&gt;0,'PT_fylke%)'!L135,"")</f>
        <v/>
      </c>
    </row>
    <row r="133" spans="1:12" x14ac:dyDescent="0.25">
      <c r="A133" s="56" t="str">
        <f>IF('PT_fylke%)'!A136&gt;0,'PT_fylke%)'!A136,"")</f>
        <v/>
      </c>
      <c r="B133" s="57" t="str">
        <f>IF('PT_fylke%)'!B136&gt;0,'PT_fylke%)'!B136,"")</f>
        <v/>
      </c>
      <c r="C133" s="57" t="str">
        <f>IF('PT_fylke%)'!C136&gt;0,'PT_fylke%)'!C136,"")</f>
        <v/>
      </c>
      <c r="D133" s="57" t="str">
        <f>IF('PT_fylke%)'!D136&gt;0,'PT_fylke%)'!D136,"")</f>
        <v/>
      </c>
      <c r="E133" s="57" t="str">
        <f>IF('PT_fylke%)'!E136&gt;0,'PT_fylke%)'!E136,"")</f>
        <v/>
      </c>
      <c r="F133" s="57" t="str">
        <f>IF('PT_fylke%)'!F136&gt;0,'PT_fylke%)'!F136,"")</f>
        <v/>
      </c>
      <c r="G133" s="57" t="str">
        <f>IF('PT_fylke%)'!G136&gt;0,'PT_fylke%)'!G136,"")</f>
        <v/>
      </c>
      <c r="H133" s="57" t="str">
        <f>IF('PT_fylke%)'!H136&gt;0,'PT_fylke%)'!H136,"")</f>
        <v/>
      </c>
      <c r="I133" s="57" t="str">
        <f>IF('PT_fylke%)'!I136&gt;0,'PT_fylke%)'!I136,"")</f>
        <v/>
      </c>
      <c r="J133" s="57" t="str">
        <f>IF('PT_fylke%)'!J136&gt;0,'PT_fylke%)'!J136,"")</f>
        <v/>
      </c>
      <c r="K133" s="57" t="str">
        <f>IF('PT_fylke%)'!K136&gt;0,'PT_fylke%)'!K136,"")</f>
        <v/>
      </c>
      <c r="L133" s="57" t="str">
        <f>IF('PT_fylke%)'!L136&gt;0,'PT_fylke%)'!L136,"")</f>
        <v/>
      </c>
    </row>
    <row r="134" spans="1:12" x14ac:dyDescent="0.25">
      <c r="A134" s="56" t="str">
        <f>IF('PT_fylke%)'!A137&gt;0,'PT_fylke%)'!A137,"")</f>
        <v/>
      </c>
      <c r="B134" s="57" t="str">
        <f>IF('PT_fylke%)'!B137&gt;0,'PT_fylke%)'!B137,"")</f>
        <v/>
      </c>
      <c r="C134" s="57" t="str">
        <f>IF('PT_fylke%)'!C137&gt;0,'PT_fylke%)'!C137,"")</f>
        <v/>
      </c>
      <c r="D134" s="57" t="str">
        <f>IF('PT_fylke%)'!D137&gt;0,'PT_fylke%)'!D137,"")</f>
        <v/>
      </c>
      <c r="E134" s="57" t="str">
        <f>IF('PT_fylke%)'!E137&gt;0,'PT_fylke%)'!E137,"")</f>
        <v/>
      </c>
      <c r="F134" s="57" t="str">
        <f>IF('PT_fylke%)'!F137&gt;0,'PT_fylke%)'!F137,"")</f>
        <v/>
      </c>
      <c r="G134" s="57" t="str">
        <f>IF('PT_fylke%)'!G137&gt;0,'PT_fylke%)'!G137,"")</f>
        <v/>
      </c>
      <c r="H134" s="57" t="str">
        <f>IF('PT_fylke%)'!H137&gt;0,'PT_fylke%)'!H137,"")</f>
        <v/>
      </c>
      <c r="I134" s="57" t="str">
        <f>IF('PT_fylke%)'!I137&gt;0,'PT_fylke%)'!I137,"")</f>
        <v/>
      </c>
      <c r="J134" s="57" t="str">
        <f>IF('PT_fylke%)'!J137&gt;0,'PT_fylke%)'!J137,"")</f>
        <v/>
      </c>
      <c r="K134" s="57" t="str">
        <f>IF('PT_fylke%)'!K137&gt;0,'PT_fylke%)'!K137,"")</f>
        <v/>
      </c>
      <c r="L134" s="57" t="str">
        <f>IF('PT_fylke%)'!L137&gt;0,'PT_fylke%)'!L137,"")</f>
        <v/>
      </c>
    </row>
    <row r="135" spans="1:12" x14ac:dyDescent="0.25">
      <c r="A135" s="56" t="str">
        <f>IF('PT_fylke%)'!A138&gt;0,'PT_fylke%)'!A138,"")</f>
        <v/>
      </c>
      <c r="B135" s="57" t="str">
        <f>IF('PT_fylke%)'!B138&gt;0,'PT_fylke%)'!B138,"")</f>
        <v/>
      </c>
      <c r="C135" s="57" t="str">
        <f>IF('PT_fylke%)'!C138&gt;0,'PT_fylke%)'!C138,"")</f>
        <v/>
      </c>
      <c r="D135" s="57" t="str">
        <f>IF('PT_fylke%)'!D138&gt;0,'PT_fylke%)'!D138,"")</f>
        <v/>
      </c>
      <c r="E135" s="57" t="str">
        <f>IF('PT_fylke%)'!E138&gt;0,'PT_fylke%)'!E138,"")</f>
        <v/>
      </c>
      <c r="F135" s="57" t="str">
        <f>IF('PT_fylke%)'!F138&gt;0,'PT_fylke%)'!F138,"")</f>
        <v/>
      </c>
      <c r="G135" s="57" t="str">
        <f>IF('PT_fylke%)'!G138&gt;0,'PT_fylke%)'!G138,"")</f>
        <v/>
      </c>
      <c r="H135" s="57" t="str">
        <f>IF('PT_fylke%)'!H138&gt;0,'PT_fylke%)'!H138,"")</f>
        <v/>
      </c>
      <c r="I135" s="57" t="str">
        <f>IF('PT_fylke%)'!I138&gt;0,'PT_fylke%)'!I138,"")</f>
        <v/>
      </c>
      <c r="J135" s="57" t="str">
        <f>IF('PT_fylke%)'!J138&gt;0,'PT_fylke%)'!J138,"")</f>
        <v/>
      </c>
      <c r="K135" s="57" t="str">
        <f>IF('PT_fylke%)'!K138&gt;0,'PT_fylke%)'!K138,"")</f>
        <v/>
      </c>
      <c r="L135" s="57" t="str">
        <f>IF('PT_fylke%)'!L138&gt;0,'PT_fylke%)'!L138,"")</f>
        <v/>
      </c>
    </row>
    <row r="136" spans="1:12" x14ac:dyDescent="0.25">
      <c r="A136" s="56" t="str">
        <f>IF('PT_fylke%)'!A139&gt;0,'PT_fylke%)'!A139,"")</f>
        <v/>
      </c>
      <c r="B136" s="57" t="str">
        <f>IF('PT_fylke%)'!B139&gt;0,'PT_fylke%)'!B139,"")</f>
        <v/>
      </c>
      <c r="C136" s="57" t="str">
        <f>IF('PT_fylke%)'!C139&gt;0,'PT_fylke%)'!C139,"")</f>
        <v/>
      </c>
      <c r="D136" s="57" t="str">
        <f>IF('PT_fylke%)'!D139&gt;0,'PT_fylke%)'!D139,"")</f>
        <v/>
      </c>
      <c r="E136" s="57" t="str">
        <f>IF('PT_fylke%)'!E139&gt;0,'PT_fylke%)'!E139,"")</f>
        <v/>
      </c>
      <c r="F136" s="57" t="str">
        <f>IF('PT_fylke%)'!F139&gt;0,'PT_fylke%)'!F139,"")</f>
        <v/>
      </c>
      <c r="G136" s="57" t="str">
        <f>IF('PT_fylke%)'!G139&gt;0,'PT_fylke%)'!G139,"")</f>
        <v/>
      </c>
      <c r="H136" s="57" t="str">
        <f>IF('PT_fylke%)'!H139&gt;0,'PT_fylke%)'!H139,"")</f>
        <v/>
      </c>
      <c r="I136" s="57" t="str">
        <f>IF('PT_fylke%)'!I139&gt;0,'PT_fylke%)'!I139,"")</f>
        <v/>
      </c>
      <c r="J136" s="57" t="str">
        <f>IF('PT_fylke%)'!J139&gt;0,'PT_fylke%)'!J139,"")</f>
        <v/>
      </c>
      <c r="K136" s="57" t="str">
        <f>IF('PT_fylke%)'!K139&gt;0,'PT_fylke%)'!K139,"")</f>
        <v/>
      </c>
      <c r="L136" s="57" t="str">
        <f>IF('PT_fylke%)'!L139&gt;0,'PT_fylke%)'!L139,"")</f>
        <v/>
      </c>
    </row>
    <row r="137" spans="1:12" x14ac:dyDescent="0.25">
      <c r="A137" s="56" t="str">
        <f>IF('PT_fylke%)'!A140&gt;0,'PT_fylke%)'!A140,"")</f>
        <v/>
      </c>
      <c r="B137" s="57" t="str">
        <f>IF('PT_fylke%)'!B140&gt;0,'PT_fylke%)'!B140,"")</f>
        <v/>
      </c>
      <c r="C137" s="57" t="str">
        <f>IF('PT_fylke%)'!C140&gt;0,'PT_fylke%)'!C140,"")</f>
        <v/>
      </c>
      <c r="D137" s="57" t="str">
        <f>IF('PT_fylke%)'!D140&gt;0,'PT_fylke%)'!D140,"")</f>
        <v/>
      </c>
      <c r="E137" s="57" t="str">
        <f>IF('PT_fylke%)'!E140&gt;0,'PT_fylke%)'!E140,"")</f>
        <v/>
      </c>
      <c r="F137" s="57" t="str">
        <f>IF('PT_fylke%)'!F140&gt;0,'PT_fylke%)'!F140,"")</f>
        <v/>
      </c>
      <c r="G137" s="57" t="str">
        <f>IF('PT_fylke%)'!G140&gt;0,'PT_fylke%)'!G140,"")</f>
        <v/>
      </c>
      <c r="H137" s="57" t="str">
        <f>IF('PT_fylke%)'!H140&gt;0,'PT_fylke%)'!H140,"")</f>
        <v/>
      </c>
      <c r="I137" s="57" t="str">
        <f>IF('PT_fylke%)'!I140&gt;0,'PT_fylke%)'!I140,"")</f>
        <v/>
      </c>
      <c r="J137" s="57" t="str">
        <f>IF('PT_fylke%)'!J140&gt;0,'PT_fylke%)'!J140,"")</f>
        <v/>
      </c>
      <c r="K137" s="57" t="str">
        <f>IF('PT_fylke%)'!K140&gt;0,'PT_fylke%)'!K140,"")</f>
        <v/>
      </c>
      <c r="L137" s="57" t="str">
        <f>IF('PT_fylke%)'!L140&gt;0,'PT_fylke%)'!L140,"")</f>
        <v/>
      </c>
    </row>
    <row r="138" spans="1:12" x14ac:dyDescent="0.25">
      <c r="A138" s="56" t="str">
        <f>IF('PT_fylke%)'!A141&gt;0,'PT_fylke%)'!A141,"")</f>
        <v/>
      </c>
      <c r="B138" s="57" t="str">
        <f>IF('PT_fylke%)'!B141&gt;0,'PT_fylke%)'!B141,"")</f>
        <v/>
      </c>
      <c r="C138" s="57" t="str">
        <f>IF('PT_fylke%)'!C141&gt;0,'PT_fylke%)'!C141,"")</f>
        <v/>
      </c>
      <c r="D138" s="57" t="str">
        <f>IF('PT_fylke%)'!D141&gt;0,'PT_fylke%)'!D141,"")</f>
        <v/>
      </c>
      <c r="E138" s="57" t="str">
        <f>IF('PT_fylke%)'!E141&gt;0,'PT_fylke%)'!E141,"")</f>
        <v/>
      </c>
      <c r="F138" s="57" t="str">
        <f>IF('PT_fylke%)'!F141&gt;0,'PT_fylke%)'!F141,"")</f>
        <v/>
      </c>
      <c r="G138" s="57" t="str">
        <f>IF('PT_fylke%)'!G141&gt;0,'PT_fylke%)'!G141,"")</f>
        <v/>
      </c>
      <c r="H138" s="57" t="str">
        <f>IF('PT_fylke%)'!H141&gt;0,'PT_fylke%)'!H141,"")</f>
        <v/>
      </c>
      <c r="I138" s="57" t="str">
        <f>IF('PT_fylke%)'!I141&gt;0,'PT_fylke%)'!I141,"")</f>
        <v/>
      </c>
      <c r="J138" s="57" t="str">
        <f>IF('PT_fylke%)'!J141&gt;0,'PT_fylke%)'!J141,"")</f>
        <v/>
      </c>
      <c r="K138" s="57" t="str">
        <f>IF('PT_fylke%)'!K141&gt;0,'PT_fylke%)'!K141,"")</f>
        <v/>
      </c>
      <c r="L138" s="57" t="str">
        <f>IF('PT_fylke%)'!L141&gt;0,'PT_fylke%)'!L141,"")</f>
        <v/>
      </c>
    </row>
    <row r="139" spans="1:12" x14ac:dyDescent="0.25">
      <c r="A139" s="56" t="str">
        <f>IF('PT_fylke%)'!A142&gt;0,'PT_fylke%)'!A142,"")</f>
        <v/>
      </c>
      <c r="B139" s="57" t="str">
        <f>IF('PT_fylke%)'!B142&gt;0,'PT_fylke%)'!B142,"")</f>
        <v/>
      </c>
      <c r="C139" s="57" t="str">
        <f>IF('PT_fylke%)'!C142&gt;0,'PT_fylke%)'!C142,"")</f>
        <v/>
      </c>
      <c r="D139" s="57" t="str">
        <f>IF('PT_fylke%)'!D142&gt;0,'PT_fylke%)'!D142,"")</f>
        <v/>
      </c>
      <c r="E139" s="57" t="str">
        <f>IF('PT_fylke%)'!E142&gt;0,'PT_fylke%)'!E142,"")</f>
        <v/>
      </c>
      <c r="F139" s="57" t="str">
        <f>IF('PT_fylke%)'!F142&gt;0,'PT_fylke%)'!F142,"")</f>
        <v/>
      </c>
      <c r="G139" s="57" t="str">
        <f>IF('PT_fylke%)'!G142&gt;0,'PT_fylke%)'!G142,"")</f>
        <v/>
      </c>
      <c r="H139" s="57" t="str">
        <f>IF('PT_fylke%)'!H142&gt;0,'PT_fylke%)'!H142,"")</f>
        <v/>
      </c>
      <c r="I139" s="57" t="str">
        <f>IF('PT_fylke%)'!I142&gt;0,'PT_fylke%)'!I142,"")</f>
        <v/>
      </c>
      <c r="J139" s="57" t="str">
        <f>IF('PT_fylke%)'!J142&gt;0,'PT_fylke%)'!J142,"")</f>
        <v/>
      </c>
      <c r="K139" s="57" t="str">
        <f>IF('PT_fylke%)'!K142&gt;0,'PT_fylke%)'!K142,"")</f>
        <v/>
      </c>
      <c r="L139" s="57" t="str">
        <f>IF('PT_fylke%)'!L142&gt;0,'PT_fylke%)'!L142,"")</f>
        <v/>
      </c>
    </row>
    <row r="140" spans="1:12" x14ac:dyDescent="0.25">
      <c r="A140" s="56" t="str">
        <f>IF('PT_fylke%)'!A143&gt;0,'PT_fylke%)'!A143,"")</f>
        <v/>
      </c>
      <c r="B140" s="57" t="str">
        <f>IF('PT_fylke%)'!B143&gt;0,'PT_fylke%)'!B143,"")</f>
        <v/>
      </c>
      <c r="C140" s="57" t="str">
        <f>IF('PT_fylke%)'!C143&gt;0,'PT_fylke%)'!C143,"")</f>
        <v/>
      </c>
      <c r="D140" s="57" t="str">
        <f>IF('PT_fylke%)'!D143&gt;0,'PT_fylke%)'!D143,"")</f>
        <v/>
      </c>
      <c r="E140" s="57" t="str">
        <f>IF('PT_fylke%)'!E143&gt;0,'PT_fylke%)'!E143,"")</f>
        <v/>
      </c>
      <c r="F140" s="57" t="str">
        <f>IF('PT_fylke%)'!F143&gt;0,'PT_fylke%)'!F143,"")</f>
        <v/>
      </c>
      <c r="G140" s="57" t="str">
        <f>IF('PT_fylke%)'!G143&gt;0,'PT_fylke%)'!G143,"")</f>
        <v/>
      </c>
      <c r="H140" s="57" t="str">
        <f>IF('PT_fylke%)'!H143&gt;0,'PT_fylke%)'!H143,"")</f>
        <v/>
      </c>
      <c r="I140" s="57" t="str">
        <f>IF('PT_fylke%)'!I143&gt;0,'PT_fylke%)'!I143,"")</f>
        <v/>
      </c>
      <c r="J140" s="57" t="str">
        <f>IF('PT_fylke%)'!J143&gt;0,'PT_fylke%)'!J143,"")</f>
        <v/>
      </c>
      <c r="K140" s="57" t="str">
        <f>IF('PT_fylke%)'!K143&gt;0,'PT_fylke%)'!K143,"")</f>
        <v/>
      </c>
      <c r="L140" s="57" t="str">
        <f>IF('PT_fylke%)'!L143&gt;0,'PT_fylke%)'!L143,"")</f>
        <v/>
      </c>
    </row>
    <row r="141" spans="1:12" x14ac:dyDescent="0.25">
      <c r="A141" s="56" t="str">
        <f>IF('PT_fylke%)'!A144&gt;0,'PT_fylke%)'!A144,"")</f>
        <v/>
      </c>
      <c r="B141" s="57" t="str">
        <f>IF('PT_fylke%)'!B144&gt;0,'PT_fylke%)'!B144,"")</f>
        <v/>
      </c>
      <c r="C141" s="57" t="str">
        <f>IF('PT_fylke%)'!C144&gt;0,'PT_fylke%)'!C144,"")</f>
        <v/>
      </c>
      <c r="D141" s="57" t="str">
        <f>IF('PT_fylke%)'!D144&gt;0,'PT_fylke%)'!D144,"")</f>
        <v/>
      </c>
      <c r="E141" s="57" t="str">
        <f>IF('PT_fylke%)'!E144&gt;0,'PT_fylke%)'!E144,"")</f>
        <v/>
      </c>
      <c r="F141" s="57" t="str">
        <f>IF('PT_fylke%)'!F144&gt;0,'PT_fylke%)'!F144,"")</f>
        <v/>
      </c>
      <c r="G141" s="57" t="str">
        <f>IF('PT_fylke%)'!G144&gt;0,'PT_fylke%)'!G144,"")</f>
        <v/>
      </c>
      <c r="H141" s="57" t="str">
        <f>IF('PT_fylke%)'!H144&gt;0,'PT_fylke%)'!H144,"")</f>
        <v/>
      </c>
      <c r="I141" s="57" t="str">
        <f>IF('PT_fylke%)'!I144&gt;0,'PT_fylke%)'!I144,"")</f>
        <v/>
      </c>
      <c r="J141" s="57" t="str">
        <f>IF('PT_fylke%)'!J144&gt;0,'PT_fylke%)'!J144,"")</f>
        <v/>
      </c>
      <c r="K141" s="57" t="str">
        <f>IF('PT_fylke%)'!K144&gt;0,'PT_fylke%)'!K144,"")</f>
        <v/>
      </c>
      <c r="L141" s="57" t="str">
        <f>IF('PT_fylke%)'!L144&gt;0,'PT_fylke%)'!L144,"")</f>
        <v/>
      </c>
    </row>
    <row r="142" spans="1:12" x14ac:dyDescent="0.25">
      <c r="A142" s="56" t="str">
        <f>IF('PT_fylke%)'!A145&gt;0,'PT_fylke%)'!A145,"")</f>
        <v/>
      </c>
      <c r="B142" s="57" t="str">
        <f>IF('PT_fylke%)'!B145&gt;0,'PT_fylke%)'!B145,"")</f>
        <v/>
      </c>
      <c r="C142" s="57" t="str">
        <f>IF('PT_fylke%)'!C145&gt;0,'PT_fylke%)'!C145,"")</f>
        <v/>
      </c>
      <c r="D142" s="57" t="str">
        <f>IF('PT_fylke%)'!D145&gt;0,'PT_fylke%)'!D145,"")</f>
        <v/>
      </c>
      <c r="E142" s="57" t="str">
        <f>IF('PT_fylke%)'!E145&gt;0,'PT_fylke%)'!E145,"")</f>
        <v/>
      </c>
      <c r="F142" s="57" t="str">
        <f>IF('PT_fylke%)'!F145&gt;0,'PT_fylke%)'!F145,"")</f>
        <v/>
      </c>
      <c r="G142" s="57" t="str">
        <f>IF('PT_fylke%)'!G145&gt;0,'PT_fylke%)'!G145,"")</f>
        <v/>
      </c>
      <c r="H142" s="57" t="str">
        <f>IF('PT_fylke%)'!H145&gt;0,'PT_fylke%)'!H145,"")</f>
        <v/>
      </c>
      <c r="I142" s="57" t="str">
        <f>IF('PT_fylke%)'!I145&gt;0,'PT_fylke%)'!I145,"")</f>
        <v/>
      </c>
      <c r="J142" s="57" t="str">
        <f>IF('PT_fylke%)'!J145&gt;0,'PT_fylke%)'!J145,"")</f>
        <v/>
      </c>
      <c r="K142" s="57" t="str">
        <f>IF('PT_fylke%)'!K145&gt;0,'PT_fylke%)'!K145,"")</f>
        <v/>
      </c>
      <c r="L142" s="57" t="str">
        <f>IF('PT_fylke%)'!L145&gt;0,'PT_fylke%)'!L145,"")</f>
        <v/>
      </c>
    </row>
    <row r="143" spans="1:12" x14ac:dyDescent="0.25">
      <c r="A143" s="56" t="str">
        <f>IF('PT_fylke%)'!A146&gt;0,'PT_fylke%)'!A146,"")</f>
        <v/>
      </c>
      <c r="B143" s="57" t="str">
        <f>IF('PT_fylke%)'!B146&gt;0,'PT_fylke%)'!B146,"")</f>
        <v/>
      </c>
      <c r="C143" s="57" t="str">
        <f>IF('PT_fylke%)'!C146&gt;0,'PT_fylke%)'!C146,"")</f>
        <v/>
      </c>
      <c r="D143" s="57" t="str">
        <f>IF('PT_fylke%)'!D146&gt;0,'PT_fylke%)'!D146,"")</f>
        <v/>
      </c>
      <c r="E143" s="57" t="str">
        <f>IF('PT_fylke%)'!E146&gt;0,'PT_fylke%)'!E146,"")</f>
        <v/>
      </c>
      <c r="F143" s="57" t="str">
        <f>IF('PT_fylke%)'!F146&gt;0,'PT_fylke%)'!F146,"")</f>
        <v/>
      </c>
      <c r="G143" s="57" t="str">
        <f>IF('PT_fylke%)'!G146&gt;0,'PT_fylke%)'!G146,"")</f>
        <v/>
      </c>
      <c r="H143" s="57" t="str">
        <f>IF('PT_fylke%)'!H146&gt;0,'PT_fylke%)'!H146,"")</f>
        <v/>
      </c>
      <c r="I143" s="57" t="str">
        <f>IF('PT_fylke%)'!I146&gt;0,'PT_fylke%)'!I146,"")</f>
        <v/>
      </c>
      <c r="J143" s="57" t="str">
        <f>IF('PT_fylke%)'!J146&gt;0,'PT_fylke%)'!J146,"")</f>
        <v/>
      </c>
      <c r="K143" s="57" t="str">
        <f>IF('PT_fylke%)'!K146&gt;0,'PT_fylke%)'!K146,"")</f>
        <v/>
      </c>
      <c r="L143" s="57" t="str">
        <f>IF('PT_fylke%)'!L146&gt;0,'PT_fylke%)'!L146,"")</f>
        <v/>
      </c>
    </row>
    <row r="144" spans="1:12" x14ac:dyDescent="0.25">
      <c r="A144" s="56" t="str">
        <f>IF('PT_fylke%)'!A147&gt;0,'PT_fylke%)'!A147,"")</f>
        <v/>
      </c>
      <c r="B144" s="57" t="str">
        <f>IF('PT_fylke%)'!B147&gt;0,'PT_fylke%)'!B147,"")</f>
        <v/>
      </c>
      <c r="C144" s="57" t="str">
        <f>IF('PT_fylke%)'!C147&gt;0,'PT_fylke%)'!C147,"")</f>
        <v/>
      </c>
      <c r="D144" s="57" t="str">
        <f>IF('PT_fylke%)'!D147&gt;0,'PT_fylke%)'!D147,"")</f>
        <v/>
      </c>
      <c r="E144" s="57" t="str">
        <f>IF('PT_fylke%)'!E147&gt;0,'PT_fylke%)'!E147,"")</f>
        <v/>
      </c>
      <c r="F144" s="57" t="str">
        <f>IF('PT_fylke%)'!F147&gt;0,'PT_fylke%)'!F147,"")</f>
        <v/>
      </c>
      <c r="G144" s="57" t="str">
        <f>IF('PT_fylke%)'!G147&gt;0,'PT_fylke%)'!G147,"")</f>
        <v/>
      </c>
      <c r="H144" s="57" t="str">
        <f>IF('PT_fylke%)'!H147&gt;0,'PT_fylke%)'!H147,"")</f>
        <v/>
      </c>
      <c r="I144" s="57" t="str">
        <f>IF('PT_fylke%)'!I147&gt;0,'PT_fylke%)'!I147,"")</f>
        <v/>
      </c>
      <c r="J144" s="57" t="str">
        <f>IF('PT_fylke%)'!J147&gt;0,'PT_fylke%)'!J147,"")</f>
        <v/>
      </c>
      <c r="K144" s="57" t="str">
        <f>IF('PT_fylke%)'!K147&gt;0,'PT_fylke%)'!K147,"")</f>
        <v/>
      </c>
      <c r="L144" s="57" t="str">
        <f>IF('PT_fylke%)'!L147&gt;0,'PT_fylke%)'!L147,"")</f>
        <v/>
      </c>
    </row>
    <row r="145" spans="1:12" x14ac:dyDescent="0.25">
      <c r="A145" s="56" t="str">
        <f>IF('PT_fylke%)'!A148&gt;0,'PT_fylke%)'!A148,"")</f>
        <v/>
      </c>
      <c r="B145" s="57" t="str">
        <f>IF('PT_fylke%)'!B148&gt;0,'PT_fylke%)'!B148,"")</f>
        <v/>
      </c>
      <c r="C145" s="57" t="str">
        <f>IF('PT_fylke%)'!C148&gt;0,'PT_fylke%)'!C148,"")</f>
        <v/>
      </c>
      <c r="D145" s="57" t="str">
        <f>IF('PT_fylke%)'!D148&gt;0,'PT_fylke%)'!D148,"")</f>
        <v/>
      </c>
      <c r="E145" s="57" t="str">
        <f>IF('PT_fylke%)'!E148&gt;0,'PT_fylke%)'!E148,"")</f>
        <v/>
      </c>
      <c r="F145" s="57" t="str">
        <f>IF('PT_fylke%)'!F148&gt;0,'PT_fylke%)'!F148,"")</f>
        <v/>
      </c>
      <c r="G145" s="57" t="str">
        <f>IF('PT_fylke%)'!G148&gt;0,'PT_fylke%)'!G148,"")</f>
        <v/>
      </c>
      <c r="H145" s="57" t="str">
        <f>IF('PT_fylke%)'!H148&gt;0,'PT_fylke%)'!H148,"")</f>
        <v/>
      </c>
      <c r="I145" s="57" t="str">
        <f>IF('PT_fylke%)'!I148&gt;0,'PT_fylke%)'!I148,"")</f>
        <v/>
      </c>
      <c r="J145" s="57" t="str">
        <f>IF('PT_fylke%)'!J148&gt;0,'PT_fylke%)'!J148,"")</f>
        <v/>
      </c>
      <c r="K145" s="57" t="str">
        <f>IF('PT_fylke%)'!K148&gt;0,'PT_fylke%)'!K148,"")</f>
        <v/>
      </c>
      <c r="L145" s="57" t="str">
        <f>IF('PT_fylke%)'!L148&gt;0,'PT_fylke%)'!L148,"")</f>
        <v/>
      </c>
    </row>
    <row r="146" spans="1:12" x14ac:dyDescent="0.25">
      <c r="A146" s="56" t="str">
        <f>IF('PT_fylke%)'!A149&gt;0,'PT_fylke%)'!A149,"")</f>
        <v/>
      </c>
      <c r="B146" s="57" t="str">
        <f>IF('PT_fylke%)'!B149&gt;0,'PT_fylke%)'!B149,"")</f>
        <v/>
      </c>
      <c r="C146" s="57" t="str">
        <f>IF('PT_fylke%)'!C149&gt;0,'PT_fylke%)'!C149,"")</f>
        <v/>
      </c>
      <c r="D146" s="57" t="str">
        <f>IF('PT_fylke%)'!D149&gt;0,'PT_fylke%)'!D149,"")</f>
        <v/>
      </c>
      <c r="E146" s="57" t="str">
        <f>IF('PT_fylke%)'!E149&gt;0,'PT_fylke%)'!E149,"")</f>
        <v/>
      </c>
      <c r="F146" s="57" t="str">
        <f>IF('PT_fylke%)'!F149&gt;0,'PT_fylke%)'!F149,"")</f>
        <v/>
      </c>
      <c r="G146" s="57" t="str">
        <f>IF('PT_fylke%)'!G149&gt;0,'PT_fylke%)'!G149,"")</f>
        <v/>
      </c>
      <c r="H146" s="57" t="str">
        <f>IF('PT_fylke%)'!H149&gt;0,'PT_fylke%)'!H149,"")</f>
        <v/>
      </c>
      <c r="I146" s="57" t="str">
        <f>IF('PT_fylke%)'!I149&gt;0,'PT_fylke%)'!I149,"")</f>
        <v/>
      </c>
      <c r="J146" s="57" t="str">
        <f>IF('PT_fylke%)'!J149&gt;0,'PT_fylke%)'!J149,"")</f>
        <v/>
      </c>
      <c r="K146" s="57" t="str">
        <f>IF('PT_fylke%)'!K149&gt;0,'PT_fylke%)'!K149,"")</f>
        <v/>
      </c>
      <c r="L146" s="57" t="str">
        <f>IF('PT_fylke%)'!L149&gt;0,'PT_fylke%)'!L149,"")</f>
        <v/>
      </c>
    </row>
    <row r="147" spans="1:12" x14ac:dyDescent="0.25">
      <c r="A147" s="56" t="str">
        <f>IF('PT_fylke%)'!A150&gt;0,'PT_fylke%)'!A150,"")</f>
        <v/>
      </c>
      <c r="B147" s="57" t="str">
        <f>IF('PT_fylke%)'!B150&gt;0,'PT_fylke%)'!B150,"")</f>
        <v/>
      </c>
      <c r="C147" s="57" t="str">
        <f>IF('PT_fylke%)'!C150&gt;0,'PT_fylke%)'!C150,"")</f>
        <v/>
      </c>
      <c r="D147" s="57" t="str">
        <f>IF('PT_fylke%)'!D150&gt;0,'PT_fylke%)'!D150,"")</f>
        <v/>
      </c>
      <c r="E147" s="57" t="str">
        <f>IF('PT_fylke%)'!E150&gt;0,'PT_fylke%)'!E150,"")</f>
        <v/>
      </c>
      <c r="F147" s="57" t="str">
        <f>IF('PT_fylke%)'!F150&gt;0,'PT_fylke%)'!F150,"")</f>
        <v/>
      </c>
      <c r="G147" s="57" t="str">
        <f>IF('PT_fylke%)'!G150&gt;0,'PT_fylke%)'!G150,"")</f>
        <v/>
      </c>
      <c r="H147" s="57" t="str">
        <f>IF('PT_fylke%)'!H150&gt;0,'PT_fylke%)'!H150,"")</f>
        <v/>
      </c>
      <c r="I147" s="57" t="str">
        <f>IF('PT_fylke%)'!I150&gt;0,'PT_fylke%)'!I150,"")</f>
        <v/>
      </c>
      <c r="J147" s="57" t="str">
        <f>IF('PT_fylke%)'!J150&gt;0,'PT_fylke%)'!J150,"")</f>
        <v/>
      </c>
      <c r="K147" s="57" t="str">
        <f>IF('PT_fylke%)'!K150&gt;0,'PT_fylke%)'!K150,"")</f>
        <v/>
      </c>
      <c r="L147" s="57" t="str">
        <f>IF('PT_fylke%)'!L150&gt;0,'PT_fylke%)'!L150,"")</f>
        <v/>
      </c>
    </row>
    <row r="148" spans="1:12" x14ac:dyDescent="0.25">
      <c r="A148" s="56" t="str">
        <f>IF('PT_fylke%)'!A151&gt;0,'PT_fylke%)'!A151,"")</f>
        <v/>
      </c>
      <c r="B148" s="57" t="str">
        <f>IF('PT_fylke%)'!B151&gt;0,'PT_fylke%)'!B151,"")</f>
        <v/>
      </c>
      <c r="C148" s="57" t="str">
        <f>IF('PT_fylke%)'!C151&gt;0,'PT_fylke%)'!C151,"")</f>
        <v/>
      </c>
      <c r="D148" s="57" t="str">
        <f>IF('PT_fylke%)'!D151&gt;0,'PT_fylke%)'!D151,"")</f>
        <v/>
      </c>
      <c r="E148" s="57" t="str">
        <f>IF('PT_fylke%)'!E151&gt;0,'PT_fylke%)'!E151,"")</f>
        <v/>
      </c>
      <c r="F148" s="57" t="str">
        <f>IF('PT_fylke%)'!F151&gt;0,'PT_fylke%)'!F151,"")</f>
        <v/>
      </c>
      <c r="G148" s="57" t="str">
        <f>IF('PT_fylke%)'!G151&gt;0,'PT_fylke%)'!G151,"")</f>
        <v/>
      </c>
      <c r="H148" s="57" t="str">
        <f>IF('PT_fylke%)'!H151&gt;0,'PT_fylke%)'!H151,"")</f>
        <v/>
      </c>
      <c r="I148" s="57" t="str">
        <f>IF('PT_fylke%)'!I151&gt;0,'PT_fylke%)'!I151,"")</f>
        <v/>
      </c>
      <c r="J148" s="57" t="str">
        <f>IF('PT_fylke%)'!J151&gt;0,'PT_fylke%)'!J151,"")</f>
        <v/>
      </c>
      <c r="K148" s="57" t="str">
        <f>IF('PT_fylke%)'!K151&gt;0,'PT_fylke%)'!K151,"")</f>
        <v/>
      </c>
      <c r="L148" s="57" t="str">
        <f>IF('PT_fylke%)'!L151&gt;0,'PT_fylke%)'!L151,"")</f>
        <v/>
      </c>
    </row>
    <row r="149" spans="1:12" x14ac:dyDescent="0.25">
      <c r="A149" s="56" t="str">
        <f>IF('PT_fylke%)'!A152&gt;0,'PT_fylke%)'!A152,"")</f>
        <v/>
      </c>
      <c r="B149" s="57" t="str">
        <f>IF('PT_fylke%)'!B152&gt;0,'PT_fylke%)'!B152,"")</f>
        <v/>
      </c>
      <c r="C149" s="57" t="str">
        <f>IF('PT_fylke%)'!C152&gt;0,'PT_fylke%)'!C152,"")</f>
        <v/>
      </c>
      <c r="D149" s="57" t="str">
        <f>IF('PT_fylke%)'!D152&gt;0,'PT_fylke%)'!D152,"")</f>
        <v/>
      </c>
      <c r="E149" s="57" t="str">
        <f>IF('PT_fylke%)'!E152&gt;0,'PT_fylke%)'!E152,"")</f>
        <v/>
      </c>
      <c r="F149" s="57" t="str">
        <f>IF('PT_fylke%)'!F152&gt;0,'PT_fylke%)'!F152,"")</f>
        <v/>
      </c>
      <c r="G149" s="57" t="str">
        <f>IF('PT_fylke%)'!G152&gt;0,'PT_fylke%)'!G152,"")</f>
        <v/>
      </c>
      <c r="H149" s="57" t="str">
        <f>IF('PT_fylke%)'!H152&gt;0,'PT_fylke%)'!H152,"")</f>
        <v/>
      </c>
      <c r="I149" s="57" t="str">
        <f>IF('PT_fylke%)'!I152&gt;0,'PT_fylke%)'!I152,"")</f>
        <v/>
      </c>
      <c r="J149" s="57" t="str">
        <f>IF('PT_fylke%)'!J152&gt;0,'PT_fylke%)'!J152,"")</f>
        <v/>
      </c>
      <c r="K149" s="57" t="str">
        <f>IF('PT_fylke%)'!K152&gt;0,'PT_fylke%)'!K152,"")</f>
        <v/>
      </c>
      <c r="L149" s="57" t="str">
        <f>IF('PT_fylke%)'!L152&gt;0,'PT_fylke%)'!L152,"")</f>
        <v/>
      </c>
    </row>
    <row r="150" spans="1:12" x14ac:dyDescent="0.25">
      <c r="A150" s="56" t="str">
        <f>IF('PT_fylke%)'!A153&gt;0,'PT_fylke%)'!A153,"")</f>
        <v/>
      </c>
      <c r="B150" s="57" t="str">
        <f>IF('PT_fylke%)'!B153&gt;0,'PT_fylke%)'!B153,"")</f>
        <v/>
      </c>
      <c r="C150" s="57" t="str">
        <f>IF('PT_fylke%)'!C153&gt;0,'PT_fylke%)'!C153,"")</f>
        <v/>
      </c>
      <c r="D150" s="57" t="str">
        <f>IF('PT_fylke%)'!D153&gt;0,'PT_fylke%)'!D153,"")</f>
        <v/>
      </c>
      <c r="E150" s="57" t="str">
        <f>IF('PT_fylke%)'!E153&gt;0,'PT_fylke%)'!E153,"")</f>
        <v/>
      </c>
      <c r="F150" s="57" t="str">
        <f>IF('PT_fylke%)'!F153&gt;0,'PT_fylke%)'!F153,"")</f>
        <v/>
      </c>
      <c r="G150" s="57" t="str">
        <f>IF('PT_fylke%)'!G153&gt;0,'PT_fylke%)'!G153,"")</f>
        <v/>
      </c>
      <c r="H150" s="57" t="str">
        <f>IF('PT_fylke%)'!H153&gt;0,'PT_fylke%)'!H153,"")</f>
        <v/>
      </c>
      <c r="I150" s="57" t="str">
        <f>IF('PT_fylke%)'!I153&gt;0,'PT_fylke%)'!I153,"")</f>
        <v/>
      </c>
      <c r="J150" s="57" t="str">
        <f>IF('PT_fylke%)'!J153&gt;0,'PT_fylke%)'!J153,"")</f>
        <v/>
      </c>
      <c r="K150" s="57" t="str">
        <f>IF('PT_fylke%)'!K153&gt;0,'PT_fylke%)'!K153,"")</f>
        <v/>
      </c>
      <c r="L150" s="57" t="str">
        <f>IF('PT_fylke%)'!L153&gt;0,'PT_fylke%)'!L153,"")</f>
        <v/>
      </c>
    </row>
    <row r="151" spans="1:12" x14ac:dyDescent="0.25">
      <c r="A151" s="56" t="str">
        <f>IF('PT_fylke%)'!A154&gt;0,'PT_fylke%)'!A154,"")</f>
        <v/>
      </c>
      <c r="B151" s="57" t="str">
        <f>IF('PT_fylke%)'!B154&gt;0,'PT_fylke%)'!B154,"")</f>
        <v/>
      </c>
      <c r="C151" s="57" t="str">
        <f>IF('PT_fylke%)'!C154&gt;0,'PT_fylke%)'!C154,"")</f>
        <v/>
      </c>
      <c r="D151" s="57" t="str">
        <f>IF('PT_fylke%)'!D154&gt;0,'PT_fylke%)'!D154,"")</f>
        <v/>
      </c>
      <c r="E151" s="57" t="str">
        <f>IF('PT_fylke%)'!E154&gt;0,'PT_fylke%)'!E154,"")</f>
        <v/>
      </c>
      <c r="F151" s="57" t="str">
        <f>IF('PT_fylke%)'!F154&gt;0,'PT_fylke%)'!F154,"")</f>
        <v/>
      </c>
      <c r="G151" s="57" t="str">
        <f>IF('PT_fylke%)'!G154&gt;0,'PT_fylke%)'!G154,"")</f>
        <v/>
      </c>
      <c r="H151" s="57" t="str">
        <f>IF('PT_fylke%)'!H154&gt;0,'PT_fylke%)'!H154,"")</f>
        <v/>
      </c>
      <c r="I151" s="57" t="str">
        <f>IF('PT_fylke%)'!I154&gt;0,'PT_fylke%)'!I154,"")</f>
        <v/>
      </c>
      <c r="J151" s="57" t="str">
        <f>IF('PT_fylke%)'!J154&gt;0,'PT_fylke%)'!J154,"")</f>
        <v/>
      </c>
      <c r="K151" s="57" t="str">
        <f>IF('PT_fylke%)'!K154&gt;0,'PT_fylke%)'!K154,"")</f>
        <v/>
      </c>
      <c r="L151" s="57" t="str">
        <f>IF('PT_fylke%)'!L154&gt;0,'PT_fylke%)'!L154,"")</f>
        <v/>
      </c>
    </row>
    <row r="152" spans="1:12" x14ac:dyDescent="0.25">
      <c r="A152" s="56" t="str">
        <f>IF('PT_fylke%)'!A155&gt;0,'PT_fylke%)'!A155,"")</f>
        <v/>
      </c>
      <c r="B152" s="57" t="str">
        <f>IF('PT_fylke%)'!B155&gt;0,'PT_fylke%)'!B155,"")</f>
        <v/>
      </c>
      <c r="C152" s="57" t="str">
        <f>IF('PT_fylke%)'!C155&gt;0,'PT_fylke%)'!C155,"")</f>
        <v/>
      </c>
      <c r="D152" s="57" t="str">
        <f>IF('PT_fylke%)'!D155&gt;0,'PT_fylke%)'!D155,"")</f>
        <v/>
      </c>
      <c r="E152" s="57" t="str">
        <f>IF('PT_fylke%)'!E155&gt;0,'PT_fylke%)'!E155,"")</f>
        <v/>
      </c>
      <c r="F152" s="57" t="str">
        <f>IF('PT_fylke%)'!F155&gt;0,'PT_fylke%)'!F155,"")</f>
        <v/>
      </c>
      <c r="G152" s="57" t="str">
        <f>IF('PT_fylke%)'!G155&gt;0,'PT_fylke%)'!G155,"")</f>
        <v/>
      </c>
      <c r="H152" s="57" t="str">
        <f>IF('PT_fylke%)'!H155&gt;0,'PT_fylke%)'!H155,"")</f>
        <v/>
      </c>
      <c r="I152" s="57" t="str">
        <f>IF('PT_fylke%)'!I155&gt;0,'PT_fylke%)'!I155,"")</f>
        <v/>
      </c>
      <c r="J152" s="57" t="str">
        <f>IF('PT_fylke%)'!J155&gt;0,'PT_fylke%)'!J155,"")</f>
        <v/>
      </c>
      <c r="K152" s="57" t="str">
        <f>IF('PT_fylke%)'!K155&gt;0,'PT_fylke%)'!K155,"")</f>
        <v/>
      </c>
      <c r="L152" s="57" t="str">
        <f>IF('PT_fylke%)'!L155&gt;0,'PT_fylke%)'!L155,"")</f>
        <v/>
      </c>
    </row>
    <row r="153" spans="1:12" x14ac:dyDescent="0.25">
      <c r="A153" s="56" t="str">
        <f>IF('PT_fylke%)'!A156&gt;0,'PT_fylke%)'!A156,"")</f>
        <v/>
      </c>
      <c r="B153" s="57" t="str">
        <f>IF('PT_fylke%)'!B156&gt;0,'PT_fylke%)'!B156,"")</f>
        <v/>
      </c>
      <c r="C153" s="57" t="str">
        <f>IF('PT_fylke%)'!C156&gt;0,'PT_fylke%)'!C156,"")</f>
        <v/>
      </c>
      <c r="D153" s="57" t="str">
        <f>IF('PT_fylke%)'!D156&gt;0,'PT_fylke%)'!D156,"")</f>
        <v/>
      </c>
      <c r="E153" s="57" t="str">
        <f>IF('PT_fylke%)'!E156&gt;0,'PT_fylke%)'!E156,"")</f>
        <v/>
      </c>
      <c r="F153" s="57" t="str">
        <f>IF('PT_fylke%)'!F156&gt;0,'PT_fylke%)'!F156,"")</f>
        <v/>
      </c>
      <c r="G153" s="57" t="str">
        <f>IF('PT_fylke%)'!G156&gt;0,'PT_fylke%)'!G156,"")</f>
        <v/>
      </c>
      <c r="H153" s="57" t="str">
        <f>IF('PT_fylke%)'!H156&gt;0,'PT_fylke%)'!H156,"")</f>
        <v/>
      </c>
      <c r="I153" s="57" t="str">
        <f>IF('PT_fylke%)'!I156&gt;0,'PT_fylke%)'!I156,"")</f>
        <v/>
      </c>
      <c r="J153" s="57" t="str">
        <f>IF('PT_fylke%)'!J156&gt;0,'PT_fylke%)'!J156,"")</f>
        <v/>
      </c>
      <c r="K153" s="57" t="str">
        <f>IF('PT_fylke%)'!K156&gt;0,'PT_fylke%)'!K156,"")</f>
        <v/>
      </c>
      <c r="L153" s="57" t="str">
        <f>IF('PT_fylke%)'!L156&gt;0,'PT_fylke%)'!L156,"")</f>
        <v/>
      </c>
    </row>
    <row r="154" spans="1:12" x14ac:dyDescent="0.25">
      <c r="A154" s="56" t="str">
        <f>IF('PT_fylke%)'!A157&gt;0,'PT_fylke%)'!A157,"")</f>
        <v/>
      </c>
      <c r="B154" s="57" t="str">
        <f>IF('PT_fylke%)'!B157&gt;0,'PT_fylke%)'!B157,"")</f>
        <v/>
      </c>
      <c r="C154" s="57" t="str">
        <f>IF('PT_fylke%)'!C157&gt;0,'PT_fylke%)'!C157,"")</f>
        <v/>
      </c>
      <c r="D154" s="57" t="str">
        <f>IF('PT_fylke%)'!D157&gt;0,'PT_fylke%)'!D157,"")</f>
        <v/>
      </c>
      <c r="E154" s="57" t="str">
        <f>IF('PT_fylke%)'!E157&gt;0,'PT_fylke%)'!E157,"")</f>
        <v/>
      </c>
      <c r="F154" s="57" t="str">
        <f>IF('PT_fylke%)'!F157&gt;0,'PT_fylke%)'!F157,"")</f>
        <v/>
      </c>
      <c r="G154" s="57" t="str">
        <f>IF('PT_fylke%)'!G157&gt;0,'PT_fylke%)'!G157,"")</f>
        <v/>
      </c>
      <c r="H154" s="57" t="str">
        <f>IF('PT_fylke%)'!H157&gt;0,'PT_fylke%)'!H157,"")</f>
        <v/>
      </c>
      <c r="I154" s="57" t="str">
        <f>IF('PT_fylke%)'!I157&gt;0,'PT_fylke%)'!I157,"")</f>
        <v/>
      </c>
      <c r="J154" s="57" t="str">
        <f>IF('PT_fylke%)'!J157&gt;0,'PT_fylke%)'!J157,"")</f>
        <v/>
      </c>
      <c r="K154" s="57" t="str">
        <f>IF('PT_fylke%)'!K157&gt;0,'PT_fylke%)'!K157,"")</f>
        <v/>
      </c>
      <c r="L154" s="57" t="str">
        <f>IF('PT_fylke%)'!L157&gt;0,'PT_fylke%)'!L157,"")</f>
        <v/>
      </c>
    </row>
    <row r="155" spans="1:12" x14ac:dyDescent="0.25">
      <c r="A155" s="56" t="str">
        <f>IF('PT_fylke%)'!A158&gt;0,'PT_fylke%)'!A158,"")</f>
        <v/>
      </c>
      <c r="B155" s="57" t="str">
        <f>IF('PT_fylke%)'!B158&gt;0,'PT_fylke%)'!B158,"")</f>
        <v/>
      </c>
      <c r="C155" s="57" t="str">
        <f>IF('PT_fylke%)'!C158&gt;0,'PT_fylke%)'!C158,"")</f>
        <v/>
      </c>
      <c r="D155" s="57" t="str">
        <f>IF('PT_fylke%)'!D158&gt;0,'PT_fylke%)'!D158,"")</f>
        <v/>
      </c>
      <c r="E155" s="57" t="str">
        <f>IF('PT_fylke%)'!E158&gt;0,'PT_fylke%)'!E158,"")</f>
        <v/>
      </c>
      <c r="F155" s="57" t="str">
        <f>IF('PT_fylke%)'!F158&gt;0,'PT_fylke%)'!F158,"")</f>
        <v/>
      </c>
      <c r="G155" s="57" t="str">
        <f>IF('PT_fylke%)'!G158&gt;0,'PT_fylke%)'!G158,"")</f>
        <v/>
      </c>
      <c r="H155" s="57" t="str">
        <f>IF('PT_fylke%)'!H158&gt;0,'PT_fylke%)'!H158,"")</f>
        <v/>
      </c>
      <c r="I155" s="57" t="str">
        <f>IF('PT_fylke%)'!I158&gt;0,'PT_fylke%)'!I158,"")</f>
        <v/>
      </c>
      <c r="J155" s="57" t="str">
        <f>IF('PT_fylke%)'!J158&gt;0,'PT_fylke%)'!J158,"")</f>
        <v/>
      </c>
      <c r="K155" s="57" t="str">
        <f>IF('PT_fylke%)'!K158&gt;0,'PT_fylke%)'!K158,"")</f>
        <v/>
      </c>
      <c r="L155" s="57" t="str">
        <f>IF('PT_fylke%)'!L158&gt;0,'PT_fylke%)'!L158,"")</f>
        <v/>
      </c>
    </row>
    <row r="156" spans="1:12" x14ac:dyDescent="0.25">
      <c r="A156" s="56" t="str">
        <f>IF('PT_fylke%)'!A159&gt;0,'PT_fylke%)'!A159,"")</f>
        <v/>
      </c>
      <c r="B156" s="57" t="str">
        <f>IF('PT_fylke%)'!B159&gt;0,'PT_fylke%)'!B159,"")</f>
        <v/>
      </c>
      <c r="C156" s="57" t="str">
        <f>IF('PT_fylke%)'!C159&gt;0,'PT_fylke%)'!C159,"")</f>
        <v/>
      </c>
      <c r="D156" s="57" t="str">
        <f>IF('PT_fylke%)'!D159&gt;0,'PT_fylke%)'!D159,"")</f>
        <v/>
      </c>
      <c r="E156" s="57" t="str">
        <f>IF('PT_fylke%)'!E159&gt;0,'PT_fylke%)'!E159,"")</f>
        <v/>
      </c>
      <c r="F156" s="57" t="str">
        <f>IF('PT_fylke%)'!F159&gt;0,'PT_fylke%)'!F159,"")</f>
        <v/>
      </c>
      <c r="G156" s="57" t="str">
        <f>IF('PT_fylke%)'!G159&gt;0,'PT_fylke%)'!G159,"")</f>
        <v/>
      </c>
      <c r="H156" s="57" t="str">
        <f>IF('PT_fylke%)'!H159&gt;0,'PT_fylke%)'!H159,"")</f>
        <v/>
      </c>
      <c r="I156" s="57" t="str">
        <f>IF('PT_fylke%)'!I159&gt;0,'PT_fylke%)'!I159,"")</f>
        <v/>
      </c>
      <c r="J156" s="57" t="str">
        <f>IF('PT_fylke%)'!J159&gt;0,'PT_fylke%)'!J159,"")</f>
        <v/>
      </c>
      <c r="K156" s="57" t="str">
        <f>IF('PT_fylke%)'!K159&gt;0,'PT_fylke%)'!K159,"")</f>
        <v/>
      </c>
      <c r="L156" s="57" t="str">
        <f>IF('PT_fylke%)'!L159&gt;0,'PT_fylke%)'!L159,"")</f>
        <v/>
      </c>
    </row>
    <row r="157" spans="1:12" x14ac:dyDescent="0.25">
      <c r="A157" s="56" t="str">
        <f>IF('PT_fylke%)'!A160&gt;0,'PT_fylke%)'!A160,"")</f>
        <v/>
      </c>
      <c r="B157" s="57" t="str">
        <f>IF('PT_fylke%)'!B160&gt;0,'PT_fylke%)'!B160,"")</f>
        <v/>
      </c>
      <c r="C157" s="57" t="str">
        <f>IF('PT_fylke%)'!C160&gt;0,'PT_fylke%)'!C160,"")</f>
        <v/>
      </c>
      <c r="D157" s="57" t="str">
        <f>IF('PT_fylke%)'!D160&gt;0,'PT_fylke%)'!D160,"")</f>
        <v/>
      </c>
      <c r="E157" s="57" t="str">
        <f>IF('PT_fylke%)'!E160&gt;0,'PT_fylke%)'!E160,"")</f>
        <v/>
      </c>
      <c r="F157" s="57" t="str">
        <f>IF('PT_fylke%)'!F160&gt;0,'PT_fylke%)'!F160,"")</f>
        <v/>
      </c>
      <c r="G157" s="57" t="str">
        <f>IF('PT_fylke%)'!G160&gt;0,'PT_fylke%)'!G160,"")</f>
        <v/>
      </c>
      <c r="H157" s="57" t="str">
        <f>IF('PT_fylke%)'!H160&gt;0,'PT_fylke%)'!H160,"")</f>
        <v/>
      </c>
      <c r="I157" s="57" t="str">
        <f>IF('PT_fylke%)'!I160&gt;0,'PT_fylke%)'!I160,"")</f>
        <v/>
      </c>
      <c r="J157" s="57" t="str">
        <f>IF('PT_fylke%)'!J160&gt;0,'PT_fylke%)'!J160,"")</f>
        <v/>
      </c>
      <c r="K157" s="57" t="str">
        <f>IF('PT_fylke%)'!K160&gt;0,'PT_fylke%)'!K160,"")</f>
        <v/>
      </c>
      <c r="L157" s="57" t="str">
        <f>IF('PT_fylke%)'!L160&gt;0,'PT_fylke%)'!L160,"")</f>
        <v/>
      </c>
    </row>
    <row r="158" spans="1:12" x14ac:dyDescent="0.25">
      <c r="A158" s="56" t="str">
        <f>IF('PT_fylke%)'!A161&gt;0,'PT_fylke%)'!A161,"")</f>
        <v/>
      </c>
      <c r="B158" s="57" t="str">
        <f>IF('PT_fylke%)'!B161&gt;0,'PT_fylke%)'!B161,"")</f>
        <v/>
      </c>
      <c r="C158" s="57" t="str">
        <f>IF('PT_fylke%)'!C161&gt;0,'PT_fylke%)'!C161,"")</f>
        <v/>
      </c>
      <c r="D158" s="57" t="str">
        <f>IF('PT_fylke%)'!D161&gt;0,'PT_fylke%)'!D161,"")</f>
        <v/>
      </c>
      <c r="E158" s="57" t="str">
        <f>IF('PT_fylke%)'!E161&gt;0,'PT_fylke%)'!E161,"")</f>
        <v/>
      </c>
      <c r="F158" s="57" t="str">
        <f>IF('PT_fylke%)'!F161&gt;0,'PT_fylke%)'!F161,"")</f>
        <v/>
      </c>
      <c r="G158" s="57" t="str">
        <f>IF('PT_fylke%)'!G161&gt;0,'PT_fylke%)'!G161,"")</f>
        <v/>
      </c>
      <c r="H158" s="57" t="str">
        <f>IF('PT_fylke%)'!H161&gt;0,'PT_fylke%)'!H161,"")</f>
        <v/>
      </c>
      <c r="I158" s="57" t="str">
        <f>IF('PT_fylke%)'!I161&gt;0,'PT_fylke%)'!I161,"")</f>
        <v/>
      </c>
      <c r="J158" s="57" t="str">
        <f>IF('PT_fylke%)'!J161&gt;0,'PT_fylke%)'!J161,"")</f>
        <v/>
      </c>
      <c r="K158" s="57" t="str">
        <f>IF('PT_fylke%)'!K161&gt;0,'PT_fylke%)'!K161,"")</f>
        <v/>
      </c>
      <c r="L158" s="57" t="str">
        <f>IF('PT_fylke%)'!L161&gt;0,'PT_fylke%)'!L161,"")</f>
        <v/>
      </c>
    </row>
    <row r="159" spans="1:12" x14ac:dyDescent="0.25">
      <c r="A159" s="56" t="str">
        <f>IF('PT_fylke%)'!A162&gt;0,'PT_fylke%)'!A162,"")</f>
        <v/>
      </c>
      <c r="B159" s="57" t="str">
        <f>IF('PT_fylke%)'!B162&gt;0,'PT_fylke%)'!B162,"")</f>
        <v/>
      </c>
      <c r="C159" s="57" t="str">
        <f>IF('PT_fylke%)'!C162&gt;0,'PT_fylke%)'!C162,"")</f>
        <v/>
      </c>
      <c r="D159" s="57" t="str">
        <f>IF('PT_fylke%)'!D162&gt;0,'PT_fylke%)'!D162,"")</f>
        <v/>
      </c>
      <c r="E159" s="57" t="str">
        <f>IF('PT_fylke%)'!E162&gt;0,'PT_fylke%)'!E162,"")</f>
        <v/>
      </c>
      <c r="F159" s="57" t="str">
        <f>IF('PT_fylke%)'!F162&gt;0,'PT_fylke%)'!F162,"")</f>
        <v/>
      </c>
      <c r="G159" s="57" t="str">
        <f>IF('PT_fylke%)'!G162&gt;0,'PT_fylke%)'!G162,"")</f>
        <v/>
      </c>
      <c r="H159" s="57" t="str">
        <f>IF('PT_fylke%)'!H162&gt;0,'PT_fylke%)'!H162,"")</f>
        <v/>
      </c>
      <c r="I159" s="57" t="str">
        <f>IF('PT_fylke%)'!I162&gt;0,'PT_fylke%)'!I162,"")</f>
        <v/>
      </c>
      <c r="J159" s="57" t="str">
        <f>IF('PT_fylke%)'!J162&gt;0,'PT_fylke%)'!J162,"")</f>
        <v/>
      </c>
      <c r="K159" s="57" t="str">
        <f>IF('PT_fylke%)'!K162&gt;0,'PT_fylke%)'!K162,"")</f>
        <v/>
      </c>
      <c r="L159" s="57" t="str">
        <f>IF('PT_fylke%)'!L162&gt;0,'PT_fylke%)'!L162,"")</f>
        <v/>
      </c>
    </row>
    <row r="160" spans="1:12" x14ac:dyDescent="0.25">
      <c r="A160" s="56" t="str">
        <f>IF('PT_fylke%)'!A163&gt;0,'PT_fylke%)'!A163,"")</f>
        <v/>
      </c>
      <c r="B160" s="57" t="str">
        <f>IF('PT_fylke%)'!B163&gt;0,'PT_fylke%)'!B163,"")</f>
        <v/>
      </c>
      <c r="C160" s="57" t="str">
        <f>IF('PT_fylke%)'!C163&gt;0,'PT_fylke%)'!C163,"")</f>
        <v/>
      </c>
      <c r="D160" s="57" t="str">
        <f>IF('PT_fylke%)'!D163&gt;0,'PT_fylke%)'!D163,"")</f>
        <v/>
      </c>
      <c r="E160" s="57" t="str">
        <f>IF('PT_fylke%)'!E163&gt;0,'PT_fylke%)'!E163,"")</f>
        <v/>
      </c>
      <c r="F160" s="57" t="str">
        <f>IF('PT_fylke%)'!F163&gt;0,'PT_fylke%)'!F163,"")</f>
        <v/>
      </c>
      <c r="G160" s="57" t="str">
        <f>IF('PT_fylke%)'!G163&gt;0,'PT_fylke%)'!G163,"")</f>
        <v/>
      </c>
      <c r="H160" s="57" t="str">
        <f>IF('PT_fylke%)'!H163&gt;0,'PT_fylke%)'!H163,"")</f>
        <v/>
      </c>
      <c r="I160" s="57" t="str">
        <f>IF('PT_fylke%)'!I163&gt;0,'PT_fylke%)'!I163,"")</f>
        <v/>
      </c>
      <c r="J160" s="57" t="str">
        <f>IF('PT_fylke%)'!J163&gt;0,'PT_fylke%)'!J163,"")</f>
        <v/>
      </c>
      <c r="K160" s="57" t="str">
        <f>IF('PT_fylke%)'!K163&gt;0,'PT_fylke%)'!K163,"")</f>
        <v/>
      </c>
      <c r="L160" s="57" t="str">
        <f>IF('PT_fylke%)'!L163&gt;0,'PT_fylke%)'!L163,"")</f>
        <v/>
      </c>
    </row>
    <row r="161" spans="1:12" x14ac:dyDescent="0.25">
      <c r="A161" s="56" t="str">
        <f>IF('PT_fylke%)'!A164&gt;0,'PT_fylke%)'!A164,"")</f>
        <v/>
      </c>
      <c r="B161" s="57" t="str">
        <f>IF('PT_fylke%)'!B164&gt;0,'PT_fylke%)'!B164,"")</f>
        <v/>
      </c>
      <c r="C161" s="57" t="str">
        <f>IF('PT_fylke%)'!C164&gt;0,'PT_fylke%)'!C164,"")</f>
        <v/>
      </c>
      <c r="D161" s="57" t="str">
        <f>IF('PT_fylke%)'!D164&gt;0,'PT_fylke%)'!D164,"")</f>
        <v/>
      </c>
      <c r="E161" s="57" t="str">
        <f>IF('PT_fylke%)'!E164&gt;0,'PT_fylke%)'!E164,"")</f>
        <v/>
      </c>
      <c r="F161" s="57" t="str">
        <f>IF('PT_fylke%)'!F164&gt;0,'PT_fylke%)'!F164,"")</f>
        <v/>
      </c>
      <c r="G161" s="57" t="str">
        <f>IF('PT_fylke%)'!G164&gt;0,'PT_fylke%)'!G164,"")</f>
        <v/>
      </c>
      <c r="H161" s="57" t="str">
        <f>IF('PT_fylke%)'!H164&gt;0,'PT_fylke%)'!H164,"")</f>
        <v/>
      </c>
      <c r="I161" s="57" t="str">
        <f>IF('PT_fylke%)'!I164&gt;0,'PT_fylke%)'!I164,"")</f>
        <v/>
      </c>
      <c r="J161" s="57" t="str">
        <f>IF('PT_fylke%)'!J164&gt;0,'PT_fylke%)'!J164,"")</f>
        <v/>
      </c>
      <c r="K161" s="57" t="str">
        <f>IF('PT_fylke%)'!K164&gt;0,'PT_fylke%)'!K164,"")</f>
        <v/>
      </c>
      <c r="L161" s="57" t="str">
        <f>IF('PT_fylke%)'!L164&gt;0,'PT_fylke%)'!L164,"")</f>
        <v/>
      </c>
    </row>
    <row r="162" spans="1:12" x14ac:dyDescent="0.25">
      <c r="A162" s="56" t="str">
        <f>IF('PT_fylke%)'!A165&gt;0,'PT_fylke%)'!A165,"")</f>
        <v/>
      </c>
      <c r="B162" s="57" t="str">
        <f>IF('PT_fylke%)'!B165&gt;0,'PT_fylke%)'!B165,"")</f>
        <v/>
      </c>
      <c r="C162" s="57" t="str">
        <f>IF('PT_fylke%)'!C165&gt;0,'PT_fylke%)'!C165,"")</f>
        <v/>
      </c>
      <c r="D162" s="57" t="str">
        <f>IF('PT_fylke%)'!D165&gt;0,'PT_fylke%)'!D165,"")</f>
        <v/>
      </c>
      <c r="E162" s="57" t="str">
        <f>IF('PT_fylke%)'!E165&gt;0,'PT_fylke%)'!E165,"")</f>
        <v/>
      </c>
      <c r="F162" s="57" t="str">
        <f>IF('PT_fylke%)'!F165&gt;0,'PT_fylke%)'!F165,"")</f>
        <v/>
      </c>
      <c r="G162" s="57" t="str">
        <f>IF('PT_fylke%)'!G165&gt;0,'PT_fylke%)'!G165,"")</f>
        <v/>
      </c>
      <c r="H162" s="57" t="str">
        <f>IF('PT_fylke%)'!H165&gt;0,'PT_fylke%)'!H165,"")</f>
        <v/>
      </c>
      <c r="I162" s="57" t="str">
        <f>IF('PT_fylke%)'!I165&gt;0,'PT_fylke%)'!I165,"")</f>
        <v/>
      </c>
      <c r="J162" s="57" t="str">
        <f>IF('PT_fylke%)'!J165&gt;0,'PT_fylke%)'!J165,"")</f>
        <v/>
      </c>
      <c r="K162" s="57" t="str">
        <f>IF('PT_fylke%)'!K165&gt;0,'PT_fylke%)'!K165,"")</f>
        <v/>
      </c>
      <c r="L162" s="57" t="str">
        <f>IF('PT_fylke%)'!L165&gt;0,'PT_fylke%)'!L165,"")</f>
        <v/>
      </c>
    </row>
    <row r="163" spans="1:12" x14ac:dyDescent="0.25">
      <c r="A163" s="56" t="str">
        <f>IF('PT_fylke%)'!A166&gt;0,'PT_fylke%)'!A166,"")</f>
        <v/>
      </c>
      <c r="B163" s="57" t="str">
        <f>IF('PT_fylke%)'!B166&gt;0,'PT_fylke%)'!B166,"")</f>
        <v/>
      </c>
      <c r="C163" s="57" t="str">
        <f>IF('PT_fylke%)'!C166&gt;0,'PT_fylke%)'!C166,"")</f>
        <v/>
      </c>
      <c r="D163" s="57" t="str">
        <f>IF('PT_fylke%)'!D166&gt;0,'PT_fylke%)'!D166,"")</f>
        <v/>
      </c>
      <c r="E163" s="57" t="str">
        <f>IF('PT_fylke%)'!E166&gt;0,'PT_fylke%)'!E166,"")</f>
        <v/>
      </c>
      <c r="F163" s="57" t="str">
        <f>IF('PT_fylke%)'!F166&gt;0,'PT_fylke%)'!F166,"")</f>
        <v/>
      </c>
      <c r="G163" s="57" t="str">
        <f>IF('PT_fylke%)'!G166&gt;0,'PT_fylke%)'!G166,"")</f>
        <v/>
      </c>
      <c r="H163" s="57" t="str">
        <f>IF('PT_fylke%)'!H166&gt;0,'PT_fylke%)'!H166,"")</f>
        <v/>
      </c>
      <c r="I163" s="57" t="str">
        <f>IF('PT_fylke%)'!I166&gt;0,'PT_fylke%)'!I166,"")</f>
        <v/>
      </c>
      <c r="J163" s="57" t="str">
        <f>IF('PT_fylke%)'!J166&gt;0,'PT_fylke%)'!J166,"")</f>
        <v/>
      </c>
      <c r="K163" s="57" t="str">
        <f>IF('PT_fylke%)'!K166&gt;0,'PT_fylke%)'!K166,"")</f>
        <v/>
      </c>
      <c r="L163" s="57" t="str">
        <f>IF('PT_fylke%)'!L166&gt;0,'PT_fylke%)'!L166,"")</f>
        <v/>
      </c>
    </row>
    <row r="164" spans="1:12" x14ac:dyDescent="0.25">
      <c r="A164" s="56" t="str">
        <f>IF('PT_fylke%)'!A167&gt;0,'PT_fylke%)'!A167,"")</f>
        <v/>
      </c>
      <c r="B164" s="57" t="str">
        <f>IF('PT_fylke%)'!B167&gt;0,'PT_fylke%)'!B167,"")</f>
        <v/>
      </c>
      <c r="C164" s="57" t="str">
        <f>IF('PT_fylke%)'!C167&gt;0,'PT_fylke%)'!C167,"")</f>
        <v/>
      </c>
      <c r="D164" s="57" t="str">
        <f>IF('PT_fylke%)'!D167&gt;0,'PT_fylke%)'!D167,"")</f>
        <v/>
      </c>
      <c r="E164" s="57" t="str">
        <f>IF('PT_fylke%)'!E167&gt;0,'PT_fylke%)'!E167,"")</f>
        <v/>
      </c>
      <c r="F164" s="57" t="str">
        <f>IF('PT_fylke%)'!F167&gt;0,'PT_fylke%)'!F167,"")</f>
        <v/>
      </c>
      <c r="G164" s="57" t="str">
        <f>IF('PT_fylke%)'!G167&gt;0,'PT_fylke%)'!G167,"")</f>
        <v/>
      </c>
      <c r="H164" s="57" t="str">
        <f>IF('PT_fylke%)'!H167&gt;0,'PT_fylke%)'!H167,"")</f>
        <v/>
      </c>
      <c r="I164" s="57" t="str">
        <f>IF('PT_fylke%)'!I167&gt;0,'PT_fylke%)'!I167,"")</f>
        <v/>
      </c>
      <c r="J164" s="57" t="str">
        <f>IF('PT_fylke%)'!J167&gt;0,'PT_fylke%)'!J167,"")</f>
        <v/>
      </c>
      <c r="K164" s="57" t="str">
        <f>IF('PT_fylke%)'!K167&gt;0,'PT_fylke%)'!K167,"")</f>
        <v/>
      </c>
      <c r="L164" s="57" t="str">
        <f>IF('PT_fylke%)'!L167&gt;0,'PT_fylke%)'!L167,"")</f>
        <v/>
      </c>
    </row>
    <row r="165" spans="1:12" x14ac:dyDescent="0.25">
      <c r="A165" s="56" t="str">
        <f>IF('PT_fylke%)'!A168&gt;0,'PT_fylke%)'!A168,"")</f>
        <v/>
      </c>
      <c r="B165" s="57" t="str">
        <f>IF('PT_fylke%)'!B168&gt;0,'PT_fylke%)'!B168,"")</f>
        <v/>
      </c>
      <c r="C165" s="57" t="str">
        <f>IF('PT_fylke%)'!C168&gt;0,'PT_fylke%)'!C168,"")</f>
        <v/>
      </c>
      <c r="D165" s="57" t="str">
        <f>IF('PT_fylke%)'!D168&gt;0,'PT_fylke%)'!D168,"")</f>
        <v/>
      </c>
      <c r="E165" s="57" t="str">
        <f>IF('PT_fylke%)'!E168&gt;0,'PT_fylke%)'!E168,"")</f>
        <v/>
      </c>
      <c r="F165" s="57" t="str">
        <f>IF('PT_fylke%)'!F168&gt;0,'PT_fylke%)'!F168,"")</f>
        <v/>
      </c>
      <c r="G165" s="57" t="str">
        <f>IF('PT_fylke%)'!G168&gt;0,'PT_fylke%)'!G168,"")</f>
        <v/>
      </c>
      <c r="H165" s="57" t="str">
        <f>IF('PT_fylke%)'!H168&gt;0,'PT_fylke%)'!H168,"")</f>
        <v/>
      </c>
      <c r="I165" s="57" t="str">
        <f>IF('PT_fylke%)'!I168&gt;0,'PT_fylke%)'!I168,"")</f>
        <v/>
      </c>
      <c r="J165" s="57" t="str">
        <f>IF('PT_fylke%)'!J168&gt;0,'PT_fylke%)'!J168,"")</f>
        <v/>
      </c>
      <c r="K165" s="57" t="str">
        <f>IF('PT_fylke%)'!K168&gt;0,'PT_fylke%)'!K168,"")</f>
        <v/>
      </c>
      <c r="L165" s="57" t="str">
        <f>IF('PT_fylke%)'!L168&gt;0,'PT_fylke%)'!L168,"")</f>
        <v/>
      </c>
    </row>
    <row r="166" spans="1:12" x14ac:dyDescent="0.25">
      <c r="A166" s="56" t="str">
        <f>IF('PT_fylke%)'!A169&gt;0,'PT_fylke%)'!A169,"")</f>
        <v/>
      </c>
      <c r="B166" s="57" t="str">
        <f>IF('PT_fylke%)'!B169&gt;0,'PT_fylke%)'!B169,"")</f>
        <v/>
      </c>
      <c r="C166" s="57" t="str">
        <f>IF('PT_fylke%)'!C169&gt;0,'PT_fylke%)'!C169,"")</f>
        <v/>
      </c>
      <c r="D166" s="57" t="str">
        <f>IF('PT_fylke%)'!D169&gt;0,'PT_fylke%)'!D169,"")</f>
        <v/>
      </c>
      <c r="E166" s="57" t="str">
        <f>IF('PT_fylke%)'!E169&gt;0,'PT_fylke%)'!E169,"")</f>
        <v/>
      </c>
      <c r="F166" s="57" t="str">
        <f>IF('PT_fylke%)'!F169&gt;0,'PT_fylke%)'!F169,"")</f>
        <v/>
      </c>
      <c r="G166" s="57" t="str">
        <f>IF('PT_fylke%)'!G169&gt;0,'PT_fylke%)'!G169,"")</f>
        <v/>
      </c>
      <c r="H166" s="57" t="str">
        <f>IF('PT_fylke%)'!H169&gt;0,'PT_fylke%)'!H169,"")</f>
        <v/>
      </c>
      <c r="I166" s="57" t="str">
        <f>IF('PT_fylke%)'!I169&gt;0,'PT_fylke%)'!I169,"")</f>
        <v/>
      </c>
      <c r="J166" s="57" t="str">
        <f>IF('PT_fylke%)'!J169&gt;0,'PT_fylke%)'!J169,"")</f>
        <v/>
      </c>
      <c r="K166" s="57" t="str">
        <f>IF('PT_fylke%)'!K169&gt;0,'PT_fylke%)'!K169,"")</f>
        <v/>
      </c>
      <c r="L166" s="57" t="str">
        <f>IF('PT_fylke%)'!L169&gt;0,'PT_fylke%)'!L169,"")</f>
        <v/>
      </c>
    </row>
    <row r="167" spans="1:12" x14ac:dyDescent="0.25">
      <c r="A167" s="56" t="str">
        <f>IF('PT_fylke%)'!A170&gt;0,'PT_fylke%)'!A170,"")</f>
        <v/>
      </c>
      <c r="B167" s="57" t="str">
        <f>IF('PT_fylke%)'!B170&gt;0,'PT_fylke%)'!B170,"")</f>
        <v/>
      </c>
      <c r="C167" s="57" t="str">
        <f>IF('PT_fylke%)'!C170&gt;0,'PT_fylke%)'!C170,"")</f>
        <v/>
      </c>
      <c r="D167" s="57" t="str">
        <f>IF('PT_fylke%)'!D170&gt;0,'PT_fylke%)'!D170,"")</f>
        <v/>
      </c>
      <c r="E167" s="57" t="str">
        <f>IF('PT_fylke%)'!E170&gt;0,'PT_fylke%)'!E170,"")</f>
        <v/>
      </c>
      <c r="F167" s="57" t="str">
        <f>IF('PT_fylke%)'!F170&gt;0,'PT_fylke%)'!F170,"")</f>
        <v/>
      </c>
      <c r="G167" s="57" t="str">
        <f>IF('PT_fylke%)'!G170&gt;0,'PT_fylke%)'!G170,"")</f>
        <v/>
      </c>
      <c r="H167" s="57" t="str">
        <f>IF('PT_fylke%)'!H170&gt;0,'PT_fylke%)'!H170,"")</f>
        <v/>
      </c>
      <c r="I167" s="57" t="str">
        <f>IF('PT_fylke%)'!I170&gt;0,'PT_fylke%)'!I170,"")</f>
        <v/>
      </c>
      <c r="J167" s="57" t="str">
        <f>IF('PT_fylke%)'!J170&gt;0,'PT_fylke%)'!J170,"")</f>
        <v/>
      </c>
      <c r="K167" s="57" t="str">
        <f>IF('PT_fylke%)'!K170&gt;0,'PT_fylke%)'!K170,"")</f>
        <v/>
      </c>
      <c r="L167" s="57" t="str">
        <f>IF('PT_fylke%)'!L170&gt;0,'PT_fylke%)'!L170,"")</f>
        <v/>
      </c>
    </row>
    <row r="168" spans="1:12" x14ac:dyDescent="0.25">
      <c r="A168" s="56" t="str">
        <f>IF('PT_fylke%)'!A171&gt;0,'PT_fylke%)'!A171,"")</f>
        <v/>
      </c>
      <c r="B168" s="57" t="str">
        <f>IF('PT_fylke%)'!B171&gt;0,'PT_fylke%)'!B171,"")</f>
        <v/>
      </c>
      <c r="C168" s="57" t="str">
        <f>IF('PT_fylke%)'!C171&gt;0,'PT_fylke%)'!C171,"")</f>
        <v/>
      </c>
      <c r="D168" s="57" t="str">
        <f>IF('PT_fylke%)'!D171&gt;0,'PT_fylke%)'!D171,"")</f>
        <v/>
      </c>
      <c r="E168" s="57" t="str">
        <f>IF('PT_fylke%)'!E171&gt;0,'PT_fylke%)'!E171,"")</f>
        <v/>
      </c>
      <c r="F168" s="57" t="str">
        <f>IF('PT_fylke%)'!F171&gt;0,'PT_fylke%)'!F171,"")</f>
        <v/>
      </c>
      <c r="G168" s="57" t="str">
        <f>IF('PT_fylke%)'!G171&gt;0,'PT_fylke%)'!G171,"")</f>
        <v/>
      </c>
      <c r="H168" s="57" t="str">
        <f>IF('PT_fylke%)'!H171&gt;0,'PT_fylke%)'!H171,"")</f>
        <v/>
      </c>
      <c r="I168" s="57" t="str">
        <f>IF('PT_fylke%)'!I171&gt;0,'PT_fylke%)'!I171,"")</f>
        <v/>
      </c>
      <c r="J168" s="57" t="str">
        <f>IF('PT_fylke%)'!J171&gt;0,'PT_fylke%)'!J171,"")</f>
        <v/>
      </c>
      <c r="K168" s="57" t="str">
        <f>IF('PT_fylke%)'!K171&gt;0,'PT_fylke%)'!K171,"")</f>
        <v/>
      </c>
      <c r="L168" s="57" t="str">
        <f>IF('PT_fylke%)'!L171&gt;0,'PT_fylke%)'!L171,"")</f>
        <v/>
      </c>
    </row>
    <row r="169" spans="1:12" x14ac:dyDescent="0.25">
      <c r="A169" s="56" t="str">
        <f>IF('PT_fylke%)'!A172&gt;0,'PT_fylke%)'!A172,"")</f>
        <v/>
      </c>
      <c r="B169" s="57" t="str">
        <f>IF('PT_fylke%)'!B172&gt;0,'PT_fylke%)'!B172,"")</f>
        <v/>
      </c>
      <c r="C169" s="57" t="str">
        <f>IF('PT_fylke%)'!C172&gt;0,'PT_fylke%)'!C172,"")</f>
        <v/>
      </c>
      <c r="D169" s="57" t="str">
        <f>IF('PT_fylke%)'!D172&gt;0,'PT_fylke%)'!D172,"")</f>
        <v/>
      </c>
      <c r="E169" s="57" t="str">
        <f>IF('PT_fylke%)'!E172&gt;0,'PT_fylke%)'!E172,"")</f>
        <v/>
      </c>
      <c r="F169" s="57" t="str">
        <f>IF('PT_fylke%)'!F172&gt;0,'PT_fylke%)'!F172,"")</f>
        <v/>
      </c>
      <c r="G169" s="57" t="str">
        <f>IF('PT_fylke%)'!G172&gt;0,'PT_fylke%)'!G172,"")</f>
        <v/>
      </c>
      <c r="H169" s="57" t="str">
        <f>IF('PT_fylke%)'!H172&gt;0,'PT_fylke%)'!H172,"")</f>
        <v/>
      </c>
      <c r="I169" s="57" t="str">
        <f>IF('PT_fylke%)'!I172&gt;0,'PT_fylke%)'!I172,"")</f>
        <v/>
      </c>
      <c r="J169" s="57" t="str">
        <f>IF('PT_fylke%)'!J172&gt;0,'PT_fylke%)'!J172,"")</f>
        <v/>
      </c>
      <c r="K169" s="57" t="str">
        <f>IF('PT_fylke%)'!K172&gt;0,'PT_fylke%)'!K172,"")</f>
        <v/>
      </c>
      <c r="L169" s="57" t="str">
        <f>IF('PT_fylke%)'!L172&gt;0,'PT_fylke%)'!L172,"")</f>
        <v/>
      </c>
    </row>
    <row r="170" spans="1:12" x14ac:dyDescent="0.25">
      <c r="A170" s="56" t="str">
        <f>IF('PT_fylke%)'!A173&gt;0,'PT_fylke%)'!A173,"")</f>
        <v/>
      </c>
      <c r="B170" s="57" t="str">
        <f>IF('PT_fylke%)'!B173&gt;0,'PT_fylke%)'!B173,"")</f>
        <v/>
      </c>
      <c r="C170" s="57" t="str">
        <f>IF('PT_fylke%)'!C173&gt;0,'PT_fylke%)'!C173,"")</f>
        <v/>
      </c>
      <c r="D170" s="57" t="str">
        <f>IF('PT_fylke%)'!D173&gt;0,'PT_fylke%)'!D173,"")</f>
        <v/>
      </c>
      <c r="E170" s="57" t="str">
        <f>IF('PT_fylke%)'!E173&gt;0,'PT_fylke%)'!E173,"")</f>
        <v/>
      </c>
      <c r="F170" s="57" t="str">
        <f>IF('PT_fylke%)'!F173&gt;0,'PT_fylke%)'!F173,"")</f>
        <v/>
      </c>
      <c r="G170" s="57" t="str">
        <f>IF('PT_fylke%)'!G173&gt;0,'PT_fylke%)'!G173,"")</f>
        <v/>
      </c>
      <c r="H170" s="57" t="str">
        <f>IF('PT_fylke%)'!H173&gt;0,'PT_fylke%)'!H173,"")</f>
        <v/>
      </c>
      <c r="I170" s="57" t="str">
        <f>IF('PT_fylke%)'!I173&gt;0,'PT_fylke%)'!I173,"")</f>
        <v/>
      </c>
      <c r="J170" s="57" t="str">
        <f>IF('PT_fylke%)'!J173&gt;0,'PT_fylke%)'!J173,"")</f>
        <v/>
      </c>
      <c r="K170" s="57" t="str">
        <f>IF('PT_fylke%)'!K173&gt;0,'PT_fylke%)'!K173,"")</f>
        <v/>
      </c>
      <c r="L170" s="57" t="str">
        <f>IF('PT_fylke%)'!L173&gt;0,'PT_fylke%)'!L173,"")</f>
        <v/>
      </c>
    </row>
    <row r="171" spans="1:12" x14ac:dyDescent="0.25">
      <c r="A171" s="56" t="str">
        <f>IF('PT_fylke%)'!A174&gt;0,'PT_fylke%)'!A174,"")</f>
        <v/>
      </c>
      <c r="B171" s="57" t="str">
        <f>IF('PT_fylke%)'!B174&gt;0,'PT_fylke%)'!B174,"")</f>
        <v/>
      </c>
      <c r="C171" s="57" t="str">
        <f>IF('PT_fylke%)'!C174&gt;0,'PT_fylke%)'!C174,"")</f>
        <v/>
      </c>
      <c r="D171" s="57" t="str">
        <f>IF('PT_fylke%)'!D174&gt;0,'PT_fylke%)'!D174,"")</f>
        <v/>
      </c>
      <c r="E171" s="57" t="str">
        <f>IF('PT_fylke%)'!E174&gt;0,'PT_fylke%)'!E174,"")</f>
        <v/>
      </c>
      <c r="F171" s="57" t="str">
        <f>IF('PT_fylke%)'!F174&gt;0,'PT_fylke%)'!F174,"")</f>
        <v/>
      </c>
      <c r="G171" s="57" t="str">
        <f>IF('PT_fylke%)'!G174&gt;0,'PT_fylke%)'!G174,"")</f>
        <v/>
      </c>
      <c r="H171" s="57" t="str">
        <f>IF('PT_fylke%)'!H174&gt;0,'PT_fylke%)'!H174,"")</f>
        <v/>
      </c>
      <c r="I171" s="57" t="str">
        <f>IF('PT_fylke%)'!I174&gt;0,'PT_fylke%)'!I174,"")</f>
        <v/>
      </c>
      <c r="J171" s="57" t="str">
        <f>IF('PT_fylke%)'!J174&gt;0,'PT_fylke%)'!J174,"")</f>
        <v/>
      </c>
      <c r="K171" s="57" t="str">
        <f>IF('PT_fylke%)'!K174&gt;0,'PT_fylke%)'!K174,"")</f>
        <v/>
      </c>
      <c r="L171" s="57" t="str">
        <f>IF('PT_fylke%)'!L174&gt;0,'PT_fylke%)'!L174,"")</f>
        <v/>
      </c>
    </row>
    <row r="172" spans="1:12" x14ac:dyDescent="0.25">
      <c r="A172" s="56" t="str">
        <f>IF('PT_fylke%)'!A175&gt;0,'PT_fylke%)'!A175,"")</f>
        <v/>
      </c>
      <c r="B172" s="57" t="str">
        <f>IF('PT_fylke%)'!B175&gt;0,'PT_fylke%)'!B175,"")</f>
        <v/>
      </c>
      <c r="C172" s="57" t="str">
        <f>IF('PT_fylke%)'!C175&gt;0,'PT_fylke%)'!C175,"")</f>
        <v/>
      </c>
      <c r="D172" s="57" t="str">
        <f>IF('PT_fylke%)'!D175&gt;0,'PT_fylke%)'!D175,"")</f>
        <v/>
      </c>
      <c r="E172" s="57" t="str">
        <f>IF('PT_fylke%)'!E175&gt;0,'PT_fylke%)'!E175,"")</f>
        <v/>
      </c>
      <c r="F172" s="57" t="str">
        <f>IF('PT_fylke%)'!F175&gt;0,'PT_fylke%)'!F175,"")</f>
        <v/>
      </c>
      <c r="G172" s="57" t="str">
        <f>IF('PT_fylke%)'!G175&gt;0,'PT_fylke%)'!G175,"")</f>
        <v/>
      </c>
      <c r="H172" s="57" t="str">
        <f>IF('PT_fylke%)'!H175&gt;0,'PT_fylke%)'!H175,"")</f>
        <v/>
      </c>
      <c r="I172" s="57" t="str">
        <f>IF('PT_fylke%)'!I175&gt;0,'PT_fylke%)'!I175,"")</f>
        <v/>
      </c>
      <c r="J172" s="57" t="str">
        <f>IF('PT_fylke%)'!J175&gt;0,'PT_fylke%)'!J175,"")</f>
        <v/>
      </c>
      <c r="K172" s="57" t="str">
        <f>IF('PT_fylke%)'!K175&gt;0,'PT_fylke%)'!K175,"")</f>
        <v/>
      </c>
      <c r="L172" s="57" t="str">
        <f>IF('PT_fylke%)'!L175&gt;0,'PT_fylke%)'!L175,"")</f>
        <v/>
      </c>
    </row>
    <row r="173" spans="1:12" x14ac:dyDescent="0.25">
      <c r="A173" s="56" t="str">
        <f>IF('PT_fylke%)'!A176&gt;0,'PT_fylke%)'!A176,"")</f>
        <v/>
      </c>
      <c r="B173" s="57" t="str">
        <f>IF('PT_fylke%)'!B176&gt;0,'PT_fylke%)'!B176,"")</f>
        <v/>
      </c>
      <c r="C173" s="57" t="str">
        <f>IF('PT_fylke%)'!C176&gt;0,'PT_fylke%)'!C176,"")</f>
        <v/>
      </c>
      <c r="D173" s="57" t="str">
        <f>IF('PT_fylke%)'!D176&gt;0,'PT_fylke%)'!D176,"")</f>
        <v/>
      </c>
      <c r="E173" s="57" t="str">
        <f>IF('PT_fylke%)'!E176&gt;0,'PT_fylke%)'!E176,"")</f>
        <v/>
      </c>
      <c r="F173" s="57" t="str">
        <f>IF('PT_fylke%)'!F176&gt;0,'PT_fylke%)'!F176,"")</f>
        <v/>
      </c>
      <c r="G173" s="57" t="str">
        <f>IF('PT_fylke%)'!G176&gt;0,'PT_fylke%)'!G176,"")</f>
        <v/>
      </c>
      <c r="H173" s="57" t="str">
        <f>IF('PT_fylke%)'!H176&gt;0,'PT_fylke%)'!H176,"")</f>
        <v/>
      </c>
      <c r="I173" s="57" t="str">
        <f>IF('PT_fylke%)'!I176&gt;0,'PT_fylke%)'!I176,"")</f>
        <v/>
      </c>
      <c r="J173" s="57" t="str">
        <f>IF('PT_fylke%)'!J176&gt;0,'PT_fylke%)'!J176,"")</f>
        <v/>
      </c>
      <c r="K173" s="57" t="str">
        <f>IF('PT_fylke%)'!K176&gt;0,'PT_fylke%)'!K176,"")</f>
        <v/>
      </c>
      <c r="L173" s="57" t="str">
        <f>IF('PT_fylke%)'!L176&gt;0,'PT_fylke%)'!L176,"")</f>
        <v/>
      </c>
    </row>
    <row r="174" spans="1:12" x14ac:dyDescent="0.25">
      <c r="A174" s="56" t="str">
        <f>IF('PT_fylke%)'!A177&gt;0,'PT_fylke%)'!A177,"")</f>
        <v/>
      </c>
      <c r="B174" s="57" t="str">
        <f>IF('PT_fylke%)'!B177&gt;0,'PT_fylke%)'!B177,"")</f>
        <v/>
      </c>
      <c r="C174" s="57" t="str">
        <f>IF('PT_fylke%)'!C177&gt;0,'PT_fylke%)'!C177,"")</f>
        <v/>
      </c>
      <c r="D174" s="57" t="str">
        <f>IF('PT_fylke%)'!D177&gt;0,'PT_fylke%)'!D177,"")</f>
        <v/>
      </c>
      <c r="E174" s="57" t="str">
        <f>IF('PT_fylke%)'!E177&gt;0,'PT_fylke%)'!E177,"")</f>
        <v/>
      </c>
      <c r="F174" s="57" t="str">
        <f>IF('PT_fylke%)'!F177&gt;0,'PT_fylke%)'!F177,"")</f>
        <v/>
      </c>
      <c r="G174" s="57" t="str">
        <f>IF('PT_fylke%)'!G177&gt;0,'PT_fylke%)'!G177,"")</f>
        <v/>
      </c>
      <c r="H174" s="57" t="str">
        <f>IF('PT_fylke%)'!H177&gt;0,'PT_fylke%)'!H177,"")</f>
        <v/>
      </c>
      <c r="I174" s="57" t="str">
        <f>IF('PT_fylke%)'!I177&gt;0,'PT_fylke%)'!I177,"")</f>
        <v/>
      </c>
      <c r="J174" s="57" t="str">
        <f>IF('PT_fylke%)'!J177&gt;0,'PT_fylke%)'!J177,"")</f>
        <v/>
      </c>
      <c r="K174" s="57" t="str">
        <f>IF('PT_fylke%)'!K177&gt;0,'PT_fylke%)'!K177,"")</f>
        <v/>
      </c>
      <c r="L174" s="57" t="str">
        <f>IF('PT_fylke%)'!L177&gt;0,'PT_fylke%)'!L177,"")</f>
        <v/>
      </c>
    </row>
    <row r="175" spans="1:12" x14ac:dyDescent="0.25">
      <c r="A175" s="56" t="str">
        <f>IF('PT_fylke%)'!A178&gt;0,'PT_fylke%)'!A178,"")</f>
        <v/>
      </c>
      <c r="B175" s="57" t="str">
        <f>IF('PT_fylke%)'!B178&gt;0,'PT_fylke%)'!B178,"")</f>
        <v/>
      </c>
      <c r="C175" s="57" t="str">
        <f>IF('PT_fylke%)'!C178&gt;0,'PT_fylke%)'!C178,"")</f>
        <v/>
      </c>
      <c r="D175" s="57" t="str">
        <f>IF('PT_fylke%)'!D178&gt;0,'PT_fylke%)'!D178,"")</f>
        <v/>
      </c>
      <c r="E175" s="57" t="str">
        <f>IF('PT_fylke%)'!E178&gt;0,'PT_fylke%)'!E178,"")</f>
        <v/>
      </c>
      <c r="F175" s="57" t="str">
        <f>IF('PT_fylke%)'!F178&gt;0,'PT_fylke%)'!F178,"")</f>
        <v/>
      </c>
      <c r="G175" s="57" t="str">
        <f>IF('PT_fylke%)'!G178&gt;0,'PT_fylke%)'!G178,"")</f>
        <v/>
      </c>
      <c r="H175" s="57" t="str">
        <f>IF('PT_fylke%)'!H178&gt;0,'PT_fylke%)'!H178,"")</f>
        <v/>
      </c>
      <c r="I175" s="57" t="str">
        <f>IF('PT_fylke%)'!I178&gt;0,'PT_fylke%)'!I178,"")</f>
        <v/>
      </c>
      <c r="J175" s="57" t="str">
        <f>IF('PT_fylke%)'!J178&gt;0,'PT_fylke%)'!J178,"")</f>
        <v/>
      </c>
      <c r="K175" s="57" t="str">
        <f>IF('PT_fylke%)'!K178&gt;0,'PT_fylke%)'!K178,"")</f>
        <v/>
      </c>
      <c r="L175" s="57" t="str">
        <f>IF('PT_fylke%)'!L178&gt;0,'PT_fylke%)'!L178,"")</f>
        <v/>
      </c>
    </row>
    <row r="176" spans="1:12" x14ac:dyDescent="0.25">
      <c r="A176" s="56" t="str">
        <f>IF('PT_fylke%)'!A179&gt;0,'PT_fylke%)'!A179,"")</f>
        <v/>
      </c>
      <c r="B176" s="57" t="str">
        <f>IF('PT_fylke%)'!B179&gt;0,'PT_fylke%)'!B179,"")</f>
        <v/>
      </c>
      <c r="C176" s="57" t="str">
        <f>IF('PT_fylke%)'!C179&gt;0,'PT_fylke%)'!C179,"")</f>
        <v/>
      </c>
      <c r="D176" s="57" t="str">
        <f>IF('PT_fylke%)'!D179&gt;0,'PT_fylke%)'!D179,"")</f>
        <v/>
      </c>
      <c r="E176" s="57" t="str">
        <f>IF('PT_fylke%)'!E179&gt;0,'PT_fylke%)'!E179,"")</f>
        <v/>
      </c>
      <c r="F176" s="57" t="str">
        <f>IF('PT_fylke%)'!F179&gt;0,'PT_fylke%)'!F179,"")</f>
        <v/>
      </c>
      <c r="G176" s="57" t="str">
        <f>IF('PT_fylke%)'!G179&gt;0,'PT_fylke%)'!G179,"")</f>
        <v/>
      </c>
      <c r="H176" s="57" t="str">
        <f>IF('PT_fylke%)'!H179&gt;0,'PT_fylke%)'!H179,"")</f>
        <v/>
      </c>
      <c r="I176" s="57" t="str">
        <f>IF('PT_fylke%)'!I179&gt;0,'PT_fylke%)'!I179,"")</f>
        <v/>
      </c>
      <c r="J176" s="57" t="str">
        <f>IF('PT_fylke%)'!J179&gt;0,'PT_fylke%)'!J179,"")</f>
        <v/>
      </c>
      <c r="K176" s="57" t="str">
        <f>IF('PT_fylke%)'!K179&gt;0,'PT_fylke%)'!K179,"")</f>
        <v/>
      </c>
      <c r="L176" s="57" t="str">
        <f>IF('PT_fylke%)'!L179&gt;0,'PT_fylke%)'!L179,"")</f>
        <v/>
      </c>
    </row>
    <row r="177" spans="1:12" x14ac:dyDescent="0.25">
      <c r="A177" s="56" t="str">
        <f>IF('PT_fylke%)'!A180&gt;0,'PT_fylke%)'!A180,"")</f>
        <v/>
      </c>
      <c r="B177" s="57" t="str">
        <f>IF('PT_fylke%)'!B180&gt;0,'PT_fylke%)'!B180,"")</f>
        <v/>
      </c>
      <c r="C177" s="57" t="str">
        <f>IF('PT_fylke%)'!C180&gt;0,'PT_fylke%)'!C180,"")</f>
        <v/>
      </c>
      <c r="D177" s="57" t="str">
        <f>IF('PT_fylke%)'!D180&gt;0,'PT_fylke%)'!D180,"")</f>
        <v/>
      </c>
      <c r="E177" s="57" t="str">
        <f>IF('PT_fylke%)'!E180&gt;0,'PT_fylke%)'!E180,"")</f>
        <v/>
      </c>
      <c r="F177" s="57" t="str">
        <f>IF('PT_fylke%)'!F180&gt;0,'PT_fylke%)'!F180,"")</f>
        <v/>
      </c>
      <c r="G177" s="57" t="str">
        <f>IF('PT_fylke%)'!G180&gt;0,'PT_fylke%)'!G180,"")</f>
        <v/>
      </c>
      <c r="H177" s="57" t="str">
        <f>IF('PT_fylke%)'!H180&gt;0,'PT_fylke%)'!H180,"")</f>
        <v/>
      </c>
      <c r="I177" s="57" t="str">
        <f>IF('PT_fylke%)'!I180&gt;0,'PT_fylke%)'!I180,"")</f>
        <v/>
      </c>
      <c r="J177" s="57" t="str">
        <f>IF('PT_fylke%)'!J180&gt;0,'PT_fylke%)'!J180,"")</f>
        <v/>
      </c>
      <c r="K177" s="57" t="str">
        <f>IF('PT_fylke%)'!K180&gt;0,'PT_fylke%)'!K180,"")</f>
        <v/>
      </c>
      <c r="L177" s="57" t="str">
        <f>IF('PT_fylke%)'!L180&gt;0,'PT_fylke%)'!L180,"")</f>
        <v/>
      </c>
    </row>
    <row r="178" spans="1:12" x14ac:dyDescent="0.25">
      <c r="A178" s="56" t="str">
        <f>IF('PT_fylke%)'!A181&gt;0,'PT_fylke%)'!A181,"")</f>
        <v/>
      </c>
      <c r="B178" s="57" t="str">
        <f>IF('PT_fylke%)'!B181&gt;0,'PT_fylke%)'!B181,"")</f>
        <v/>
      </c>
      <c r="C178" s="57" t="str">
        <f>IF('PT_fylke%)'!C181&gt;0,'PT_fylke%)'!C181,"")</f>
        <v/>
      </c>
      <c r="D178" s="57" t="str">
        <f>IF('PT_fylke%)'!D181&gt;0,'PT_fylke%)'!D181,"")</f>
        <v/>
      </c>
      <c r="E178" s="57" t="str">
        <f>IF('PT_fylke%)'!E181&gt;0,'PT_fylke%)'!E181,"")</f>
        <v/>
      </c>
      <c r="F178" s="57" t="str">
        <f>IF('PT_fylke%)'!F181&gt;0,'PT_fylke%)'!F181,"")</f>
        <v/>
      </c>
      <c r="G178" s="57" t="str">
        <f>IF('PT_fylke%)'!G181&gt;0,'PT_fylke%)'!G181,"")</f>
        <v/>
      </c>
      <c r="H178" s="57" t="str">
        <f>IF('PT_fylke%)'!H181&gt;0,'PT_fylke%)'!H181,"")</f>
        <v/>
      </c>
      <c r="I178" s="57" t="str">
        <f>IF('PT_fylke%)'!I181&gt;0,'PT_fylke%)'!I181,"")</f>
        <v/>
      </c>
      <c r="J178" s="57" t="str">
        <f>IF('PT_fylke%)'!J181&gt;0,'PT_fylke%)'!J181,"")</f>
        <v/>
      </c>
      <c r="K178" s="57" t="str">
        <f>IF('PT_fylke%)'!K181&gt;0,'PT_fylke%)'!K181,"")</f>
        <v/>
      </c>
      <c r="L178" s="57" t="str">
        <f>IF('PT_fylke%)'!L181&gt;0,'PT_fylke%)'!L181,"")</f>
        <v/>
      </c>
    </row>
    <row r="179" spans="1:12" x14ac:dyDescent="0.25">
      <c r="A179" s="56" t="str">
        <f>IF('PT_fylke%)'!A182&gt;0,'PT_fylke%)'!A182,"")</f>
        <v/>
      </c>
      <c r="B179" s="57" t="str">
        <f>IF('PT_fylke%)'!B182&gt;0,'PT_fylke%)'!B182,"")</f>
        <v/>
      </c>
      <c r="C179" s="57" t="str">
        <f>IF('PT_fylke%)'!C182&gt;0,'PT_fylke%)'!C182,"")</f>
        <v/>
      </c>
      <c r="D179" s="57" t="str">
        <f>IF('PT_fylke%)'!D182&gt;0,'PT_fylke%)'!D182,"")</f>
        <v/>
      </c>
      <c r="E179" s="57" t="str">
        <f>IF('PT_fylke%)'!E182&gt;0,'PT_fylke%)'!E182,"")</f>
        <v/>
      </c>
      <c r="F179" s="57" t="str">
        <f>IF('PT_fylke%)'!F182&gt;0,'PT_fylke%)'!F182,"")</f>
        <v/>
      </c>
      <c r="G179" s="57" t="str">
        <f>IF('PT_fylke%)'!G182&gt;0,'PT_fylke%)'!G182,"")</f>
        <v/>
      </c>
      <c r="H179" s="57" t="str">
        <f>IF('PT_fylke%)'!H182&gt;0,'PT_fylke%)'!H182,"")</f>
        <v/>
      </c>
      <c r="I179" s="57" t="str">
        <f>IF('PT_fylke%)'!I182&gt;0,'PT_fylke%)'!I182,"")</f>
        <v/>
      </c>
      <c r="J179" s="57" t="str">
        <f>IF('PT_fylke%)'!J182&gt;0,'PT_fylke%)'!J182,"")</f>
        <v/>
      </c>
      <c r="K179" s="57" t="str">
        <f>IF('PT_fylke%)'!K182&gt;0,'PT_fylke%)'!K182,"")</f>
        <v/>
      </c>
      <c r="L179" s="57" t="str">
        <f>IF('PT_fylke%)'!L182&gt;0,'PT_fylke%)'!L182,"")</f>
        <v/>
      </c>
    </row>
    <row r="180" spans="1:12" x14ac:dyDescent="0.25">
      <c r="A180" s="56" t="str">
        <f>IF('PT_fylke%)'!A183&gt;0,'PT_fylke%)'!A183,"")</f>
        <v/>
      </c>
      <c r="B180" s="57" t="str">
        <f>IF('PT_fylke%)'!B183&gt;0,'PT_fylke%)'!B183,"")</f>
        <v/>
      </c>
      <c r="C180" s="57" t="str">
        <f>IF('PT_fylke%)'!C183&gt;0,'PT_fylke%)'!C183,"")</f>
        <v/>
      </c>
      <c r="D180" s="57" t="str">
        <f>IF('PT_fylke%)'!D183&gt;0,'PT_fylke%)'!D183,"")</f>
        <v/>
      </c>
      <c r="E180" s="57" t="str">
        <f>IF('PT_fylke%)'!E183&gt;0,'PT_fylke%)'!E183,"")</f>
        <v/>
      </c>
      <c r="F180" s="57" t="str">
        <f>IF('PT_fylke%)'!F183&gt;0,'PT_fylke%)'!F183,"")</f>
        <v/>
      </c>
      <c r="G180" s="57" t="str">
        <f>IF('PT_fylke%)'!G183&gt;0,'PT_fylke%)'!G183,"")</f>
        <v/>
      </c>
      <c r="H180" s="57" t="str">
        <f>IF('PT_fylke%)'!H183&gt;0,'PT_fylke%)'!H183,"")</f>
        <v/>
      </c>
      <c r="I180" s="57" t="str">
        <f>IF('PT_fylke%)'!I183&gt;0,'PT_fylke%)'!I183,"")</f>
        <v/>
      </c>
      <c r="J180" s="57" t="str">
        <f>IF('PT_fylke%)'!J183&gt;0,'PT_fylke%)'!J183,"")</f>
        <v/>
      </c>
      <c r="K180" s="57" t="str">
        <f>IF('PT_fylke%)'!K183&gt;0,'PT_fylke%)'!K183,"")</f>
        <v/>
      </c>
      <c r="L180" s="57" t="str">
        <f>IF('PT_fylke%)'!L183&gt;0,'PT_fylke%)'!L183,"")</f>
        <v/>
      </c>
    </row>
    <row r="181" spans="1:12" x14ac:dyDescent="0.25">
      <c r="A181" s="56" t="str">
        <f>IF('PT_fylke%)'!A184&gt;0,'PT_fylke%)'!A184,"")</f>
        <v/>
      </c>
      <c r="B181" s="57" t="str">
        <f>IF('PT_fylke%)'!B184&gt;0,'PT_fylke%)'!B184,"")</f>
        <v/>
      </c>
      <c r="C181" s="57" t="str">
        <f>IF('PT_fylke%)'!C184&gt;0,'PT_fylke%)'!C184,"")</f>
        <v/>
      </c>
      <c r="D181" s="57" t="str">
        <f>IF('PT_fylke%)'!D184&gt;0,'PT_fylke%)'!D184,"")</f>
        <v/>
      </c>
      <c r="E181" s="57" t="str">
        <f>IF('PT_fylke%)'!E184&gt;0,'PT_fylke%)'!E184,"")</f>
        <v/>
      </c>
      <c r="F181" s="57" t="str">
        <f>IF('PT_fylke%)'!F184&gt;0,'PT_fylke%)'!F184,"")</f>
        <v/>
      </c>
      <c r="G181" s="57" t="str">
        <f>IF('PT_fylke%)'!G184&gt;0,'PT_fylke%)'!G184,"")</f>
        <v/>
      </c>
      <c r="H181" s="57" t="str">
        <f>IF('PT_fylke%)'!H184&gt;0,'PT_fylke%)'!H184,"")</f>
        <v/>
      </c>
      <c r="I181" s="57" t="str">
        <f>IF('PT_fylke%)'!I184&gt;0,'PT_fylke%)'!I184,"")</f>
        <v/>
      </c>
      <c r="J181" s="57" t="str">
        <f>IF('PT_fylke%)'!J184&gt;0,'PT_fylke%)'!J184,"")</f>
        <v/>
      </c>
      <c r="K181" s="57" t="str">
        <f>IF('PT_fylke%)'!K184&gt;0,'PT_fylke%)'!K184,"")</f>
        <v/>
      </c>
      <c r="L181" s="57" t="str">
        <f>IF('PT_fylke%)'!L184&gt;0,'PT_fylke%)'!L184,"")</f>
        <v/>
      </c>
    </row>
    <row r="182" spans="1:12" x14ac:dyDescent="0.25">
      <c r="A182" s="56" t="str">
        <f>IF('PT_fylke%)'!A185&gt;0,'PT_fylke%)'!A185,"")</f>
        <v/>
      </c>
      <c r="B182" s="57" t="str">
        <f>IF('PT_fylke%)'!B185&gt;0,'PT_fylke%)'!B185,"")</f>
        <v/>
      </c>
      <c r="C182" s="57" t="str">
        <f>IF('PT_fylke%)'!C185&gt;0,'PT_fylke%)'!C185,"")</f>
        <v/>
      </c>
      <c r="D182" s="57" t="str">
        <f>IF('PT_fylke%)'!D185&gt;0,'PT_fylke%)'!D185,"")</f>
        <v/>
      </c>
      <c r="E182" s="57" t="str">
        <f>IF('PT_fylke%)'!E185&gt;0,'PT_fylke%)'!E185,"")</f>
        <v/>
      </c>
      <c r="F182" s="57" t="str">
        <f>IF('PT_fylke%)'!F185&gt;0,'PT_fylke%)'!F185,"")</f>
        <v/>
      </c>
      <c r="G182" s="57" t="str">
        <f>IF('PT_fylke%)'!G185&gt;0,'PT_fylke%)'!G185,"")</f>
        <v/>
      </c>
      <c r="H182" s="57" t="str">
        <f>IF('PT_fylke%)'!H185&gt;0,'PT_fylke%)'!H185,"")</f>
        <v/>
      </c>
      <c r="I182" s="57" t="str">
        <f>IF('PT_fylke%)'!I185&gt;0,'PT_fylke%)'!I185,"")</f>
        <v/>
      </c>
      <c r="J182" s="57" t="str">
        <f>IF('PT_fylke%)'!J185&gt;0,'PT_fylke%)'!J185,"")</f>
        <v/>
      </c>
      <c r="K182" s="57" t="str">
        <f>IF('PT_fylke%)'!K185&gt;0,'PT_fylke%)'!K185,"")</f>
        <v/>
      </c>
      <c r="L182" s="57" t="str">
        <f>IF('PT_fylke%)'!L185&gt;0,'PT_fylke%)'!L185,"")</f>
        <v/>
      </c>
    </row>
    <row r="183" spans="1:12" x14ac:dyDescent="0.25">
      <c r="A183" s="56" t="str">
        <f>IF('PT_fylke%)'!A186&gt;0,'PT_fylke%)'!A186,"")</f>
        <v/>
      </c>
      <c r="B183" s="57" t="str">
        <f>IF('PT_fylke%)'!B186&gt;0,'PT_fylke%)'!B186,"")</f>
        <v/>
      </c>
      <c r="C183" s="57" t="str">
        <f>IF('PT_fylke%)'!C186&gt;0,'PT_fylke%)'!C186,"")</f>
        <v/>
      </c>
      <c r="D183" s="57" t="str">
        <f>IF('PT_fylke%)'!D186&gt;0,'PT_fylke%)'!D186,"")</f>
        <v/>
      </c>
      <c r="E183" s="57" t="str">
        <f>IF('PT_fylke%)'!E186&gt;0,'PT_fylke%)'!E186,"")</f>
        <v/>
      </c>
      <c r="F183" s="57" t="str">
        <f>IF('PT_fylke%)'!F186&gt;0,'PT_fylke%)'!F186,"")</f>
        <v/>
      </c>
      <c r="G183" s="57" t="str">
        <f>IF('PT_fylke%)'!G186&gt;0,'PT_fylke%)'!G186,"")</f>
        <v/>
      </c>
      <c r="H183" s="57" t="str">
        <f>IF('PT_fylke%)'!H186&gt;0,'PT_fylke%)'!H186,"")</f>
        <v/>
      </c>
      <c r="I183" s="57" t="str">
        <f>IF('PT_fylke%)'!I186&gt;0,'PT_fylke%)'!I186,"")</f>
        <v/>
      </c>
      <c r="J183" s="57" t="str">
        <f>IF('PT_fylke%)'!J186&gt;0,'PT_fylke%)'!J186,"")</f>
        <v/>
      </c>
      <c r="K183" s="57" t="str">
        <f>IF('PT_fylke%)'!K186&gt;0,'PT_fylke%)'!K186,"")</f>
        <v/>
      </c>
      <c r="L183" s="57" t="str">
        <f>IF('PT_fylke%)'!L186&gt;0,'PT_fylke%)'!L186,"")</f>
        <v/>
      </c>
    </row>
    <row r="184" spans="1:12" x14ac:dyDescent="0.25">
      <c r="A184" s="56" t="str">
        <f>IF('PT_fylke%)'!A187&gt;0,'PT_fylke%)'!A187,"")</f>
        <v/>
      </c>
      <c r="B184" s="57" t="str">
        <f>IF('PT_fylke%)'!B187&gt;0,'PT_fylke%)'!B187,"")</f>
        <v/>
      </c>
      <c r="C184" s="57" t="str">
        <f>IF('PT_fylke%)'!C187&gt;0,'PT_fylke%)'!C187,"")</f>
        <v/>
      </c>
      <c r="D184" s="57" t="str">
        <f>IF('PT_fylke%)'!D187&gt;0,'PT_fylke%)'!D187,"")</f>
        <v/>
      </c>
      <c r="E184" s="57" t="str">
        <f>IF('PT_fylke%)'!E187&gt;0,'PT_fylke%)'!E187,"")</f>
        <v/>
      </c>
      <c r="F184" s="57" t="str">
        <f>IF('PT_fylke%)'!F187&gt;0,'PT_fylke%)'!F187,"")</f>
        <v/>
      </c>
      <c r="G184" s="57" t="str">
        <f>IF('PT_fylke%)'!G187&gt;0,'PT_fylke%)'!G187,"")</f>
        <v/>
      </c>
      <c r="H184" s="57" t="str">
        <f>IF('PT_fylke%)'!H187&gt;0,'PT_fylke%)'!H187,"")</f>
        <v/>
      </c>
      <c r="I184" s="57" t="str">
        <f>IF('PT_fylke%)'!I187&gt;0,'PT_fylke%)'!I187,"")</f>
        <v/>
      </c>
      <c r="J184" s="57" t="str">
        <f>IF('PT_fylke%)'!J187&gt;0,'PT_fylke%)'!J187,"")</f>
        <v/>
      </c>
      <c r="K184" s="57" t="str">
        <f>IF('PT_fylke%)'!K187&gt;0,'PT_fylke%)'!K187,"")</f>
        <v/>
      </c>
      <c r="L184" s="57" t="str">
        <f>IF('PT_fylke%)'!L187&gt;0,'PT_fylke%)'!L187,"")</f>
        <v/>
      </c>
    </row>
    <row r="185" spans="1:12" x14ac:dyDescent="0.25">
      <c r="A185" s="56" t="str">
        <f>IF('PT_fylke%)'!A188&gt;0,'PT_fylke%)'!A188,"")</f>
        <v/>
      </c>
      <c r="B185" s="57" t="str">
        <f>IF('PT_fylke%)'!B188&gt;0,'PT_fylke%)'!B188,"")</f>
        <v/>
      </c>
      <c r="C185" s="57" t="str">
        <f>IF('PT_fylke%)'!C188&gt;0,'PT_fylke%)'!C188,"")</f>
        <v/>
      </c>
      <c r="D185" s="57" t="str">
        <f>IF('PT_fylke%)'!D188&gt;0,'PT_fylke%)'!D188,"")</f>
        <v/>
      </c>
      <c r="E185" s="57" t="str">
        <f>IF('PT_fylke%)'!E188&gt;0,'PT_fylke%)'!E188,"")</f>
        <v/>
      </c>
      <c r="F185" s="57" t="str">
        <f>IF('PT_fylke%)'!F188&gt;0,'PT_fylke%)'!F188,"")</f>
        <v/>
      </c>
      <c r="G185" s="57" t="str">
        <f>IF('PT_fylke%)'!G188&gt;0,'PT_fylke%)'!G188,"")</f>
        <v/>
      </c>
      <c r="H185" s="57" t="str">
        <f>IF('PT_fylke%)'!H188&gt;0,'PT_fylke%)'!H188,"")</f>
        <v/>
      </c>
      <c r="I185" s="57" t="str">
        <f>IF('PT_fylke%)'!I188&gt;0,'PT_fylke%)'!I188,"")</f>
        <v/>
      </c>
      <c r="J185" s="57" t="str">
        <f>IF('PT_fylke%)'!J188&gt;0,'PT_fylke%)'!J188,"")</f>
        <v/>
      </c>
      <c r="K185" s="57" t="str">
        <f>IF('PT_fylke%)'!K188&gt;0,'PT_fylke%)'!K188,"")</f>
        <v/>
      </c>
      <c r="L185" s="57" t="str">
        <f>IF('PT_fylke%)'!L188&gt;0,'PT_fylke%)'!L188,"")</f>
        <v/>
      </c>
    </row>
    <row r="186" spans="1:12" x14ac:dyDescent="0.25">
      <c r="A186" s="56" t="str">
        <f>IF('PT_fylke%)'!A189&gt;0,'PT_fylke%)'!A189,"")</f>
        <v/>
      </c>
      <c r="B186" s="57" t="str">
        <f>IF('PT_fylke%)'!B189&gt;0,'PT_fylke%)'!B189,"")</f>
        <v/>
      </c>
      <c r="C186" s="57" t="str">
        <f>IF('PT_fylke%)'!C189&gt;0,'PT_fylke%)'!C189,"")</f>
        <v/>
      </c>
      <c r="D186" s="57" t="str">
        <f>IF('PT_fylke%)'!D189&gt;0,'PT_fylke%)'!D189,"")</f>
        <v/>
      </c>
      <c r="E186" s="57" t="str">
        <f>IF('PT_fylke%)'!E189&gt;0,'PT_fylke%)'!E189,"")</f>
        <v/>
      </c>
      <c r="F186" s="57" t="str">
        <f>IF('PT_fylke%)'!F189&gt;0,'PT_fylke%)'!F189,"")</f>
        <v/>
      </c>
      <c r="G186" s="57" t="str">
        <f>IF('PT_fylke%)'!G189&gt;0,'PT_fylke%)'!G189,"")</f>
        <v/>
      </c>
      <c r="H186" s="57" t="str">
        <f>IF('PT_fylke%)'!H189&gt;0,'PT_fylke%)'!H189,"")</f>
        <v/>
      </c>
      <c r="I186" s="57" t="str">
        <f>IF('PT_fylke%)'!I189&gt;0,'PT_fylke%)'!I189,"")</f>
        <v/>
      </c>
      <c r="J186" s="57" t="str">
        <f>IF('PT_fylke%)'!J189&gt;0,'PT_fylke%)'!J189,"")</f>
        <v/>
      </c>
      <c r="K186" s="57" t="str">
        <f>IF('PT_fylke%)'!K189&gt;0,'PT_fylke%)'!K189,"")</f>
        <v/>
      </c>
      <c r="L186" s="57" t="str">
        <f>IF('PT_fylke%)'!L189&gt;0,'PT_fylke%)'!L189,"")</f>
        <v/>
      </c>
    </row>
    <row r="187" spans="1:12" x14ac:dyDescent="0.25">
      <c r="A187" s="56" t="str">
        <f>IF('PT_fylke%)'!A190&gt;0,'PT_fylke%)'!A190,"")</f>
        <v/>
      </c>
      <c r="B187" s="57" t="str">
        <f>IF('PT_fylke%)'!B190&gt;0,'PT_fylke%)'!B190,"")</f>
        <v/>
      </c>
      <c r="C187" s="57" t="str">
        <f>IF('PT_fylke%)'!C190&gt;0,'PT_fylke%)'!C190,"")</f>
        <v/>
      </c>
      <c r="D187" s="57" t="str">
        <f>IF('PT_fylke%)'!D190&gt;0,'PT_fylke%)'!D190,"")</f>
        <v/>
      </c>
      <c r="E187" s="57" t="str">
        <f>IF('PT_fylke%)'!E190&gt;0,'PT_fylke%)'!E190,"")</f>
        <v/>
      </c>
      <c r="F187" s="57" t="str">
        <f>IF('PT_fylke%)'!F190&gt;0,'PT_fylke%)'!F190,"")</f>
        <v/>
      </c>
      <c r="G187" s="57" t="str">
        <f>IF('PT_fylke%)'!G190&gt;0,'PT_fylke%)'!G190,"")</f>
        <v/>
      </c>
      <c r="H187" s="57" t="str">
        <f>IF('PT_fylke%)'!H190&gt;0,'PT_fylke%)'!H190,"")</f>
        <v/>
      </c>
      <c r="I187" s="57" t="str">
        <f>IF('PT_fylke%)'!I190&gt;0,'PT_fylke%)'!I190,"")</f>
        <v/>
      </c>
      <c r="J187" s="57" t="str">
        <f>IF('PT_fylke%)'!J190&gt;0,'PT_fylke%)'!J190,"")</f>
        <v/>
      </c>
      <c r="K187" s="57" t="str">
        <f>IF('PT_fylke%)'!K190&gt;0,'PT_fylke%)'!K190,"")</f>
        <v/>
      </c>
      <c r="L187" s="57" t="str">
        <f>IF('PT_fylke%)'!L190&gt;0,'PT_fylke%)'!L190,"")</f>
        <v/>
      </c>
    </row>
    <row r="188" spans="1:12" x14ac:dyDescent="0.25">
      <c r="A188" s="56" t="str">
        <f>IF('PT_fylke%)'!A191&gt;0,'PT_fylke%)'!A191,"")</f>
        <v/>
      </c>
      <c r="B188" s="57" t="str">
        <f>IF('PT_fylke%)'!B191&gt;0,'PT_fylke%)'!B191,"")</f>
        <v/>
      </c>
      <c r="C188" s="57" t="str">
        <f>IF('PT_fylke%)'!C191&gt;0,'PT_fylke%)'!C191,"")</f>
        <v/>
      </c>
      <c r="D188" s="57" t="str">
        <f>IF('PT_fylke%)'!D191&gt;0,'PT_fylke%)'!D191,"")</f>
        <v/>
      </c>
      <c r="E188" s="57" t="str">
        <f>IF('PT_fylke%)'!E191&gt;0,'PT_fylke%)'!E191,"")</f>
        <v/>
      </c>
      <c r="F188" s="57" t="str">
        <f>IF('PT_fylke%)'!F191&gt;0,'PT_fylke%)'!F191,"")</f>
        <v/>
      </c>
      <c r="G188" s="57" t="str">
        <f>IF('PT_fylke%)'!G191&gt;0,'PT_fylke%)'!G191,"")</f>
        <v/>
      </c>
      <c r="H188" s="57" t="str">
        <f>IF('PT_fylke%)'!H191&gt;0,'PT_fylke%)'!H191,"")</f>
        <v/>
      </c>
      <c r="I188" s="57" t="str">
        <f>IF('PT_fylke%)'!I191&gt;0,'PT_fylke%)'!I191,"")</f>
        <v/>
      </c>
      <c r="J188" s="57" t="str">
        <f>IF('PT_fylke%)'!J191&gt;0,'PT_fylke%)'!J191,"")</f>
        <v/>
      </c>
      <c r="K188" s="57" t="str">
        <f>IF('PT_fylke%)'!K191&gt;0,'PT_fylke%)'!K191,"")</f>
        <v/>
      </c>
      <c r="L188" s="57" t="str">
        <f>IF('PT_fylke%)'!L191&gt;0,'PT_fylke%)'!L191,"")</f>
        <v/>
      </c>
    </row>
    <row r="189" spans="1:12" x14ac:dyDescent="0.25">
      <c r="A189" s="56" t="str">
        <f>IF('PT_fylke%)'!A192&gt;0,'PT_fylke%)'!A192,"")</f>
        <v/>
      </c>
      <c r="B189" s="57" t="str">
        <f>IF('PT_fylke%)'!B192&gt;0,'PT_fylke%)'!B192,"")</f>
        <v/>
      </c>
      <c r="C189" s="57" t="str">
        <f>IF('PT_fylke%)'!C192&gt;0,'PT_fylke%)'!C192,"")</f>
        <v/>
      </c>
      <c r="D189" s="57" t="str">
        <f>IF('PT_fylke%)'!D192&gt;0,'PT_fylke%)'!D192,"")</f>
        <v/>
      </c>
      <c r="E189" s="57" t="str">
        <f>IF('PT_fylke%)'!E192&gt;0,'PT_fylke%)'!E192,"")</f>
        <v/>
      </c>
      <c r="F189" s="57" t="str">
        <f>IF('PT_fylke%)'!F192&gt;0,'PT_fylke%)'!F192,"")</f>
        <v/>
      </c>
      <c r="G189" s="57" t="str">
        <f>IF('PT_fylke%)'!G192&gt;0,'PT_fylke%)'!G192,"")</f>
        <v/>
      </c>
      <c r="H189" s="57" t="str">
        <f>IF('PT_fylke%)'!H192&gt;0,'PT_fylke%)'!H192,"")</f>
        <v/>
      </c>
      <c r="I189" s="57" t="str">
        <f>IF('PT_fylke%)'!I192&gt;0,'PT_fylke%)'!I192,"")</f>
        <v/>
      </c>
      <c r="J189" s="57" t="str">
        <f>IF('PT_fylke%)'!J192&gt;0,'PT_fylke%)'!J192,"")</f>
        <v/>
      </c>
      <c r="K189" s="57" t="str">
        <f>IF('PT_fylke%)'!K192&gt;0,'PT_fylke%)'!K192,"")</f>
        <v/>
      </c>
      <c r="L189" s="57" t="str">
        <f>IF('PT_fylke%)'!L192&gt;0,'PT_fylke%)'!L192,"")</f>
        <v/>
      </c>
    </row>
    <row r="190" spans="1:12" x14ac:dyDescent="0.25">
      <c r="A190" s="56" t="str">
        <f>IF('PT_fylke%)'!A193&gt;0,'PT_fylke%)'!A193,"")</f>
        <v/>
      </c>
      <c r="B190" s="57" t="str">
        <f>IF('PT_fylke%)'!B193&gt;0,'PT_fylke%)'!B193,"")</f>
        <v/>
      </c>
      <c r="C190" s="57" t="str">
        <f>IF('PT_fylke%)'!C193&gt;0,'PT_fylke%)'!C193,"")</f>
        <v/>
      </c>
      <c r="D190" s="57" t="str">
        <f>IF('PT_fylke%)'!D193&gt;0,'PT_fylke%)'!D193,"")</f>
        <v/>
      </c>
      <c r="E190" s="57" t="str">
        <f>IF('PT_fylke%)'!E193&gt;0,'PT_fylke%)'!E193,"")</f>
        <v/>
      </c>
      <c r="F190" s="57" t="str">
        <f>IF('PT_fylke%)'!F193&gt;0,'PT_fylke%)'!F193,"")</f>
        <v/>
      </c>
      <c r="G190" s="57" t="str">
        <f>IF('PT_fylke%)'!G193&gt;0,'PT_fylke%)'!G193,"")</f>
        <v/>
      </c>
      <c r="H190" s="57" t="str">
        <f>IF('PT_fylke%)'!H193&gt;0,'PT_fylke%)'!H193,"")</f>
        <v/>
      </c>
      <c r="I190" s="57" t="str">
        <f>IF('PT_fylke%)'!I193&gt;0,'PT_fylke%)'!I193,"")</f>
        <v/>
      </c>
      <c r="J190" s="57" t="str">
        <f>IF('PT_fylke%)'!J193&gt;0,'PT_fylke%)'!J193,"")</f>
        <v/>
      </c>
      <c r="K190" s="57" t="str">
        <f>IF('PT_fylke%)'!K193&gt;0,'PT_fylke%)'!K193,"")</f>
        <v/>
      </c>
      <c r="L190" s="57" t="str">
        <f>IF('PT_fylke%)'!L193&gt;0,'PT_fylke%)'!L193,"")</f>
        <v/>
      </c>
    </row>
    <row r="191" spans="1:12" x14ac:dyDescent="0.25">
      <c r="A191" s="56" t="str">
        <f>IF('PT_fylke%)'!A194&gt;0,'PT_fylke%)'!A194,"")</f>
        <v/>
      </c>
      <c r="B191" s="57" t="str">
        <f>IF('PT_fylke%)'!B194&gt;0,'PT_fylke%)'!B194,"")</f>
        <v/>
      </c>
      <c r="C191" s="57" t="str">
        <f>IF('PT_fylke%)'!C194&gt;0,'PT_fylke%)'!C194,"")</f>
        <v/>
      </c>
      <c r="D191" s="57" t="str">
        <f>IF('PT_fylke%)'!D194&gt;0,'PT_fylke%)'!D194,"")</f>
        <v/>
      </c>
      <c r="E191" s="57" t="str">
        <f>IF('PT_fylke%)'!E194&gt;0,'PT_fylke%)'!E194,"")</f>
        <v/>
      </c>
      <c r="F191" s="57" t="str">
        <f>IF('PT_fylke%)'!F194&gt;0,'PT_fylke%)'!F194,"")</f>
        <v/>
      </c>
      <c r="G191" s="57" t="str">
        <f>IF('PT_fylke%)'!G194&gt;0,'PT_fylke%)'!G194,"")</f>
        <v/>
      </c>
      <c r="H191" s="57" t="str">
        <f>IF('PT_fylke%)'!H194&gt;0,'PT_fylke%)'!H194,"")</f>
        <v/>
      </c>
      <c r="I191" s="57" t="str">
        <f>IF('PT_fylke%)'!I194&gt;0,'PT_fylke%)'!I194,"")</f>
        <v/>
      </c>
      <c r="J191" s="57" t="str">
        <f>IF('PT_fylke%)'!J194&gt;0,'PT_fylke%)'!J194,"")</f>
        <v/>
      </c>
      <c r="K191" s="57" t="str">
        <f>IF('PT_fylke%)'!K194&gt;0,'PT_fylke%)'!K194,"")</f>
        <v/>
      </c>
      <c r="L191" s="57" t="str">
        <f>IF('PT_fylke%)'!L194&gt;0,'PT_fylke%)'!L194,"")</f>
        <v/>
      </c>
    </row>
    <row r="192" spans="1:12" x14ac:dyDescent="0.25">
      <c r="A192" s="56" t="str">
        <f>IF('PT_fylke%)'!A195&gt;0,'PT_fylke%)'!A195,"")</f>
        <v/>
      </c>
      <c r="B192" s="57" t="str">
        <f>IF('PT_fylke%)'!B195&gt;0,'PT_fylke%)'!B195,"")</f>
        <v/>
      </c>
      <c r="C192" s="57" t="str">
        <f>IF('PT_fylke%)'!C195&gt;0,'PT_fylke%)'!C195,"")</f>
        <v/>
      </c>
      <c r="D192" s="57" t="str">
        <f>IF('PT_fylke%)'!D195&gt;0,'PT_fylke%)'!D195,"")</f>
        <v/>
      </c>
      <c r="E192" s="57" t="str">
        <f>IF('PT_fylke%)'!E195&gt;0,'PT_fylke%)'!E195,"")</f>
        <v/>
      </c>
      <c r="F192" s="57" t="str">
        <f>IF('PT_fylke%)'!F195&gt;0,'PT_fylke%)'!F195,"")</f>
        <v/>
      </c>
      <c r="G192" s="57" t="str">
        <f>IF('PT_fylke%)'!G195&gt;0,'PT_fylke%)'!G195,"")</f>
        <v/>
      </c>
      <c r="H192" s="57" t="str">
        <f>IF('PT_fylke%)'!H195&gt;0,'PT_fylke%)'!H195,"")</f>
        <v/>
      </c>
      <c r="I192" s="57" t="str">
        <f>IF('PT_fylke%)'!I195&gt;0,'PT_fylke%)'!I195,"")</f>
        <v/>
      </c>
      <c r="J192" s="57" t="str">
        <f>IF('PT_fylke%)'!J195&gt;0,'PT_fylke%)'!J195,"")</f>
        <v/>
      </c>
      <c r="K192" s="57" t="str">
        <f>IF('PT_fylke%)'!K195&gt;0,'PT_fylke%)'!K195,"")</f>
        <v/>
      </c>
      <c r="L192" s="57" t="str">
        <f>IF('PT_fylke%)'!L195&gt;0,'PT_fylke%)'!L195,"")</f>
        <v/>
      </c>
    </row>
    <row r="193" spans="1:12" x14ac:dyDescent="0.25">
      <c r="A193" s="56" t="str">
        <f>IF('PT_fylke%)'!A196&gt;0,'PT_fylke%)'!A196,"")</f>
        <v/>
      </c>
      <c r="B193" s="57" t="str">
        <f>IF('PT_fylke%)'!B196&gt;0,'PT_fylke%)'!B196,"")</f>
        <v/>
      </c>
      <c r="C193" s="57" t="str">
        <f>IF('PT_fylke%)'!C196&gt;0,'PT_fylke%)'!C196,"")</f>
        <v/>
      </c>
      <c r="D193" s="57" t="str">
        <f>IF('PT_fylke%)'!D196&gt;0,'PT_fylke%)'!D196,"")</f>
        <v/>
      </c>
      <c r="E193" s="57" t="str">
        <f>IF('PT_fylke%)'!E196&gt;0,'PT_fylke%)'!E196,"")</f>
        <v/>
      </c>
      <c r="F193" s="57" t="str">
        <f>IF('PT_fylke%)'!F196&gt;0,'PT_fylke%)'!F196,"")</f>
        <v/>
      </c>
      <c r="G193" s="57" t="str">
        <f>IF('PT_fylke%)'!G196&gt;0,'PT_fylke%)'!G196,"")</f>
        <v/>
      </c>
      <c r="H193" s="57" t="str">
        <f>IF('PT_fylke%)'!H196&gt;0,'PT_fylke%)'!H196,"")</f>
        <v/>
      </c>
      <c r="I193" s="57" t="str">
        <f>IF('PT_fylke%)'!I196&gt;0,'PT_fylke%)'!I196,"")</f>
        <v/>
      </c>
      <c r="J193" s="57" t="str">
        <f>IF('PT_fylke%)'!J196&gt;0,'PT_fylke%)'!J196,"")</f>
        <v/>
      </c>
      <c r="K193" s="57" t="str">
        <f>IF('PT_fylke%)'!K196&gt;0,'PT_fylke%)'!K196,"")</f>
        <v/>
      </c>
      <c r="L193" s="57" t="str">
        <f>IF('PT_fylke%)'!L196&gt;0,'PT_fylke%)'!L196,"")</f>
        <v/>
      </c>
    </row>
    <row r="194" spans="1:12" x14ac:dyDescent="0.25">
      <c r="A194" s="56" t="str">
        <f>IF('PT_fylke%)'!A197&gt;0,'PT_fylke%)'!A197,"")</f>
        <v/>
      </c>
      <c r="B194" s="57" t="str">
        <f>IF('PT_fylke%)'!B197&gt;0,'PT_fylke%)'!B197,"")</f>
        <v/>
      </c>
      <c r="C194" s="57" t="str">
        <f>IF('PT_fylke%)'!C197&gt;0,'PT_fylke%)'!C197,"")</f>
        <v/>
      </c>
      <c r="D194" s="57" t="str">
        <f>IF('PT_fylke%)'!D197&gt;0,'PT_fylke%)'!D197,"")</f>
        <v/>
      </c>
      <c r="E194" s="57" t="str">
        <f>IF('PT_fylke%)'!E197&gt;0,'PT_fylke%)'!E197,"")</f>
        <v/>
      </c>
      <c r="F194" s="57" t="str">
        <f>IF('PT_fylke%)'!F197&gt;0,'PT_fylke%)'!F197,"")</f>
        <v/>
      </c>
      <c r="G194" s="57" t="str">
        <f>IF('PT_fylke%)'!G197&gt;0,'PT_fylke%)'!G197,"")</f>
        <v/>
      </c>
      <c r="H194" s="57" t="str">
        <f>IF('PT_fylke%)'!H197&gt;0,'PT_fylke%)'!H197,"")</f>
        <v/>
      </c>
      <c r="I194" s="57" t="str">
        <f>IF('PT_fylke%)'!I197&gt;0,'PT_fylke%)'!I197,"")</f>
        <v/>
      </c>
      <c r="J194" s="57" t="str">
        <f>IF('PT_fylke%)'!J197&gt;0,'PT_fylke%)'!J197,"")</f>
        <v/>
      </c>
      <c r="K194" s="57" t="str">
        <f>IF('PT_fylke%)'!K197&gt;0,'PT_fylke%)'!K197,"")</f>
        <v/>
      </c>
      <c r="L194" s="57" t="str">
        <f>IF('PT_fylke%)'!L197&gt;0,'PT_fylke%)'!L197,"")</f>
        <v/>
      </c>
    </row>
    <row r="195" spans="1:12" x14ac:dyDescent="0.25">
      <c r="A195" s="56" t="str">
        <f>IF('PT_fylke%)'!A198&gt;0,'PT_fylke%)'!A198,"")</f>
        <v/>
      </c>
      <c r="B195" s="57" t="str">
        <f>IF('PT_fylke%)'!B198&gt;0,'PT_fylke%)'!B198,"")</f>
        <v/>
      </c>
      <c r="C195" s="57" t="str">
        <f>IF('PT_fylke%)'!C198&gt;0,'PT_fylke%)'!C198,"")</f>
        <v/>
      </c>
      <c r="D195" s="57" t="str">
        <f>IF('PT_fylke%)'!D198&gt;0,'PT_fylke%)'!D198,"")</f>
        <v/>
      </c>
      <c r="E195" s="57" t="str">
        <f>IF('PT_fylke%)'!E198&gt;0,'PT_fylke%)'!E198,"")</f>
        <v/>
      </c>
      <c r="F195" s="57" t="str">
        <f>IF('PT_fylke%)'!F198&gt;0,'PT_fylke%)'!F198,"")</f>
        <v/>
      </c>
      <c r="G195" s="57" t="str">
        <f>IF('PT_fylke%)'!G198&gt;0,'PT_fylke%)'!G198,"")</f>
        <v/>
      </c>
      <c r="H195" s="57" t="str">
        <f>IF('PT_fylke%)'!H198&gt;0,'PT_fylke%)'!H198,"")</f>
        <v/>
      </c>
      <c r="I195" s="57" t="str">
        <f>IF('PT_fylke%)'!I198&gt;0,'PT_fylke%)'!I198,"")</f>
        <v/>
      </c>
      <c r="J195" s="57" t="str">
        <f>IF('PT_fylke%)'!J198&gt;0,'PT_fylke%)'!J198,"")</f>
        <v/>
      </c>
      <c r="K195" s="57" t="str">
        <f>IF('PT_fylke%)'!K198&gt;0,'PT_fylke%)'!K198,"")</f>
        <v/>
      </c>
      <c r="L195" s="57" t="str">
        <f>IF('PT_fylke%)'!L198&gt;0,'PT_fylke%)'!L198,"")</f>
        <v/>
      </c>
    </row>
    <row r="196" spans="1:12" x14ac:dyDescent="0.25">
      <c r="A196" s="56" t="str">
        <f>IF('PT_fylke%)'!A199&gt;0,'PT_fylke%)'!A199,"")</f>
        <v/>
      </c>
      <c r="B196" s="57" t="str">
        <f>IF('PT_fylke%)'!B199&gt;0,'PT_fylke%)'!B199,"")</f>
        <v/>
      </c>
      <c r="C196" s="57" t="str">
        <f>IF('PT_fylke%)'!C199&gt;0,'PT_fylke%)'!C199,"")</f>
        <v/>
      </c>
      <c r="D196" s="57" t="str">
        <f>IF('PT_fylke%)'!D199&gt;0,'PT_fylke%)'!D199,"")</f>
        <v/>
      </c>
      <c r="E196" s="57" t="str">
        <f>IF('PT_fylke%)'!E199&gt;0,'PT_fylke%)'!E199,"")</f>
        <v/>
      </c>
      <c r="F196" s="57" t="str">
        <f>IF('PT_fylke%)'!F199&gt;0,'PT_fylke%)'!F199,"")</f>
        <v/>
      </c>
      <c r="G196" s="57" t="str">
        <f>IF('PT_fylke%)'!G199&gt;0,'PT_fylke%)'!G199,"")</f>
        <v/>
      </c>
      <c r="H196" s="57" t="str">
        <f>IF('PT_fylke%)'!H199&gt;0,'PT_fylke%)'!H199,"")</f>
        <v/>
      </c>
      <c r="I196" s="57" t="str">
        <f>IF('PT_fylke%)'!I199&gt;0,'PT_fylke%)'!I199,"")</f>
        <v/>
      </c>
      <c r="J196" s="57" t="str">
        <f>IF('PT_fylke%)'!J199&gt;0,'PT_fylke%)'!J199,"")</f>
        <v/>
      </c>
      <c r="K196" s="57" t="str">
        <f>IF('PT_fylke%)'!K199&gt;0,'PT_fylke%)'!K199,"")</f>
        <v/>
      </c>
      <c r="L196" s="57" t="str">
        <f>IF('PT_fylke%)'!L199&gt;0,'PT_fylke%)'!L199,"")</f>
        <v/>
      </c>
    </row>
    <row r="197" spans="1:12" x14ac:dyDescent="0.25">
      <c r="A197" s="56" t="str">
        <f>IF('PT_fylke%)'!A200&gt;0,'PT_fylke%)'!A200,"")</f>
        <v/>
      </c>
      <c r="B197" s="57" t="str">
        <f>IF('PT_fylke%)'!B200&gt;0,'PT_fylke%)'!B200,"")</f>
        <v/>
      </c>
      <c r="C197" s="57" t="str">
        <f>IF('PT_fylke%)'!C200&gt;0,'PT_fylke%)'!C200,"")</f>
        <v/>
      </c>
      <c r="D197" s="57" t="str">
        <f>IF('PT_fylke%)'!D200&gt;0,'PT_fylke%)'!D200,"")</f>
        <v/>
      </c>
      <c r="E197" s="57" t="str">
        <f>IF('PT_fylke%)'!E200&gt;0,'PT_fylke%)'!E200,"")</f>
        <v/>
      </c>
      <c r="F197" s="57" t="str">
        <f>IF('PT_fylke%)'!F200&gt;0,'PT_fylke%)'!F200,"")</f>
        <v/>
      </c>
      <c r="G197" s="57" t="str">
        <f>IF('PT_fylke%)'!G200&gt;0,'PT_fylke%)'!G200,"")</f>
        <v/>
      </c>
      <c r="H197" s="57" t="str">
        <f>IF('PT_fylke%)'!H200&gt;0,'PT_fylke%)'!H200,"")</f>
        <v/>
      </c>
      <c r="I197" s="57" t="str">
        <f>IF('PT_fylke%)'!I200&gt;0,'PT_fylke%)'!I200,"")</f>
        <v/>
      </c>
      <c r="J197" s="57" t="str">
        <f>IF('PT_fylke%)'!J200&gt;0,'PT_fylke%)'!J200,"")</f>
        <v/>
      </c>
      <c r="K197" s="57" t="str">
        <f>IF('PT_fylke%)'!K200&gt;0,'PT_fylke%)'!K200,"")</f>
        <v/>
      </c>
      <c r="L197" s="57" t="str">
        <f>IF('PT_fylke%)'!L200&gt;0,'PT_fylke%)'!L200,"")</f>
        <v/>
      </c>
    </row>
    <row r="198" spans="1:12" x14ac:dyDescent="0.25">
      <c r="A198" s="56" t="str">
        <f>IF('PT_fylke%)'!A201&gt;0,'PT_fylke%)'!A201,"")</f>
        <v/>
      </c>
      <c r="B198" s="57" t="str">
        <f>IF('PT_fylke%)'!B201&gt;0,'PT_fylke%)'!B201,"")</f>
        <v/>
      </c>
      <c r="C198" s="57" t="str">
        <f>IF('PT_fylke%)'!C201&gt;0,'PT_fylke%)'!C201,"")</f>
        <v/>
      </c>
      <c r="D198" s="57" t="str">
        <f>IF('PT_fylke%)'!D201&gt;0,'PT_fylke%)'!D201,"")</f>
        <v/>
      </c>
      <c r="E198" s="57" t="str">
        <f>IF('PT_fylke%)'!E201&gt;0,'PT_fylke%)'!E201,"")</f>
        <v/>
      </c>
      <c r="F198" s="57" t="str">
        <f>IF('PT_fylke%)'!F201&gt;0,'PT_fylke%)'!F201,"")</f>
        <v/>
      </c>
      <c r="G198" s="57" t="str">
        <f>IF('PT_fylke%)'!G201&gt;0,'PT_fylke%)'!G201,"")</f>
        <v/>
      </c>
      <c r="H198" s="57" t="str">
        <f>IF('PT_fylke%)'!H201&gt;0,'PT_fylke%)'!H201,"")</f>
        <v/>
      </c>
      <c r="I198" s="57" t="str">
        <f>IF('PT_fylke%)'!I201&gt;0,'PT_fylke%)'!I201,"")</f>
        <v/>
      </c>
      <c r="J198" s="57" t="str">
        <f>IF('PT_fylke%)'!J201&gt;0,'PT_fylke%)'!J201,"")</f>
        <v/>
      </c>
      <c r="K198" s="57" t="str">
        <f>IF('PT_fylke%)'!K201&gt;0,'PT_fylke%)'!K201,"")</f>
        <v/>
      </c>
      <c r="L198" s="57" t="str">
        <f>IF('PT_fylke%)'!L201&gt;0,'PT_fylke%)'!L201,"")</f>
        <v/>
      </c>
    </row>
    <row r="199" spans="1:12" x14ac:dyDescent="0.25">
      <c r="A199" s="56" t="str">
        <f>IF('PT_fylke%)'!A202&gt;0,'PT_fylke%)'!A202,"")</f>
        <v/>
      </c>
      <c r="B199" s="57" t="str">
        <f>IF('PT_fylke%)'!B202&gt;0,'PT_fylke%)'!B202,"")</f>
        <v/>
      </c>
      <c r="C199" s="57" t="str">
        <f>IF('PT_fylke%)'!C202&gt;0,'PT_fylke%)'!C202,"")</f>
        <v/>
      </c>
      <c r="D199" s="57" t="str">
        <f>IF('PT_fylke%)'!D202&gt;0,'PT_fylke%)'!D202,"")</f>
        <v/>
      </c>
      <c r="E199" s="57" t="str">
        <f>IF('PT_fylke%)'!E202&gt;0,'PT_fylke%)'!E202,"")</f>
        <v/>
      </c>
      <c r="F199" s="57" t="str">
        <f>IF('PT_fylke%)'!F202&gt;0,'PT_fylke%)'!F202,"")</f>
        <v/>
      </c>
      <c r="G199" s="57" t="str">
        <f>IF('PT_fylke%)'!G202&gt;0,'PT_fylke%)'!G202,"")</f>
        <v/>
      </c>
      <c r="H199" s="57" t="str">
        <f>IF('PT_fylke%)'!H202&gt;0,'PT_fylke%)'!H202,"")</f>
        <v/>
      </c>
      <c r="I199" s="57" t="str">
        <f>IF('PT_fylke%)'!I202&gt;0,'PT_fylke%)'!I202,"")</f>
        <v/>
      </c>
      <c r="J199" s="57" t="str">
        <f>IF('PT_fylke%)'!J202&gt;0,'PT_fylke%)'!J202,"")</f>
        <v/>
      </c>
      <c r="K199" s="57" t="str">
        <f>IF('PT_fylke%)'!K202&gt;0,'PT_fylke%)'!K202,"")</f>
        <v/>
      </c>
      <c r="L199" s="57" t="str">
        <f>IF('PT_fylke%)'!L202&gt;0,'PT_fylke%)'!L202,"")</f>
        <v/>
      </c>
    </row>
    <row r="200" spans="1:12" x14ac:dyDescent="0.25">
      <c r="A200" s="56" t="str">
        <f>IF('PT_fylke%)'!A203&gt;0,'PT_fylke%)'!A203,"")</f>
        <v/>
      </c>
      <c r="B200" s="57" t="str">
        <f>IF('PT_fylke%)'!B203&gt;0,'PT_fylke%)'!B203,"")</f>
        <v/>
      </c>
      <c r="C200" s="57" t="str">
        <f>IF('PT_fylke%)'!C203&gt;0,'PT_fylke%)'!C203,"")</f>
        <v/>
      </c>
      <c r="D200" s="57" t="str">
        <f>IF('PT_fylke%)'!D203&gt;0,'PT_fylke%)'!D203,"")</f>
        <v/>
      </c>
      <c r="E200" s="57" t="str">
        <f>IF('PT_fylke%)'!E203&gt;0,'PT_fylke%)'!E203,"")</f>
        <v/>
      </c>
      <c r="F200" s="57" t="str">
        <f>IF('PT_fylke%)'!F203&gt;0,'PT_fylke%)'!F203,"")</f>
        <v/>
      </c>
      <c r="G200" s="57" t="str">
        <f>IF('PT_fylke%)'!G203&gt;0,'PT_fylke%)'!G203,"")</f>
        <v/>
      </c>
      <c r="H200" s="57" t="str">
        <f>IF('PT_fylke%)'!H203&gt;0,'PT_fylke%)'!H203,"")</f>
        <v/>
      </c>
      <c r="I200" s="57" t="str">
        <f>IF('PT_fylke%)'!I203&gt;0,'PT_fylke%)'!I203,"")</f>
        <v/>
      </c>
      <c r="J200" s="57" t="str">
        <f>IF('PT_fylke%)'!J203&gt;0,'PT_fylke%)'!J203,"")</f>
        <v/>
      </c>
      <c r="K200" s="57" t="str">
        <f>IF('PT_fylke%)'!K203&gt;0,'PT_fylke%)'!K203,"")</f>
        <v/>
      </c>
      <c r="L200" s="57" t="str">
        <f>IF('PT_fylke%)'!L203&gt;0,'PT_fylke%)'!L203,"")</f>
        <v/>
      </c>
    </row>
    <row r="201" spans="1:12" x14ac:dyDescent="0.25">
      <c r="A201" s="56" t="str">
        <f>IF('PT_fylke%)'!A204&gt;0,'PT_fylke%)'!A204,"")</f>
        <v/>
      </c>
      <c r="B201" s="57" t="str">
        <f>IF('PT_fylke%)'!B204&gt;0,'PT_fylke%)'!B204,"")</f>
        <v/>
      </c>
      <c r="C201" s="57" t="str">
        <f>IF('PT_fylke%)'!C204&gt;0,'PT_fylke%)'!C204,"")</f>
        <v/>
      </c>
      <c r="D201" s="57" t="str">
        <f>IF('PT_fylke%)'!D204&gt;0,'PT_fylke%)'!D204,"")</f>
        <v/>
      </c>
      <c r="E201" s="57" t="str">
        <f>IF('PT_fylke%)'!E204&gt;0,'PT_fylke%)'!E204,"")</f>
        <v/>
      </c>
      <c r="F201" s="57" t="str">
        <f>IF('PT_fylke%)'!F204&gt;0,'PT_fylke%)'!F204,"")</f>
        <v/>
      </c>
      <c r="G201" s="57" t="str">
        <f>IF('PT_fylke%)'!G204&gt;0,'PT_fylke%)'!G204,"")</f>
        <v/>
      </c>
      <c r="H201" s="57" t="str">
        <f>IF('PT_fylke%)'!H204&gt;0,'PT_fylke%)'!H204,"")</f>
        <v/>
      </c>
      <c r="I201" s="57" t="str">
        <f>IF('PT_fylke%)'!I204&gt;0,'PT_fylke%)'!I204,"")</f>
        <v/>
      </c>
      <c r="J201" s="57" t="str">
        <f>IF('PT_fylke%)'!J204&gt;0,'PT_fylke%)'!J204,"")</f>
        <v/>
      </c>
      <c r="K201" s="57" t="str">
        <f>IF('PT_fylke%)'!K204&gt;0,'PT_fylke%)'!K204,"")</f>
        <v/>
      </c>
      <c r="L201" s="57" t="str">
        <f>IF('PT_fylke%)'!L204&gt;0,'PT_fylke%)'!L204,"")</f>
        <v/>
      </c>
    </row>
    <row r="202" spans="1:12" x14ac:dyDescent="0.25">
      <c r="A202" s="56" t="str">
        <f>IF('PT_fylke%)'!A205&gt;0,'PT_fylke%)'!A205,"")</f>
        <v/>
      </c>
      <c r="B202" s="57" t="str">
        <f>IF('PT_fylke%)'!B205&gt;0,'PT_fylke%)'!B205,"")</f>
        <v/>
      </c>
      <c r="C202" s="57" t="str">
        <f>IF('PT_fylke%)'!C205&gt;0,'PT_fylke%)'!C205,"")</f>
        <v/>
      </c>
      <c r="D202" s="57" t="str">
        <f>IF('PT_fylke%)'!D205&gt;0,'PT_fylke%)'!D205,"")</f>
        <v/>
      </c>
      <c r="E202" s="57" t="str">
        <f>IF('PT_fylke%)'!E205&gt;0,'PT_fylke%)'!E205,"")</f>
        <v/>
      </c>
      <c r="F202" s="57" t="str">
        <f>IF('PT_fylke%)'!F205&gt;0,'PT_fylke%)'!F205,"")</f>
        <v/>
      </c>
      <c r="G202" s="57" t="str">
        <f>IF('PT_fylke%)'!G205&gt;0,'PT_fylke%)'!G205,"")</f>
        <v/>
      </c>
      <c r="H202" s="57" t="str">
        <f>IF('PT_fylke%)'!H205&gt;0,'PT_fylke%)'!H205,"")</f>
        <v/>
      </c>
      <c r="I202" s="57" t="str">
        <f>IF('PT_fylke%)'!I205&gt;0,'PT_fylke%)'!I205,"")</f>
        <v/>
      </c>
      <c r="J202" s="57" t="str">
        <f>IF('PT_fylke%)'!J205&gt;0,'PT_fylke%)'!J205,"")</f>
        <v/>
      </c>
      <c r="K202" s="57" t="str">
        <f>IF('PT_fylke%)'!K205&gt;0,'PT_fylke%)'!K205,"")</f>
        <v/>
      </c>
      <c r="L202" s="57" t="str">
        <f>IF('PT_fylke%)'!L205&gt;0,'PT_fylke%)'!L205,"")</f>
        <v/>
      </c>
    </row>
    <row r="203" spans="1:12" x14ac:dyDescent="0.25">
      <c r="A203" s="56" t="str">
        <f>IF('PT_fylke%)'!A206&gt;0,'PT_fylke%)'!A206,"")</f>
        <v/>
      </c>
      <c r="B203" s="57" t="str">
        <f>IF('PT_fylke%)'!B206&gt;0,'PT_fylke%)'!B206,"")</f>
        <v/>
      </c>
      <c r="C203" s="57" t="str">
        <f>IF('PT_fylke%)'!C206&gt;0,'PT_fylke%)'!C206,"")</f>
        <v/>
      </c>
      <c r="D203" s="57" t="str">
        <f>IF('PT_fylke%)'!D206&gt;0,'PT_fylke%)'!D206,"")</f>
        <v/>
      </c>
      <c r="E203" s="57" t="str">
        <f>IF('PT_fylke%)'!E206&gt;0,'PT_fylke%)'!E206,"")</f>
        <v/>
      </c>
      <c r="F203" s="57" t="str">
        <f>IF('PT_fylke%)'!F206&gt;0,'PT_fylke%)'!F206,"")</f>
        <v/>
      </c>
      <c r="G203" s="57" t="str">
        <f>IF('PT_fylke%)'!G206&gt;0,'PT_fylke%)'!G206,"")</f>
        <v/>
      </c>
      <c r="H203" s="57" t="str">
        <f>IF('PT_fylke%)'!H206&gt;0,'PT_fylke%)'!H206,"")</f>
        <v/>
      </c>
      <c r="I203" s="57" t="str">
        <f>IF('PT_fylke%)'!I206&gt;0,'PT_fylke%)'!I206,"")</f>
        <v/>
      </c>
      <c r="J203" s="57" t="str">
        <f>IF('PT_fylke%)'!J206&gt;0,'PT_fylke%)'!J206,"")</f>
        <v/>
      </c>
      <c r="K203" s="57" t="str">
        <f>IF('PT_fylke%)'!K206&gt;0,'PT_fylke%)'!K206,"")</f>
        <v/>
      </c>
      <c r="L203" s="57" t="str">
        <f>IF('PT_fylke%)'!L206&gt;0,'PT_fylke%)'!L206,"")</f>
        <v/>
      </c>
    </row>
    <row r="204" spans="1:12" x14ac:dyDescent="0.25">
      <c r="A204" s="56" t="str">
        <f>IF('PT_fylke%)'!A207&gt;0,'PT_fylke%)'!A207,"")</f>
        <v/>
      </c>
      <c r="B204" s="57" t="str">
        <f>IF('PT_fylke%)'!B207&gt;0,'PT_fylke%)'!B207,"")</f>
        <v/>
      </c>
      <c r="C204" s="57" t="str">
        <f>IF('PT_fylke%)'!C207&gt;0,'PT_fylke%)'!C207,"")</f>
        <v/>
      </c>
      <c r="D204" s="57" t="str">
        <f>IF('PT_fylke%)'!D207&gt;0,'PT_fylke%)'!D207,"")</f>
        <v/>
      </c>
      <c r="E204" s="57" t="str">
        <f>IF('PT_fylke%)'!E207&gt;0,'PT_fylke%)'!E207,"")</f>
        <v/>
      </c>
      <c r="F204" s="57" t="str">
        <f>IF('PT_fylke%)'!F207&gt;0,'PT_fylke%)'!F207,"")</f>
        <v/>
      </c>
      <c r="G204" s="57" t="str">
        <f>IF('PT_fylke%)'!G207&gt;0,'PT_fylke%)'!G207,"")</f>
        <v/>
      </c>
      <c r="H204" s="57" t="str">
        <f>IF('PT_fylke%)'!H207&gt;0,'PT_fylke%)'!H207,"")</f>
        <v/>
      </c>
      <c r="I204" s="57" t="str">
        <f>IF('PT_fylke%)'!I207&gt;0,'PT_fylke%)'!I207,"")</f>
        <v/>
      </c>
      <c r="J204" s="57" t="str">
        <f>IF('PT_fylke%)'!J207&gt;0,'PT_fylke%)'!J207,"")</f>
        <v/>
      </c>
      <c r="K204" s="57" t="str">
        <f>IF('PT_fylke%)'!K207&gt;0,'PT_fylke%)'!K207,"")</f>
        <v/>
      </c>
      <c r="L204" s="57" t="str">
        <f>IF('PT_fylke%)'!L207&gt;0,'PT_fylke%)'!L207,"")</f>
        <v/>
      </c>
    </row>
    <row r="205" spans="1:12" x14ac:dyDescent="0.25">
      <c r="A205" s="56" t="str">
        <f>IF('PT_fylke%)'!A208&gt;0,'PT_fylke%)'!A208,"")</f>
        <v/>
      </c>
      <c r="B205" s="57" t="str">
        <f>IF('PT_fylke%)'!B208&gt;0,'PT_fylke%)'!B208,"")</f>
        <v/>
      </c>
      <c r="C205" s="57" t="str">
        <f>IF('PT_fylke%)'!C208&gt;0,'PT_fylke%)'!C208,"")</f>
        <v/>
      </c>
      <c r="D205" s="57" t="str">
        <f>IF('PT_fylke%)'!D208&gt;0,'PT_fylke%)'!D208,"")</f>
        <v/>
      </c>
      <c r="E205" s="57" t="str">
        <f>IF('PT_fylke%)'!E208&gt;0,'PT_fylke%)'!E208,"")</f>
        <v/>
      </c>
      <c r="F205" s="57" t="str">
        <f>IF('PT_fylke%)'!F208&gt;0,'PT_fylke%)'!F208,"")</f>
        <v/>
      </c>
      <c r="G205" s="57" t="str">
        <f>IF('PT_fylke%)'!G208&gt;0,'PT_fylke%)'!G208,"")</f>
        <v/>
      </c>
      <c r="H205" s="57" t="str">
        <f>IF('PT_fylke%)'!H208&gt;0,'PT_fylke%)'!H208,"")</f>
        <v/>
      </c>
      <c r="I205" s="57" t="str">
        <f>IF('PT_fylke%)'!I208&gt;0,'PT_fylke%)'!I208,"")</f>
        <v/>
      </c>
      <c r="J205" s="57" t="str">
        <f>IF('PT_fylke%)'!J208&gt;0,'PT_fylke%)'!J208,"")</f>
        <v/>
      </c>
      <c r="K205" s="57" t="str">
        <f>IF('PT_fylke%)'!K208&gt;0,'PT_fylke%)'!K208,"")</f>
        <v/>
      </c>
      <c r="L205" s="57" t="str">
        <f>IF('PT_fylke%)'!L208&gt;0,'PT_fylke%)'!L208,"")</f>
        <v/>
      </c>
    </row>
    <row r="206" spans="1:12" x14ac:dyDescent="0.25">
      <c r="A206" s="56" t="str">
        <f>IF('PT_fylke%)'!A209&gt;0,'PT_fylke%)'!A209,"")</f>
        <v/>
      </c>
      <c r="B206" s="57" t="str">
        <f>IF('PT_fylke%)'!B209&gt;0,'PT_fylke%)'!B209,"")</f>
        <v/>
      </c>
      <c r="C206" s="57" t="str">
        <f>IF('PT_fylke%)'!C209&gt;0,'PT_fylke%)'!C209,"")</f>
        <v/>
      </c>
      <c r="D206" s="57" t="str">
        <f>IF('PT_fylke%)'!D209&gt;0,'PT_fylke%)'!D209,"")</f>
        <v/>
      </c>
      <c r="E206" s="57" t="str">
        <f>IF('PT_fylke%)'!E209&gt;0,'PT_fylke%)'!E209,"")</f>
        <v/>
      </c>
      <c r="F206" s="57" t="str">
        <f>IF('PT_fylke%)'!F209&gt;0,'PT_fylke%)'!F209,"")</f>
        <v/>
      </c>
      <c r="G206" s="57" t="str">
        <f>IF('PT_fylke%)'!G209&gt;0,'PT_fylke%)'!G209,"")</f>
        <v/>
      </c>
      <c r="H206" s="57" t="str">
        <f>IF('PT_fylke%)'!H209&gt;0,'PT_fylke%)'!H209,"")</f>
        <v/>
      </c>
      <c r="I206" s="57" t="str">
        <f>IF('PT_fylke%)'!I209&gt;0,'PT_fylke%)'!I209,"")</f>
        <v/>
      </c>
      <c r="J206" s="57" t="str">
        <f>IF('PT_fylke%)'!J209&gt;0,'PT_fylke%)'!J209,"")</f>
        <v/>
      </c>
      <c r="K206" s="57" t="str">
        <f>IF('PT_fylke%)'!K209&gt;0,'PT_fylke%)'!K209,"")</f>
        <v/>
      </c>
      <c r="L206" s="57" t="str">
        <f>IF('PT_fylke%)'!L209&gt;0,'PT_fylke%)'!L209,"")</f>
        <v/>
      </c>
    </row>
    <row r="207" spans="1:12" x14ac:dyDescent="0.25">
      <c r="A207" s="56" t="str">
        <f>IF('PT_fylke%)'!A210&gt;0,'PT_fylke%)'!A210,"")</f>
        <v/>
      </c>
      <c r="B207" s="57" t="str">
        <f>IF('PT_fylke%)'!B210&gt;0,'PT_fylke%)'!B210,"")</f>
        <v/>
      </c>
      <c r="C207" s="57" t="str">
        <f>IF('PT_fylke%)'!C210&gt;0,'PT_fylke%)'!C210,"")</f>
        <v/>
      </c>
      <c r="D207" s="57" t="str">
        <f>IF('PT_fylke%)'!D210&gt;0,'PT_fylke%)'!D210,"")</f>
        <v/>
      </c>
      <c r="E207" s="57" t="str">
        <f>IF('PT_fylke%)'!E210&gt;0,'PT_fylke%)'!E210,"")</f>
        <v/>
      </c>
      <c r="F207" s="57" t="str">
        <f>IF('PT_fylke%)'!F210&gt;0,'PT_fylke%)'!F210,"")</f>
        <v/>
      </c>
      <c r="G207" s="57" t="str">
        <f>IF('PT_fylke%)'!G210&gt;0,'PT_fylke%)'!G210,"")</f>
        <v/>
      </c>
      <c r="H207" s="57" t="str">
        <f>IF('PT_fylke%)'!H210&gt;0,'PT_fylke%)'!H210,"")</f>
        <v/>
      </c>
      <c r="I207" s="57" t="str">
        <f>IF('PT_fylke%)'!I210&gt;0,'PT_fylke%)'!I210,"")</f>
        <v/>
      </c>
      <c r="J207" s="57" t="str">
        <f>IF('PT_fylke%)'!J210&gt;0,'PT_fylke%)'!J210,"")</f>
        <v/>
      </c>
      <c r="K207" s="57" t="str">
        <f>IF('PT_fylke%)'!K210&gt;0,'PT_fylke%)'!K210,"")</f>
        <v/>
      </c>
      <c r="L207" s="57" t="str">
        <f>IF('PT_fylke%)'!L210&gt;0,'PT_fylke%)'!L210,"")</f>
        <v/>
      </c>
    </row>
    <row r="208" spans="1:12" x14ac:dyDescent="0.25">
      <c r="A208" s="56" t="str">
        <f>IF('PT_fylke%)'!A211&gt;0,'PT_fylke%)'!A211,"")</f>
        <v/>
      </c>
      <c r="B208" s="57" t="str">
        <f>IF('PT_fylke%)'!B211&gt;0,'PT_fylke%)'!B211,"")</f>
        <v/>
      </c>
      <c r="C208" s="57" t="str">
        <f>IF('PT_fylke%)'!C211&gt;0,'PT_fylke%)'!C211,"")</f>
        <v/>
      </c>
      <c r="D208" s="57" t="str">
        <f>IF('PT_fylke%)'!D211&gt;0,'PT_fylke%)'!D211,"")</f>
        <v/>
      </c>
      <c r="E208" s="57" t="str">
        <f>IF('PT_fylke%)'!E211&gt;0,'PT_fylke%)'!E211,"")</f>
        <v/>
      </c>
      <c r="F208" s="57" t="str">
        <f>IF('PT_fylke%)'!F211&gt;0,'PT_fylke%)'!F211,"")</f>
        <v/>
      </c>
      <c r="G208" s="57" t="str">
        <f>IF('PT_fylke%)'!G211&gt;0,'PT_fylke%)'!G211,"")</f>
        <v/>
      </c>
      <c r="H208" s="57" t="str">
        <f>IF('PT_fylke%)'!H211&gt;0,'PT_fylke%)'!H211,"")</f>
        <v/>
      </c>
      <c r="I208" s="57" t="str">
        <f>IF('PT_fylke%)'!I211&gt;0,'PT_fylke%)'!I211,"")</f>
        <v/>
      </c>
      <c r="J208" s="57" t="str">
        <f>IF('PT_fylke%)'!J211&gt;0,'PT_fylke%)'!J211,"")</f>
        <v/>
      </c>
      <c r="K208" s="57" t="str">
        <f>IF('PT_fylke%)'!K211&gt;0,'PT_fylke%)'!K211,"")</f>
        <v/>
      </c>
      <c r="L208" s="57" t="str">
        <f>IF('PT_fylke%)'!L211&gt;0,'PT_fylke%)'!L211,"")</f>
        <v/>
      </c>
    </row>
    <row r="209" spans="1:12" x14ac:dyDescent="0.25">
      <c r="A209" s="56" t="str">
        <f>IF('PT_fylke%)'!A212&gt;0,'PT_fylke%)'!A212,"")</f>
        <v/>
      </c>
      <c r="B209" s="57" t="str">
        <f>IF('PT_fylke%)'!B212&gt;0,'PT_fylke%)'!B212,"")</f>
        <v/>
      </c>
      <c r="C209" s="57" t="str">
        <f>IF('PT_fylke%)'!C212&gt;0,'PT_fylke%)'!C212,"")</f>
        <v/>
      </c>
      <c r="D209" s="57" t="str">
        <f>IF('PT_fylke%)'!D212&gt;0,'PT_fylke%)'!D212,"")</f>
        <v/>
      </c>
      <c r="E209" s="57" t="str">
        <f>IF('PT_fylke%)'!E212&gt;0,'PT_fylke%)'!E212,"")</f>
        <v/>
      </c>
      <c r="F209" s="57" t="str">
        <f>IF('PT_fylke%)'!F212&gt;0,'PT_fylke%)'!F212,"")</f>
        <v/>
      </c>
      <c r="G209" s="57" t="str">
        <f>IF('PT_fylke%)'!G212&gt;0,'PT_fylke%)'!G212,"")</f>
        <v/>
      </c>
      <c r="H209" s="57" t="str">
        <f>IF('PT_fylke%)'!H212&gt;0,'PT_fylke%)'!H212,"")</f>
        <v/>
      </c>
      <c r="I209" s="57" t="str">
        <f>IF('PT_fylke%)'!I212&gt;0,'PT_fylke%)'!I212,"")</f>
        <v/>
      </c>
      <c r="J209" s="57" t="str">
        <f>IF('PT_fylke%)'!J212&gt;0,'PT_fylke%)'!J212,"")</f>
        <v/>
      </c>
      <c r="K209" s="57" t="str">
        <f>IF('PT_fylke%)'!K212&gt;0,'PT_fylke%)'!K212,"")</f>
        <v/>
      </c>
      <c r="L209" s="57" t="str">
        <f>IF('PT_fylke%)'!L212&gt;0,'PT_fylke%)'!L212,"")</f>
        <v/>
      </c>
    </row>
    <row r="210" spans="1:12" x14ac:dyDescent="0.25">
      <c r="A210" s="56" t="str">
        <f>IF('PT_fylke%)'!A213&gt;0,'PT_fylke%)'!A213,"")</f>
        <v/>
      </c>
      <c r="B210" s="57" t="str">
        <f>IF('PT_fylke%)'!B213&gt;0,'PT_fylke%)'!B213,"")</f>
        <v/>
      </c>
      <c r="C210" s="57" t="str">
        <f>IF('PT_fylke%)'!C213&gt;0,'PT_fylke%)'!C213,"")</f>
        <v/>
      </c>
      <c r="D210" s="57" t="str">
        <f>IF('PT_fylke%)'!D213&gt;0,'PT_fylke%)'!D213,"")</f>
        <v/>
      </c>
      <c r="E210" s="57" t="str">
        <f>IF('PT_fylke%)'!E213&gt;0,'PT_fylke%)'!E213,"")</f>
        <v/>
      </c>
      <c r="F210" s="57" t="str">
        <f>IF('PT_fylke%)'!F213&gt;0,'PT_fylke%)'!F213,"")</f>
        <v/>
      </c>
      <c r="G210" s="57" t="str">
        <f>IF('PT_fylke%)'!G213&gt;0,'PT_fylke%)'!G213,"")</f>
        <v/>
      </c>
      <c r="H210" s="57" t="str">
        <f>IF('PT_fylke%)'!H213&gt;0,'PT_fylke%)'!H213,"")</f>
        <v/>
      </c>
      <c r="I210" s="57" t="str">
        <f>IF('PT_fylke%)'!I213&gt;0,'PT_fylke%)'!I213,"")</f>
        <v/>
      </c>
      <c r="J210" s="57" t="str">
        <f>IF('PT_fylke%)'!J213&gt;0,'PT_fylke%)'!J213,"")</f>
        <v/>
      </c>
      <c r="K210" s="57" t="str">
        <f>IF('PT_fylke%)'!K213&gt;0,'PT_fylke%)'!K213,"")</f>
        <v/>
      </c>
      <c r="L210" s="57" t="str">
        <f>IF('PT_fylke%)'!L213&gt;0,'PT_fylke%)'!L213,"")</f>
        <v/>
      </c>
    </row>
    <row r="211" spans="1:12" x14ac:dyDescent="0.25">
      <c r="A211" s="56" t="str">
        <f>IF('PT_fylke%)'!A214&gt;0,'PT_fylke%)'!A214,"")</f>
        <v/>
      </c>
      <c r="B211" s="57" t="str">
        <f>IF('PT_fylke%)'!B214&gt;0,'PT_fylke%)'!B214,"")</f>
        <v/>
      </c>
      <c r="C211" s="57" t="str">
        <f>IF('PT_fylke%)'!C214&gt;0,'PT_fylke%)'!C214,"")</f>
        <v/>
      </c>
      <c r="D211" s="57" t="str">
        <f>IF('PT_fylke%)'!D214&gt;0,'PT_fylke%)'!D214,"")</f>
        <v/>
      </c>
      <c r="E211" s="57" t="str">
        <f>IF('PT_fylke%)'!E214&gt;0,'PT_fylke%)'!E214,"")</f>
        <v/>
      </c>
      <c r="F211" s="57" t="str">
        <f>IF('PT_fylke%)'!F214&gt;0,'PT_fylke%)'!F214,"")</f>
        <v/>
      </c>
      <c r="G211" s="57" t="str">
        <f>IF('PT_fylke%)'!G214&gt;0,'PT_fylke%)'!G214,"")</f>
        <v/>
      </c>
      <c r="H211" s="57" t="str">
        <f>IF('PT_fylke%)'!H214&gt;0,'PT_fylke%)'!H214,"")</f>
        <v/>
      </c>
      <c r="I211" s="57" t="str">
        <f>IF('PT_fylke%)'!I214&gt;0,'PT_fylke%)'!I214,"")</f>
        <v/>
      </c>
      <c r="J211" s="57" t="str">
        <f>IF('PT_fylke%)'!J214&gt;0,'PT_fylke%)'!J214,"")</f>
        <v/>
      </c>
      <c r="K211" s="57" t="str">
        <f>IF('PT_fylke%)'!K214&gt;0,'PT_fylke%)'!K214,"")</f>
        <v/>
      </c>
      <c r="L211" s="57" t="str">
        <f>IF('PT_fylke%)'!L214&gt;0,'PT_fylke%)'!L214,"")</f>
        <v/>
      </c>
    </row>
    <row r="212" spans="1:12" x14ac:dyDescent="0.25">
      <c r="A212" s="56" t="str">
        <f>IF('PT_fylke%)'!A215&gt;0,'PT_fylke%)'!A215,"")</f>
        <v/>
      </c>
      <c r="B212" s="57" t="str">
        <f>IF('PT_fylke%)'!B215&gt;0,'PT_fylke%)'!B215,"")</f>
        <v/>
      </c>
      <c r="C212" s="57" t="str">
        <f>IF('PT_fylke%)'!C215&gt;0,'PT_fylke%)'!C215,"")</f>
        <v/>
      </c>
      <c r="D212" s="57" t="str">
        <f>IF('PT_fylke%)'!D215&gt;0,'PT_fylke%)'!D215,"")</f>
        <v/>
      </c>
      <c r="E212" s="57" t="str">
        <f>IF('PT_fylke%)'!E215&gt;0,'PT_fylke%)'!E215,"")</f>
        <v/>
      </c>
      <c r="F212" s="57" t="str">
        <f>IF('PT_fylke%)'!F215&gt;0,'PT_fylke%)'!F215,"")</f>
        <v/>
      </c>
      <c r="G212" s="57" t="str">
        <f>IF('PT_fylke%)'!G215&gt;0,'PT_fylke%)'!G215,"")</f>
        <v/>
      </c>
      <c r="H212" s="57" t="str">
        <f>IF('PT_fylke%)'!H215&gt;0,'PT_fylke%)'!H215,"")</f>
        <v/>
      </c>
      <c r="I212" s="57" t="str">
        <f>IF('PT_fylke%)'!I215&gt;0,'PT_fylke%)'!I215,"")</f>
        <v/>
      </c>
      <c r="J212" s="57" t="str">
        <f>IF('PT_fylke%)'!J215&gt;0,'PT_fylke%)'!J215,"")</f>
        <v/>
      </c>
      <c r="K212" s="57" t="str">
        <f>IF('PT_fylke%)'!K215&gt;0,'PT_fylke%)'!K215,"")</f>
        <v/>
      </c>
      <c r="L212" s="57" t="str">
        <f>IF('PT_fylke%)'!L215&gt;0,'PT_fylke%)'!L215,"")</f>
        <v/>
      </c>
    </row>
    <row r="213" spans="1:12" x14ac:dyDescent="0.25">
      <c r="A213" s="56" t="str">
        <f>IF('PT_fylke%)'!A216&gt;0,'PT_fylke%)'!A216,"")</f>
        <v/>
      </c>
      <c r="B213" s="57" t="str">
        <f>IF('PT_fylke%)'!B216&gt;0,'PT_fylke%)'!B216,"")</f>
        <v/>
      </c>
      <c r="C213" s="57" t="str">
        <f>IF('PT_fylke%)'!C216&gt;0,'PT_fylke%)'!C216,"")</f>
        <v/>
      </c>
      <c r="D213" s="57" t="str">
        <f>IF('PT_fylke%)'!D216&gt;0,'PT_fylke%)'!D216,"")</f>
        <v/>
      </c>
      <c r="E213" s="57" t="str">
        <f>IF('PT_fylke%)'!E216&gt;0,'PT_fylke%)'!E216,"")</f>
        <v/>
      </c>
      <c r="F213" s="57" t="str">
        <f>IF('PT_fylke%)'!F216&gt;0,'PT_fylke%)'!F216,"")</f>
        <v/>
      </c>
      <c r="G213" s="57" t="str">
        <f>IF('PT_fylke%)'!G216&gt;0,'PT_fylke%)'!G216,"")</f>
        <v/>
      </c>
      <c r="H213" s="57" t="str">
        <f>IF('PT_fylke%)'!H216&gt;0,'PT_fylke%)'!H216,"")</f>
        <v/>
      </c>
      <c r="I213" s="57" t="str">
        <f>IF('PT_fylke%)'!I216&gt;0,'PT_fylke%)'!I216,"")</f>
        <v/>
      </c>
      <c r="J213" s="57" t="str">
        <f>IF('PT_fylke%)'!J216&gt;0,'PT_fylke%)'!J216,"")</f>
        <v/>
      </c>
      <c r="K213" s="57" t="str">
        <f>IF('PT_fylke%)'!K216&gt;0,'PT_fylke%)'!K216,"")</f>
        <v/>
      </c>
      <c r="L213" s="57" t="str">
        <f>IF('PT_fylke%)'!L216&gt;0,'PT_fylke%)'!L216,"")</f>
        <v/>
      </c>
    </row>
    <row r="214" spans="1:12" x14ac:dyDescent="0.25">
      <c r="A214" s="56" t="str">
        <f>IF('PT_fylke%)'!A217&gt;0,'PT_fylke%)'!A217,"")</f>
        <v/>
      </c>
      <c r="B214" s="57" t="str">
        <f>IF('PT_fylke%)'!B217&gt;0,'PT_fylke%)'!B217,"")</f>
        <v/>
      </c>
      <c r="C214" s="57" t="str">
        <f>IF('PT_fylke%)'!C217&gt;0,'PT_fylke%)'!C217,"")</f>
        <v/>
      </c>
      <c r="D214" s="57" t="str">
        <f>IF('PT_fylke%)'!D217&gt;0,'PT_fylke%)'!D217,"")</f>
        <v/>
      </c>
      <c r="E214" s="57" t="str">
        <f>IF('PT_fylke%)'!E217&gt;0,'PT_fylke%)'!E217,"")</f>
        <v/>
      </c>
      <c r="F214" s="57" t="str">
        <f>IF('PT_fylke%)'!F217&gt;0,'PT_fylke%)'!F217,"")</f>
        <v/>
      </c>
      <c r="G214" s="57" t="str">
        <f>IF('PT_fylke%)'!G217&gt;0,'PT_fylke%)'!G217,"")</f>
        <v/>
      </c>
      <c r="H214" s="57" t="str">
        <f>IF('PT_fylke%)'!H217&gt;0,'PT_fylke%)'!H217,"")</f>
        <v/>
      </c>
      <c r="I214" s="57" t="str">
        <f>IF('PT_fylke%)'!I217&gt;0,'PT_fylke%)'!I217,"")</f>
        <v/>
      </c>
      <c r="J214" s="57" t="str">
        <f>IF('PT_fylke%)'!J217&gt;0,'PT_fylke%)'!J217,"")</f>
        <v/>
      </c>
      <c r="K214" s="57" t="str">
        <f>IF('PT_fylke%)'!K217&gt;0,'PT_fylke%)'!K217,"")</f>
        <v/>
      </c>
      <c r="L214" s="57" t="str">
        <f>IF('PT_fylke%)'!L217&gt;0,'PT_fylke%)'!L217,"")</f>
        <v/>
      </c>
    </row>
    <row r="215" spans="1:12" x14ac:dyDescent="0.25">
      <c r="A215" s="56" t="str">
        <f>IF('PT_fylke%)'!A218&gt;0,'PT_fylke%)'!A218,"")</f>
        <v/>
      </c>
      <c r="B215" s="57" t="str">
        <f>IF('PT_fylke%)'!B218&gt;0,'PT_fylke%)'!B218,"")</f>
        <v/>
      </c>
      <c r="C215" s="57" t="str">
        <f>IF('PT_fylke%)'!C218&gt;0,'PT_fylke%)'!C218,"")</f>
        <v/>
      </c>
      <c r="D215" s="57" t="str">
        <f>IF('PT_fylke%)'!D218&gt;0,'PT_fylke%)'!D218,"")</f>
        <v/>
      </c>
      <c r="E215" s="57" t="str">
        <f>IF('PT_fylke%)'!E218&gt;0,'PT_fylke%)'!E218,"")</f>
        <v/>
      </c>
      <c r="F215" s="57" t="str">
        <f>IF('PT_fylke%)'!F218&gt;0,'PT_fylke%)'!F218,"")</f>
        <v/>
      </c>
      <c r="G215" s="57" t="str">
        <f>IF('PT_fylke%)'!G218&gt;0,'PT_fylke%)'!G218,"")</f>
        <v/>
      </c>
      <c r="H215" s="57" t="str">
        <f>IF('PT_fylke%)'!H218&gt;0,'PT_fylke%)'!H218,"")</f>
        <v/>
      </c>
      <c r="I215" s="57" t="str">
        <f>IF('PT_fylke%)'!I218&gt;0,'PT_fylke%)'!I218,"")</f>
        <v/>
      </c>
      <c r="J215" s="57" t="str">
        <f>IF('PT_fylke%)'!J218&gt;0,'PT_fylke%)'!J218,"")</f>
        <v/>
      </c>
      <c r="K215" s="57" t="str">
        <f>IF('PT_fylke%)'!K218&gt;0,'PT_fylke%)'!K218,"")</f>
        <v/>
      </c>
      <c r="L215" s="57" t="str">
        <f>IF('PT_fylke%)'!L218&gt;0,'PT_fylke%)'!L218,"")</f>
        <v/>
      </c>
    </row>
    <row r="216" spans="1:12" x14ac:dyDescent="0.25">
      <c r="A216" s="56" t="str">
        <f>IF('PT_fylke%)'!A219&gt;0,'PT_fylke%)'!A219,"")</f>
        <v/>
      </c>
      <c r="B216" s="57" t="str">
        <f>IF('PT_fylke%)'!B219&gt;0,'PT_fylke%)'!B219,"")</f>
        <v/>
      </c>
      <c r="C216" s="57" t="str">
        <f>IF('PT_fylke%)'!C219&gt;0,'PT_fylke%)'!C219,"")</f>
        <v/>
      </c>
      <c r="D216" s="57" t="str">
        <f>IF('PT_fylke%)'!D219&gt;0,'PT_fylke%)'!D219,"")</f>
        <v/>
      </c>
      <c r="E216" s="57" t="str">
        <f>IF('PT_fylke%)'!E219&gt;0,'PT_fylke%)'!E219,"")</f>
        <v/>
      </c>
      <c r="F216" s="57" t="str">
        <f>IF('PT_fylke%)'!F219&gt;0,'PT_fylke%)'!F219,"")</f>
        <v/>
      </c>
      <c r="G216" s="57" t="str">
        <f>IF('PT_fylke%)'!G219&gt;0,'PT_fylke%)'!G219,"")</f>
        <v/>
      </c>
      <c r="H216" s="57" t="str">
        <f>IF('PT_fylke%)'!H219&gt;0,'PT_fylke%)'!H219,"")</f>
        <v/>
      </c>
      <c r="I216" s="57" t="str">
        <f>IF('PT_fylke%)'!I219&gt;0,'PT_fylke%)'!I219,"")</f>
        <v/>
      </c>
      <c r="J216" s="57" t="str">
        <f>IF('PT_fylke%)'!J219&gt;0,'PT_fylke%)'!J219,"")</f>
        <v/>
      </c>
      <c r="K216" s="57" t="str">
        <f>IF('PT_fylke%)'!K219&gt;0,'PT_fylke%)'!K219,"")</f>
        <v/>
      </c>
      <c r="L216" s="57" t="str">
        <f>IF('PT_fylke%)'!L219&gt;0,'PT_fylke%)'!L219,"")</f>
        <v/>
      </c>
    </row>
    <row r="217" spans="1:12" x14ac:dyDescent="0.25">
      <c r="A217" s="56" t="str">
        <f>IF('PT_fylke%)'!A220&gt;0,'PT_fylke%)'!A220,"")</f>
        <v/>
      </c>
      <c r="B217" s="57" t="str">
        <f>IF('PT_fylke%)'!B220&gt;0,'PT_fylke%)'!B220,"")</f>
        <v/>
      </c>
      <c r="C217" s="57" t="str">
        <f>IF('PT_fylke%)'!C220&gt;0,'PT_fylke%)'!C220,"")</f>
        <v/>
      </c>
      <c r="D217" s="57" t="str">
        <f>IF('PT_fylke%)'!D220&gt;0,'PT_fylke%)'!D220,"")</f>
        <v/>
      </c>
      <c r="E217" s="57" t="str">
        <f>IF('PT_fylke%)'!E220&gt;0,'PT_fylke%)'!E220,"")</f>
        <v/>
      </c>
      <c r="F217" s="57" t="str">
        <f>IF('PT_fylke%)'!F220&gt;0,'PT_fylke%)'!F220,"")</f>
        <v/>
      </c>
      <c r="G217" s="57" t="str">
        <f>IF('PT_fylke%)'!G220&gt;0,'PT_fylke%)'!G220,"")</f>
        <v/>
      </c>
      <c r="H217" s="57" t="str">
        <f>IF('PT_fylke%)'!H220&gt;0,'PT_fylke%)'!H220,"")</f>
        <v/>
      </c>
      <c r="I217" s="57" t="str">
        <f>IF('PT_fylke%)'!I220&gt;0,'PT_fylke%)'!I220,"")</f>
        <v/>
      </c>
      <c r="J217" s="57" t="str">
        <f>IF('PT_fylke%)'!J220&gt;0,'PT_fylke%)'!J220,"")</f>
        <v/>
      </c>
      <c r="K217" s="57" t="str">
        <f>IF('PT_fylke%)'!K220&gt;0,'PT_fylke%)'!K220,"")</f>
        <v/>
      </c>
      <c r="L217" s="57" t="str">
        <f>IF('PT_fylke%)'!L220&gt;0,'PT_fylke%)'!L220,"")</f>
        <v/>
      </c>
    </row>
    <row r="218" spans="1:12" x14ac:dyDescent="0.25">
      <c r="A218" s="56" t="str">
        <f>IF('PT_fylke%)'!A221&gt;0,'PT_fylke%)'!A221,"")</f>
        <v/>
      </c>
      <c r="B218" s="57" t="str">
        <f>IF('PT_fylke%)'!B221&gt;0,'PT_fylke%)'!B221,"")</f>
        <v/>
      </c>
      <c r="C218" s="57" t="str">
        <f>IF('PT_fylke%)'!C221&gt;0,'PT_fylke%)'!C221,"")</f>
        <v/>
      </c>
      <c r="D218" s="57" t="str">
        <f>IF('PT_fylke%)'!D221&gt;0,'PT_fylke%)'!D221,"")</f>
        <v/>
      </c>
      <c r="E218" s="57" t="str">
        <f>IF('PT_fylke%)'!E221&gt;0,'PT_fylke%)'!E221,"")</f>
        <v/>
      </c>
      <c r="F218" s="57" t="str">
        <f>IF('PT_fylke%)'!F221&gt;0,'PT_fylke%)'!F221,"")</f>
        <v/>
      </c>
      <c r="G218" s="57" t="str">
        <f>IF('PT_fylke%)'!G221&gt;0,'PT_fylke%)'!G221,"")</f>
        <v/>
      </c>
      <c r="H218" s="57" t="str">
        <f>IF('PT_fylke%)'!H221&gt;0,'PT_fylke%)'!H221,"")</f>
        <v/>
      </c>
      <c r="I218" s="57" t="str">
        <f>IF('PT_fylke%)'!I221&gt;0,'PT_fylke%)'!I221,"")</f>
        <v/>
      </c>
      <c r="J218" s="57" t="str">
        <f>IF('PT_fylke%)'!J221&gt;0,'PT_fylke%)'!J221,"")</f>
        <v/>
      </c>
      <c r="K218" s="57" t="str">
        <f>IF('PT_fylke%)'!K221&gt;0,'PT_fylke%)'!K221,"")</f>
        <v/>
      </c>
      <c r="L218" s="57" t="str">
        <f>IF('PT_fylke%)'!L221&gt;0,'PT_fylke%)'!L221,"")</f>
        <v/>
      </c>
    </row>
    <row r="219" spans="1:12" x14ac:dyDescent="0.25">
      <c r="A219" s="56" t="str">
        <f>IF('PT_fylke%)'!A222&gt;0,'PT_fylke%)'!A222,"")</f>
        <v/>
      </c>
      <c r="B219" s="57" t="str">
        <f>IF('PT_fylke%)'!B222&gt;0,'PT_fylke%)'!B222,"")</f>
        <v/>
      </c>
      <c r="C219" s="57" t="str">
        <f>IF('PT_fylke%)'!C222&gt;0,'PT_fylke%)'!C222,"")</f>
        <v/>
      </c>
      <c r="D219" s="57" t="str">
        <f>IF('PT_fylke%)'!D222&gt;0,'PT_fylke%)'!D222,"")</f>
        <v/>
      </c>
      <c r="E219" s="57" t="str">
        <f>IF('PT_fylke%)'!E222&gt;0,'PT_fylke%)'!E222,"")</f>
        <v/>
      </c>
      <c r="F219" s="57" t="str">
        <f>IF('PT_fylke%)'!F222&gt;0,'PT_fylke%)'!F222,"")</f>
        <v/>
      </c>
      <c r="G219" s="57" t="str">
        <f>IF('PT_fylke%)'!G222&gt;0,'PT_fylke%)'!G222,"")</f>
        <v/>
      </c>
      <c r="H219" s="57" t="str">
        <f>IF('PT_fylke%)'!H222&gt;0,'PT_fylke%)'!H222,"")</f>
        <v/>
      </c>
      <c r="I219" s="57" t="str">
        <f>IF('PT_fylke%)'!I222&gt;0,'PT_fylke%)'!I222,"")</f>
        <v/>
      </c>
      <c r="J219" s="57" t="str">
        <f>IF('PT_fylke%)'!J222&gt;0,'PT_fylke%)'!J222,"")</f>
        <v/>
      </c>
      <c r="K219" s="57" t="str">
        <f>IF('PT_fylke%)'!K222&gt;0,'PT_fylke%)'!K222,"")</f>
        <v/>
      </c>
      <c r="L219" s="57" t="str">
        <f>IF('PT_fylke%)'!L222&gt;0,'PT_fylke%)'!L222,"")</f>
        <v/>
      </c>
    </row>
    <row r="220" spans="1:12" x14ac:dyDescent="0.25">
      <c r="A220" s="56" t="str">
        <f>IF('PT_fylke%)'!A223&gt;0,'PT_fylke%)'!A223,"")</f>
        <v/>
      </c>
      <c r="B220" s="57" t="str">
        <f>IF('PT_fylke%)'!B223&gt;0,'PT_fylke%)'!B223,"")</f>
        <v/>
      </c>
      <c r="C220" s="57" t="str">
        <f>IF('PT_fylke%)'!C223&gt;0,'PT_fylke%)'!C223,"")</f>
        <v/>
      </c>
      <c r="D220" s="57" t="str">
        <f>IF('PT_fylke%)'!D223&gt;0,'PT_fylke%)'!D223,"")</f>
        <v/>
      </c>
      <c r="E220" s="57" t="str">
        <f>IF('PT_fylke%)'!E223&gt;0,'PT_fylke%)'!E223,"")</f>
        <v/>
      </c>
      <c r="F220" s="57" t="str">
        <f>IF('PT_fylke%)'!F223&gt;0,'PT_fylke%)'!F223,"")</f>
        <v/>
      </c>
      <c r="G220" s="57" t="str">
        <f>IF('PT_fylke%)'!G223&gt;0,'PT_fylke%)'!G223,"")</f>
        <v/>
      </c>
      <c r="H220" s="57" t="str">
        <f>IF('PT_fylke%)'!H223&gt;0,'PT_fylke%)'!H223,"")</f>
        <v/>
      </c>
      <c r="I220" s="57" t="str">
        <f>IF('PT_fylke%)'!I223&gt;0,'PT_fylke%)'!I223,"")</f>
        <v/>
      </c>
      <c r="J220" s="57" t="str">
        <f>IF('PT_fylke%)'!J223&gt;0,'PT_fylke%)'!J223,"")</f>
        <v/>
      </c>
      <c r="K220" s="57" t="str">
        <f>IF('PT_fylke%)'!K223&gt;0,'PT_fylke%)'!K223,"")</f>
        <v/>
      </c>
      <c r="L220" s="57" t="str">
        <f>IF('PT_fylke%)'!L223&gt;0,'PT_fylke%)'!L223,"")</f>
        <v/>
      </c>
    </row>
    <row r="221" spans="1:12" x14ac:dyDescent="0.25">
      <c r="A221" s="56" t="str">
        <f>IF('PT_fylke%)'!A224&gt;0,'PT_fylke%)'!A224,"")</f>
        <v/>
      </c>
      <c r="B221" s="57" t="str">
        <f>IF('PT_fylke%)'!B224&gt;0,'PT_fylke%)'!B224,"")</f>
        <v/>
      </c>
      <c r="C221" s="57" t="str">
        <f>IF('PT_fylke%)'!C224&gt;0,'PT_fylke%)'!C224,"")</f>
        <v/>
      </c>
      <c r="D221" s="57" t="str">
        <f>IF('PT_fylke%)'!D224&gt;0,'PT_fylke%)'!D224,"")</f>
        <v/>
      </c>
      <c r="E221" s="57" t="str">
        <f>IF('PT_fylke%)'!E224&gt;0,'PT_fylke%)'!E224,"")</f>
        <v/>
      </c>
      <c r="F221" s="57" t="str">
        <f>IF('PT_fylke%)'!F224&gt;0,'PT_fylke%)'!F224,"")</f>
        <v/>
      </c>
      <c r="G221" s="57" t="str">
        <f>IF('PT_fylke%)'!G224&gt;0,'PT_fylke%)'!G224,"")</f>
        <v/>
      </c>
      <c r="H221" s="57" t="str">
        <f>IF('PT_fylke%)'!H224&gt;0,'PT_fylke%)'!H224,"")</f>
        <v/>
      </c>
      <c r="I221" s="57" t="str">
        <f>IF('PT_fylke%)'!I224&gt;0,'PT_fylke%)'!I224,"")</f>
        <v/>
      </c>
      <c r="J221" s="57" t="str">
        <f>IF('PT_fylke%)'!J224&gt;0,'PT_fylke%)'!J224,"")</f>
        <v/>
      </c>
      <c r="K221" s="57" t="str">
        <f>IF('PT_fylke%)'!K224&gt;0,'PT_fylke%)'!K224,"")</f>
        <v/>
      </c>
      <c r="L221" s="57" t="str">
        <f>IF('PT_fylke%)'!L224&gt;0,'PT_fylke%)'!L224,"")</f>
        <v/>
      </c>
    </row>
    <row r="222" spans="1:12" x14ac:dyDescent="0.25">
      <c r="A222" s="56" t="str">
        <f>IF('PT_fylke%)'!A225&gt;0,'PT_fylke%)'!A225,"")</f>
        <v/>
      </c>
      <c r="B222" s="57" t="str">
        <f>IF('PT_fylke%)'!B225&gt;0,'PT_fylke%)'!B225,"")</f>
        <v/>
      </c>
      <c r="C222" s="57" t="str">
        <f>IF('PT_fylke%)'!C225&gt;0,'PT_fylke%)'!C225,"")</f>
        <v/>
      </c>
      <c r="D222" s="57" t="str">
        <f>IF('PT_fylke%)'!D225&gt;0,'PT_fylke%)'!D225,"")</f>
        <v/>
      </c>
      <c r="E222" s="57" t="str">
        <f>IF('PT_fylke%)'!E225&gt;0,'PT_fylke%)'!E225,"")</f>
        <v/>
      </c>
      <c r="F222" s="57" t="str">
        <f>IF('PT_fylke%)'!F225&gt;0,'PT_fylke%)'!F225,"")</f>
        <v/>
      </c>
      <c r="G222" s="57" t="str">
        <f>IF('PT_fylke%)'!G225&gt;0,'PT_fylke%)'!G225,"")</f>
        <v/>
      </c>
      <c r="H222" s="57" t="str">
        <f>IF('PT_fylke%)'!H225&gt;0,'PT_fylke%)'!H225,"")</f>
        <v/>
      </c>
      <c r="I222" s="57" t="str">
        <f>IF('PT_fylke%)'!I225&gt;0,'PT_fylke%)'!I225,"")</f>
        <v/>
      </c>
      <c r="J222" s="57" t="str">
        <f>IF('PT_fylke%)'!J225&gt;0,'PT_fylke%)'!J225,"")</f>
        <v/>
      </c>
      <c r="K222" s="57" t="str">
        <f>IF('PT_fylke%)'!K225&gt;0,'PT_fylke%)'!K225,"")</f>
        <v/>
      </c>
      <c r="L222" s="57" t="str">
        <f>IF('PT_fylke%)'!L225&gt;0,'PT_fylke%)'!L225,"")</f>
        <v/>
      </c>
    </row>
    <row r="223" spans="1:12" x14ac:dyDescent="0.25">
      <c r="A223" s="56" t="str">
        <f>IF('PT_fylke%)'!A226&gt;0,'PT_fylke%)'!A226,"")</f>
        <v/>
      </c>
      <c r="B223" s="57" t="str">
        <f>IF('PT_fylke%)'!B226&gt;0,'PT_fylke%)'!B226,"")</f>
        <v/>
      </c>
      <c r="C223" s="57" t="str">
        <f>IF('PT_fylke%)'!C226&gt;0,'PT_fylke%)'!C226,"")</f>
        <v/>
      </c>
      <c r="D223" s="57" t="str">
        <f>IF('PT_fylke%)'!D226&gt;0,'PT_fylke%)'!D226,"")</f>
        <v/>
      </c>
      <c r="E223" s="57" t="str">
        <f>IF('PT_fylke%)'!E226&gt;0,'PT_fylke%)'!E226,"")</f>
        <v/>
      </c>
      <c r="F223" s="57" t="str">
        <f>IF('PT_fylke%)'!F226&gt;0,'PT_fylke%)'!F226,"")</f>
        <v/>
      </c>
      <c r="G223" s="57" t="str">
        <f>IF('PT_fylke%)'!G226&gt;0,'PT_fylke%)'!G226,"")</f>
        <v/>
      </c>
      <c r="H223" s="57" t="str">
        <f>IF('PT_fylke%)'!H226&gt;0,'PT_fylke%)'!H226,"")</f>
        <v/>
      </c>
      <c r="I223" s="57" t="str">
        <f>IF('PT_fylke%)'!I226&gt;0,'PT_fylke%)'!I226,"")</f>
        <v/>
      </c>
      <c r="J223" s="57" t="str">
        <f>IF('PT_fylke%)'!J226&gt;0,'PT_fylke%)'!J226,"")</f>
        <v/>
      </c>
      <c r="K223" s="57" t="str">
        <f>IF('PT_fylke%)'!K226&gt;0,'PT_fylke%)'!K226,"")</f>
        <v/>
      </c>
      <c r="L223" s="57" t="str">
        <f>IF('PT_fylke%)'!L226&gt;0,'PT_fylke%)'!L226,"")</f>
        <v/>
      </c>
    </row>
    <row r="224" spans="1:12" x14ac:dyDescent="0.25">
      <c r="A224" s="56" t="str">
        <f>IF('PT_fylke%)'!A227&gt;0,'PT_fylke%)'!A227,"")</f>
        <v/>
      </c>
      <c r="B224" s="57" t="str">
        <f>IF('PT_fylke%)'!B227&gt;0,'PT_fylke%)'!B227,"")</f>
        <v/>
      </c>
      <c r="C224" s="57" t="str">
        <f>IF('PT_fylke%)'!C227&gt;0,'PT_fylke%)'!C227,"")</f>
        <v/>
      </c>
      <c r="D224" s="57" t="str">
        <f>IF('PT_fylke%)'!D227&gt;0,'PT_fylke%)'!D227,"")</f>
        <v/>
      </c>
      <c r="E224" s="57" t="str">
        <f>IF('PT_fylke%)'!E227&gt;0,'PT_fylke%)'!E227,"")</f>
        <v/>
      </c>
      <c r="F224" s="57" t="str">
        <f>IF('PT_fylke%)'!F227&gt;0,'PT_fylke%)'!F227,"")</f>
        <v/>
      </c>
      <c r="G224" s="57" t="str">
        <f>IF('PT_fylke%)'!G227&gt;0,'PT_fylke%)'!G227,"")</f>
        <v/>
      </c>
      <c r="H224" s="57" t="str">
        <f>IF('PT_fylke%)'!H227&gt;0,'PT_fylke%)'!H227,"")</f>
        <v/>
      </c>
      <c r="I224" s="57" t="str">
        <f>IF('PT_fylke%)'!I227&gt;0,'PT_fylke%)'!I227,"")</f>
        <v/>
      </c>
      <c r="J224" s="57" t="str">
        <f>IF('PT_fylke%)'!J227&gt;0,'PT_fylke%)'!J227,"")</f>
        <v/>
      </c>
      <c r="K224" s="57" t="str">
        <f>IF('PT_fylke%)'!K227&gt;0,'PT_fylke%)'!K227,"")</f>
        <v/>
      </c>
      <c r="L224" s="57" t="str">
        <f>IF('PT_fylke%)'!L227&gt;0,'PT_fylke%)'!L227,"")</f>
        <v/>
      </c>
    </row>
    <row r="225" spans="1:12" x14ac:dyDescent="0.25">
      <c r="A225" s="56" t="str">
        <f>IF('PT_fylke%)'!A228&gt;0,'PT_fylke%)'!A228,"")</f>
        <v/>
      </c>
      <c r="B225" s="57" t="str">
        <f>IF('PT_fylke%)'!B228&gt;0,'PT_fylke%)'!B228,"")</f>
        <v/>
      </c>
      <c r="C225" s="57" t="str">
        <f>IF('PT_fylke%)'!C228&gt;0,'PT_fylke%)'!C228,"")</f>
        <v/>
      </c>
      <c r="D225" s="57" t="str">
        <f>IF('PT_fylke%)'!D228&gt;0,'PT_fylke%)'!D228,"")</f>
        <v/>
      </c>
      <c r="E225" s="57" t="str">
        <f>IF('PT_fylke%)'!E228&gt;0,'PT_fylke%)'!E228,"")</f>
        <v/>
      </c>
      <c r="F225" s="57" t="str">
        <f>IF('PT_fylke%)'!F228&gt;0,'PT_fylke%)'!F228,"")</f>
        <v/>
      </c>
      <c r="G225" s="57" t="str">
        <f>IF('PT_fylke%)'!G228&gt;0,'PT_fylke%)'!G228,"")</f>
        <v/>
      </c>
      <c r="H225" s="57" t="str">
        <f>IF('PT_fylke%)'!H228&gt;0,'PT_fylke%)'!H228,"")</f>
        <v/>
      </c>
      <c r="I225" s="57" t="str">
        <f>IF('PT_fylke%)'!I228&gt;0,'PT_fylke%)'!I228,"")</f>
        <v/>
      </c>
      <c r="J225" s="57" t="str">
        <f>IF('PT_fylke%)'!J228&gt;0,'PT_fylke%)'!J228,"")</f>
        <v/>
      </c>
      <c r="K225" s="57" t="str">
        <f>IF('PT_fylke%)'!K228&gt;0,'PT_fylke%)'!K228,"")</f>
        <v/>
      </c>
      <c r="L225" s="57" t="str">
        <f>IF('PT_fylke%)'!L228&gt;0,'PT_fylke%)'!L228,"")</f>
        <v/>
      </c>
    </row>
    <row r="226" spans="1:12" x14ac:dyDescent="0.25">
      <c r="A226" s="56" t="str">
        <f>IF('PT_fylke%)'!A229&gt;0,'PT_fylke%)'!A229,"")</f>
        <v/>
      </c>
      <c r="B226" s="57" t="str">
        <f>IF('PT_fylke%)'!B229&gt;0,'PT_fylke%)'!B229,"")</f>
        <v/>
      </c>
      <c r="C226" s="57" t="str">
        <f>IF('PT_fylke%)'!C229&gt;0,'PT_fylke%)'!C229,"")</f>
        <v/>
      </c>
      <c r="D226" s="57" t="str">
        <f>IF('PT_fylke%)'!D229&gt;0,'PT_fylke%)'!D229,"")</f>
        <v/>
      </c>
      <c r="E226" s="57" t="str">
        <f>IF('PT_fylke%)'!E229&gt;0,'PT_fylke%)'!E229,"")</f>
        <v/>
      </c>
      <c r="F226" s="57" t="str">
        <f>IF('PT_fylke%)'!F229&gt;0,'PT_fylke%)'!F229,"")</f>
        <v/>
      </c>
      <c r="G226" s="57" t="str">
        <f>IF('PT_fylke%)'!G229&gt;0,'PT_fylke%)'!G229,"")</f>
        <v/>
      </c>
      <c r="H226" s="57" t="str">
        <f>IF('PT_fylke%)'!H229&gt;0,'PT_fylke%)'!H229,"")</f>
        <v/>
      </c>
      <c r="I226" s="57" t="str">
        <f>IF('PT_fylke%)'!I229&gt;0,'PT_fylke%)'!I229,"")</f>
        <v/>
      </c>
      <c r="J226" s="57" t="str">
        <f>IF('PT_fylke%)'!J229&gt;0,'PT_fylke%)'!J229,"")</f>
        <v/>
      </c>
      <c r="K226" s="57" t="str">
        <f>IF('PT_fylke%)'!K229&gt;0,'PT_fylke%)'!K229,"")</f>
        <v/>
      </c>
      <c r="L226" s="57" t="str">
        <f>IF('PT_fylke%)'!L229&gt;0,'PT_fylke%)'!L229,"")</f>
        <v/>
      </c>
    </row>
    <row r="227" spans="1:12" x14ac:dyDescent="0.25">
      <c r="A227" s="56" t="str">
        <f>IF('PT_fylke%)'!A230&gt;0,'PT_fylke%)'!A230,"")</f>
        <v/>
      </c>
      <c r="B227" s="57" t="str">
        <f>IF('PT_fylke%)'!B230&gt;0,'PT_fylke%)'!B230,"")</f>
        <v/>
      </c>
      <c r="C227" s="57" t="str">
        <f>IF('PT_fylke%)'!C230&gt;0,'PT_fylke%)'!C230,"")</f>
        <v/>
      </c>
      <c r="D227" s="57" t="str">
        <f>IF('PT_fylke%)'!D230&gt;0,'PT_fylke%)'!D230,"")</f>
        <v/>
      </c>
      <c r="E227" s="57" t="str">
        <f>IF('PT_fylke%)'!E230&gt;0,'PT_fylke%)'!E230,"")</f>
        <v/>
      </c>
      <c r="F227" s="57" t="str">
        <f>IF('PT_fylke%)'!F230&gt;0,'PT_fylke%)'!F230,"")</f>
        <v/>
      </c>
      <c r="G227" s="57" t="str">
        <f>IF('PT_fylke%)'!G230&gt;0,'PT_fylke%)'!G230,"")</f>
        <v/>
      </c>
      <c r="H227" s="57" t="str">
        <f>IF('PT_fylke%)'!H230&gt;0,'PT_fylke%)'!H230,"")</f>
        <v/>
      </c>
      <c r="I227" s="57" t="str">
        <f>IF('PT_fylke%)'!I230&gt;0,'PT_fylke%)'!I230,"")</f>
        <v/>
      </c>
      <c r="J227" s="57" t="str">
        <f>IF('PT_fylke%)'!J230&gt;0,'PT_fylke%)'!J230,"")</f>
        <v/>
      </c>
      <c r="K227" s="57" t="str">
        <f>IF('PT_fylke%)'!K230&gt;0,'PT_fylke%)'!K230,"")</f>
        <v/>
      </c>
      <c r="L227" s="57" t="str">
        <f>IF('PT_fylke%)'!L230&gt;0,'PT_fylke%)'!L230,"")</f>
        <v/>
      </c>
    </row>
    <row r="228" spans="1:12" x14ac:dyDescent="0.25">
      <c r="A228" s="56" t="str">
        <f>IF('PT_fylke%)'!A231&gt;0,'PT_fylke%)'!A231,"")</f>
        <v/>
      </c>
      <c r="B228" s="57" t="str">
        <f>IF('PT_fylke%)'!B231&gt;0,'PT_fylke%)'!B231,"")</f>
        <v/>
      </c>
      <c r="C228" s="57" t="str">
        <f>IF('PT_fylke%)'!C231&gt;0,'PT_fylke%)'!C231,"")</f>
        <v/>
      </c>
      <c r="D228" s="57" t="str">
        <f>IF('PT_fylke%)'!D231&gt;0,'PT_fylke%)'!D231,"")</f>
        <v/>
      </c>
      <c r="E228" s="57" t="str">
        <f>IF('PT_fylke%)'!E231&gt;0,'PT_fylke%)'!E231,"")</f>
        <v/>
      </c>
      <c r="F228" s="57" t="str">
        <f>IF('PT_fylke%)'!F231&gt;0,'PT_fylke%)'!F231,"")</f>
        <v/>
      </c>
      <c r="G228" s="57" t="str">
        <f>IF('PT_fylke%)'!G231&gt;0,'PT_fylke%)'!G231,"")</f>
        <v/>
      </c>
      <c r="H228" s="57" t="str">
        <f>IF('PT_fylke%)'!H231&gt;0,'PT_fylke%)'!H231,"")</f>
        <v/>
      </c>
      <c r="I228" s="57" t="str">
        <f>IF('PT_fylke%)'!I231&gt;0,'PT_fylke%)'!I231,"")</f>
        <v/>
      </c>
      <c r="J228" s="57" t="str">
        <f>IF('PT_fylke%)'!J231&gt;0,'PT_fylke%)'!J231,"")</f>
        <v/>
      </c>
      <c r="K228" s="57" t="str">
        <f>IF('PT_fylke%)'!K231&gt;0,'PT_fylke%)'!K231,"")</f>
        <v/>
      </c>
      <c r="L228" s="57" t="str">
        <f>IF('PT_fylke%)'!L231&gt;0,'PT_fylke%)'!L231,"")</f>
        <v/>
      </c>
    </row>
    <row r="229" spans="1:12" x14ac:dyDescent="0.25">
      <c r="A229" s="56" t="str">
        <f>IF('PT_fylke%)'!A232&gt;0,'PT_fylke%)'!A232,"")</f>
        <v/>
      </c>
      <c r="B229" s="57" t="str">
        <f>IF('PT_fylke%)'!B232&gt;0,'PT_fylke%)'!B232,"")</f>
        <v/>
      </c>
      <c r="C229" s="57" t="str">
        <f>IF('PT_fylke%)'!C232&gt;0,'PT_fylke%)'!C232,"")</f>
        <v/>
      </c>
      <c r="D229" s="57" t="str">
        <f>IF('PT_fylke%)'!D232&gt;0,'PT_fylke%)'!D232,"")</f>
        <v/>
      </c>
      <c r="E229" s="57" t="str">
        <f>IF('PT_fylke%)'!E232&gt;0,'PT_fylke%)'!E232,"")</f>
        <v/>
      </c>
      <c r="F229" s="57" t="str">
        <f>IF('PT_fylke%)'!F232&gt;0,'PT_fylke%)'!F232,"")</f>
        <v/>
      </c>
      <c r="G229" s="57" t="str">
        <f>IF('PT_fylke%)'!G232&gt;0,'PT_fylke%)'!G232,"")</f>
        <v/>
      </c>
      <c r="H229" s="57" t="str">
        <f>IF('PT_fylke%)'!H232&gt;0,'PT_fylke%)'!H232,"")</f>
        <v/>
      </c>
      <c r="I229" s="57" t="str">
        <f>IF('PT_fylke%)'!I232&gt;0,'PT_fylke%)'!I232,"")</f>
        <v/>
      </c>
      <c r="J229" s="57" t="str">
        <f>IF('PT_fylke%)'!J232&gt;0,'PT_fylke%)'!J232,"")</f>
        <v/>
      </c>
      <c r="K229" s="57" t="str">
        <f>IF('PT_fylke%)'!K232&gt;0,'PT_fylke%)'!K232,"")</f>
        <v/>
      </c>
      <c r="L229" s="57" t="str">
        <f>IF('PT_fylke%)'!L232&gt;0,'PT_fylke%)'!L232,"")</f>
        <v/>
      </c>
    </row>
    <row r="230" spans="1:12" x14ac:dyDescent="0.25">
      <c r="A230" s="56" t="str">
        <f>IF('PT_fylke%)'!A233&gt;0,'PT_fylke%)'!A233,"")</f>
        <v/>
      </c>
      <c r="B230" s="57" t="str">
        <f>IF('PT_fylke%)'!B233&gt;0,'PT_fylke%)'!B233,"")</f>
        <v/>
      </c>
      <c r="C230" s="57" t="str">
        <f>IF('PT_fylke%)'!C233&gt;0,'PT_fylke%)'!C233,"")</f>
        <v/>
      </c>
      <c r="D230" s="57" t="str">
        <f>IF('PT_fylke%)'!D233&gt;0,'PT_fylke%)'!D233,"")</f>
        <v/>
      </c>
      <c r="E230" s="57" t="str">
        <f>IF('PT_fylke%)'!E233&gt;0,'PT_fylke%)'!E233,"")</f>
        <v/>
      </c>
      <c r="F230" s="57" t="str">
        <f>IF('PT_fylke%)'!F233&gt;0,'PT_fylke%)'!F233,"")</f>
        <v/>
      </c>
      <c r="G230" s="57" t="str">
        <f>IF('PT_fylke%)'!G233&gt;0,'PT_fylke%)'!G233,"")</f>
        <v/>
      </c>
      <c r="H230" s="57" t="str">
        <f>IF('PT_fylke%)'!H233&gt;0,'PT_fylke%)'!H233,"")</f>
        <v/>
      </c>
      <c r="I230" s="57" t="str">
        <f>IF('PT_fylke%)'!I233&gt;0,'PT_fylke%)'!I233,"")</f>
        <v/>
      </c>
      <c r="J230" s="57" t="str">
        <f>IF('PT_fylke%)'!J233&gt;0,'PT_fylke%)'!J233,"")</f>
        <v/>
      </c>
      <c r="K230" s="57" t="str">
        <f>IF('PT_fylke%)'!K233&gt;0,'PT_fylke%)'!K233,"")</f>
        <v/>
      </c>
      <c r="L230" s="57" t="str">
        <f>IF('PT_fylke%)'!L233&gt;0,'PT_fylke%)'!L233,"")</f>
        <v/>
      </c>
    </row>
    <row r="231" spans="1:12" x14ac:dyDescent="0.25">
      <c r="A231" s="56" t="str">
        <f>IF('PT_fylke%)'!A234&gt;0,'PT_fylke%)'!A234,"")</f>
        <v/>
      </c>
      <c r="B231" s="57" t="str">
        <f>IF('PT_fylke%)'!B234&gt;0,'PT_fylke%)'!B234,"")</f>
        <v/>
      </c>
      <c r="C231" s="57" t="str">
        <f>IF('PT_fylke%)'!C234&gt;0,'PT_fylke%)'!C234,"")</f>
        <v/>
      </c>
      <c r="D231" s="57" t="str">
        <f>IF('PT_fylke%)'!D234&gt;0,'PT_fylke%)'!D234,"")</f>
        <v/>
      </c>
      <c r="E231" s="57" t="str">
        <f>IF('PT_fylke%)'!E234&gt;0,'PT_fylke%)'!E234,"")</f>
        <v/>
      </c>
      <c r="F231" s="57" t="str">
        <f>IF('PT_fylke%)'!F234&gt;0,'PT_fylke%)'!F234,"")</f>
        <v/>
      </c>
      <c r="G231" s="57" t="str">
        <f>IF('PT_fylke%)'!G234&gt;0,'PT_fylke%)'!G234,"")</f>
        <v/>
      </c>
      <c r="H231" s="57" t="str">
        <f>IF('PT_fylke%)'!H234&gt;0,'PT_fylke%)'!H234,"")</f>
        <v/>
      </c>
      <c r="I231" s="57" t="str">
        <f>IF('PT_fylke%)'!I234&gt;0,'PT_fylke%)'!I234,"")</f>
        <v/>
      </c>
      <c r="J231" s="57" t="str">
        <f>IF('PT_fylke%)'!J234&gt;0,'PT_fylke%)'!J234,"")</f>
        <v/>
      </c>
      <c r="K231" s="57" t="str">
        <f>IF('PT_fylke%)'!K234&gt;0,'PT_fylke%)'!K234,"")</f>
        <v/>
      </c>
      <c r="L231" s="57" t="str">
        <f>IF('PT_fylke%)'!L234&gt;0,'PT_fylke%)'!L234,"")</f>
        <v/>
      </c>
    </row>
    <row r="232" spans="1:12" x14ac:dyDescent="0.25">
      <c r="A232" s="56" t="str">
        <f>IF('PT_fylke%)'!A235&gt;0,'PT_fylke%)'!A235,"")</f>
        <v/>
      </c>
      <c r="B232" s="57" t="str">
        <f>IF('PT_fylke%)'!B235&gt;0,'PT_fylke%)'!B235,"")</f>
        <v/>
      </c>
      <c r="C232" s="57" t="str">
        <f>IF('PT_fylke%)'!C235&gt;0,'PT_fylke%)'!C235,"")</f>
        <v/>
      </c>
      <c r="D232" s="57" t="str">
        <f>IF('PT_fylke%)'!D235&gt;0,'PT_fylke%)'!D235,"")</f>
        <v/>
      </c>
      <c r="E232" s="57" t="str">
        <f>IF('PT_fylke%)'!E235&gt;0,'PT_fylke%)'!E235,"")</f>
        <v/>
      </c>
      <c r="F232" s="57" t="str">
        <f>IF('PT_fylke%)'!F235&gt;0,'PT_fylke%)'!F235,"")</f>
        <v/>
      </c>
      <c r="G232" s="57" t="str">
        <f>IF('PT_fylke%)'!G235&gt;0,'PT_fylke%)'!G235,"")</f>
        <v/>
      </c>
      <c r="H232" s="57" t="str">
        <f>IF('PT_fylke%)'!H235&gt;0,'PT_fylke%)'!H235,"")</f>
        <v/>
      </c>
      <c r="I232" s="57" t="str">
        <f>IF('PT_fylke%)'!I235&gt;0,'PT_fylke%)'!I235,"")</f>
        <v/>
      </c>
      <c r="J232" s="57" t="str">
        <f>IF('PT_fylke%)'!J235&gt;0,'PT_fylke%)'!J235,"")</f>
        <v/>
      </c>
      <c r="K232" s="57" t="str">
        <f>IF('PT_fylke%)'!K235&gt;0,'PT_fylke%)'!K235,"")</f>
        <v/>
      </c>
      <c r="L232" s="57" t="str">
        <f>IF('PT_fylke%)'!L235&gt;0,'PT_fylke%)'!L235,"")</f>
        <v/>
      </c>
    </row>
    <row r="233" spans="1:12" x14ac:dyDescent="0.25">
      <c r="A233" s="56" t="str">
        <f>IF('PT_fylke%)'!A236&gt;0,'PT_fylke%)'!A236,"")</f>
        <v/>
      </c>
      <c r="B233" s="57" t="str">
        <f>IF('PT_fylke%)'!B236&gt;0,'PT_fylke%)'!B236,"")</f>
        <v/>
      </c>
      <c r="C233" s="57" t="str">
        <f>IF('PT_fylke%)'!C236&gt;0,'PT_fylke%)'!C236,"")</f>
        <v/>
      </c>
      <c r="D233" s="57" t="str">
        <f>IF('PT_fylke%)'!D236&gt;0,'PT_fylke%)'!D236,"")</f>
        <v/>
      </c>
      <c r="E233" s="57" t="str">
        <f>IF('PT_fylke%)'!E236&gt;0,'PT_fylke%)'!E236,"")</f>
        <v/>
      </c>
      <c r="F233" s="57" t="str">
        <f>IF('PT_fylke%)'!F236&gt;0,'PT_fylke%)'!F236,"")</f>
        <v/>
      </c>
      <c r="G233" s="57" t="str">
        <f>IF('PT_fylke%)'!G236&gt;0,'PT_fylke%)'!G236,"")</f>
        <v/>
      </c>
      <c r="H233" s="57" t="str">
        <f>IF('PT_fylke%)'!H236&gt;0,'PT_fylke%)'!H236,"")</f>
        <v/>
      </c>
      <c r="I233" s="57" t="str">
        <f>IF('PT_fylke%)'!I236&gt;0,'PT_fylke%)'!I236,"")</f>
        <v/>
      </c>
      <c r="J233" s="57" t="str">
        <f>IF('PT_fylke%)'!J236&gt;0,'PT_fylke%)'!J236,"")</f>
        <v/>
      </c>
      <c r="K233" s="57" t="str">
        <f>IF('PT_fylke%)'!K236&gt;0,'PT_fylke%)'!K236,"")</f>
        <v/>
      </c>
      <c r="L233" s="57" t="str">
        <f>IF('PT_fylke%)'!L236&gt;0,'PT_fylke%)'!L236,"")</f>
        <v/>
      </c>
    </row>
    <row r="234" spans="1:12" x14ac:dyDescent="0.25">
      <c r="A234" s="56" t="str">
        <f>IF('PT_fylke%)'!A237&gt;0,'PT_fylke%)'!A237,"")</f>
        <v/>
      </c>
      <c r="B234" s="57" t="str">
        <f>IF('PT_fylke%)'!B237&gt;0,'PT_fylke%)'!B237,"")</f>
        <v/>
      </c>
      <c r="C234" s="57" t="str">
        <f>IF('PT_fylke%)'!C237&gt;0,'PT_fylke%)'!C237,"")</f>
        <v/>
      </c>
      <c r="D234" s="57" t="str">
        <f>IF('PT_fylke%)'!D237&gt;0,'PT_fylke%)'!D237,"")</f>
        <v/>
      </c>
      <c r="E234" s="57" t="str">
        <f>IF('PT_fylke%)'!E237&gt;0,'PT_fylke%)'!E237,"")</f>
        <v/>
      </c>
      <c r="F234" s="57" t="str">
        <f>IF('PT_fylke%)'!F237&gt;0,'PT_fylke%)'!F237,"")</f>
        <v/>
      </c>
      <c r="G234" s="57" t="str">
        <f>IF('PT_fylke%)'!G237&gt;0,'PT_fylke%)'!G237,"")</f>
        <v/>
      </c>
      <c r="H234" s="57" t="str">
        <f>IF('PT_fylke%)'!H237&gt;0,'PT_fylke%)'!H237,"")</f>
        <v/>
      </c>
      <c r="I234" s="57" t="str">
        <f>IF('PT_fylke%)'!I237&gt;0,'PT_fylke%)'!I237,"")</f>
        <v/>
      </c>
      <c r="J234" s="57" t="str">
        <f>IF('PT_fylke%)'!J237&gt;0,'PT_fylke%)'!J237,"")</f>
        <v/>
      </c>
      <c r="K234" s="57" t="str">
        <f>IF('PT_fylke%)'!K237&gt;0,'PT_fylke%)'!K237,"")</f>
        <v/>
      </c>
      <c r="L234" s="57" t="str">
        <f>IF('PT_fylke%)'!L237&gt;0,'PT_fylke%)'!L237,"")</f>
        <v/>
      </c>
    </row>
    <row r="235" spans="1:12" x14ac:dyDescent="0.25">
      <c r="A235" s="56" t="str">
        <f>IF('PT_fylke%)'!A238&gt;0,'PT_fylke%)'!A238,"")</f>
        <v/>
      </c>
      <c r="B235" s="57" t="str">
        <f>IF('PT_fylke%)'!B238&gt;0,'PT_fylke%)'!B238,"")</f>
        <v/>
      </c>
      <c r="C235" s="57" t="str">
        <f>IF('PT_fylke%)'!C238&gt;0,'PT_fylke%)'!C238,"")</f>
        <v/>
      </c>
      <c r="D235" s="57" t="str">
        <f>IF('PT_fylke%)'!D238&gt;0,'PT_fylke%)'!D238,"")</f>
        <v/>
      </c>
      <c r="E235" s="57" t="str">
        <f>IF('PT_fylke%)'!E238&gt;0,'PT_fylke%)'!E238,"")</f>
        <v/>
      </c>
      <c r="F235" s="57" t="str">
        <f>IF('PT_fylke%)'!F238&gt;0,'PT_fylke%)'!F238,"")</f>
        <v/>
      </c>
      <c r="G235" s="57" t="str">
        <f>IF('PT_fylke%)'!G238&gt;0,'PT_fylke%)'!G238,"")</f>
        <v/>
      </c>
      <c r="H235" s="57" t="str">
        <f>IF('PT_fylke%)'!H238&gt;0,'PT_fylke%)'!H238,"")</f>
        <v/>
      </c>
      <c r="I235" s="57" t="str">
        <f>IF('PT_fylke%)'!I238&gt;0,'PT_fylke%)'!I238,"")</f>
        <v/>
      </c>
      <c r="J235" s="57" t="str">
        <f>IF('PT_fylke%)'!J238&gt;0,'PT_fylke%)'!J238,"")</f>
        <v/>
      </c>
      <c r="K235" s="57" t="str">
        <f>IF('PT_fylke%)'!K238&gt;0,'PT_fylke%)'!K238,"")</f>
        <v/>
      </c>
      <c r="L235" s="57" t="str">
        <f>IF('PT_fylke%)'!L238&gt;0,'PT_fylke%)'!L238,"")</f>
        <v/>
      </c>
    </row>
    <row r="236" spans="1:12" x14ac:dyDescent="0.25">
      <c r="A236" s="56" t="str">
        <f>IF('PT_fylke%)'!A239&gt;0,'PT_fylke%)'!A239,"")</f>
        <v/>
      </c>
      <c r="B236" s="57" t="str">
        <f>IF('PT_fylke%)'!B239&gt;0,'PT_fylke%)'!B239,"")</f>
        <v/>
      </c>
      <c r="C236" s="57" t="str">
        <f>IF('PT_fylke%)'!C239&gt;0,'PT_fylke%)'!C239,"")</f>
        <v/>
      </c>
      <c r="D236" s="57" t="str">
        <f>IF('PT_fylke%)'!D239&gt;0,'PT_fylke%)'!D239,"")</f>
        <v/>
      </c>
      <c r="E236" s="57" t="str">
        <f>IF('PT_fylke%)'!E239&gt;0,'PT_fylke%)'!E239,"")</f>
        <v/>
      </c>
      <c r="F236" s="57" t="str">
        <f>IF('PT_fylke%)'!F239&gt;0,'PT_fylke%)'!F239,"")</f>
        <v/>
      </c>
      <c r="G236" s="57" t="str">
        <f>IF('PT_fylke%)'!G239&gt;0,'PT_fylke%)'!G239,"")</f>
        <v/>
      </c>
      <c r="H236" s="57" t="str">
        <f>IF('PT_fylke%)'!H239&gt;0,'PT_fylke%)'!H239,"")</f>
        <v/>
      </c>
      <c r="I236" s="57" t="str">
        <f>IF('PT_fylke%)'!I239&gt;0,'PT_fylke%)'!I239,"")</f>
        <v/>
      </c>
      <c r="J236" s="57" t="str">
        <f>IF('PT_fylke%)'!J239&gt;0,'PT_fylke%)'!J239,"")</f>
        <v/>
      </c>
      <c r="K236" s="57" t="str">
        <f>IF('PT_fylke%)'!K239&gt;0,'PT_fylke%)'!K239,"")</f>
        <v/>
      </c>
      <c r="L236" s="57" t="str">
        <f>IF('PT_fylke%)'!L239&gt;0,'PT_fylke%)'!L239,"")</f>
        <v/>
      </c>
    </row>
    <row r="237" spans="1:12" x14ac:dyDescent="0.25">
      <c r="A237" s="56" t="str">
        <f>IF('PT_fylke%)'!A240&gt;0,'PT_fylke%)'!A240,"")</f>
        <v/>
      </c>
      <c r="B237" s="57" t="str">
        <f>IF('PT_fylke%)'!B240&gt;0,'PT_fylke%)'!B240,"")</f>
        <v/>
      </c>
      <c r="C237" s="57" t="str">
        <f>IF('PT_fylke%)'!C240&gt;0,'PT_fylke%)'!C240,"")</f>
        <v/>
      </c>
      <c r="D237" s="57" t="str">
        <f>IF('PT_fylke%)'!D240&gt;0,'PT_fylke%)'!D240,"")</f>
        <v/>
      </c>
      <c r="E237" s="57" t="str">
        <f>IF('PT_fylke%)'!E240&gt;0,'PT_fylke%)'!E240,"")</f>
        <v/>
      </c>
      <c r="F237" s="57" t="str">
        <f>IF('PT_fylke%)'!F240&gt;0,'PT_fylke%)'!F240,"")</f>
        <v/>
      </c>
      <c r="G237" s="57" t="str">
        <f>IF('PT_fylke%)'!G240&gt;0,'PT_fylke%)'!G240,"")</f>
        <v/>
      </c>
      <c r="H237" s="57" t="str">
        <f>IF('PT_fylke%)'!H240&gt;0,'PT_fylke%)'!H240,"")</f>
        <v/>
      </c>
      <c r="I237" s="57" t="str">
        <f>IF('PT_fylke%)'!I240&gt;0,'PT_fylke%)'!I240,"")</f>
        <v/>
      </c>
      <c r="J237" s="57" t="str">
        <f>IF('PT_fylke%)'!J240&gt;0,'PT_fylke%)'!J240,"")</f>
        <v/>
      </c>
      <c r="K237" s="57" t="str">
        <f>IF('PT_fylke%)'!K240&gt;0,'PT_fylke%)'!K240,"")</f>
        <v/>
      </c>
      <c r="L237" s="57" t="str">
        <f>IF('PT_fylke%)'!L240&gt;0,'PT_fylke%)'!L240,"")</f>
        <v/>
      </c>
    </row>
    <row r="238" spans="1:12" x14ac:dyDescent="0.25">
      <c r="A238" s="56" t="str">
        <f>IF('PT_fylke%)'!A241&gt;0,'PT_fylke%)'!A241,"")</f>
        <v/>
      </c>
      <c r="B238" s="57" t="str">
        <f>IF('PT_fylke%)'!B241&gt;0,'PT_fylke%)'!B241,"")</f>
        <v/>
      </c>
      <c r="C238" s="57" t="str">
        <f>IF('PT_fylke%)'!C241&gt;0,'PT_fylke%)'!C241,"")</f>
        <v/>
      </c>
      <c r="D238" s="57" t="str">
        <f>IF('PT_fylke%)'!D241&gt;0,'PT_fylke%)'!D241,"")</f>
        <v/>
      </c>
      <c r="E238" s="57" t="str">
        <f>IF('PT_fylke%)'!E241&gt;0,'PT_fylke%)'!E241,"")</f>
        <v/>
      </c>
      <c r="F238" s="57" t="str">
        <f>IF('PT_fylke%)'!F241&gt;0,'PT_fylke%)'!F241,"")</f>
        <v/>
      </c>
      <c r="G238" s="57" t="str">
        <f>IF('PT_fylke%)'!G241&gt;0,'PT_fylke%)'!G241,"")</f>
        <v/>
      </c>
      <c r="H238" s="57" t="str">
        <f>IF('PT_fylke%)'!H241&gt;0,'PT_fylke%)'!H241,"")</f>
        <v/>
      </c>
      <c r="I238" s="57" t="str">
        <f>IF('PT_fylke%)'!I241&gt;0,'PT_fylke%)'!I241,"")</f>
        <v/>
      </c>
      <c r="J238" s="57" t="str">
        <f>IF('PT_fylke%)'!J241&gt;0,'PT_fylke%)'!J241,"")</f>
        <v/>
      </c>
      <c r="K238" s="57" t="str">
        <f>IF('PT_fylke%)'!K241&gt;0,'PT_fylke%)'!K241,"")</f>
        <v/>
      </c>
      <c r="L238" s="57" t="str">
        <f>IF('PT_fylke%)'!L241&gt;0,'PT_fylke%)'!L241,"")</f>
        <v/>
      </c>
    </row>
    <row r="239" spans="1:12" x14ac:dyDescent="0.25">
      <c r="A239" s="56" t="str">
        <f>IF('PT_fylke%)'!A242&gt;0,'PT_fylke%)'!A242,"")</f>
        <v/>
      </c>
      <c r="B239" s="57" t="str">
        <f>IF('PT_fylke%)'!B242&gt;0,'PT_fylke%)'!B242,"")</f>
        <v/>
      </c>
      <c r="C239" s="57" t="str">
        <f>IF('PT_fylke%)'!C242&gt;0,'PT_fylke%)'!C242,"")</f>
        <v/>
      </c>
      <c r="D239" s="57" t="str">
        <f>IF('PT_fylke%)'!D242&gt;0,'PT_fylke%)'!D242,"")</f>
        <v/>
      </c>
      <c r="E239" s="57" t="str">
        <f>IF('PT_fylke%)'!E242&gt;0,'PT_fylke%)'!E242,"")</f>
        <v/>
      </c>
      <c r="F239" s="57" t="str">
        <f>IF('PT_fylke%)'!F242&gt;0,'PT_fylke%)'!F242,"")</f>
        <v/>
      </c>
      <c r="G239" s="57" t="str">
        <f>IF('PT_fylke%)'!G242&gt;0,'PT_fylke%)'!G242,"")</f>
        <v/>
      </c>
      <c r="H239" s="57" t="str">
        <f>IF('PT_fylke%)'!H242&gt;0,'PT_fylke%)'!H242,"")</f>
        <v/>
      </c>
      <c r="I239" s="57" t="str">
        <f>IF('PT_fylke%)'!I242&gt;0,'PT_fylke%)'!I242,"")</f>
        <v/>
      </c>
      <c r="J239" s="57" t="str">
        <f>IF('PT_fylke%)'!J242&gt;0,'PT_fylke%)'!J242,"")</f>
        <v/>
      </c>
      <c r="K239" s="57" t="str">
        <f>IF('PT_fylke%)'!K242&gt;0,'PT_fylke%)'!K242,"")</f>
        <v/>
      </c>
      <c r="L239" s="57" t="str">
        <f>IF('PT_fylke%)'!L242&gt;0,'PT_fylke%)'!L242,"")</f>
        <v/>
      </c>
    </row>
    <row r="240" spans="1:12" x14ac:dyDescent="0.25">
      <c r="A240" s="56" t="str">
        <f>IF('PT_fylke%)'!A243&gt;0,'PT_fylke%)'!A243,"")</f>
        <v/>
      </c>
      <c r="B240" s="57" t="str">
        <f>IF('PT_fylke%)'!B243&gt;0,'PT_fylke%)'!B243,"")</f>
        <v/>
      </c>
      <c r="C240" s="57" t="str">
        <f>IF('PT_fylke%)'!C243&gt;0,'PT_fylke%)'!C243,"")</f>
        <v/>
      </c>
      <c r="D240" s="57" t="str">
        <f>IF('PT_fylke%)'!D243&gt;0,'PT_fylke%)'!D243,"")</f>
        <v/>
      </c>
      <c r="E240" s="57" t="str">
        <f>IF('PT_fylke%)'!E243&gt;0,'PT_fylke%)'!E243,"")</f>
        <v/>
      </c>
      <c r="F240" s="57" t="str">
        <f>IF('PT_fylke%)'!F243&gt;0,'PT_fylke%)'!F243,"")</f>
        <v/>
      </c>
      <c r="G240" s="57" t="str">
        <f>IF('PT_fylke%)'!G243&gt;0,'PT_fylke%)'!G243,"")</f>
        <v/>
      </c>
      <c r="H240" s="57" t="str">
        <f>IF('PT_fylke%)'!H243&gt;0,'PT_fylke%)'!H243,"")</f>
        <v/>
      </c>
      <c r="I240" s="57" t="str">
        <f>IF('PT_fylke%)'!I243&gt;0,'PT_fylke%)'!I243,"")</f>
        <v/>
      </c>
      <c r="J240" s="57" t="str">
        <f>IF('PT_fylke%)'!J243&gt;0,'PT_fylke%)'!J243,"")</f>
        <v/>
      </c>
      <c r="K240" s="57" t="str">
        <f>IF('PT_fylke%)'!K243&gt;0,'PT_fylke%)'!K243,"")</f>
        <v/>
      </c>
      <c r="L240" s="57" t="str">
        <f>IF('PT_fylke%)'!L243&gt;0,'PT_fylke%)'!L243,"")</f>
        <v/>
      </c>
    </row>
    <row r="241" spans="1:12" x14ac:dyDescent="0.25">
      <c r="A241" s="56" t="str">
        <f>IF('PT_fylke%)'!A244&gt;0,'PT_fylke%)'!A244,"")</f>
        <v/>
      </c>
      <c r="B241" s="57" t="str">
        <f>IF('PT_fylke%)'!B244&gt;0,'PT_fylke%)'!B244,"")</f>
        <v/>
      </c>
      <c r="C241" s="57" t="str">
        <f>IF('PT_fylke%)'!C244&gt;0,'PT_fylke%)'!C244,"")</f>
        <v/>
      </c>
      <c r="D241" s="57" t="str">
        <f>IF('PT_fylke%)'!D244&gt;0,'PT_fylke%)'!D244,"")</f>
        <v/>
      </c>
      <c r="E241" s="57" t="str">
        <f>IF('PT_fylke%)'!E244&gt;0,'PT_fylke%)'!E244,"")</f>
        <v/>
      </c>
      <c r="F241" s="57" t="str">
        <f>IF('PT_fylke%)'!F244&gt;0,'PT_fylke%)'!F244,"")</f>
        <v/>
      </c>
      <c r="G241" s="57" t="str">
        <f>IF('PT_fylke%)'!G244&gt;0,'PT_fylke%)'!G244,"")</f>
        <v/>
      </c>
      <c r="H241" s="57" t="str">
        <f>IF('PT_fylke%)'!H244&gt;0,'PT_fylke%)'!H244,"")</f>
        <v/>
      </c>
      <c r="I241" s="57" t="str">
        <f>IF('PT_fylke%)'!I244&gt;0,'PT_fylke%)'!I244,"")</f>
        <v/>
      </c>
      <c r="J241" s="57" t="str">
        <f>IF('PT_fylke%)'!J244&gt;0,'PT_fylke%)'!J244,"")</f>
        <v/>
      </c>
      <c r="K241" s="57" t="str">
        <f>IF('PT_fylke%)'!K244&gt;0,'PT_fylke%)'!K244,"")</f>
        <v/>
      </c>
      <c r="L241" s="57" t="str">
        <f>IF('PT_fylke%)'!L244&gt;0,'PT_fylke%)'!L244,"")</f>
        <v/>
      </c>
    </row>
    <row r="242" spans="1:12" x14ac:dyDescent="0.25">
      <c r="A242" s="56" t="str">
        <f>IF('PT_fylke%)'!A245&gt;0,'PT_fylke%)'!A245,"")</f>
        <v/>
      </c>
      <c r="B242" s="57" t="str">
        <f>IF('PT_fylke%)'!B245&gt;0,'PT_fylke%)'!B245,"")</f>
        <v/>
      </c>
      <c r="C242" s="57" t="str">
        <f>IF('PT_fylke%)'!C245&gt;0,'PT_fylke%)'!C245,"")</f>
        <v/>
      </c>
      <c r="D242" s="57" t="str">
        <f>IF('PT_fylke%)'!D245&gt;0,'PT_fylke%)'!D245,"")</f>
        <v/>
      </c>
      <c r="E242" s="57" t="str">
        <f>IF('PT_fylke%)'!E245&gt;0,'PT_fylke%)'!E245,"")</f>
        <v/>
      </c>
      <c r="F242" s="57" t="str">
        <f>IF('PT_fylke%)'!F245&gt;0,'PT_fylke%)'!F245,"")</f>
        <v/>
      </c>
      <c r="G242" s="57" t="str">
        <f>IF('PT_fylke%)'!G245&gt;0,'PT_fylke%)'!G245,"")</f>
        <v/>
      </c>
      <c r="H242" s="57" t="str">
        <f>IF('PT_fylke%)'!H245&gt;0,'PT_fylke%)'!H245,"")</f>
        <v/>
      </c>
      <c r="I242" s="57" t="str">
        <f>IF('PT_fylke%)'!I245&gt;0,'PT_fylke%)'!I245,"")</f>
        <v/>
      </c>
      <c r="J242" s="57" t="str">
        <f>IF('PT_fylke%)'!J245&gt;0,'PT_fylke%)'!J245,"")</f>
        <v/>
      </c>
      <c r="K242" s="57" t="str">
        <f>IF('PT_fylke%)'!K245&gt;0,'PT_fylke%)'!K245,"")</f>
        <v/>
      </c>
      <c r="L242" s="57" t="str">
        <f>IF('PT_fylke%)'!L245&gt;0,'PT_fylke%)'!L245,"")</f>
        <v/>
      </c>
    </row>
    <row r="243" spans="1:12" x14ac:dyDescent="0.25">
      <c r="A243" s="56" t="str">
        <f>IF('PT_fylke%)'!A246&gt;0,'PT_fylke%)'!A246,"")</f>
        <v/>
      </c>
      <c r="B243" s="57" t="str">
        <f>IF('PT_fylke%)'!B246&gt;0,'PT_fylke%)'!B246,"")</f>
        <v/>
      </c>
      <c r="C243" s="57" t="str">
        <f>IF('PT_fylke%)'!C246&gt;0,'PT_fylke%)'!C246,"")</f>
        <v/>
      </c>
      <c r="D243" s="57" t="str">
        <f>IF('PT_fylke%)'!D246&gt;0,'PT_fylke%)'!D246,"")</f>
        <v/>
      </c>
      <c r="E243" s="57" t="str">
        <f>IF('PT_fylke%)'!E246&gt;0,'PT_fylke%)'!E246,"")</f>
        <v/>
      </c>
      <c r="F243" s="57" t="str">
        <f>IF('PT_fylke%)'!F246&gt;0,'PT_fylke%)'!F246,"")</f>
        <v/>
      </c>
      <c r="G243" s="57" t="str">
        <f>IF('PT_fylke%)'!G246&gt;0,'PT_fylke%)'!G246,"")</f>
        <v/>
      </c>
      <c r="H243" s="57" t="str">
        <f>IF('PT_fylke%)'!H246&gt;0,'PT_fylke%)'!H246,"")</f>
        <v/>
      </c>
      <c r="I243" s="57" t="str">
        <f>IF('PT_fylke%)'!I246&gt;0,'PT_fylke%)'!I246,"")</f>
        <v/>
      </c>
      <c r="J243" s="57" t="str">
        <f>IF('PT_fylke%)'!J246&gt;0,'PT_fylke%)'!J246,"")</f>
        <v/>
      </c>
      <c r="K243" s="57" t="str">
        <f>IF('PT_fylke%)'!K246&gt;0,'PT_fylke%)'!K246,"")</f>
        <v/>
      </c>
      <c r="L243" s="57" t="str">
        <f>IF('PT_fylke%)'!L246&gt;0,'PT_fylke%)'!L246,"")</f>
        <v/>
      </c>
    </row>
    <row r="244" spans="1:12" x14ac:dyDescent="0.25">
      <c r="A244" s="56" t="str">
        <f>IF('PT_fylke%)'!A247&gt;0,'PT_fylke%)'!A247,"")</f>
        <v/>
      </c>
      <c r="B244" s="57" t="str">
        <f>IF('PT_fylke%)'!B247&gt;0,'PT_fylke%)'!B247,"")</f>
        <v/>
      </c>
      <c r="C244" s="57" t="str">
        <f>IF('PT_fylke%)'!C247&gt;0,'PT_fylke%)'!C247,"")</f>
        <v/>
      </c>
      <c r="D244" s="57" t="str">
        <f>IF('PT_fylke%)'!D247&gt;0,'PT_fylke%)'!D247,"")</f>
        <v/>
      </c>
      <c r="E244" s="57" t="str">
        <f>IF('PT_fylke%)'!E247&gt;0,'PT_fylke%)'!E247,"")</f>
        <v/>
      </c>
      <c r="F244" s="57" t="str">
        <f>IF('PT_fylke%)'!F247&gt;0,'PT_fylke%)'!F247,"")</f>
        <v/>
      </c>
      <c r="G244" s="57" t="str">
        <f>IF('PT_fylke%)'!G247&gt;0,'PT_fylke%)'!G247,"")</f>
        <v/>
      </c>
      <c r="H244" s="57" t="str">
        <f>IF('PT_fylke%)'!H247&gt;0,'PT_fylke%)'!H247,"")</f>
        <v/>
      </c>
      <c r="I244" s="57" t="str">
        <f>IF('PT_fylke%)'!I247&gt;0,'PT_fylke%)'!I247,"")</f>
        <v/>
      </c>
      <c r="J244" s="57" t="str">
        <f>IF('PT_fylke%)'!J247&gt;0,'PT_fylke%)'!J247,"")</f>
        <v/>
      </c>
      <c r="K244" s="57" t="str">
        <f>IF('PT_fylke%)'!K247&gt;0,'PT_fylke%)'!K247,"")</f>
        <v/>
      </c>
      <c r="L244" s="57" t="str">
        <f>IF('PT_fylke%)'!L247&gt;0,'PT_fylke%)'!L247,"")</f>
        <v/>
      </c>
    </row>
    <row r="245" spans="1:12" x14ac:dyDescent="0.25">
      <c r="A245" s="56" t="str">
        <f>IF('PT_fylke%)'!A248&gt;0,'PT_fylke%)'!A248,"")</f>
        <v/>
      </c>
      <c r="B245" s="57" t="str">
        <f>IF('PT_fylke%)'!B248&gt;0,'PT_fylke%)'!B248,"")</f>
        <v/>
      </c>
      <c r="C245" s="57" t="str">
        <f>IF('PT_fylke%)'!C248&gt;0,'PT_fylke%)'!C248,"")</f>
        <v/>
      </c>
      <c r="D245" s="57" t="str">
        <f>IF('PT_fylke%)'!D248&gt;0,'PT_fylke%)'!D248,"")</f>
        <v/>
      </c>
      <c r="E245" s="57" t="str">
        <f>IF('PT_fylke%)'!E248&gt;0,'PT_fylke%)'!E248,"")</f>
        <v/>
      </c>
      <c r="F245" s="57" t="str">
        <f>IF('PT_fylke%)'!F248&gt;0,'PT_fylke%)'!F248,"")</f>
        <v/>
      </c>
      <c r="G245" s="57" t="str">
        <f>IF('PT_fylke%)'!G248&gt;0,'PT_fylke%)'!G248,"")</f>
        <v/>
      </c>
      <c r="H245" s="57" t="str">
        <f>IF('PT_fylke%)'!H248&gt;0,'PT_fylke%)'!H248,"")</f>
        <v/>
      </c>
      <c r="I245" s="57" t="str">
        <f>IF('PT_fylke%)'!I248&gt;0,'PT_fylke%)'!I248,"")</f>
        <v/>
      </c>
      <c r="J245" s="57" t="str">
        <f>IF('PT_fylke%)'!J248&gt;0,'PT_fylke%)'!J248,"")</f>
        <v/>
      </c>
      <c r="K245" s="57" t="str">
        <f>IF('PT_fylke%)'!K248&gt;0,'PT_fylke%)'!K248,"")</f>
        <v/>
      </c>
      <c r="L245" s="57" t="str">
        <f>IF('PT_fylke%)'!L248&gt;0,'PT_fylke%)'!L248,"")</f>
        <v/>
      </c>
    </row>
    <row r="246" spans="1:12" x14ac:dyDescent="0.25">
      <c r="A246" s="56" t="str">
        <f>IF('PT_fylke%)'!A249&gt;0,'PT_fylke%)'!A249,"")</f>
        <v/>
      </c>
      <c r="B246" s="57" t="str">
        <f>IF('PT_fylke%)'!B249&gt;0,'PT_fylke%)'!B249,"")</f>
        <v/>
      </c>
      <c r="C246" s="57" t="str">
        <f>IF('PT_fylke%)'!C249&gt;0,'PT_fylke%)'!C249,"")</f>
        <v/>
      </c>
      <c r="D246" s="57" t="str">
        <f>IF('PT_fylke%)'!D249&gt;0,'PT_fylke%)'!D249,"")</f>
        <v/>
      </c>
      <c r="E246" s="57" t="str">
        <f>IF('PT_fylke%)'!E249&gt;0,'PT_fylke%)'!E249,"")</f>
        <v/>
      </c>
      <c r="F246" s="57" t="str">
        <f>IF('PT_fylke%)'!F249&gt;0,'PT_fylke%)'!F249,"")</f>
        <v/>
      </c>
      <c r="G246" s="57" t="str">
        <f>IF('PT_fylke%)'!G249&gt;0,'PT_fylke%)'!G249,"")</f>
        <v/>
      </c>
      <c r="H246" s="57" t="str">
        <f>IF('PT_fylke%)'!H249&gt;0,'PT_fylke%)'!H249,"")</f>
        <v/>
      </c>
      <c r="I246" s="57" t="str">
        <f>IF('PT_fylke%)'!I249&gt;0,'PT_fylke%)'!I249,"")</f>
        <v/>
      </c>
      <c r="J246" s="57" t="str">
        <f>IF('PT_fylke%)'!J249&gt;0,'PT_fylke%)'!J249,"")</f>
        <v/>
      </c>
      <c r="K246" s="57" t="str">
        <f>IF('PT_fylke%)'!K249&gt;0,'PT_fylke%)'!K249,"")</f>
        <v/>
      </c>
      <c r="L246" s="57" t="str">
        <f>IF('PT_fylke%)'!L249&gt;0,'PT_fylke%)'!L249,"")</f>
        <v/>
      </c>
    </row>
    <row r="247" spans="1:12" x14ac:dyDescent="0.25">
      <c r="A247" s="56" t="str">
        <f>IF('PT_fylke%)'!A250&gt;0,'PT_fylke%)'!A250,"")</f>
        <v/>
      </c>
      <c r="B247" s="57" t="str">
        <f>IF('PT_fylke%)'!B250&gt;0,'PT_fylke%)'!B250,"")</f>
        <v/>
      </c>
      <c r="C247" s="57" t="str">
        <f>IF('PT_fylke%)'!C250&gt;0,'PT_fylke%)'!C250,"")</f>
        <v/>
      </c>
      <c r="D247" s="57" t="str">
        <f>IF('PT_fylke%)'!D250&gt;0,'PT_fylke%)'!D250,"")</f>
        <v/>
      </c>
      <c r="E247" s="57" t="str">
        <f>IF('PT_fylke%)'!E250&gt;0,'PT_fylke%)'!E250,"")</f>
        <v/>
      </c>
      <c r="F247" s="57" t="str">
        <f>IF('PT_fylke%)'!F250&gt;0,'PT_fylke%)'!F250,"")</f>
        <v/>
      </c>
      <c r="G247" s="57" t="str">
        <f>IF('PT_fylke%)'!G250&gt;0,'PT_fylke%)'!G250,"")</f>
        <v/>
      </c>
      <c r="H247" s="57" t="str">
        <f>IF('PT_fylke%)'!H250&gt;0,'PT_fylke%)'!H250,"")</f>
        <v/>
      </c>
      <c r="I247" s="57" t="str">
        <f>IF('PT_fylke%)'!I250&gt;0,'PT_fylke%)'!I250,"")</f>
        <v/>
      </c>
      <c r="J247" s="57" t="str">
        <f>IF('PT_fylke%)'!J250&gt;0,'PT_fylke%)'!J250,"")</f>
        <v/>
      </c>
      <c r="K247" s="57" t="str">
        <f>IF('PT_fylke%)'!K250&gt;0,'PT_fylke%)'!K250,"")</f>
        <v/>
      </c>
      <c r="L247" s="57" t="str">
        <f>IF('PT_fylke%)'!L250&gt;0,'PT_fylke%)'!L250,"")</f>
        <v/>
      </c>
    </row>
    <row r="248" spans="1:12" x14ac:dyDescent="0.25">
      <c r="A248" s="56" t="str">
        <f>IF('PT_fylke%)'!A251&gt;0,'PT_fylke%)'!A251,"")</f>
        <v/>
      </c>
      <c r="B248" s="57" t="str">
        <f>IF('PT_fylke%)'!B251&gt;0,'PT_fylke%)'!B251,"")</f>
        <v/>
      </c>
      <c r="C248" s="57" t="str">
        <f>IF('PT_fylke%)'!C251&gt;0,'PT_fylke%)'!C251,"")</f>
        <v/>
      </c>
      <c r="D248" s="57" t="str">
        <f>IF('PT_fylke%)'!D251&gt;0,'PT_fylke%)'!D251,"")</f>
        <v/>
      </c>
      <c r="E248" s="57" t="str">
        <f>IF('PT_fylke%)'!E251&gt;0,'PT_fylke%)'!E251,"")</f>
        <v/>
      </c>
      <c r="F248" s="57" t="str">
        <f>IF('PT_fylke%)'!F251&gt;0,'PT_fylke%)'!F251,"")</f>
        <v/>
      </c>
      <c r="G248" s="57" t="str">
        <f>IF('PT_fylke%)'!G251&gt;0,'PT_fylke%)'!G251,"")</f>
        <v/>
      </c>
      <c r="H248" s="57" t="str">
        <f>IF('PT_fylke%)'!H251&gt;0,'PT_fylke%)'!H251,"")</f>
        <v/>
      </c>
      <c r="I248" s="57" t="str">
        <f>IF('PT_fylke%)'!I251&gt;0,'PT_fylke%)'!I251,"")</f>
        <v/>
      </c>
      <c r="J248" s="57" t="str">
        <f>IF('PT_fylke%)'!J251&gt;0,'PT_fylke%)'!J251,"")</f>
        <v/>
      </c>
      <c r="K248" s="57" t="str">
        <f>IF('PT_fylke%)'!K251&gt;0,'PT_fylke%)'!K251,"")</f>
        <v/>
      </c>
      <c r="L248" s="57" t="str">
        <f>IF('PT_fylke%)'!L251&gt;0,'PT_fylke%)'!L251,"")</f>
        <v/>
      </c>
    </row>
    <row r="249" spans="1:12" x14ac:dyDescent="0.25">
      <c r="A249" s="56" t="str">
        <f>IF('PT_fylke%)'!A252&gt;0,'PT_fylke%)'!A252,"")</f>
        <v/>
      </c>
      <c r="B249" s="57" t="str">
        <f>IF('PT_fylke%)'!B252&gt;0,'PT_fylke%)'!B252,"")</f>
        <v/>
      </c>
      <c r="C249" s="57" t="str">
        <f>IF('PT_fylke%)'!C252&gt;0,'PT_fylke%)'!C252,"")</f>
        <v/>
      </c>
      <c r="D249" s="57" t="str">
        <f>IF('PT_fylke%)'!D252&gt;0,'PT_fylke%)'!D252,"")</f>
        <v/>
      </c>
      <c r="E249" s="57" t="str">
        <f>IF('PT_fylke%)'!E252&gt;0,'PT_fylke%)'!E252,"")</f>
        <v/>
      </c>
      <c r="F249" s="57" t="str">
        <f>IF('PT_fylke%)'!F252&gt;0,'PT_fylke%)'!F252,"")</f>
        <v/>
      </c>
      <c r="G249" s="57" t="str">
        <f>IF('PT_fylke%)'!G252&gt;0,'PT_fylke%)'!G252,"")</f>
        <v/>
      </c>
      <c r="H249" s="57" t="str">
        <f>IF('PT_fylke%)'!H252&gt;0,'PT_fylke%)'!H252,"")</f>
        <v/>
      </c>
      <c r="I249" s="57" t="str">
        <f>IF('PT_fylke%)'!I252&gt;0,'PT_fylke%)'!I252,"")</f>
        <v/>
      </c>
      <c r="J249" s="57" t="str">
        <f>IF('PT_fylke%)'!J252&gt;0,'PT_fylke%)'!J252,"")</f>
        <v/>
      </c>
      <c r="K249" s="57" t="str">
        <f>IF('PT_fylke%)'!K252&gt;0,'PT_fylke%)'!K252,"")</f>
        <v/>
      </c>
      <c r="L249" s="57" t="str">
        <f>IF('PT_fylke%)'!L252&gt;0,'PT_fylke%)'!L252,"")</f>
        <v/>
      </c>
    </row>
    <row r="250" spans="1:12" x14ac:dyDescent="0.25">
      <c r="A250" s="56" t="str">
        <f>IF('PT_fylke%)'!A253&gt;0,'PT_fylke%)'!A253,"")</f>
        <v/>
      </c>
      <c r="B250" s="57" t="str">
        <f>IF('PT_fylke%)'!B253&gt;0,'PT_fylke%)'!B253,"")</f>
        <v/>
      </c>
      <c r="C250" s="57" t="str">
        <f>IF('PT_fylke%)'!C253&gt;0,'PT_fylke%)'!C253,"")</f>
        <v/>
      </c>
      <c r="D250" s="57" t="str">
        <f>IF('PT_fylke%)'!D253&gt;0,'PT_fylke%)'!D253,"")</f>
        <v/>
      </c>
      <c r="E250" s="57" t="str">
        <f>IF('PT_fylke%)'!E253&gt;0,'PT_fylke%)'!E253,"")</f>
        <v/>
      </c>
      <c r="F250" s="57" t="str">
        <f>IF('PT_fylke%)'!F253&gt;0,'PT_fylke%)'!F253,"")</f>
        <v/>
      </c>
      <c r="G250" s="57" t="str">
        <f>IF('PT_fylke%)'!G253&gt;0,'PT_fylke%)'!G253,"")</f>
        <v/>
      </c>
      <c r="H250" s="57" t="str">
        <f>IF('PT_fylke%)'!H253&gt;0,'PT_fylke%)'!H253,"")</f>
        <v/>
      </c>
      <c r="I250" s="57" t="str">
        <f>IF('PT_fylke%)'!I253&gt;0,'PT_fylke%)'!I253,"")</f>
        <v/>
      </c>
      <c r="J250" s="57" t="str">
        <f>IF('PT_fylke%)'!J253&gt;0,'PT_fylke%)'!J253,"")</f>
        <v/>
      </c>
      <c r="K250" s="57" t="str">
        <f>IF('PT_fylke%)'!K253&gt;0,'PT_fylke%)'!K253,"")</f>
        <v/>
      </c>
      <c r="L250" s="57" t="str">
        <f>IF('PT_fylke%)'!L253&gt;0,'PT_fylke%)'!L253,"")</f>
        <v/>
      </c>
    </row>
    <row r="251" spans="1:12" x14ac:dyDescent="0.25">
      <c r="A251" s="56" t="str">
        <f>IF('PT_fylke%)'!A254&gt;0,'PT_fylke%)'!A254,"")</f>
        <v/>
      </c>
      <c r="B251" s="57" t="str">
        <f>IF('PT_fylke%)'!B254&gt;0,'PT_fylke%)'!B254,"")</f>
        <v/>
      </c>
      <c r="C251" s="57" t="str">
        <f>IF('PT_fylke%)'!C254&gt;0,'PT_fylke%)'!C254,"")</f>
        <v/>
      </c>
      <c r="D251" s="57" t="str">
        <f>IF('PT_fylke%)'!D254&gt;0,'PT_fylke%)'!D254,"")</f>
        <v/>
      </c>
      <c r="E251" s="57" t="str">
        <f>IF('PT_fylke%)'!E254&gt;0,'PT_fylke%)'!E254,"")</f>
        <v/>
      </c>
      <c r="F251" s="57" t="str">
        <f>IF('PT_fylke%)'!F254&gt;0,'PT_fylke%)'!F254,"")</f>
        <v/>
      </c>
      <c r="G251" s="57" t="str">
        <f>IF('PT_fylke%)'!G254&gt;0,'PT_fylke%)'!G254,"")</f>
        <v/>
      </c>
      <c r="H251" s="57" t="str">
        <f>IF('PT_fylke%)'!H254&gt;0,'PT_fylke%)'!H254,"")</f>
        <v/>
      </c>
      <c r="I251" s="57" t="str">
        <f>IF('PT_fylke%)'!I254&gt;0,'PT_fylke%)'!I254,"")</f>
        <v/>
      </c>
      <c r="J251" s="57" t="str">
        <f>IF('PT_fylke%)'!J254&gt;0,'PT_fylke%)'!J254,"")</f>
        <v/>
      </c>
      <c r="K251" s="57" t="str">
        <f>IF('PT_fylke%)'!K254&gt;0,'PT_fylke%)'!K254,"")</f>
        <v/>
      </c>
      <c r="L251" s="57" t="str">
        <f>IF('PT_fylke%)'!L254&gt;0,'PT_fylke%)'!L254,"")</f>
        <v/>
      </c>
    </row>
    <row r="252" spans="1:12" x14ac:dyDescent="0.25">
      <c r="A252" s="56" t="str">
        <f>IF('PT_fylke%)'!A255&gt;0,'PT_fylke%)'!A255,"")</f>
        <v/>
      </c>
      <c r="B252" s="57" t="str">
        <f>IF('PT_fylke%)'!B255&gt;0,'PT_fylke%)'!B255,"")</f>
        <v/>
      </c>
      <c r="C252" s="57" t="str">
        <f>IF('PT_fylke%)'!C255&gt;0,'PT_fylke%)'!C255,"")</f>
        <v/>
      </c>
      <c r="D252" s="57" t="str">
        <f>IF('PT_fylke%)'!D255&gt;0,'PT_fylke%)'!D255,"")</f>
        <v/>
      </c>
      <c r="E252" s="57" t="str">
        <f>IF('PT_fylke%)'!E255&gt;0,'PT_fylke%)'!E255,"")</f>
        <v/>
      </c>
      <c r="F252" s="57" t="str">
        <f>IF('PT_fylke%)'!F255&gt;0,'PT_fylke%)'!F255,"")</f>
        <v/>
      </c>
      <c r="G252" s="57" t="str">
        <f>IF('PT_fylke%)'!G255&gt;0,'PT_fylke%)'!G255,"")</f>
        <v/>
      </c>
      <c r="H252" s="57" t="str">
        <f>IF('PT_fylke%)'!H255&gt;0,'PT_fylke%)'!H255,"")</f>
        <v/>
      </c>
      <c r="I252" s="57" t="str">
        <f>IF('PT_fylke%)'!I255&gt;0,'PT_fylke%)'!I255,"")</f>
        <v/>
      </c>
      <c r="J252" s="57" t="str">
        <f>IF('PT_fylke%)'!J255&gt;0,'PT_fylke%)'!J255,"")</f>
        <v/>
      </c>
      <c r="K252" s="57" t="str">
        <f>IF('PT_fylke%)'!K255&gt;0,'PT_fylke%)'!K255,"")</f>
        <v/>
      </c>
      <c r="L252" s="57" t="str">
        <f>IF('PT_fylke%)'!L255&gt;0,'PT_fylke%)'!L255,"")</f>
        <v/>
      </c>
    </row>
    <row r="253" spans="1:12" x14ac:dyDescent="0.25">
      <c r="A253" s="56" t="str">
        <f>IF('PT_fylke%)'!A256&gt;0,'PT_fylke%)'!A256,"")</f>
        <v/>
      </c>
      <c r="B253" s="57" t="str">
        <f>IF('PT_fylke%)'!B256&gt;0,'PT_fylke%)'!B256,"")</f>
        <v/>
      </c>
      <c r="C253" s="57" t="str">
        <f>IF('PT_fylke%)'!C256&gt;0,'PT_fylke%)'!C256,"")</f>
        <v/>
      </c>
      <c r="D253" s="57" t="str">
        <f>IF('PT_fylke%)'!D256&gt;0,'PT_fylke%)'!D256,"")</f>
        <v/>
      </c>
      <c r="E253" s="57" t="str">
        <f>IF('PT_fylke%)'!E256&gt;0,'PT_fylke%)'!E256,"")</f>
        <v/>
      </c>
      <c r="F253" s="57" t="str">
        <f>IF('PT_fylke%)'!F256&gt;0,'PT_fylke%)'!F256,"")</f>
        <v/>
      </c>
      <c r="G253" s="57" t="str">
        <f>IF('PT_fylke%)'!G256&gt;0,'PT_fylke%)'!G256,"")</f>
        <v/>
      </c>
      <c r="H253" s="57" t="str">
        <f>IF('PT_fylke%)'!H256&gt;0,'PT_fylke%)'!H256,"")</f>
        <v/>
      </c>
      <c r="I253" s="57" t="str">
        <f>IF('PT_fylke%)'!I256&gt;0,'PT_fylke%)'!I256,"")</f>
        <v/>
      </c>
      <c r="J253" s="57" t="str">
        <f>IF('PT_fylke%)'!J256&gt;0,'PT_fylke%)'!J256,"")</f>
        <v/>
      </c>
      <c r="K253" s="57" t="str">
        <f>IF('PT_fylke%)'!K256&gt;0,'PT_fylke%)'!K256,"")</f>
        <v/>
      </c>
      <c r="L253" s="57" t="str">
        <f>IF('PT_fylke%)'!L256&gt;0,'PT_fylke%)'!L256,"")</f>
        <v/>
      </c>
    </row>
    <row r="254" spans="1:12" x14ac:dyDescent="0.25">
      <c r="A254" s="56" t="str">
        <f>IF('PT_fylke%)'!A257&gt;0,'PT_fylke%)'!A257,"")</f>
        <v/>
      </c>
      <c r="B254" s="57" t="str">
        <f>IF('PT_fylke%)'!B257&gt;0,'PT_fylke%)'!B257,"")</f>
        <v/>
      </c>
      <c r="C254" s="57" t="str">
        <f>IF('PT_fylke%)'!C257&gt;0,'PT_fylke%)'!C257,"")</f>
        <v/>
      </c>
      <c r="D254" s="57" t="str">
        <f>IF('PT_fylke%)'!D257&gt;0,'PT_fylke%)'!D257,"")</f>
        <v/>
      </c>
      <c r="E254" s="57" t="str">
        <f>IF('PT_fylke%)'!E257&gt;0,'PT_fylke%)'!E257,"")</f>
        <v/>
      </c>
      <c r="F254" s="57" t="str">
        <f>IF('PT_fylke%)'!F257&gt;0,'PT_fylke%)'!F257,"")</f>
        <v/>
      </c>
      <c r="G254" s="57" t="str">
        <f>IF('PT_fylke%)'!G257&gt;0,'PT_fylke%)'!G257,"")</f>
        <v/>
      </c>
      <c r="H254" s="57" t="str">
        <f>IF('PT_fylke%)'!H257&gt;0,'PT_fylke%)'!H257,"")</f>
        <v/>
      </c>
      <c r="I254" s="57" t="str">
        <f>IF('PT_fylke%)'!I257&gt;0,'PT_fylke%)'!I257,"")</f>
        <v/>
      </c>
      <c r="J254" s="57" t="str">
        <f>IF('PT_fylke%)'!J257&gt;0,'PT_fylke%)'!J257,"")</f>
        <v/>
      </c>
      <c r="K254" s="57" t="str">
        <f>IF('PT_fylke%)'!K257&gt;0,'PT_fylke%)'!K257,"")</f>
        <v/>
      </c>
      <c r="L254" s="57" t="str">
        <f>IF('PT_fylke%)'!L257&gt;0,'PT_fylke%)'!L257,"")</f>
        <v/>
      </c>
    </row>
    <row r="255" spans="1:12" x14ac:dyDescent="0.25">
      <c r="A255" s="56" t="str">
        <f>IF('PT_fylke%)'!A258&gt;0,'PT_fylke%)'!A258,"")</f>
        <v/>
      </c>
      <c r="B255" s="57" t="str">
        <f>IF('PT_fylke%)'!B258&gt;0,'PT_fylke%)'!B258,"")</f>
        <v/>
      </c>
      <c r="C255" s="57" t="str">
        <f>IF('PT_fylke%)'!C258&gt;0,'PT_fylke%)'!C258,"")</f>
        <v/>
      </c>
      <c r="D255" s="57" t="str">
        <f>IF('PT_fylke%)'!D258&gt;0,'PT_fylke%)'!D258,"")</f>
        <v/>
      </c>
      <c r="E255" s="57" t="str">
        <f>IF('PT_fylke%)'!E258&gt;0,'PT_fylke%)'!E258,"")</f>
        <v/>
      </c>
      <c r="F255" s="57" t="str">
        <f>IF('PT_fylke%)'!F258&gt;0,'PT_fylke%)'!F258,"")</f>
        <v/>
      </c>
      <c r="G255" s="57" t="str">
        <f>IF('PT_fylke%)'!G258&gt;0,'PT_fylke%)'!G258,"")</f>
        <v/>
      </c>
      <c r="H255" s="57" t="str">
        <f>IF('PT_fylke%)'!H258&gt;0,'PT_fylke%)'!H258,"")</f>
        <v/>
      </c>
      <c r="I255" s="57" t="str">
        <f>IF('PT_fylke%)'!I258&gt;0,'PT_fylke%)'!I258,"")</f>
        <v/>
      </c>
      <c r="J255" s="57" t="str">
        <f>IF('PT_fylke%)'!J258&gt;0,'PT_fylke%)'!J258,"")</f>
        <v/>
      </c>
      <c r="K255" s="57" t="str">
        <f>IF('PT_fylke%)'!K258&gt;0,'PT_fylke%)'!K258,"")</f>
        <v/>
      </c>
      <c r="L255" s="57" t="str">
        <f>IF('PT_fylke%)'!L258&gt;0,'PT_fylke%)'!L258,"")</f>
        <v/>
      </c>
    </row>
    <row r="256" spans="1:12" x14ac:dyDescent="0.25">
      <c r="A256" s="56" t="str">
        <f>IF('PT_fylke%)'!A259&gt;0,'PT_fylke%)'!A259,"")</f>
        <v/>
      </c>
      <c r="B256" s="57" t="str">
        <f>IF('PT_fylke%)'!B259&gt;0,'PT_fylke%)'!B259,"")</f>
        <v/>
      </c>
      <c r="C256" s="57" t="str">
        <f>IF('PT_fylke%)'!C259&gt;0,'PT_fylke%)'!C259,"")</f>
        <v/>
      </c>
      <c r="D256" s="57" t="str">
        <f>IF('PT_fylke%)'!D259&gt;0,'PT_fylke%)'!D259,"")</f>
        <v/>
      </c>
      <c r="E256" s="57" t="str">
        <f>IF('PT_fylke%)'!E259&gt;0,'PT_fylke%)'!E259,"")</f>
        <v/>
      </c>
      <c r="F256" s="57" t="str">
        <f>IF('PT_fylke%)'!F259&gt;0,'PT_fylke%)'!F259,"")</f>
        <v/>
      </c>
      <c r="G256" s="57" t="str">
        <f>IF('PT_fylke%)'!G259&gt;0,'PT_fylke%)'!G259,"")</f>
        <v/>
      </c>
      <c r="H256" s="57" t="str">
        <f>IF('PT_fylke%)'!H259&gt;0,'PT_fylke%)'!H259,"")</f>
        <v/>
      </c>
      <c r="I256" s="57" t="str">
        <f>IF('PT_fylke%)'!I259&gt;0,'PT_fylke%)'!I259,"")</f>
        <v/>
      </c>
      <c r="J256" s="57" t="str">
        <f>IF('PT_fylke%)'!J259&gt;0,'PT_fylke%)'!J259,"")</f>
        <v/>
      </c>
      <c r="K256" s="57" t="str">
        <f>IF('PT_fylke%)'!K259&gt;0,'PT_fylke%)'!K259,"")</f>
        <v/>
      </c>
      <c r="L256" s="57" t="str">
        <f>IF('PT_fylke%)'!L259&gt;0,'PT_fylke%)'!L259,"")</f>
        <v/>
      </c>
    </row>
    <row r="257" spans="1:12" x14ac:dyDescent="0.25">
      <c r="A257" s="56" t="str">
        <f>IF('PT_fylke%)'!A260&gt;0,'PT_fylke%)'!A260,"")</f>
        <v/>
      </c>
      <c r="B257" s="57" t="str">
        <f>IF('PT_fylke%)'!B260&gt;0,'PT_fylke%)'!B260,"")</f>
        <v/>
      </c>
      <c r="C257" s="57" t="str">
        <f>IF('PT_fylke%)'!C260&gt;0,'PT_fylke%)'!C260,"")</f>
        <v/>
      </c>
      <c r="D257" s="57" t="str">
        <f>IF('PT_fylke%)'!D260&gt;0,'PT_fylke%)'!D260,"")</f>
        <v/>
      </c>
      <c r="E257" s="57" t="str">
        <f>IF('PT_fylke%)'!E260&gt;0,'PT_fylke%)'!E260,"")</f>
        <v/>
      </c>
      <c r="F257" s="57" t="str">
        <f>IF('PT_fylke%)'!F260&gt;0,'PT_fylke%)'!F260,"")</f>
        <v/>
      </c>
      <c r="G257" s="57" t="str">
        <f>IF('PT_fylke%)'!G260&gt;0,'PT_fylke%)'!G260,"")</f>
        <v/>
      </c>
      <c r="H257" s="57" t="str">
        <f>IF('PT_fylke%)'!H260&gt;0,'PT_fylke%)'!H260,"")</f>
        <v/>
      </c>
      <c r="I257" s="57" t="str">
        <f>IF('PT_fylke%)'!I260&gt;0,'PT_fylke%)'!I260,"")</f>
        <v/>
      </c>
      <c r="J257" s="57" t="str">
        <f>IF('PT_fylke%)'!J260&gt;0,'PT_fylke%)'!J260,"")</f>
        <v/>
      </c>
      <c r="K257" s="57" t="str">
        <f>IF('PT_fylke%)'!K260&gt;0,'PT_fylke%)'!K260,"")</f>
        <v/>
      </c>
      <c r="L257" s="57" t="str">
        <f>IF('PT_fylke%)'!L260&gt;0,'PT_fylke%)'!L260,"")</f>
        <v/>
      </c>
    </row>
    <row r="258" spans="1:12" x14ac:dyDescent="0.25">
      <c r="A258" s="56" t="str">
        <f>IF('PT_fylke%)'!A261&gt;0,'PT_fylke%)'!A261,"")</f>
        <v/>
      </c>
      <c r="B258" s="57" t="str">
        <f>IF('PT_fylke%)'!B261&gt;0,'PT_fylke%)'!B261,"")</f>
        <v/>
      </c>
      <c r="C258" s="57" t="str">
        <f>IF('PT_fylke%)'!C261&gt;0,'PT_fylke%)'!C261,"")</f>
        <v/>
      </c>
      <c r="D258" s="57" t="str">
        <f>IF('PT_fylke%)'!D261&gt;0,'PT_fylke%)'!D261,"")</f>
        <v/>
      </c>
      <c r="E258" s="57" t="str">
        <f>IF('PT_fylke%)'!E261&gt;0,'PT_fylke%)'!E261,"")</f>
        <v/>
      </c>
      <c r="F258" s="57" t="str">
        <f>IF('PT_fylke%)'!F261&gt;0,'PT_fylke%)'!F261,"")</f>
        <v/>
      </c>
      <c r="G258" s="57" t="str">
        <f>IF('PT_fylke%)'!G261&gt;0,'PT_fylke%)'!G261,"")</f>
        <v/>
      </c>
      <c r="H258" s="57" t="str">
        <f>IF('PT_fylke%)'!H261&gt;0,'PT_fylke%)'!H261,"")</f>
        <v/>
      </c>
      <c r="I258" s="57" t="str">
        <f>IF('PT_fylke%)'!I261&gt;0,'PT_fylke%)'!I261,"")</f>
        <v/>
      </c>
      <c r="J258" s="57" t="str">
        <f>IF('PT_fylke%)'!J261&gt;0,'PT_fylke%)'!J261,"")</f>
        <v/>
      </c>
      <c r="K258" s="57" t="str">
        <f>IF('PT_fylke%)'!K261&gt;0,'PT_fylke%)'!K261,"")</f>
        <v/>
      </c>
      <c r="L258" s="57" t="str">
        <f>IF('PT_fylke%)'!L261&gt;0,'PT_fylke%)'!L261,"")</f>
        <v/>
      </c>
    </row>
    <row r="259" spans="1:12" x14ac:dyDescent="0.25">
      <c r="A259" s="56" t="str">
        <f>IF('PT_fylke%)'!A262&gt;0,'PT_fylke%)'!A262,"")</f>
        <v/>
      </c>
      <c r="B259" s="57" t="str">
        <f>IF('PT_fylke%)'!B262&gt;0,'PT_fylke%)'!B262,"")</f>
        <v/>
      </c>
      <c r="C259" s="57" t="str">
        <f>IF('PT_fylke%)'!C262&gt;0,'PT_fylke%)'!C262,"")</f>
        <v/>
      </c>
      <c r="D259" s="57" t="str">
        <f>IF('PT_fylke%)'!D262&gt;0,'PT_fylke%)'!D262,"")</f>
        <v/>
      </c>
      <c r="E259" s="57" t="str">
        <f>IF('PT_fylke%)'!E262&gt;0,'PT_fylke%)'!E262,"")</f>
        <v/>
      </c>
      <c r="F259" s="57" t="str">
        <f>IF('PT_fylke%)'!F262&gt;0,'PT_fylke%)'!F262,"")</f>
        <v/>
      </c>
      <c r="G259" s="57" t="str">
        <f>IF('PT_fylke%)'!G262&gt;0,'PT_fylke%)'!G262,"")</f>
        <v/>
      </c>
      <c r="H259" s="57" t="str">
        <f>IF('PT_fylke%)'!H262&gt;0,'PT_fylke%)'!H262,"")</f>
        <v/>
      </c>
      <c r="I259" s="57" t="str">
        <f>IF('PT_fylke%)'!I262&gt;0,'PT_fylke%)'!I262,"")</f>
        <v/>
      </c>
      <c r="J259" s="57" t="str">
        <f>IF('PT_fylke%)'!J262&gt;0,'PT_fylke%)'!J262,"")</f>
        <v/>
      </c>
      <c r="K259" s="57" t="str">
        <f>IF('PT_fylke%)'!K262&gt;0,'PT_fylke%)'!K262,"")</f>
        <v/>
      </c>
      <c r="L259" s="57" t="str">
        <f>IF('PT_fylke%)'!L262&gt;0,'PT_fylke%)'!L262,"")</f>
        <v/>
      </c>
    </row>
    <row r="260" spans="1:12" x14ac:dyDescent="0.25">
      <c r="A260" s="56" t="str">
        <f>IF('PT_fylke%)'!A263&gt;0,'PT_fylke%)'!A263,"")</f>
        <v/>
      </c>
      <c r="B260" s="57" t="str">
        <f>IF('PT_fylke%)'!B263&gt;0,'PT_fylke%)'!B263,"")</f>
        <v/>
      </c>
      <c r="C260" s="57" t="str">
        <f>IF('PT_fylke%)'!C263&gt;0,'PT_fylke%)'!C263,"")</f>
        <v/>
      </c>
      <c r="D260" s="57" t="str">
        <f>IF('PT_fylke%)'!D263&gt;0,'PT_fylke%)'!D263,"")</f>
        <v/>
      </c>
      <c r="E260" s="57" t="str">
        <f>IF('PT_fylke%)'!E263&gt;0,'PT_fylke%)'!E263,"")</f>
        <v/>
      </c>
      <c r="F260" s="57" t="str">
        <f>IF('PT_fylke%)'!F263&gt;0,'PT_fylke%)'!F263,"")</f>
        <v/>
      </c>
      <c r="G260" s="57" t="str">
        <f>IF('PT_fylke%)'!G263&gt;0,'PT_fylke%)'!G263,"")</f>
        <v/>
      </c>
      <c r="H260" s="57" t="str">
        <f>IF('PT_fylke%)'!H263&gt;0,'PT_fylke%)'!H263,"")</f>
        <v/>
      </c>
      <c r="I260" s="57" t="str">
        <f>IF('PT_fylke%)'!I263&gt;0,'PT_fylke%)'!I263,"")</f>
        <v/>
      </c>
      <c r="J260" s="57" t="str">
        <f>IF('PT_fylke%)'!J263&gt;0,'PT_fylke%)'!J263,"")</f>
        <v/>
      </c>
      <c r="K260" s="57" t="str">
        <f>IF('PT_fylke%)'!K263&gt;0,'PT_fylke%)'!K263,"")</f>
        <v/>
      </c>
      <c r="L260" s="57" t="str">
        <f>IF('PT_fylke%)'!L263&gt;0,'PT_fylke%)'!L263,"")</f>
        <v/>
      </c>
    </row>
    <row r="261" spans="1:12" x14ac:dyDescent="0.25">
      <c r="A261" s="56" t="str">
        <f>IF('PT_fylke%)'!A264&gt;0,'PT_fylke%)'!A264,"")</f>
        <v/>
      </c>
      <c r="B261" s="57" t="str">
        <f>IF('PT_fylke%)'!B264&gt;0,'PT_fylke%)'!B264,"")</f>
        <v/>
      </c>
      <c r="C261" s="57" t="str">
        <f>IF('PT_fylke%)'!C264&gt;0,'PT_fylke%)'!C264,"")</f>
        <v/>
      </c>
      <c r="D261" s="57" t="str">
        <f>IF('PT_fylke%)'!D264&gt;0,'PT_fylke%)'!D264,"")</f>
        <v/>
      </c>
      <c r="E261" s="57" t="str">
        <f>IF('PT_fylke%)'!E264&gt;0,'PT_fylke%)'!E264,"")</f>
        <v/>
      </c>
      <c r="F261" s="57" t="str">
        <f>IF('PT_fylke%)'!F264&gt;0,'PT_fylke%)'!F264,"")</f>
        <v/>
      </c>
      <c r="G261" s="57" t="str">
        <f>IF('PT_fylke%)'!G264&gt;0,'PT_fylke%)'!G264,"")</f>
        <v/>
      </c>
      <c r="H261" s="57" t="str">
        <f>IF('PT_fylke%)'!H264&gt;0,'PT_fylke%)'!H264,"")</f>
        <v/>
      </c>
      <c r="I261" s="57" t="str">
        <f>IF('PT_fylke%)'!I264&gt;0,'PT_fylke%)'!I264,"")</f>
        <v/>
      </c>
      <c r="J261" s="57" t="str">
        <f>IF('PT_fylke%)'!J264&gt;0,'PT_fylke%)'!J264,"")</f>
        <v/>
      </c>
      <c r="K261" s="57" t="str">
        <f>IF('PT_fylke%)'!K264&gt;0,'PT_fylke%)'!K264,"")</f>
        <v/>
      </c>
      <c r="L261" s="57" t="str">
        <f>IF('PT_fylke%)'!L264&gt;0,'PT_fylke%)'!L264,"")</f>
        <v/>
      </c>
    </row>
    <row r="262" spans="1:12" x14ac:dyDescent="0.25">
      <c r="A262" s="56" t="str">
        <f>IF('PT_fylke%)'!A265&gt;0,'PT_fylke%)'!A265,"")</f>
        <v/>
      </c>
      <c r="B262" s="57" t="str">
        <f>IF('PT_fylke%)'!B265&gt;0,'PT_fylke%)'!B265,"")</f>
        <v/>
      </c>
      <c r="C262" s="57" t="str">
        <f>IF('PT_fylke%)'!C265&gt;0,'PT_fylke%)'!C265,"")</f>
        <v/>
      </c>
      <c r="D262" s="57" t="str">
        <f>IF('PT_fylke%)'!D265&gt;0,'PT_fylke%)'!D265,"")</f>
        <v/>
      </c>
      <c r="E262" s="57" t="str">
        <f>IF('PT_fylke%)'!E265&gt;0,'PT_fylke%)'!E265,"")</f>
        <v/>
      </c>
      <c r="F262" s="57" t="str">
        <f>IF('PT_fylke%)'!F265&gt;0,'PT_fylke%)'!F265,"")</f>
        <v/>
      </c>
      <c r="G262" s="57" t="str">
        <f>IF('PT_fylke%)'!G265&gt;0,'PT_fylke%)'!G265,"")</f>
        <v/>
      </c>
      <c r="H262" s="57" t="str">
        <f>IF('PT_fylke%)'!H265&gt;0,'PT_fylke%)'!H265,"")</f>
        <v/>
      </c>
      <c r="I262" s="57" t="str">
        <f>IF('PT_fylke%)'!I265&gt;0,'PT_fylke%)'!I265,"")</f>
        <v/>
      </c>
      <c r="J262" s="57" t="str">
        <f>IF('PT_fylke%)'!J265&gt;0,'PT_fylke%)'!J265,"")</f>
        <v/>
      </c>
      <c r="K262" s="57" t="str">
        <f>IF('PT_fylke%)'!K265&gt;0,'PT_fylke%)'!K265,"")</f>
        <v/>
      </c>
      <c r="L262" s="57" t="str">
        <f>IF('PT_fylke%)'!L265&gt;0,'PT_fylke%)'!L265,"")</f>
        <v/>
      </c>
    </row>
    <row r="263" spans="1:12" x14ac:dyDescent="0.25">
      <c r="A263" s="56" t="str">
        <f>IF('PT_fylke%)'!A266&gt;0,'PT_fylke%)'!A266,"")</f>
        <v/>
      </c>
      <c r="B263" s="57" t="str">
        <f>IF('PT_fylke%)'!B266&gt;0,'PT_fylke%)'!B266,"")</f>
        <v/>
      </c>
      <c r="C263" s="57" t="str">
        <f>IF('PT_fylke%)'!C266&gt;0,'PT_fylke%)'!C266,"")</f>
        <v/>
      </c>
      <c r="D263" s="57" t="str">
        <f>IF('PT_fylke%)'!D266&gt;0,'PT_fylke%)'!D266,"")</f>
        <v/>
      </c>
      <c r="E263" s="57" t="str">
        <f>IF('PT_fylke%)'!E266&gt;0,'PT_fylke%)'!E266,"")</f>
        <v/>
      </c>
      <c r="F263" s="57" t="str">
        <f>IF('PT_fylke%)'!F266&gt;0,'PT_fylke%)'!F266,"")</f>
        <v/>
      </c>
      <c r="G263" s="57" t="str">
        <f>IF('PT_fylke%)'!G266&gt;0,'PT_fylke%)'!G266,"")</f>
        <v/>
      </c>
      <c r="H263" s="57" t="str">
        <f>IF('PT_fylke%)'!H266&gt;0,'PT_fylke%)'!H266,"")</f>
        <v/>
      </c>
      <c r="I263" s="57" t="str">
        <f>IF('PT_fylke%)'!I266&gt;0,'PT_fylke%)'!I266,"")</f>
        <v/>
      </c>
      <c r="J263" s="57" t="str">
        <f>IF('PT_fylke%)'!J266&gt;0,'PT_fylke%)'!J266,"")</f>
        <v/>
      </c>
      <c r="K263" s="57" t="str">
        <f>IF('PT_fylke%)'!K266&gt;0,'PT_fylke%)'!K266,"")</f>
        <v/>
      </c>
      <c r="L263" s="57" t="str">
        <f>IF('PT_fylke%)'!L266&gt;0,'PT_fylke%)'!L266,"")</f>
        <v/>
      </c>
    </row>
    <row r="264" spans="1:12" x14ac:dyDescent="0.25">
      <c r="A264" s="56" t="str">
        <f>IF('PT_fylke%)'!A267&gt;0,'PT_fylke%)'!A267,"")</f>
        <v/>
      </c>
      <c r="B264" s="57" t="str">
        <f>IF('PT_fylke%)'!B267&gt;0,'PT_fylke%)'!B267,"")</f>
        <v/>
      </c>
      <c r="C264" s="57" t="str">
        <f>IF('PT_fylke%)'!C267&gt;0,'PT_fylke%)'!C267,"")</f>
        <v/>
      </c>
      <c r="D264" s="57" t="str">
        <f>IF('PT_fylke%)'!D267&gt;0,'PT_fylke%)'!D267,"")</f>
        <v/>
      </c>
      <c r="E264" s="57" t="str">
        <f>IF('PT_fylke%)'!E267&gt;0,'PT_fylke%)'!E267,"")</f>
        <v/>
      </c>
      <c r="F264" s="57" t="str">
        <f>IF('PT_fylke%)'!F267&gt;0,'PT_fylke%)'!F267,"")</f>
        <v/>
      </c>
      <c r="G264" s="57" t="str">
        <f>IF('PT_fylke%)'!G267&gt;0,'PT_fylke%)'!G267,"")</f>
        <v/>
      </c>
      <c r="H264" s="57" t="str">
        <f>IF('PT_fylke%)'!H267&gt;0,'PT_fylke%)'!H267,"")</f>
        <v/>
      </c>
      <c r="I264" s="57" t="str">
        <f>IF('PT_fylke%)'!I267&gt;0,'PT_fylke%)'!I267,"")</f>
        <v/>
      </c>
      <c r="J264" s="57" t="str">
        <f>IF('PT_fylke%)'!J267&gt;0,'PT_fylke%)'!J267,"")</f>
        <v/>
      </c>
      <c r="K264" s="57" t="str">
        <f>IF('PT_fylke%)'!K267&gt;0,'PT_fylke%)'!K267,"")</f>
        <v/>
      </c>
      <c r="L264" s="57" t="str">
        <f>IF('PT_fylke%)'!L267&gt;0,'PT_fylke%)'!L267,"")</f>
        <v/>
      </c>
    </row>
    <row r="265" spans="1:12" x14ac:dyDescent="0.25">
      <c r="A265" s="56" t="str">
        <f>IF('PT_fylke%)'!A268&gt;0,'PT_fylke%)'!A268,"")</f>
        <v/>
      </c>
      <c r="B265" s="57" t="str">
        <f>IF('PT_fylke%)'!B268&gt;0,'PT_fylke%)'!B268,"")</f>
        <v/>
      </c>
      <c r="C265" s="57" t="str">
        <f>IF('PT_fylke%)'!C268&gt;0,'PT_fylke%)'!C268,"")</f>
        <v/>
      </c>
      <c r="D265" s="57" t="str">
        <f>IF('PT_fylke%)'!D268&gt;0,'PT_fylke%)'!D268,"")</f>
        <v/>
      </c>
      <c r="E265" s="57" t="str">
        <f>IF('PT_fylke%)'!E268&gt;0,'PT_fylke%)'!E268,"")</f>
        <v/>
      </c>
      <c r="F265" s="57" t="str">
        <f>IF('PT_fylke%)'!F268&gt;0,'PT_fylke%)'!F268,"")</f>
        <v/>
      </c>
      <c r="G265" s="57" t="str">
        <f>IF('PT_fylke%)'!G268&gt;0,'PT_fylke%)'!G268,"")</f>
        <v/>
      </c>
      <c r="H265" s="57" t="str">
        <f>IF('PT_fylke%)'!H268&gt;0,'PT_fylke%)'!H268,"")</f>
        <v/>
      </c>
      <c r="I265" s="57" t="str">
        <f>IF('PT_fylke%)'!I268&gt;0,'PT_fylke%)'!I268,"")</f>
        <v/>
      </c>
      <c r="J265" s="57" t="str">
        <f>IF('PT_fylke%)'!J268&gt;0,'PT_fylke%)'!J268,"")</f>
        <v/>
      </c>
      <c r="K265" s="57" t="str">
        <f>IF('PT_fylke%)'!K268&gt;0,'PT_fylke%)'!K268,"")</f>
        <v/>
      </c>
      <c r="L265" s="57" t="str">
        <f>IF('PT_fylke%)'!L268&gt;0,'PT_fylke%)'!L268,"")</f>
        <v/>
      </c>
    </row>
    <row r="266" spans="1:12" x14ac:dyDescent="0.25">
      <c r="A266" s="56" t="str">
        <f>IF('PT_fylke%)'!A269&gt;0,'PT_fylke%)'!A269,"")</f>
        <v/>
      </c>
      <c r="B266" s="57" t="str">
        <f>IF('PT_fylke%)'!B269&gt;0,'PT_fylke%)'!B269,"")</f>
        <v/>
      </c>
      <c r="C266" s="57" t="str">
        <f>IF('PT_fylke%)'!C269&gt;0,'PT_fylke%)'!C269,"")</f>
        <v/>
      </c>
      <c r="D266" s="57" t="str">
        <f>IF('PT_fylke%)'!D269&gt;0,'PT_fylke%)'!D269,"")</f>
        <v/>
      </c>
      <c r="E266" s="57" t="str">
        <f>IF('PT_fylke%)'!E269&gt;0,'PT_fylke%)'!E269,"")</f>
        <v/>
      </c>
      <c r="F266" s="57" t="str">
        <f>IF('PT_fylke%)'!F269&gt;0,'PT_fylke%)'!F269,"")</f>
        <v/>
      </c>
      <c r="G266" s="57" t="str">
        <f>IF('PT_fylke%)'!G269&gt;0,'PT_fylke%)'!G269,"")</f>
        <v/>
      </c>
      <c r="H266" s="57" t="str">
        <f>IF('PT_fylke%)'!H269&gt;0,'PT_fylke%)'!H269,"")</f>
        <v/>
      </c>
      <c r="I266" s="57" t="str">
        <f>IF('PT_fylke%)'!I269&gt;0,'PT_fylke%)'!I269,"")</f>
        <v/>
      </c>
      <c r="J266" s="57" t="str">
        <f>IF('PT_fylke%)'!J269&gt;0,'PT_fylke%)'!J269,"")</f>
        <v/>
      </c>
      <c r="K266" s="57" t="str">
        <f>IF('PT_fylke%)'!K269&gt;0,'PT_fylke%)'!K269,"")</f>
        <v/>
      </c>
      <c r="L266" s="57" t="str">
        <f>IF('PT_fylke%)'!L269&gt;0,'PT_fylke%)'!L269,"")</f>
        <v/>
      </c>
    </row>
    <row r="267" spans="1:12" x14ac:dyDescent="0.25">
      <c r="A267" s="56" t="str">
        <f>IF('PT_fylke%)'!A270&gt;0,'PT_fylke%)'!A270,"")</f>
        <v/>
      </c>
      <c r="B267" s="57" t="str">
        <f>IF('PT_fylke%)'!B270&gt;0,'PT_fylke%)'!B270,"")</f>
        <v/>
      </c>
      <c r="C267" s="57" t="str">
        <f>IF('PT_fylke%)'!C270&gt;0,'PT_fylke%)'!C270,"")</f>
        <v/>
      </c>
      <c r="D267" s="57" t="str">
        <f>IF('PT_fylke%)'!D270&gt;0,'PT_fylke%)'!D270,"")</f>
        <v/>
      </c>
      <c r="E267" s="57" t="str">
        <f>IF('PT_fylke%)'!E270&gt;0,'PT_fylke%)'!E270,"")</f>
        <v/>
      </c>
      <c r="F267" s="57" t="str">
        <f>IF('PT_fylke%)'!F270&gt;0,'PT_fylke%)'!F270,"")</f>
        <v/>
      </c>
      <c r="G267" s="57" t="str">
        <f>IF('PT_fylke%)'!G270&gt;0,'PT_fylke%)'!G270,"")</f>
        <v/>
      </c>
      <c r="H267" s="57" t="str">
        <f>IF('PT_fylke%)'!H270&gt;0,'PT_fylke%)'!H270,"")</f>
        <v/>
      </c>
      <c r="I267" s="57" t="str">
        <f>IF('PT_fylke%)'!I270&gt;0,'PT_fylke%)'!I270,"")</f>
        <v/>
      </c>
      <c r="J267" s="57" t="str">
        <f>IF('PT_fylke%)'!J270&gt;0,'PT_fylke%)'!J270,"")</f>
        <v/>
      </c>
      <c r="K267" s="57" t="str">
        <f>IF('PT_fylke%)'!K270&gt;0,'PT_fylke%)'!K270,"")</f>
        <v/>
      </c>
      <c r="L267" s="57" t="str">
        <f>IF('PT_fylke%)'!L270&gt;0,'PT_fylke%)'!L270,"")</f>
        <v/>
      </c>
    </row>
    <row r="268" spans="1:12" x14ac:dyDescent="0.25">
      <c r="A268" s="56" t="str">
        <f>IF('PT_fylke%)'!A271&gt;0,'PT_fylke%)'!A271,"")</f>
        <v/>
      </c>
      <c r="B268" s="57" t="str">
        <f>IF('PT_fylke%)'!B271&gt;0,'PT_fylke%)'!B271,"")</f>
        <v/>
      </c>
      <c r="C268" s="57" t="str">
        <f>IF('PT_fylke%)'!C271&gt;0,'PT_fylke%)'!C271,"")</f>
        <v/>
      </c>
      <c r="D268" s="57" t="str">
        <f>IF('PT_fylke%)'!D271&gt;0,'PT_fylke%)'!D271,"")</f>
        <v/>
      </c>
      <c r="E268" s="57" t="str">
        <f>IF('PT_fylke%)'!E271&gt;0,'PT_fylke%)'!E271,"")</f>
        <v/>
      </c>
      <c r="F268" s="57" t="str">
        <f>IF('PT_fylke%)'!F271&gt;0,'PT_fylke%)'!F271,"")</f>
        <v/>
      </c>
      <c r="G268" s="57" t="str">
        <f>IF('PT_fylke%)'!G271&gt;0,'PT_fylke%)'!G271,"")</f>
        <v/>
      </c>
      <c r="H268" s="57" t="str">
        <f>IF('PT_fylke%)'!H271&gt;0,'PT_fylke%)'!H271,"")</f>
        <v/>
      </c>
      <c r="I268" s="57" t="str">
        <f>IF('PT_fylke%)'!I271&gt;0,'PT_fylke%)'!I271,"")</f>
        <v/>
      </c>
      <c r="J268" s="57" t="str">
        <f>IF('PT_fylke%)'!J271&gt;0,'PT_fylke%)'!J271,"")</f>
        <v/>
      </c>
      <c r="K268" s="57" t="str">
        <f>IF('PT_fylke%)'!K271&gt;0,'PT_fylke%)'!K271,"")</f>
        <v/>
      </c>
      <c r="L268" s="57" t="str">
        <f>IF('PT_fylke%)'!L271&gt;0,'PT_fylke%)'!L271,"")</f>
        <v/>
      </c>
    </row>
    <row r="269" spans="1:12" x14ac:dyDescent="0.25">
      <c r="A269" s="56" t="str">
        <f>IF('PT_fylke%)'!A272&gt;0,'PT_fylke%)'!A272,"")</f>
        <v/>
      </c>
      <c r="B269" s="57" t="str">
        <f>IF('PT_fylke%)'!B272&gt;0,'PT_fylke%)'!B272,"")</f>
        <v/>
      </c>
      <c r="C269" s="57" t="str">
        <f>IF('PT_fylke%)'!C272&gt;0,'PT_fylke%)'!C272,"")</f>
        <v/>
      </c>
      <c r="D269" s="57" t="str">
        <f>IF('PT_fylke%)'!D272&gt;0,'PT_fylke%)'!D272,"")</f>
        <v/>
      </c>
      <c r="E269" s="57" t="str">
        <f>IF('PT_fylke%)'!E272&gt;0,'PT_fylke%)'!E272,"")</f>
        <v/>
      </c>
      <c r="F269" s="57" t="str">
        <f>IF('PT_fylke%)'!F272&gt;0,'PT_fylke%)'!F272,"")</f>
        <v/>
      </c>
      <c r="G269" s="57" t="str">
        <f>IF('PT_fylke%)'!G272&gt;0,'PT_fylke%)'!G272,"")</f>
        <v/>
      </c>
      <c r="H269" s="57" t="str">
        <f>IF('PT_fylke%)'!H272&gt;0,'PT_fylke%)'!H272,"")</f>
        <v/>
      </c>
      <c r="I269" s="57" t="str">
        <f>IF('PT_fylke%)'!I272&gt;0,'PT_fylke%)'!I272,"")</f>
        <v/>
      </c>
      <c r="J269" s="57" t="str">
        <f>IF('PT_fylke%)'!J272&gt;0,'PT_fylke%)'!J272,"")</f>
        <v/>
      </c>
      <c r="K269" s="57" t="str">
        <f>IF('PT_fylke%)'!K272&gt;0,'PT_fylke%)'!K272,"")</f>
        <v/>
      </c>
      <c r="L269" s="57" t="str">
        <f>IF('PT_fylke%)'!L272&gt;0,'PT_fylke%)'!L272,"")</f>
        <v/>
      </c>
    </row>
    <row r="270" spans="1:12" x14ac:dyDescent="0.25">
      <c r="A270" s="56" t="str">
        <f>IF('PT_fylke%)'!A273&gt;0,'PT_fylke%)'!A273,"")</f>
        <v/>
      </c>
      <c r="B270" s="57" t="str">
        <f>IF('PT_fylke%)'!B273&gt;0,'PT_fylke%)'!B273,"")</f>
        <v/>
      </c>
      <c r="C270" s="57" t="str">
        <f>IF('PT_fylke%)'!C273&gt;0,'PT_fylke%)'!C273,"")</f>
        <v/>
      </c>
      <c r="D270" s="57" t="str">
        <f>IF('PT_fylke%)'!D273&gt;0,'PT_fylke%)'!D273,"")</f>
        <v/>
      </c>
      <c r="E270" s="57" t="str">
        <f>IF('PT_fylke%)'!E273&gt;0,'PT_fylke%)'!E273,"")</f>
        <v/>
      </c>
      <c r="F270" s="57" t="str">
        <f>IF('PT_fylke%)'!F273&gt;0,'PT_fylke%)'!F273,"")</f>
        <v/>
      </c>
      <c r="G270" s="57" t="str">
        <f>IF('PT_fylke%)'!G273&gt;0,'PT_fylke%)'!G273,"")</f>
        <v/>
      </c>
      <c r="H270" s="57" t="str">
        <f>IF('PT_fylke%)'!H273&gt;0,'PT_fylke%)'!H273,"")</f>
        <v/>
      </c>
      <c r="I270" s="57" t="str">
        <f>IF('PT_fylke%)'!I273&gt;0,'PT_fylke%)'!I273,"")</f>
        <v/>
      </c>
      <c r="J270" s="57" t="str">
        <f>IF('PT_fylke%)'!J273&gt;0,'PT_fylke%)'!J273,"")</f>
        <v/>
      </c>
      <c r="K270" s="57" t="str">
        <f>IF('PT_fylke%)'!K273&gt;0,'PT_fylke%)'!K273,"")</f>
        <v/>
      </c>
      <c r="L270" s="57" t="str">
        <f>IF('PT_fylke%)'!L273&gt;0,'PT_fylke%)'!L273,"")</f>
        <v/>
      </c>
    </row>
    <row r="271" spans="1:12" x14ac:dyDescent="0.25">
      <c r="A271" s="56" t="str">
        <f>IF('PT_fylke%)'!A274&gt;0,'PT_fylke%)'!A274,"")</f>
        <v/>
      </c>
      <c r="B271" s="57" t="str">
        <f>IF('PT_fylke%)'!B274&gt;0,'PT_fylke%)'!B274,"")</f>
        <v/>
      </c>
      <c r="C271" s="57" t="str">
        <f>IF('PT_fylke%)'!C274&gt;0,'PT_fylke%)'!C274,"")</f>
        <v/>
      </c>
      <c r="D271" s="57" t="str">
        <f>IF('PT_fylke%)'!D274&gt;0,'PT_fylke%)'!D274,"")</f>
        <v/>
      </c>
      <c r="E271" s="57" t="str">
        <f>IF('PT_fylke%)'!E274&gt;0,'PT_fylke%)'!E274,"")</f>
        <v/>
      </c>
      <c r="F271" s="57" t="str">
        <f>IF('PT_fylke%)'!F274&gt;0,'PT_fylke%)'!F274,"")</f>
        <v/>
      </c>
      <c r="G271" s="57" t="str">
        <f>IF('PT_fylke%)'!G274&gt;0,'PT_fylke%)'!G274,"")</f>
        <v/>
      </c>
      <c r="H271" s="57" t="str">
        <f>IF('PT_fylke%)'!H274&gt;0,'PT_fylke%)'!H274,"")</f>
        <v/>
      </c>
      <c r="I271" s="57" t="str">
        <f>IF('PT_fylke%)'!I274&gt;0,'PT_fylke%)'!I274,"")</f>
        <v/>
      </c>
      <c r="J271" s="57" t="str">
        <f>IF('PT_fylke%)'!J274&gt;0,'PT_fylke%)'!J274,"")</f>
        <v/>
      </c>
      <c r="K271" s="57" t="str">
        <f>IF('PT_fylke%)'!K274&gt;0,'PT_fylke%)'!K274,"")</f>
        <v/>
      </c>
      <c r="L271" s="57" t="str">
        <f>IF('PT_fylke%)'!L274&gt;0,'PT_fylke%)'!L274,"")</f>
        <v/>
      </c>
    </row>
    <row r="272" spans="1:12" x14ac:dyDescent="0.25">
      <c r="A272" s="56" t="str">
        <f>IF('PT_fylke%)'!A275&gt;0,'PT_fylke%)'!A275,"")</f>
        <v/>
      </c>
      <c r="B272" s="57" t="str">
        <f>IF('PT_fylke%)'!B275&gt;0,'PT_fylke%)'!B275,"")</f>
        <v/>
      </c>
      <c r="C272" s="57" t="str">
        <f>IF('PT_fylke%)'!C275&gt;0,'PT_fylke%)'!C275,"")</f>
        <v/>
      </c>
      <c r="D272" s="57" t="str">
        <f>IF('PT_fylke%)'!D275&gt;0,'PT_fylke%)'!D275,"")</f>
        <v/>
      </c>
      <c r="E272" s="57" t="str">
        <f>IF('PT_fylke%)'!E275&gt;0,'PT_fylke%)'!E275,"")</f>
        <v/>
      </c>
      <c r="F272" s="57" t="str">
        <f>IF('PT_fylke%)'!F275&gt;0,'PT_fylke%)'!F275,"")</f>
        <v/>
      </c>
      <c r="G272" s="57" t="str">
        <f>IF('PT_fylke%)'!G275&gt;0,'PT_fylke%)'!G275,"")</f>
        <v/>
      </c>
      <c r="H272" s="57" t="str">
        <f>IF('PT_fylke%)'!H275&gt;0,'PT_fylke%)'!H275,"")</f>
        <v/>
      </c>
      <c r="I272" s="57" t="str">
        <f>IF('PT_fylke%)'!I275&gt;0,'PT_fylke%)'!I275,"")</f>
        <v/>
      </c>
      <c r="J272" s="57" t="str">
        <f>IF('PT_fylke%)'!J275&gt;0,'PT_fylke%)'!J275,"")</f>
        <v/>
      </c>
      <c r="K272" s="57" t="str">
        <f>IF('PT_fylke%)'!K275&gt;0,'PT_fylke%)'!K275,"")</f>
        <v/>
      </c>
      <c r="L272" s="57" t="str">
        <f>IF('PT_fylke%)'!L275&gt;0,'PT_fylke%)'!L275,"")</f>
        <v/>
      </c>
    </row>
    <row r="273" spans="1:12" x14ac:dyDescent="0.25">
      <c r="A273" s="56" t="str">
        <f>IF('PT_fylke%)'!A276&gt;0,'PT_fylke%)'!A276,"")</f>
        <v/>
      </c>
      <c r="B273" s="57" t="str">
        <f>IF('PT_fylke%)'!B276&gt;0,'PT_fylke%)'!B276,"")</f>
        <v/>
      </c>
      <c r="C273" s="57" t="str">
        <f>IF('PT_fylke%)'!C276&gt;0,'PT_fylke%)'!C276,"")</f>
        <v/>
      </c>
      <c r="D273" s="57" t="str">
        <f>IF('PT_fylke%)'!D276&gt;0,'PT_fylke%)'!D276,"")</f>
        <v/>
      </c>
      <c r="E273" s="57" t="str">
        <f>IF('PT_fylke%)'!E276&gt;0,'PT_fylke%)'!E276,"")</f>
        <v/>
      </c>
      <c r="F273" s="57" t="str">
        <f>IF('PT_fylke%)'!F276&gt;0,'PT_fylke%)'!F276,"")</f>
        <v/>
      </c>
      <c r="G273" s="57" t="str">
        <f>IF('PT_fylke%)'!G276&gt;0,'PT_fylke%)'!G276,"")</f>
        <v/>
      </c>
      <c r="H273" s="57" t="str">
        <f>IF('PT_fylke%)'!H276&gt;0,'PT_fylke%)'!H276,"")</f>
        <v/>
      </c>
      <c r="I273" s="57" t="str">
        <f>IF('PT_fylke%)'!I276&gt;0,'PT_fylke%)'!I276,"")</f>
        <v/>
      </c>
      <c r="J273" s="57" t="str">
        <f>IF('PT_fylke%)'!J276&gt;0,'PT_fylke%)'!J276,"")</f>
        <v/>
      </c>
      <c r="K273" s="57" t="str">
        <f>IF('PT_fylke%)'!K276&gt;0,'PT_fylke%)'!K276,"")</f>
        <v/>
      </c>
      <c r="L273" s="57" t="str">
        <f>IF('PT_fylke%)'!L276&gt;0,'PT_fylke%)'!L276,"")</f>
        <v/>
      </c>
    </row>
    <row r="274" spans="1:12" x14ac:dyDescent="0.25">
      <c r="A274" s="56" t="str">
        <f>IF('PT_fylke%)'!A277&gt;0,'PT_fylke%)'!A277,"")</f>
        <v/>
      </c>
      <c r="B274" s="57" t="str">
        <f>IF('PT_fylke%)'!B277&gt;0,'PT_fylke%)'!B277,"")</f>
        <v/>
      </c>
      <c r="C274" s="57" t="str">
        <f>IF('PT_fylke%)'!C277&gt;0,'PT_fylke%)'!C277,"")</f>
        <v/>
      </c>
      <c r="D274" s="57" t="str">
        <f>IF('PT_fylke%)'!D277&gt;0,'PT_fylke%)'!D277,"")</f>
        <v/>
      </c>
      <c r="E274" s="57" t="str">
        <f>IF('PT_fylke%)'!E277&gt;0,'PT_fylke%)'!E277,"")</f>
        <v/>
      </c>
      <c r="F274" s="57" t="str">
        <f>IF('PT_fylke%)'!F277&gt;0,'PT_fylke%)'!F277,"")</f>
        <v/>
      </c>
      <c r="G274" s="57" t="str">
        <f>IF('PT_fylke%)'!G277&gt;0,'PT_fylke%)'!G277,"")</f>
        <v/>
      </c>
      <c r="H274" s="57" t="str">
        <f>IF('PT_fylke%)'!H277&gt;0,'PT_fylke%)'!H277,"")</f>
        <v/>
      </c>
      <c r="I274" s="57" t="str">
        <f>IF('PT_fylke%)'!I277&gt;0,'PT_fylke%)'!I277,"")</f>
        <v/>
      </c>
      <c r="J274" s="57" t="str">
        <f>IF('PT_fylke%)'!J277&gt;0,'PT_fylke%)'!J277,"")</f>
        <v/>
      </c>
      <c r="K274" s="57" t="str">
        <f>IF('PT_fylke%)'!K277&gt;0,'PT_fylke%)'!K277,"")</f>
        <v/>
      </c>
      <c r="L274" s="57" t="str">
        <f>IF('PT_fylke%)'!L277&gt;0,'PT_fylke%)'!L277,"")</f>
        <v/>
      </c>
    </row>
    <row r="275" spans="1:12" x14ac:dyDescent="0.25">
      <c r="A275" s="56" t="str">
        <f>IF('PT_fylke%)'!A278&gt;0,'PT_fylke%)'!A278,"")</f>
        <v/>
      </c>
      <c r="B275" s="57" t="str">
        <f>IF('PT_fylke%)'!B278&gt;0,'PT_fylke%)'!B278,"")</f>
        <v/>
      </c>
      <c r="C275" s="57" t="str">
        <f>IF('PT_fylke%)'!C278&gt;0,'PT_fylke%)'!C278,"")</f>
        <v/>
      </c>
      <c r="D275" s="57" t="str">
        <f>IF('PT_fylke%)'!D278&gt;0,'PT_fylke%)'!D278,"")</f>
        <v/>
      </c>
      <c r="E275" s="57" t="str">
        <f>IF('PT_fylke%)'!E278&gt;0,'PT_fylke%)'!E278,"")</f>
        <v/>
      </c>
      <c r="F275" s="57" t="str">
        <f>IF('PT_fylke%)'!F278&gt;0,'PT_fylke%)'!F278,"")</f>
        <v/>
      </c>
      <c r="G275" s="57" t="str">
        <f>IF('PT_fylke%)'!G278&gt;0,'PT_fylke%)'!G278,"")</f>
        <v/>
      </c>
      <c r="H275" s="57" t="str">
        <f>IF('PT_fylke%)'!H278&gt;0,'PT_fylke%)'!H278,"")</f>
        <v/>
      </c>
      <c r="I275" s="57" t="str">
        <f>IF('PT_fylke%)'!I278&gt;0,'PT_fylke%)'!I278,"")</f>
        <v/>
      </c>
      <c r="J275" s="57" t="str">
        <f>IF('PT_fylke%)'!J278&gt;0,'PT_fylke%)'!J278,"")</f>
        <v/>
      </c>
      <c r="K275" s="57" t="str">
        <f>IF('PT_fylke%)'!K278&gt;0,'PT_fylke%)'!K278,"")</f>
        <v/>
      </c>
      <c r="L275" s="57" t="str">
        <f>IF('PT_fylke%)'!L278&gt;0,'PT_fylke%)'!L278,"")</f>
        <v/>
      </c>
    </row>
    <row r="276" spans="1:12" x14ac:dyDescent="0.25">
      <c r="A276" s="56" t="str">
        <f>IF('PT_fylke%)'!A279&gt;0,'PT_fylke%)'!A279,"")</f>
        <v/>
      </c>
      <c r="B276" s="57" t="str">
        <f>IF('PT_fylke%)'!B279&gt;0,'PT_fylke%)'!B279,"")</f>
        <v/>
      </c>
      <c r="C276" s="57" t="str">
        <f>IF('PT_fylke%)'!C279&gt;0,'PT_fylke%)'!C279,"")</f>
        <v/>
      </c>
      <c r="D276" s="57" t="str">
        <f>IF('PT_fylke%)'!D279&gt;0,'PT_fylke%)'!D279,"")</f>
        <v/>
      </c>
      <c r="E276" s="57" t="str">
        <f>IF('PT_fylke%)'!E279&gt;0,'PT_fylke%)'!E279,"")</f>
        <v/>
      </c>
      <c r="F276" s="57" t="str">
        <f>IF('PT_fylke%)'!F279&gt;0,'PT_fylke%)'!F279,"")</f>
        <v/>
      </c>
      <c r="G276" s="57" t="str">
        <f>IF('PT_fylke%)'!G279&gt;0,'PT_fylke%)'!G279,"")</f>
        <v/>
      </c>
      <c r="H276" s="57" t="str">
        <f>IF('PT_fylke%)'!H279&gt;0,'PT_fylke%)'!H279,"")</f>
        <v/>
      </c>
      <c r="I276" s="57" t="str">
        <f>IF('PT_fylke%)'!I279&gt;0,'PT_fylke%)'!I279,"")</f>
        <v/>
      </c>
      <c r="J276" s="57" t="str">
        <f>IF('PT_fylke%)'!J279&gt;0,'PT_fylke%)'!J279,"")</f>
        <v/>
      </c>
      <c r="K276" s="57" t="str">
        <f>IF('PT_fylke%)'!K279&gt;0,'PT_fylke%)'!K279,"")</f>
        <v/>
      </c>
      <c r="L276" s="57" t="str">
        <f>IF('PT_fylke%)'!L279&gt;0,'PT_fylke%)'!L279,"")</f>
        <v/>
      </c>
    </row>
    <row r="277" spans="1:12" x14ac:dyDescent="0.25">
      <c r="A277" s="56" t="str">
        <f>IF('PT_fylke%)'!A280&gt;0,'PT_fylke%)'!A280,"")</f>
        <v/>
      </c>
      <c r="B277" s="57" t="str">
        <f>IF('PT_fylke%)'!B280&gt;0,'PT_fylke%)'!B280,"")</f>
        <v/>
      </c>
      <c r="C277" s="57" t="str">
        <f>IF('PT_fylke%)'!C280&gt;0,'PT_fylke%)'!C280,"")</f>
        <v/>
      </c>
      <c r="D277" s="57" t="str">
        <f>IF('PT_fylke%)'!D280&gt;0,'PT_fylke%)'!D280,"")</f>
        <v/>
      </c>
      <c r="E277" s="57" t="str">
        <f>IF('PT_fylke%)'!E280&gt;0,'PT_fylke%)'!E280,"")</f>
        <v/>
      </c>
      <c r="F277" s="57" t="str">
        <f>IF('PT_fylke%)'!F280&gt;0,'PT_fylke%)'!F280,"")</f>
        <v/>
      </c>
      <c r="G277" s="57" t="str">
        <f>IF('PT_fylke%)'!G280&gt;0,'PT_fylke%)'!G280,"")</f>
        <v/>
      </c>
      <c r="H277" s="57" t="str">
        <f>IF('PT_fylke%)'!H280&gt;0,'PT_fylke%)'!H280,"")</f>
        <v/>
      </c>
      <c r="I277" s="57" t="str">
        <f>IF('PT_fylke%)'!I280&gt;0,'PT_fylke%)'!I280,"")</f>
        <v/>
      </c>
      <c r="J277" s="57" t="str">
        <f>IF('PT_fylke%)'!J280&gt;0,'PT_fylke%)'!J280,"")</f>
        <v/>
      </c>
      <c r="K277" s="57" t="str">
        <f>IF('PT_fylke%)'!K280&gt;0,'PT_fylke%)'!K280,"")</f>
        <v/>
      </c>
      <c r="L277" s="57" t="str">
        <f>IF('PT_fylke%)'!L280&gt;0,'PT_fylke%)'!L280,"")</f>
        <v/>
      </c>
    </row>
    <row r="278" spans="1:12" x14ac:dyDescent="0.25">
      <c r="A278" s="56" t="str">
        <f>IF('PT_fylke%)'!A281&gt;0,'PT_fylke%)'!A281,"")</f>
        <v/>
      </c>
      <c r="B278" s="57" t="str">
        <f>IF('PT_fylke%)'!B281&gt;0,'PT_fylke%)'!B281,"")</f>
        <v/>
      </c>
      <c r="C278" s="57" t="str">
        <f>IF('PT_fylke%)'!C281&gt;0,'PT_fylke%)'!C281,"")</f>
        <v/>
      </c>
      <c r="D278" s="57" t="str">
        <f>IF('PT_fylke%)'!D281&gt;0,'PT_fylke%)'!D281,"")</f>
        <v/>
      </c>
      <c r="E278" s="57" t="str">
        <f>IF('PT_fylke%)'!E281&gt;0,'PT_fylke%)'!E281,"")</f>
        <v/>
      </c>
      <c r="F278" s="57" t="str">
        <f>IF('PT_fylke%)'!F281&gt;0,'PT_fylke%)'!F281,"")</f>
        <v/>
      </c>
      <c r="G278" s="57" t="str">
        <f>IF('PT_fylke%)'!G281&gt;0,'PT_fylke%)'!G281,"")</f>
        <v/>
      </c>
      <c r="H278" s="57" t="str">
        <f>IF('PT_fylke%)'!H281&gt;0,'PT_fylke%)'!H281,"")</f>
        <v/>
      </c>
      <c r="I278" s="57" t="str">
        <f>IF('PT_fylke%)'!I281&gt;0,'PT_fylke%)'!I281,"")</f>
        <v/>
      </c>
      <c r="J278" s="57" t="str">
        <f>IF('PT_fylke%)'!J281&gt;0,'PT_fylke%)'!J281,"")</f>
        <v/>
      </c>
      <c r="K278" s="57" t="str">
        <f>IF('PT_fylke%)'!K281&gt;0,'PT_fylke%)'!K281,"")</f>
        <v/>
      </c>
      <c r="L278" s="57" t="str">
        <f>IF('PT_fylke%)'!L281&gt;0,'PT_fylke%)'!L281,"")</f>
        <v/>
      </c>
    </row>
    <row r="279" spans="1:12" x14ac:dyDescent="0.25">
      <c r="A279" s="56" t="str">
        <f>IF('PT_fylke%)'!A282&gt;0,'PT_fylke%)'!A282,"")</f>
        <v/>
      </c>
      <c r="B279" s="57" t="str">
        <f>IF('PT_fylke%)'!B282&gt;0,'PT_fylke%)'!B282,"")</f>
        <v/>
      </c>
      <c r="C279" s="57" t="str">
        <f>IF('PT_fylke%)'!C282&gt;0,'PT_fylke%)'!C282,"")</f>
        <v/>
      </c>
      <c r="D279" s="57" t="str">
        <f>IF('PT_fylke%)'!D282&gt;0,'PT_fylke%)'!D282,"")</f>
        <v/>
      </c>
      <c r="E279" s="57" t="str">
        <f>IF('PT_fylke%)'!E282&gt;0,'PT_fylke%)'!E282,"")</f>
        <v/>
      </c>
      <c r="F279" s="57" t="str">
        <f>IF('PT_fylke%)'!F282&gt;0,'PT_fylke%)'!F282,"")</f>
        <v/>
      </c>
      <c r="G279" s="57" t="str">
        <f>IF('PT_fylke%)'!G282&gt;0,'PT_fylke%)'!G282,"")</f>
        <v/>
      </c>
      <c r="H279" s="57" t="str">
        <f>IF('PT_fylke%)'!H282&gt;0,'PT_fylke%)'!H282,"")</f>
        <v/>
      </c>
      <c r="I279" s="57" t="str">
        <f>IF('PT_fylke%)'!I282&gt;0,'PT_fylke%)'!I282,"")</f>
        <v/>
      </c>
      <c r="J279" s="57" t="str">
        <f>IF('PT_fylke%)'!J282&gt;0,'PT_fylke%)'!J282,"")</f>
        <v/>
      </c>
      <c r="K279" s="57" t="str">
        <f>IF('PT_fylke%)'!K282&gt;0,'PT_fylke%)'!K282,"")</f>
        <v/>
      </c>
      <c r="L279" s="57" t="str">
        <f>IF('PT_fylke%)'!L282&gt;0,'PT_fylke%)'!L282,"")</f>
        <v/>
      </c>
    </row>
    <row r="280" spans="1:12" x14ac:dyDescent="0.25">
      <c r="A280" s="56" t="str">
        <f>IF('PT_fylke%)'!A283&gt;0,'PT_fylke%)'!A283,"")</f>
        <v/>
      </c>
      <c r="B280" s="57" t="str">
        <f>IF('PT_fylke%)'!B283&gt;0,'PT_fylke%)'!B283,"")</f>
        <v/>
      </c>
      <c r="C280" s="57" t="str">
        <f>IF('PT_fylke%)'!C283&gt;0,'PT_fylke%)'!C283,"")</f>
        <v/>
      </c>
      <c r="D280" s="57" t="str">
        <f>IF('PT_fylke%)'!D283&gt;0,'PT_fylke%)'!D283,"")</f>
        <v/>
      </c>
      <c r="E280" s="57" t="str">
        <f>IF('PT_fylke%)'!E283&gt;0,'PT_fylke%)'!E283,"")</f>
        <v/>
      </c>
      <c r="F280" s="57" t="str">
        <f>IF('PT_fylke%)'!F283&gt;0,'PT_fylke%)'!F283,"")</f>
        <v/>
      </c>
      <c r="G280" s="57" t="str">
        <f>IF('PT_fylke%)'!G283&gt;0,'PT_fylke%)'!G283,"")</f>
        <v/>
      </c>
      <c r="H280" s="57" t="str">
        <f>IF('PT_fylke%)'!H283&gt;0,'PT_fylke%)'!H283,"")</f>
        <v/>
      </c>
      <c r="I280" s="57" t="str">
        <f>IF('PT_fylke%)'!I283&gt;0,'PT_fylke%)'!I283,"")</f>
        <v/>
      </c>
      <c r="J280" s="57" t="str">
        <f>IF('PT_fylke%)'!J283&gt;0,'PT_fylke%)'!J283,"")</f>
        <v/>
      </c>
      <c r="K280" s="57" t="str">
        <f>IF('PT_fylke%)'!K283&gt;0,'PT_fylke%)'!K283,"")</f>
        <v/>
      </c>
      <c r="L280" s="57" t="str">
        <f>IF('PT_fylke%)'!L283&gt;0,'PT_fylke%)'!L283,"")</f>
        <v/>
      </c>
    </row>
    <row r="281" spans="1:12" x14ac:dyDescent="0.25">
      <c r="A281" s="56" t="str">
        <f>IF('PT_fylke%)'!A284&gt;0,'PT_fylke%)'!A284,"")</f>
        <v/>
      </c>
      <c r="B281" s="57" t="str">
        <f>IF('PT_fylke%)'!B284&gt;0,'PT_fylke%)'!B284,"")</f>
        <v/>
      </c>
      <c r="C281" s="57" t="str">
        <f>IF('PT_fylke%)'!C284&gt;0,'PT_fylke%)'!C284,"")</f>
        <v/>
      </c>
      <c r="D281" s="57" t="str">
        <f>IF('PT_fylke%)'!D284&gt;0,'PT_fylke%)'!D284,"")</f>
        <v/>
      </c>
      <c r="E281" s="57" t="str">
        <f>IF('PT_fylke%)'!E284&gt;0,'PT_fylke%)'!E284,"")</f>
        <v/>
      </c>
      <c r="F281" s="57" t="str">
        <f>IF('PT_fylke%)'!F284&gt;0,'PT_fylke%)'!F284,"")</f>
        <v/>
      </c>
      <c r="G281" s="57" t="str">
        <f>IF('PT_fylke%)'!G284&gt;0,'PT_fylke%)'!G284,"")</f>
        <v/>
      </c>
      <c r="H281" s="57" t="str">
        <f>IF('PT_fylke%)'!H284&gt;0,'PT_fylke%)'!H284,"")</f>
        <v/>
      </c>
      <c r="I281" s="57" t="str">
        <f>IF('PT_fylke%)'!I284&gt;0,'PT_fylke%)'!I284,"")</f>
        <v/>
      </c>
      <c r="J281" s="57" t="str">
        <f>IF('PT_fylke%)'!J284&gt;0,'PT_fylke%)'!J284,"")</f>
        <v/>
      </c>
      <c r="K281" s="57" t="str">
        <f>IF('PT_fylke%)'!K284&gt;0,'PT_fylke%)'!K284,"")</f>
        <v/>
      </c>
      <c r="L281" s="57" t="str">
        <f>IF('PT_fylke%)'!L284&gt;0,'PT_fylke%)'!L284,"")</f>
        <v/>
      </c>
    </row>
    <row r="282" spans="1:12" x14ac:dyDescent="0.25">
      <c r="A282" s="56" t="str">
        <f>IF('PT_fylke%)'!A285&gt;0,'PT_fylke%)'!A285,"")</f>
        <v/>
      </c>
      <c r="B282" s="57" t="str">
        <f>IF('PT_fylke%)'!B285&gt;0,'PT_fylke%)'!B285,"")</f>
        <v/>
      </c>
      <c r="C282" s="57" t="str">
        <f>IF('PT_fylke%)'!C285&gt;0,'PT_fylke%)'!C285,"")</f>
        <v/>
      </c>
      <c r="D282" s="57" t="str">
        <f>IF('PT_fylke%)'!D285&gt;0,'PT_fylke%)'!D285,"")</f>
        <v/>
      </c>
      <c r="E282" s="57" t="str">
        <f>IF('PT_fylke%)'!E285&gt;0,'PT_fylke%)'!E285,"")</f>
        <v/>
      </c>
      <c r="F282" s="57" t="str">
        <f>IF('PT_fylke%)'!F285&gt;0,'PT_fylke%)'!F285,"")</f>
        <v/>
      </c>
      <c r="G282" s="57" t="str">
        <f>IF('PT_fylke%)'!G285&gt;0,'PT_fylke%)'!G285,"")</f>
        <v/>
      </c>
      <c r="H282" s="57" t="str">
        <f>IF('PT_fylke%)'!H285&gt;0,'PT_fylke%)'!H285,"")</f>
        <v/>
      </c>
      <c r="I282" s="57" t="str">
        <f>IF('PT_fylke%)'!I285&gt;0,'PT_fylke%)'!I285,"")</f>
        <v/>
      </c>
      <c r="J282" s="57" t="str">
        <f>IF('PT_fylke%)'!J285&gt;0,'PT_fylke%)'!J285,"")</f>
        <v/>
      </c>
      <c r="K282" s="57" t="str">
        <f>IF('PT_fylke%)'!K285&gt;0,'PT_fylke%)'!K285,"")</f>
        <v/>
      </c>
      <c r="L282" s="57" t="str">
        <f>IF('PT_fylke%)'!L285&gt;0,'PT_fylke%)'!L285,"")</f>
        <v/>
      </c>
    </row>
    <row r="283" spans="1:12" x14ac:dyDescent="0.25">
      <c r="A283" s="56" t="str">
        <f>IF('PT_fylke%)'!A286&gt;0,'PT_fylke%)'!A286,"")</f>
        <v/>
      </c>
      <c r="B283" s="57" t="str">
        <f>IF('PT_fylke%)'!B286&gt;0,'PT_fylke%)'!B286,"")</f>
        <v/>
      </c>
      <c r="C283" s="57" t="str">
        <f>IF('PT_fylke%)'!C286&gt;0,'PT_fylke%)'!C286,"")</f>
        <v/>
      </c>
      <c r="D283" s="57" t="str">
        <f>IF('PT_fylke%)'!D286&gt;0,'PT_fylke%)'!D286,"")</f>
        <v/>
      </c>
      <c r="E283" s="57" t="str">
        <f>IF('PT_fylke%)'!E286&gt;0,'PT_fylke%)'!E286,"")</f>
        <v/>
      </c>
      <c r="F283" s="57" t="str">
        <f>IF('PT_fylke%)'!F286&gt;0,'PT_fylke%)'!F286,"")</f>
        <v/>
      </c>
      <c r="G283" s="57" t="str">
        <f>IF('PT_fylke%)'!G286&gt;0,'PT_fylke%)'!G286,"")</f>
        <v/>
      </c>
      <c r="H283" s="57" t="str">
        <f>IF('PT_fylke%)'!H286&gt;0,'PT_fylke%)'!H286,"")</f>
        <v/>
      </c>
      <c r="I283" s="57" t="str">
        <f>IF('PT_fylke%)'!I286&gt;0,'PT_fylke%)'!I286,"")</f>
        <v/>
      </c>
      <c r="J283" s="57" t="str">
        <f>IF('PT_fylke%)'!J286&gt;0,'PT_fylke%)'!J286,"")</f>
        <v/>
      </c>
      <c r="K283" s="57" t="str">
        <f>IF('PT_fylke%)'!K286&gt;0,'PT_fylke%)'!K286,"")</f>
        <v/>
      </c>
      <c r="L283" s="57" t="str">
        <f>IF('PT_fylke%)'!L286&gt;0,'PT_fylke%)'!L286,"")</f>
        <v/>
      </c>
    </row>
    <row r="284" spans="1:12" x14ac:dyDescent="0.25">
      <c r="A284" s="56" t="str">
        <f>IF('PT_fylke%)'!A287&gt;0,'PT_fylke%)'!A287,"")</f>
        <v/>
      </c>
      <c r="B284" s="57" t="str">
        <f>IF('PT_fylke%)'!B287&gt;0,'PT_fylke%)'!B287,"")</f>
        <v/>
      </c>
      <c r="C284" s="57" t="str">
        <f>IF('PT_fylke%)'!C287&gt;0,'PT_fylke%)'!C287,"")</f>
        <v/>
      </c>
      <c r="D284" s="57" t="str">
        <f>IF('PT_fylke%)'!D287&gt;0,'PT_fylke%)'!D287,"")</f>
        <v/>
      </c>
      <c r="E284" s="57" t="str">
        <f>IF('PT_fylke%)'!E287&gt;0,'PT_fylke%)'!E287,"")</f>
        <v/>
      </c>
      <c r="F284" s="57" t="str">
        <f>IF('PT_fylke%)'!F287&gt;0,'PT_fylke%)'!F287,"")</f>
        <v/>
      </c>
      <c r="G284" s="57" t="str">
        <f>IF('PT_fylke%)'!G287&gt;0,'PT_fylke%)'!G287,"")</f>
        <v/>
      </c>
      <c r="H284" s="57" t="str">
        <f>IF('PT_fylke%)'!H287&gt;0,'PT_fylke%)'!H287,"")</f>
        <v/>
      </c>
      <c r="I284" s="57" t="str">
        <f>IF('PT_fylke%)'!I287&gt;0,'PT_fylke%)'!I287,"")</f>
        <v/>
      </c>
      <c r="J284" s="57" t="str">
        <f>IF('PT_fylke%)'!J287&gt;0,'PT_fylke%)'!J287,"")</f>
        <v/>
      </c>
      <c r="K284" s="57" t="str">
        <f>IF('PT_fylke%)'!K287&gt;0,'PT_fylke%)'!K287,"")</f>
        <v/>
      </c>
      <c r="L284" s="57" t="str">
        <f>IF('PT_fylke%)'!L287&gt;0,'PT_fylke%)'!L287,"")</f>
        <v/>
      </c>
    </row>
    <row r="285" spans="1:12" x14ac:dyDescent="0.25">
      <c r="A285" s="56" t="str">
        <f>IF('PT_fylke%)'!A288&gt;0,'PT_fylke%)'!A288,"")</f>
        <v/>
      </c>
      <c r="B285" s="57" t="str">
        <f>IF('PT_fylke%)'!B288&gt;0,'PT_fylke%)'!B288,"")</f>
        <v/>
      </c>
      <c r="C285" s="57" t="str">
        <f>IF('PT_fylke%)'!C288&gt;0,'PT_fylke%)'!C288,"")</f>
        <v/>
      </c>
      <c r="D285" s="57" t="str">
        <f>IF('PT_fylke%)'!D288&gt;0,'PT_fylke%)'!D288,"")</f>
        <v/>
      </c>
      <c r="E285" s="57" t="str">
        <f>IF('PT_fylke%)'!E288&gt;0,'PT_fylke%)'!E288,"")</f>
        <v/>
      </c>
      <c r="F285" s="57" t="str">
        <f>IF('PT_fylke%)'!F288&gt;0,'PT_fylke%)'!F288,"")</f>
        <v/>
      </c>
      <c r="G285" s="57" t="str">
        <f>IF('PT_fylke%)'!G288&gt;0,'PT_fylke%)'!G288,"")</f>
        <v/>
      </c>
      <c r="H285" s="57" t="str">
        <f>IF('PT_fylke%)'!H288&gt;0,'PT_fylke%)'!H288,"")</f>
        <v/>
      </c>
      <c r="I285" s="57" t="str">
        <f>IF('PT_fylke%)'!I288&gt;0,'PT_fylke%)'!I288,"")</f>
        <v/>
      </c>
      <c r="J285" s="57" t="str">
        <f>IF('PT_fylke%)'!J288&gt;0,'PT_fylke%)'!J288,"")</f>
        <v/>
      </c>
      <c r="K285" s="57" t="str">
        <f>IF('PT_fylke%)'!K288&gt;0,'PT_fylke%)'!K288,"")</f>
        <v/>
      </c>
      <c r="L285" s="57" t="str">
        <f>IF('PT_fylke%)'!L288&gt;0,'PT_fylke%)'!L288,"")</f>
        <v/>
      </c>
    </row>
    <row r="286" spans="1:12" x14ac:dyDescent="0.25">
      <c r="A286" s="56" t="str">
        <f>IF('PT_fylke%)'!A289&gt;0,'PT_fylke%)'!A289,"")</f>
        <v/>
      </c>
      <c r="B286" s="57" t="str">
        <f>IF('PT_fylke%)'!B289&gt;0,'PT_fylke%)'!B289,"")</f>
        <v/>
      </c>
      <c r="C286" s="57" t="str">
        <f>IF('PT_fylke%)'!C289&gt;0,'PT_fylke%)'!C289,"")</f>
        <v/>
      </c>
      <c r="D286" s="57" t="str">
        <f>IF('PT_fylke%)'!D289&gt;0,'PT_fylke%)'!D289,"")</f>
        <v/>
      </c>
      <c r="E286" s="57" t="str">
        <f>IF('PT_fylke%)'!E289&gt;0,'PT_fylke%)'!E289,"")</f>
        <v/>
      </c>
      <c r="F286" s="57" t="str">
        <f>IF('PT_fylke%)'!F289&gt;0,'PT_fylke%)'!F289,"")</f>
        <v/>
      </c>
      <c r="G286" s="57" t="str">
        <f>IF('PT_fylke%)'!G289&gt;0,'PT_fylke%)'!G289,"")</f>
        <v/>
      </c>
      <c r="H286" s="57" t="str">
        <f>IF('PT_fylke%)'!H289&gt;0,'PT_fylke%)'!H289,"")</f>
        <v/>
      </c>
      <c r="I286" s="57" t="str">
        <f>IF('PT_fylke%)'!I289&gt;0,'PT_fylke%)'!I289,"")</f>
        <v/>
      </c>
      <c r="J286" s="57" t="str">
        <f>IF('PT_fylke%)'!J289&gt;0,'PT_fylke%)'!J289,"")</f>
        <v/>
      </c>
      <c r="K286" s="57" t="str">
        <f>IF('PT_fylke%)'!K289&gt;0,'PT_fylke%)'!K289,"")</f>
        <v/>
      </c>
      <c r="L286" s="57" t="str">
        <f>IF('PT_fylke%)'!L289&gt;0,'PT_fylke%)'!L289,"")</f>
        <v/>
      </c>
    </row>
    <row r="287" spans="1:12" x14ac:dyDescent="0.25">
      <c r="A287" s="56" t="str">
        <f>IF('PT_fylke%)'!A290&gt;0,'PT_fylke%)'!A290,"")</f>
        <v/>
      </c>
      <c r="B287" s="57" t="str">
        <f>IF('PT_fylke%)'!B290&gt;0,'PT_fylke%)'!B290,"")</f>
        <v/>
      </c>
      <c r="C287" s="57" t="str">
        <f>IF('PT_fylke%)'!C290&gt;0,'PT_fylke%)'!C290,"")</f>
        <v/>
      </c>
      <c r="D287" s="57" t="str">
        <f>IF('PT_fylke%)'!D290&gt;0,'PT_fylke%)'!D290,"")</f>
        <v/>
      </c>
      <c r="E287" s="57" t="str">
        <f>IF('PT_fylke%)'!E290&gt;0,'PT_fylke%)'!E290,"")</f>
        <v/>
      </c>
      <c r="F287" s="57" t="str">
        <f>IF('PT_fylke%)'!F290&gt;0,'PT_fylke%)'!F290,"")</f>
        <v/>
      </c>
      <c r="G287" s="57" t="str">
        <f>IF('PT_fylke%)'!G290&gt;0,'PT_fylke%)'!G290,"")</f>
        <v/>
      </c>
      <c r="H287" s="57" t="str">
        <f>IF('PT_fylke%)'!H290&gt;0,'PT_fylke%)'!H290,"")</f>
        <v/>
      </c>
      <c r="I287" s="57" t="str">
        <f>IF('PT_fylke%)'!I290&gt;0,'PT_fylke%)'!I290,"")</f>
        <v/>
      </c>
      <c r="J287" s="57" t="str">
        <f>IF('PT_fylke%)'!J290&gt;0,'PT_fylke%)'!J290,"")</f>
        <v/>
      </c>
      <c r="K287" s="57" t="str">
        <f>IF('PT_fylke%)'!K290&gt;0,'PT_fylke%)'!K290,"")</f>
        <v/>
      </c>
      <c r="L287" s="57" t="str">
        <f>IF('PT_fylke%)'!L290&gt;0,'PT_fylke%)'!L290,"")</f>
        <v/>
      </c>
    </row>
    <row r="288" spans="1:12" x14ac:dyDescent="0.25">
      <c r="A288" s="56" t="str">
        <f>IF('PT_fylke%)'!A291&gt;0,'PT_fylke%)'!A291,"")</f>
        <v/>
      </c>
      <c r="B288" s="57" t="str">
        <f>IF('PT_fylke%)'!B291&gt;0,'PT_fylke%)'!B291,"")</f>
        <v/>
      </c>
      <c r="C288" s="57" t="str">
        <f>IF('PT_fylke%)'!C291&gt;0,'PT_fylke%)'!C291,"")</f>
        <v/>
      </c>
      <c r="D288" s="57" t="str">
        <f>IF('PT_fylke%)'!D291&gt;0,'PT_fylke%)'!D291,"")</f>
        <v/>
      </c>
      <c r="E288" s="57" t="str">
        <f>IF('PT_fylke%)'!E291&gt;0,'PT_fylke%)'!E291,"")</f>
        <v/>
      </c>
      <c r="F288" s="57" t="str">
        <f>IF('PT_fylke%)'!F291&gt;0,'PT_fylke%)'!F291,"")</f>
        <v/>
      </c>
      <c r="G288" s="57" t="str">
        <f>IF('PT_fylke%)'!G291&gt;0,'PT_fylke%)'!G291,"")</f>
        <v/>
      </c>
      <c r="H288" s="57" t="str">
        <f>IF('PT_fylke%)'!H291&gt;0,'PT_fylke%)'!H291,"")</f>
        <v/>
      </c>
      <c r="I288" s="57" t="str">
        <f>IF('PT_fylke%)'!I291&gt;0,'PT_fylke%)'!I291,"")</f>
        <v/>
      </c>
      <c r="J288" s="57" t="str">
        <f>IF('PT_fylke%)'!J291&gt;0,'PT_fylke%)'!J291,"")</f>
        <v/>
      </c>
      <c r="K288" s="57" t="str">
        <f>IF('PT_fylke%)'!K291&gt;0,'PT_fylke%)'!K291,"")</f>
        <v/>
      </c>
      <c r="L288" s="57" t="str">
        <f>IF('PT_fylke%)'!L291&gt;0,'PT_fylke%)'!L291,"")</f>
        <v/>
      </c>
    </row>
    <row r="289" spans="1:12" x14ac:dyDescent="0.25">
      <c r="A289" s="56" t="str">
        <f>IF('PT_fylke%)'!A292&gt;0,'PT_fylke%)'!A292,"")</f>
        <v/>
      </c>
      <c r="B289" s="57" t="str">
        <f>IF('PT_fylke%)'!B292&gt;0,'PT_fylke%)'!B292,"")</f>
        <v/>
      </c>
      <c r="C289" s="57" t="str">
        <f>IF('PT_fylke%)'!C292&gt;0,'PT_fylke%)'!C292,"")</f>
        <v/>
      </c>
      <c r="D289" s="57" t="str">
        <f>IF('PT_fylke%)'!D292&gt;0,'PT_fylke%)'!D292,"")</f>
        <v/>
      </c>
      <c r="E289" s="57" t="str">
        <f>IF('PT_fylke%)'!E292&gt;0,'PT_fylke%)'!E292,"")</f>
        <v/>
      </c>
      <c r="F289" s="57" t="str">
        <f>IF('PT_fylke%)'!F292&gt;0,'PT_fylke%)'!F292,"")</f>
        <v/>
      </c>
      <c r="G289" s="57" t="str">
        <f>IF('PT_fylke%)'!G292&gt;0,'PT_fylke%)'!G292,"")</f>
        <v/>
      </c>
      <c r="H289" s="57" t="str">
        <f>IF('PT_fylke%)'!H292&gt;0,'PT_fylke%)'!H292,"")</f>
        <v/>
      </c>
      <c r="I289" s="57" t="str">
        <f>IF('PT_fylke%)'!I292&gt;0,'PT_fylke%)'!I292,"")</f>
        <v/>
      </c>
      <c r="J289" s="57" t="str">
        <f>IF('PT_fylke%)'!J292&gt;0,'PT_fylke%)'!J292,"")</f>
        <v/>
      </c>
      <c r="K289" s="57" t="str">
        <f>IF('PT_fylke%)'!K292&gt;0,'PT_fylke%)'!K292,"")</f>
        <v/>
      </c>
      <c r="L289" s="57" t="str">
        <f>IF('PT_fylke%)'!L292&gt;0,'PT_fylke%)'!L292,"")</f>
        <v/>
      </c>
    </row>
    <row r="290" spans="1:12" x14ac:dyDescent="0.25">
      <c r="A290" s="56" t="str">
        <f>IF('PT_fylke%)'!A293&gt;0,'PT_fylke%)'!A293,"")</f>
        <v/>
      </c>
      <c r="B290" s="57" t="str">
        <f>IF('PT_fylke%)'!B293&gt;0,'PT_fylke%)'!B293,"")</f>
        <v/>
      </c>
      <c r="C290" s="57" t="str">
        <f>IF('PT_fylke%)'!C293&gt;0,'PT_fylke%)'!C293,"")</f>
        <v/>
      </c>
      <c r="D290" s="57" t="str">
        <f>IF('PT_fylke%)'!D293&gt;0,'PT_fylke%)'!D293,"")</f>
        <v/>
      </c>
      <c r="E290" s="57" t="str">
        <f>IF('PT_fylke%)'!E293&gt;0,'PT_fylke%)'!E293,"")</f>
        <v/>
      </c>
      <c r="F290" s="57" t="str">
        <f>IF('PT_fylke%)'!F293&gt;0,'PT_fylke%)'!F293,"")</f>
        <v/>
      </c>
      <c r="G290" s="57" t="str">
        <f>IF('PT_fylke%)'!G293&gt;0,'PT_fylke%)'!G293,"")</f>
        <v/>
      </c>
      <c r="H290" s="57" t="str">
        <f>IF('PT_fylke%)'!H293&gt;0,'PT_fylke%)'!H293,"")</f>
        <v/>
      </c>
      <c r="I290" s="57" t="str">
        <f>IF('PT_fylke%)'!I293&gt;0,'PT_fylke%)'!I293,"")</f>
        <v/>
      </c>
      <c r="J290" s="57" t="str">
        <f>IF('PT_fylke%)'!J293&gt;0,'PT_fylke%)'!J293,"")</f>
        <v/>
      </c>
      <c r="K290" s="57" t="str">
        <f>IF('PT_fylke%)'!K293&gt;0,'PT_fylke%)'!K293,"")</f>
        <v/>
      </c>
      <c r="L290" s="57" t="str">
        <f>IF('PT_fylke%)'!L293&gt;0,'PT_fylke%)'!L293,"")</f>
        <v/>
      </c>
    </row>
    <row r="291" spans="1:12" x14ac:dyDescent="0.25">
      <c r="A291" s="56" t="str">
        <f>IF('PT_fylke%)'!A294&gt;0,'PT_fylke%)'!A294,"")</f>
        <v/>
      </c>
      <c r="B291" s="57" t="str">
        <f>IF('PT_fylke%)'!B294&gt;0,'PT_fylke%)'!B294,"")</f>
        <v/>
      </c>
      <c r="C291" s="57" t="str">
        <f>IF('PT_fylke%)'!C294&gt;0,'PT_fylke%)'!C294,"")</f>
        <v/>
      </c>
      <c r="D291" s="57" t="str">
        <f>IF('PT_fylke%)'!D294&gt;0,'PT_fylke%)'!D294,"")</f>
        <v/>
      </c>
      <c r="E291" s="57" t="str">
        <f>IF('PT_fylke%)'!E294&gt;0,'PT_fylke%)'!E294,"")</f>
        <v/>
      </c>
      <c r="F291" s="57" t="str">
        <f>IF('PT_fylke%)'!F294&gt;0,'PT_fylke%)'!F294,"")</f>
        <v/>
      </c>
      <c r="G291" s="57" t="str">
        <f>IF('PT_fylke%)'!G294&gt;0,'PT_fylke%)'!G294,"")</f>
        <v/>
      </c>
      <c r="H291" s="57" t="str">
        <f>IF('PT_fylke%)'!H294&gt;0,'PT_fylke%)'!H294,"")</f>
        <v/>
      </c>
      <c r="I291" s="57" t="str">
        <f>IF('PT_fylke%)'!I294&gt;0,'PT_fylke%)'!I294,"")</f>
        <v/>
      </c>
      <c r="J291" s="57" t="str">
        <f>IF('PT_fylke%)'!J294&gt;0,'PT_fylke%)'!J294,"")</f>
        <v/>
      </c>
      <c r="K291" s="57" t="str">
        <f>IF('PT_fylke%)'!K294&gt;0,'PT_fylke%)'!K294,"")</f>
        <v/>
      </c>
      <c r="L291" s="57" t="str">
        <f>IF('PT_fylke%)'!L294&gt;0,'PT_fylke%)'!L294,"")</f>
        <v/>
      </c>
    </row>
    <row r="292" spans="1:12" x14ac:dyDescent="0.25">
      <c r="A292" s="56" t="str">
        <f>IF('PT_fylke%)'!A295&gt;0,'PT_fylke%)'!A295,"")</f>
        <v/>
      </c>
      <c r="B292" s="57" t="str">
        <f>IF('PT_fylke%)'!B295&gt;0,'PT_fylke%)'!B295,"")</f>
        <v/>
      </c>
      <c r="C292" s="57" t="str">
        <f>IF('PT_fylke%)'!C295&gt;0,'PT_fylke%)'!C295,"")</f>
        <v/>
      </c>
      <c r="D292" s="57" t="str">
        <f>IF('PT_fylke%)'!D295&gt;0,'PT_fylke%)'!D295,"")</f>
        <v/>
      </c>
      <c r="E292" s="57" t="str">
        <f>IF('PT_fylke%)'!E295&gt;0,'PT_fylke%)'!E295,"")</f>
        <v/>
      </c>
      <c r="F292" s="57" t="str">
        <f>IF('PT_fylke%)'!F295&gt;0,'PT_fylke%)'!F295,"")</f>
        <v/>
      </c>
      <c r="G292" s="57" t="str">
        <f>IF('PT_fylke%)'!G295&gt;0,'PT_fylke%)'!G295,"")</f>
        <v/>
      </c>
      <c r="H292" s="57" t="str">
        <f>IF('PT_fylke%)'!H295&gt;0,'PT_fylke%)'!H295,"")</f>
        <v/>
      </c>
      <c r="I292" s="57" t="str">
        <f>IF('PT_fylke%)'!I295&gt;0,'PT_fylke%)'!I295,"")</f>
        <v/>
      </c>
      <c r="J292" s="57" t="str">
        <f>IF('PT_fylke%)'!J295&gt;0,'PT_fylke%)'!J295,"")</f>
        <v/>
      </c>
      <c r="K292" s="57" t="str">
        <f>IF('PT_fylke%)'!K295&gt;0,'PT_fylke%)'!K295,"")</f>
        <v/>
      </c>
      <c r="L292" s="57" t="str">
        <f>IF('PT_fylke%)'!L295&gt;0,'PT_fylke%)'!L295,"")</f>
        <v/>
      </c>
    </row>
    <row r="293" spans="1:12" x14ac:dyDescent="0.25">
      <c r="A293" s="56" t="str">
        <f>IF('PT_fylke%)'!A296&gt;0,'PT_fylke%)'!A296,"")</f>
        <v/>
      </c>
      <c r="B293" s="57" t="str">
        <f>IF('PT_fylke%)'!B296&gt;0,'PT_fylke%)'!B296,"")</f>
        <v/>
      </c>
      <c r="C293" s="57" t="str">
        <f>IF('PT_fylke%)'!C296&gt;0,'PT_fylke%)'!C296,"")</f>
        <v/>
      </c>
      <c r="D293" s="57" t="str">
        <f>IF('PT_fylke%)'!D296&gt;0,'PT_fylke%)'!D296,"")</f>
        <v/>
      </c>
      <c r="E293" s="57" t="str">
        <f>IF('PT_fylke%)'!E296&gt;0,'PT_fylke%)'!E296,"")</f>
        <v/>
      </c>
      <c r="F293" s="57" t="str">
        <f>IF('PT_fylke%)'!F296&gt;0,'PT_fylke%)'!F296,"")</f>
        <v/>
      </c>
      <c r="G293" s="57" t="str">
        <f>IF('PT_fylke%)'!G296&gt;0,'PT_fylke%)'!G296,"")</f>
        <v/>
      </c>
      <c r="H293" s="57" t="str">
        <f>IF('PT_fylke%)'!H296&gt;0,'PT_fylke%)'!H296,"")</f>
        <v/>
      </c>
      <c r="I293" s="57" t="str">
        <f>IF('PT_fylke%)'!I296&gt;0,'PT_fylke%)'!I296,"")</f>
        <v/>
      </c>
      <c r="J293" s="57" t="str">
        <f>IF('PT_fylke%)'!J296&gt;0,'PT_fylke%)'!J296,"")</f>
        <v/>
      </c>
      <c r="K293" s="57" t="str">
        <f>IF('PT_fylke%)'!K296&gt;0,'PT_fylke%)'!K296,"")</f>
        <v/>
      </c>
      <c r="L293" s="57" t="str">
        <f>IF('PT_fylke%)'!L296&gt;0,'PT_fylke%)'!L296,"")</f>
        <v/>
      </c>
    </row>
    <row r="294" spans="1:12" x14ac:dyDescent="0.25">
      <c r="A294" s="56" t="str">
        <f>IF('PT_fylke%)'!A297&gt;0,'PT_fylke%)'!A297,"")</f>
        <v/>
      </c>
      <c r="B294" s="57" t="str">
        <f>IF('PT_fylke%)'!B297&gt;0,'PT_fylke%)'!B297,"")</f>
        <v/>
      </c>
      <c r="C294" s="57" t="str">
        <f>IF('PT_fylke%)'!C297&gt;0,'PT_fylke%)'!C297,"")</f>
        <v/>
      </c>
      <c r="D294" s="57" t="str">
        <f>IF('PT_fylke%)'!D297&gt;0,'PT_fylke%)'!D297,"")</f>
        <v/>
      </c>
      <c r="E294" s="57" t="str">
        <f>IF('PT_fylke%)'!E297&gt;0,'PT_fylke%)'!E297,"")</f>
        <v/>
      </c>
      <c r="F294" s="57" t="str">
        <f>IF('PT_fylke%)'!F297&gt;0,'PT_fylke%)'!F297,"")</f>
        <v/>
      </c>
      <c r="G294" s="57" t="str">
        <f>IF('PT_fylke%)'!G297&gt;0,'PT_fylke%)'!G297,"")</f>
        <v/>
      </c>
      <c r="H294" s="57" t="str">
        <f>IF('PT_fylke%)'!H297&gt;0,'PT_fylke%)'!H297,"")</f>
        <v/>
      </c>
      <c r="I294" s="57" t="str">
        <f>IF('PT_fylke%)'!I297&gt;0,'PT_fylke%)'!I297,"")</f>
        <v/>
      </c>
      <c r="J294" s="57" t="str">
        <f>IF('PT_fylke%)'!J297&gt;0,'PT_fylke%)'!J297,"")</f>
        <v/>
      </c>
      <c r="K294" s="57" t="str">
        <f>IF('PT_fylke%)'!K297&gt;0,'PT_fylke%)'!K297,"")</f>
        <v/>
      </c>
      <c r="L294" s="57" t="str">
        <f>IF('PT_fylke%)'!L297&gt;0,'PT_fylke%)'!L297,"")</f>
        <v/>
      </c>
    </row>
    <row r="295" spans="1:12" x14ac:dyDescent="0.25">
      <c r="A295" s="56" t="str">
        <f>IF('PT_fylke%)'!A298&gt;0,'PT_fylke%)'!A298,"")</f>
        <v/>
      </c>
      <c r="B295" s="57" t="str">
        <f>IF('PT_fylke%)'!B298&gt;0,'PT_fylke%)'!B298,"")</f>
        <v/>
      </c>
      <c r="C295" s="57" t="str">
        <f>IF('PT_fylke%)'!C298&gt;0,'PT_fylke%)'!C298,"")</f>
        <v/>
      </c>
      <c r="D295" s="57" t="str">
        <f>IF('PT_fylke%)'!D298&gt;0,'PT_fylke%)'!D298,"")</f>
        <v/>
      </c>
      <c r="E295" s="57" t="str">
        <f>IF('PT_fylke%)'!E298&gt;0,'PT_fylke%)'!E298,"")</f>
        <v/>
      </c>
      <c r="F295" s="57" t="str">
        <f>IF('PT_fylke%)'!F298&gt;0,'PT_fylke%)'!F298,"")</f>
        <v/>
      </c>
      <c r="G295" s="57" t="str">
        <f>IF('PT_fylke%)'!G298&gt;0,'PT_fylke%)'!G298,"")</f>
        <v/>
      </c>
      <c r="H295" s="57" t="str">
        <f>IF('PT_fylke%)'!H298&gt;0,'PT_fylke%)'!H298,"")</f>
        <v/>
      </c>
      <c r="I295" s="57" t="str">
        <f>IF('PT_fylke%)'!I298&gt;0,'PT_fylke%)'!I298,"")</f>
        <v/>
      </c>
      <c r="J295" s="57" t="str">
        <f>IF('PT_fylke%)'!J298&gt;0,'PT_fylke%)'!J298,"")</f>
        <v/>
      </c>
      <c r="K295" s="57" t="str">
        <f>IF('PT_fylke%)'!K298&gt;0,'PT_fylke%)'!K298,"")</f>
        <v/>
      </c>
      <c r="L295" s="57" t="str">
        <f>IF('PT_fylke%)'!L298&gt;0,'PT_fylke%)'!L298,"")</f>
        <v/>
      </c>
    </row>
    <row r="296" spans="1:12" x14ac:dyDescent="0.25">
      <c r="A296" s="56" t="str">
        <f>IF('PT_fylke%)'!A299&gt;0,'PT_fylke%)'!A299,"")</f>
        <v/>
      </c>
      <c r="B296" s="57" t="str">
        <f>IF('PT_fylke%)'!B299&gt;0,'PT_fylke%)'!B299,"")</f>
        <v/>
      </c>
      <c r="C296" s="57" t="str">
        <f>IF('PT_fylke%)'!C299&gt;0,'PT_fylke%)'!C299,"")</f>
        <v/>
      </c>
      <c r="D296" s="57" t="str">
        <f>IF('PT_fylke%)'!D299&gt;0,'PT_fylke%)'!D299,"")</f>
        <v/>
      </c>
      <c r="E296" s="57" t="str">
        <f>IF('PT_fylke%)'!E299&gt;0,'PT_fylke%)'!E299,"")</f>
        <v/>
      </c>
      <c r="F296" s="57" t="str">
        <f>IF('PT_fylke%)'!F299&gt;0,'PT_fylke%)'!F299,"")</f>
        <v/>
      </c>
      <c r="G296" s="57" t="str">
        <f>IF('PT_fylke%)'!G299&gt;0,'PT_fylke%)'!G299,"")</f>
        <v/>
      </c>
      <c r="H296" s="57" t="str">
        <f>IF('PT_fylke%)'!H299&gt;0,'PT_fylke%)'!H299,"")</f>
        <v/>
      </c>
      <c r="I296" s="57" t="str">
        <f>IF('PT_fylke%)'!I299&gt;0,'PT_fylke%)'!I299,"")</f>
        <v/>
      </c>
      <c r="J296" s="57" t="str">
        <f>IF('PT_fylke%)'!J299&gt;0,'PT_fylke%)'!J299,"")</f>
        <v/>
      </c>
      <c r="K296" s="57" t="str">
        <f>IF('PT_fylke%)'!K299&gt;0,'PT_fylke%)'!K299,"")</f>
        <v/>
      </c>
      <c r="L296" s="57" t="str">
        <f>IF('PT_fylke%)'!L299&gt;0,'PT_fylke%)'!L299,"")</f>
        <v/>
      </c>
    </row>
    <row r="297" spans="1:12" x14ac:dyDescent="0.25">
      <c r="A297" s="56" t="str">
        <f>IF('PT_fylke%)'!A300&gt;0,'PT_fylke%)'!A300,"")</f>
        <v/>
      </c>
      <c r="B297" s="57" t="str">
        <f>IF('PT_fylke%)'!B300&gt;0,'PT_fylke%)'!B300,"")</f>
        <v/>
      </c>
      <c r="C297" s="57" t="str">
        <f>IF('PT_fylke%)'!C300&gt;0,'PT_fylke%)'!C300,"")</f>
        <v/>
      </c>
      <c r="D297" s="57" t="str">
        <f>IF('PT_fylke%)'!D300&gt;0,'PT_fylke%)'!D300,"")</f>
        <v/>
      </c>
      <c r="E297" s="57" t="str">
        <f>IF('PT_fylke%)'!E300&gt;0,'PT_fylke%)'!E300,"")</f>
        <v/>
      </c>
      <c r="F297" s="57" t="str">
        <f>IF('PT_fylke%)'!F300&gt;0,'PT_fylke%)'!F300,"")</f>
        <v/>
      </c>
      <c r="G297" s="57" t="str">
        <f>IF('PT_fylke%)'!G300&gt;0,'PT_fylke%)'!G300,"")</f>
        <v/>
      </c>
      <c r="H297" s="57" t="str">
        <f>IF('PT_fylke%)'!H300&gt;0,'PT_fylke%)'!H300,"")</f>
        <v/>
      </c>
      <c r="I297" s="57" t="str">
        <f>IF('PT_fylke%)'!I300&gt;0,'PT_fylke%)'!I300,"")</f>
        <v/>
      </c>
      <c r="J297" s="57" t="str">
        <f>IF('PT_fylke%)'!J300&gt;0,'PT_fylke%)'!J300,"")</f>
        <v/>
      </c>
      <c r="K297" s="57" t="str">
        <f>IF('PT_fylke%)'!K300&gt;0,'PT_fylke%)'!K300,"")</f>
        <v/>
      </c>
      <c r="L297" s="57" t="str">
        <f>IF('PT_fylke%)'!L300&gt;0,'PT_fylke%)'!L300,"")</f>
        <v/>
      </c>
    </row>
    <row r="298" spans="1:12" x14ac:dyDescent="0.25">
      <c r="A298" s="56" t="str">
        <f>IF('PT_fylke%)'!A301&gt;0,'PT_fylke%)'!A301,"")</f>
        <v/>
      </c>
      <c r="B298" s="57" t="str">
        <f>IF('PT_fylke%)'!B301&gt;0,'PT_fylke%)'!B301,"")</f>
        <v/>
      </c>
      <c r="C298" s="57" t="str">
        <f>IF('PT_fylke%)'!C301&gt;0,'PT_fylke%)'!C301,"")</f>
        <v/>
      </c>
      <c r="D298" s="57" t="str">
        <f>IF('PT_fylke%)'!D301&gt;0,'PT_fylke%)'!D301,"")</f>
        <v/>
      </c>
      <c r="E298" s="57" t="str">
        <f>IF('PT_fylke%)'!E301&gt;0,'PT_fylke%)'!E301,"")</f>
        <v/>
      </c>
      <c r="F298" s="57" t="str">
        <f>IF('PT_fylke%)'!F301&gt;0,'PT_fylke%)'!F301,"")</f>
        <v/>
      </c>
      <c r="G298" s="57" t="str">
        <f>IF('PT_fylke%)'!G301&gt;0,'PT_fylke%)'!G301,"")</f>
        <v/>
      </c>
      <c r="H298" s="57" t="str">
        <f>IF('PT_fylke%)'!H301&gt;0,'PT_fylke%)'!H301,"")</f>
        <v/>
      </c>
      <c r="I298" s="57" t="str">
        <f>IF('PT_fylke%)'!I301&gt;0,'PT_fylke%)'!I301,"")</f>
        <v/>
      </c>
      <c r="J298" s="57" t="str">
        <f>IF('PT_fylke%)'!J301&gt;0,'PT_fylke%)'!J301,"")</f>
        <v/>
      </c>
      <c r="K298" s="57" t="str">
        <f>IF('PT_fylke%)'!K301&gt;0,'PT_fylke%)'!K301,"")</f>
        <v/>
      </c>
      <c r="L298" s="57" t="str">
        <f>IF('PT_fylke%)'!L301&gt;0,'PT_fylke%)'!L301,"")</f>
        <v/>
      </c>
    </row>
    <row r="299" spans="1:12" x14ac:dyDescent="0.25">
      <c r="A299" s="56" t="str">
        <f>IF('PT_fylke%)'!A302&gt;0,'PT_fylke%)'!A302,"")</f>
        <v/>
      </c>
      <c r="B299" s="57" t="str">
        <f>IF('PT_fylke%)'!B302&gt;0,'PT_fylke%)'!B302,"")</f>
        <v/>
      </c>
      <c r="C299" s="57" t="str">
        <f>IF('PT_fylke%)'!C302&gt;0,'PT_fylke%)'!C302,"")</f>
        <v/>
      </c>
      <c r="D299" s="57" t="str">
        <f>IF('PT_fylke%)'!D302&gt;0,'PT_fylke%)'!D302,"")</f>
        <v/>
      </c>
      <c r="E299" s="57" t="str">
        <f>IF('PT_fylke%)'!E302&gt;0,'PT_fylke%)'!E302,"")</f>
        <v/>
      </c>
      <c r="F299" s="57" t="str">
        <f>IF('PT_fylke%)'!F302&gt;0,'PT_fylke%)'!F302,"")</f>
        <v/>
      </c>
      <c r="G299" s="57" t="str">
        <f>IF('PT_fylke%)'!G302&gt;0,'PT_fylke%)'!G302,"")</f>
        <v/>
      </c>
      <c r="H299" s="57" t="str">
        <f>IF('PT_fylke%)'!H302&gt;0,'PT_fylke%)'!H302,"")</f>
        <v/>
      </c>
      <c r="I299" s="57" t="str">
        <f>IF('PT_fylke%)'!I302&gt;0,'PT_fylke%)'!I302,"")</f>
        <v/>
      </c>
      <c r="J299" s="57" t="str">
        <f>IF('PT_fylke%)'!J302&gt;0,'PT_fylke%)'!J302,"")</f>
        <v/>
      </c>
      <c r="K299" s="57" t="str">
        <f>IF('PT_fylke%)'!K302&gt;0,'PT_fylke%)'!K302,"")</f>
        <v/>
      </c>
      <c r="L299" s="57" t="str">
        <f>IF('PT_fylke%)'!L302&gt;0,'PT_fylke%)'!L302,"")</f>
        <v/>
      </c>
    </row>
    <row r="300" spans="1:12" x14ac:dyDescent="0.25">
      <c r="A300" s="56" t="str">
        <f>IF('PT_fylke%)'!A303&gt;0,'PT_fylke%)'!A303,"")</f>
        <v/>
      </c>
      <c r="B300" s="57" t="str">
        <f>IF('PT_fylke%)'!B303&gt;0,'PT_fylke%)'!B303,"")</f>
        <v/>
      </c>
      <c r="C300" s="57" t="str">
        <f>IF('PT_fylke%)'!C303&gt;0,'PT_fylke%)'!C303,"")</f>
        <v/>
      </c>
      <c r="D300" s="57" t="str">
        <f>IF('PT_fylke%)'!D303&gt;0,'PT_fylke%)'!D303,"")</f>
        <v/>
      </c>
      <c r="E300" s="57" t="str">
        <f>IF('PT_fylke%)'!E303&gt;0,'PT_fylke%)'!E303,"")</f>
        <v/>
      </c>
      <c r="F300" s="57" t="str">
        <f>IF('PT_fylke%)'!F303&gt;0,'PT_fylke%)'!F303,"")</f>
        <v/>
      </c>
      <c r="G300" s="57" t="str">
        <f>IF('PT_fylke%)'!G303&gt;0,'PT_fylke%)'!G303,"")</f>
        <v/>
      </c>
      <c r="H300" s="57" t="str">
        <f>IF('PT_fylke%)'!H303&gt;0,'PT_fylke%)'!H303,"")</f>
        <v/>
      </c>
      <c r="I300" s="57" t="str">
        <f>IF('PT_fylke%)'!I303&gt;0,'PT_fylke%)'!I303,"")</f>
        <v/>
      </c>
      <c r="J300" s="57" t="str">
        <f>IF('PT_fylke%)'!J303&gt;0,'PT_fylke%)'!J303,"")</f>
        <v/>
      </c>
      <c r="K300" s="57" t="str">
        <f>IF('PT_fylke%)'!K303&gt;0,'PT_fylke%)'!K303,"")</f>
        <v/>
      </c>
      <c r="L300" s="57" t="str">
        <f>IF('PT_fylke%)'!L303&gt;0,'PT_fylke%)'!L303,"")</f>
        <v/>
      </c>
    </row>
    <row r="301" spans="1:12" x14ac:dyDescent="0.25">
      <c r="A301" s="56" t="str">
        <f>IF('PT_fylke%)'!A304&gt;0,'PT_fylke%)'!A304,"")</f>
        <v/>
      </c>
      <c r="B301" s="57" t="str">
        <f>IF('PT_fylke%)'!B304&gt;0,'PT_fylke%)'!B304,"")</f>
        <v/>
      </c>
      <c r="C301" s="57" t="str">
        <f>IF('PT_fylke%)'!C304&gt;0,'PT_fylke%)'!C304,"")</f>
        <v/>
      </c>
      <c r="D301" s="57" t="str">
        <f>IF('PT_fylke%)'!D304&gt;0,'PT_fylke%)'!D304,"")</f>
        <v/>
      </c>
      <c r="E301" s="57" t="str">
        <f>IF('PT_fylke%)'!E304&gt;0,'PT_fylke%)'!E304,"")</f>
        <v/>
      </c>
      <c r="F301" s="57" t="str">
        <f>IF('PT_fylke%)'!F304&gt;0,'PT_fylke%)'!F304,"")</f>
        <v/>
      </c>
      <c r="G301" s="57" t="str">
        <f>IF('PT_fylke%)'!G304&gt;0,'PT_fylke%)'!G304,"")</f>
        <v/>
      </c>
      <c r="H301" s="57" t="str">
        <f>IF('PT_fylke%)'!H304&gt;0,'PT_fylke%)'!H304,"")</f>
        <v/>
      </c>
      <c r="I301" s="57" t="str">
        <f>IF('PT_fylke%)'!I304&gt;0,'PT_fylke%)'!I304,"")</f>
        <v/>
      </c>
      <c r="J301" s="57" t="str">
        <f>IF('PT_fylke%)'!J304&gt;0,'PT_fylke%)'!J304,"")</f>
        <v/>
      </c>
      <c r="K301" s="57" t="str">
        <f>IF('PT_fylke%)'!K304&gt;0,'PT_fylke%)'!K304,"")</f>
        <v/>
      </c>
      <c r="L301" s="57" t="str">
        <f>IF('PT_fylke%)'!L304&gt;0,'PT_fylke%)'!L304,"")</f>
        <v/>
      </c>
    </row>
    <row r="302" spans="1:12" x14ac:dyDescent="0.25">
      <c r="A302" s="56" t="str">
        <f>IF('PT_fylke%)'!A305&gt;0,'PT_fylke%)'!A305,"")</f>
        <v/>
      </c>
      <c r="B302" s="57" t="str">
        <f>IF('PT_fylke%)'!B305&gt;0,'PT_fylke%)'!B305,"")</f>
        <v/>
      </c>
      <c r="C302" s="57" t="str">
        <f>IF('PT_fylke%)'!C305&gt;0,'PT_fylke%)'!C305,"")</f>
        <v/>
      </c>
      <c r="D302" s="57" t="str">
        <f>IF('PT_fylke%)'!D305&gt;0,'PT_fylke%)'!D305,"")</f>
        <v/>
      </c>
      <c r="E302" s="57" t="str">
        <f>IF('PT_fylke%)'!E305&gt;0,'PT_fylke%)'!E305,"")</f>
        <v/>
      </c>
      <c r="F302" s="57" t="str">
        <f>IF('PT_fylke%)'!F305&gt;0,'PT_fylke%)'!F305,"")</f>
        <v/>
      </c>
      <c r="G302" s="57" t="str">
        <f>IF('PT_fylke%)'!G305&gt;0,'PT_fylke%)'!G305,"")</f>
        <v/>
      </c>
      <c r="H302" s="57" t="str">
        <f>IF('PT_fylke%)'!H305&gt;0,'PT_fylke%)'!H305,"")</f>
        <v/>
      </c>
      <c r="I302" s="57" t="str">
        <f>IF('PT_fylke%)'!I305&gt;0,'PT_fylke%)'!I305,"")</f>
        <v/>
      </c>
      <c r="J302" s="57" t="str">
        <f>IF('PT_fylke%)'!J305&gt;0,'PT_fylke%)'!J305,"")</f>
        <v/>
      </c>
      <c r="K302" s="57" t="str">
        <f>IF('PT_fylke%)'!K305&gt;0,'PT_fylke%)'!K305,"")</f>
        <v/>
      </c>
      <c r="L302" s="57" t="str">
        <f>IF('PT_fylke%)'!L305&gt;0,'PT_fylke%)'!L305,"")</f>
        <v/>
      </c>
    </row>
    <row r="303" spans="1:12" x14ac:dyDescent="0.25">
      <c r="A303" s="56" t="str">
        <f>IF('PT_fylke%)'!A306&gt;0,'PT_fylke%)'!A306,"")</f>
        <v/>
      </c>
      <c r="B303" s="57" t="str">
        <f>IF('PT_fylke%)'!B306&gt;0,'PT_fylke%)'!B306,"")</f>
        <v/>
      </c>
      <c r="C303" s="57" t="str">
        <f>IF('PT_fylke%)'!C306&gt;0,'PT_fylke%)'!C306,"")</f>
        <v/>
      </c>
      <c r="D303" s="57" t="str">
        <f>IF('PT_fylke%)'!D306&gt;0,'PT_fylke%)'!D306,"")</f>
        <v/>
      </c>
      <c r="E303" s="57" t="str">
        <f>IF('PT_fylke%)'!E306&gt;0,'PT_fylke%)'!E306,"")</f>
        <v/>
      </c>
      <c r="F303" s="57" t="str">
        <f>IF('PT_fylke%)'!F306&gt;0,'PT_fylke%)'!F306,"")</f>
        <v/>
      </c>
      <c r="G303" s="57" t="str">
        <f>IF('PT_fylke%)'!G306&gt;0,'PT_fylke%)'!G306,"")</f>
        <v/>
      </c>
      <c r="H303" s="57" t="str">
        <f>IF('PT_fylke%)'!H306&gt;0,'PT_fylke%)'!H306,"")</f>
        <v/>
      </c>
      <c r="I303" s="57" t="str">
        <f>IF('PT_fylke%)'!I306&gt;0,'PT_fylke%)'!I306,"")</f>
        <v/>
      </c>
      <c r="J303" s="57" t="str">
        <f>IF('PT_fylke%)'!J306&gt;0,'PT_fylke%)'!J306,"")</f>
        <v/>
      </c>
      <c r="K303" s="57" t="str">
        <f>IF('PT_fylke%)'!K306&gt;0,'PT_fylke%)'!K306,"")</f>
        <v/>
      </c>
      <c r="L303" s="57" t="str">
        <f>IF('PT_fylke%)'!L306&gt;0,'PT_fylke%)'!L306,"")</f>
        <v/>
      </c>
    </row>
    <row r="304" spans="1:12" x14ac:dyDescent="0.25">
      <c r="A304" s="56" t="str">
        <f>IF('PT_fylke%)'!A307&gt;0,'PT_fylke%)'!A307,"")</f>
        <v/>
      </c>
      <c r="B304" s="57" t="str">
        <f>IF('PT_fylke%)'!B307&gt;0,'PT_fylke%)'!B307,"")</f>
        <v/>
      </c>
      <c r="C304" s="57" t="str">
        <f>IF('PT_fylke%)'!C307&gt;0,'PT_fylke%)'!C307,"")</f>
        <v/>
      </c>
      <c r="D304" s="57" t="str">
        <f>IF('PT_fylke%)'!D307&gt;0,'PT_fylke%)'!D307,"")</f>
        <v/>
      </c>
      <c r="E304" s="57" t="str">
        <f>IF('PT_fylke%)'!E307&gt;0,'PT_fylke%)'!E307,"")</f>
        <v/>
      </c>
      <c r="F304" s="57" t="str">
        <f>IF('PT_fylke%)'!F307&gt;0,'PT_fylke%)'!F307,"")</f>
        <v/>
      </c>
      <c r="G304" s="57" t="str">
        <f>IF('PT_fylke%)'!G307&gt;0,'PT_fylke%)'!G307,"")</f>
        <v/>
      </c>
      <c r="H304" s="57" t="str">
        <f>IF('PT_fylke%)'!H307&gt;0,'PT_fylke%)'!H307,"")</f>
        <v/>
      </c>
      <c r="I304" s="57" t="str">
        <f>IF('PT_fylke%)'!I307&gt;0,'PT_fylke%)'!I307,"")</f>
        <v/>
      </c>
      <c r="J304" s="57" t="str">
        <f>IF('PT_fylke%)'!J307&gt;0,'PT_fylke%)'!J307,"")</f>
        <v/>
      </c>
      <c r="K304" s="57" t="str">
        <f>IF('PT_fylke%)'!K307&gt;0,'PT_fylke%)'!K307,"")</f>
        <v/>
      </c>
      <c r="L304" s="57" t="str">
        <f>IF('PT_fylke%)'!L307&gt;0,'PT_fylke%)'!L307,"")</f>
        <v/>
      </c>
    </row>
    <row r="305" spans="1:12" x14ac:dyDescent="0.25">
      <c r="A305" s="56" t="str">
        <f>IF('PT_fylke%)'!A308&gt;0,'PT_fylke%)'!A308,"")</f>
        <v/>
      </c>
      <c r="B305" s="57" t="str">
        <f>IF('PT_fylke%)'!B308&gt;0,'PT_fylke%)'!B308,"")</f>
        <v/>
      </c>
      <c r="C305" s="57" t="str">
        <f>IF('PT_fylke%)'!C308&gt;0,'PT_fylke%)'!C308,"")</f>
        <v/>
      </c>
      <c r="D305" s="57" t="str">
        <f>IF('PT_fylke%)'!D308&gt;0,'PT_fylke%)'!D308,"")</f>
        <v/>
      </c>
      <c r="E305" s="57" t="str">
        <f>IF('PT_fylke%)'!E308&gt;0,'PT_fylke%)'!E308,"")</f>
        <v/>
      </c>
      <c r="F305" s="57" t="str">
        <f>IF('PT_fylke%)'!F308&gt;0,'PT_fylke%)'!F308,"")</f>
        <v/>
      </c>
      <c r="G305" s="57" t="str">
        <f>IF('PT_fylke%)'!G308&gt;0,'PT_fylke%)'!G308,"")</f>
        <v/>
      </c>
      <c r="H305" s="57" t="str">
        <f>IF('PT_fylke%)'!H308&gt;0,'PT_fylke%)'!H308,"")</f>
        <v/>
      </c>
      <c r="I305" s="57" t="str">
        <f>IF('PT_fylke%)'!I308&gt;0,'PT_fylke%)'!I308,"")</f>
        <v/>
      </c>
      <c r="J305" s="57" t="str">
        <f>IF('PT_fylke%)'!J308&gt;0,'PT_fylke%)'!J308,"")</f>
        <v/>
      </c>
      <c r="K305" s="57" t="str">
        <f>IF('PT_fylke%)'!K308&gt;0,'PT_fylke%)'!K308,"")</f>
        <v/>
      </c>
      <c r="L305" s="57" t="str">
        <f>IF('PT_fylke%)'!L308&gt;0,'PT_fylke%)'!L308,"")</f>
        <v/>
      </c>
    </row>
    <row r="306" spans="1:12" x14ac:dyDescent="0.25">
      <c r="A306" s="56" t="str">
        <f>IF('PT_fylke%)'!A309&gt;0,'PT_fylke%)'!A309,"")</f>
        <v/>
      </c>
      <c r="B306" s="57" t="str">
        <f>IF('PT_fylke%)'!B309&gt;0,'PT_fylke%)'!B309,"")</f>
        <v/>
      </c>
      <c r="C306" s="57" t="str">
        <f>IF('PT_fylke%)'!C309&gt;0,'PT_fylke%)'!C309,"")</f>
        <v/>
      </c>
      <c r="D306" s="57" t="str">
        <f>IF('PT_fylke%)'!D309&gt;0,'PT_fylke%)'!D309,"")</f>
        <v/>
      </c>
      <c r="E306" s="57" t="str">
        <f>IF('PT_fylke%)'!E309&gt;0,'PT_fylke%)'!E309,"")</f>
        <v/>
      </c>
      <c r="F306" s="57" t="str">
        <f>IF('PT_fylke%)'!F309&gt;0,'PT_fylke%)'!F309,"")</f>
        <v/>
      </c>
      <c r="G306" s="57" t="str">
        <f>IF('PT_fylke%)'!G309&gt;0,'PT_fylke%)'!G309,"")</f>
        <v/>
      </c>
      <c r="H306" s="57" t="str">
        <f>IF('PT_fylke%)'!H309&gt;0,'PT_fylke%)'!H309,"")</f>
        <v/>
      </c>
      <c r="I306" s="57" t="str">
        <f>IF('PT_fylke%)'!I309&gt;0,'PT_fylke%)'!I309,"")</f>
        <v/>
      </c>
      <c r="J306" s="57" t="str">
        <f>IF('PT_fylke%)'!J309&gt;0,'PT_fylke%)'!J309,"")</f>
        <v/>
      </c>
      <c r="K306" s="57" t="str">
        <f>IF('PT_fylke%)'!K309&gt;0,'PT_fylke%)'!K309,"")</f>
        <v/>
      </c>
      <c r="L306" s="57" t="str">
        <f>IF('PT_fylke%)'!L309&gt;0,'PT_fylke%)'!L309,"")</f>
        <v/>
      </c>
    </row>
    <row r="307" spans="1:12" x14ac:dyDescent="0.25">
      <c r="A307" s="56" t="str">
        <f>IF('PT_fylke%)'!A310&gt;0,'PT_fylke%)'!A310,"")</f>
        <v/>
      </c>
      <c r="B307" s="57" t="str">
        <f>IF('PT_fylke%)'!B310&gt;0,'PT_fylke%)'!B310,"")</f>
        <v/>
      </c>
      <c r="C307" s="57" t="str">
        <f>IF('PT_fylke%)'!C310&gt;0,'PT_fylke%)'!C310,"")</f>
        <v/>
      </c>
      <c r="D307" s="57" t="str">
        <f>IF('PT_fylke%)'!D310&gt;0,'PT_fylke%)'!D310,"")</f>
        <v/>
      </c>
      <c r="E307" s="57" t="str">
        <f>IF('PT_fylke%)'!E310&gt;0,'PT_fylke%)'!E310,"")</f>
        <v/>
      </c>
      <c r="F307" s="57" t="str">
        <f>IF('PT_fylke%)'!F310&gt;0,'PT_fylke%)'!F310,"")</f>
        <v/>
      </c>
      <c r="G307" s="57" t="str">
        <f>IF('PT_fylke%)'!G310&gt;0,'PT_fylke%)'!G310,"")</f>
        <v/>
      </c>
      <c r="H307" s="57" t="str">
        <f>IF('PT_fylke%)'!H310&gt;0,'PT_fylke%)'!H310,"")</f>
        <v/>
      </c>
      <c r="I307" s="57" t="str">
        <f>IF('PT_fylke%)'!I310&gt;0,'PT_fylke%)'!I310,"")</f>
        <v/>
      </c>
      <c r="J307" s="57" t="str">
        <f>IF('PT_fylke%)'!J310&gt;0,'PT_fylke%)'!J310,"")</f>
        <v/>
      </c>
      <c r="K307" s="57" t="str">
        <f>IF('PT_fylke%)'!K310&gt;0,'PT_fylke%)'!K310,"")</f>
        <v/>
      </c>
      <c r="L307" s="57" t="str">
        <f>IF('PT_fylke%)'!L310&gt;0,'PT_fylke%)'!L310,"")</f>
        <v/>
      </c>
    </row>
    <row r="308" spans="1:12" x14ac:dyDescent="0.25">
      <c r="A308" s="56" t="str">
        <f>IF('PT_fylke%)'!A311&gt;0,'PT_fylke%)'!A311,"")</f>
        <v/>
      </c>
      <c r="B308" s="57" t="str">
        <f>IF('PT_fylke%)'!B311&gt;0,'PT_fylke%)'!B311,"")</f>
        <v/>
      </c>
      <c r="C308" s="57" t="str">
        <f>IF('PT_fylke%)'!C311&gt;0,'PT_fylke%)'!C311,"")</f>
        <v/>
      </c>
      <c r="D308" s="57" t="str">
        <f>IF('PT_fylke%)'!D311&gt;0,'PT_fylke%)'!D311,"")</f>
        <v/>
      </c>
      <c r="E308" s="57" t="str">
        <f>IF('PT_fylke%)'!E311&gt;0,'PT_fylke%)'!E311,"")</f>
        <v/>
      </c>
      <c r="F308" s="57" t="str">
        <f>IF('PT_fylke%)'!F311&gt;0,'PT_fylke%)'!F311,"")</f>
        <v/>
      </c>
      <c r="G308" s="57" t="str">
        <f>IF('PT_fylke%)'!G311&gt;0,'PT_fylke%)'!G311,"")</f>
        <v/>
      </c>
      <c r="H308" s="57" t="str">
        <f>IF('PT_fylke%)'!H311&gt;0,'PT_fylke%)'!H311,"")</f>
        <v/>
      </c>
      <c r="I308" s="57" t="str">
        <f>IF('PT_fylke%)'!I311&gt;0,'PT_fylke%)'!I311,"")</f>
        <v/>
      </c>
      <c r="J308" s="57" t="str">
        <f>IF('PT_fylke%)'!J311&gt;0,'PT_fylke%)'!J311,"")</f>
        <v/>
      </c>
      <c r="K308" s="57" t="str">
        <f>IF('PT_fylke%)'!K311&gt;0,'PT_fylke%)'!K311,"")</f>
        <v/>
      </c>
      <c r="L308" s="57" t="str">
        <f>IF('PT_fylke%)'!L311&gt;0,'PT_fylke%)'!L311,"")</f>
        <v/>
      </c>
    </row>
    <row r="309" spans="1:12" x14ac:dyDescent="0.25">
      <c r="A309" s="56" t="str">
        <f>IF('PT_fylke%)'!A312&gt;0,'PT_fylke%)'!A312,"")</f>
        <v/>
      </c>
      <c r="B309" s="57" t="str">
        <f>IF('PT_fylke%)'!B312&gt;0,'PT_fylke%)'!B312,"")</f>
        <v/>
      </c>
      <c r="C309" s="57" t="str">
        <f>IF('PT_fylke%)'!C312&gt;0,'PT_fylke%)'!C312,"")</f>
        <v/>
      </c>
      <c r="D309" s="57" t="str">
        <f>IF('PT_fylke%)'!D312&gt;0,'PT_fylke%)'!D312,"")</f>
        <v/>
      </c>
      <c r="E309" s="57" t="str">
        <f>IF('PT_fylke%)'!E312&gt;0,'PT_fylke%)'!E312,"")</f>
        <v/>
      </c>
      <c r="F309" s="57" t="str">
        <f>IF('PT_fylke%)'!F312&gt;0,'PT_fylke%)'!F312,"")</f>
        <v/>
      </c>
      <c r="G309" s="57" t="str">
        <f>IF('PT_fylke%)'!G312&gt;0,'PT_fylke%)'!G312,"")</f>
        <v/>
      </c>
      <c r="H309" s="57" t="str">
        <f>IF('PT_fylke%)'!H312&gt;0,'PT_fylke%)'!H312,"")</f>
        <v/>
      </c>
      <c r="I309" s="57" t="str">
        <f>IF('PT_fylke%)'!I312&gt;0,'PT_fylke%)'!I312,"")</f>
        <v/>
      </c>
      <c r="J309" s="57" t="str">
        <f>IF('PT_fylke%)'!J312&gt;0,'PT_fylke%)'!J312,"")</f>
        <v/>
      </c>
      <c r="K309" s="57" t="str">
        <f>IF('PT_fylke%)'!K312&gt;0,'PT_fylke%)'!K312,"")</f>
        <v/>
      </c>
      <c r="L309" s="57" t="str">
        <f>IF('PT_fylke%)'!L312&gt;0,'PT_fylke%)'!L312,"")</f>
        <v/>
      </c>
    </row>
    <row r="310" spans="1:12" x14ac:dyDescent="0.25">
      <c r="A310" s="56" t="str">
        <f>IF('PT_fylke%)'!A313&gt;0,'PT_fylke%)'!A313,"")</f>
        <v/>
      </c>
      <c r="B310" s="57" t="str">
        <f>IF('PT_fylke%)'!B313&gt;0,'PT_fylke%)'!B313,"")</f>
        <v/>
      </c>
      <c r="C310" s="57" t="str">
        <f>IF('PT_fylke%)'!C313&gt;0,'PT_fylke%)'!C313,"")</f>
        <v/>
      </c>
      <c r="D310" s="57" t="str">
        <f>IF('PT_fylke%)'!D313&gt;0,'PT_fylke%)'!D313,"")</f>
        <v/>
      </c>
      <c r="E310" s="57" t="str">
        <f>IF('PT_fylke%)'!E313&gt;0,'PT_fylke%)'!E313,"")</f>
        <v/>
      </c>
      <c r="F310" s="57" t="str">
        <f>IF('PT_fylke%)'!F313&gt;0,'PT_fylke%)'!F313,"")</f>
        <v/>
      </c>
      <c r="G310" s="57" t="str">
        <f>IF('PT_fylke%)'!G313&gt;0,'PT_fylke%)'!G313,"")</f>
        <v/>
      </c>
      <c r="H310" s="57" t="str">
        <f>IF('PT_fylke%)'!H313&gt;0,'PT_fylke%)'!H313,"")</f>
        <v/>
      </c>
      <c r="I310" s="57" t="str">
        <f>IF('PT_fylke%)'!I313&gt;0,'PT_fylke%)'!I313,"")</f>
        <v/>
      </c>
      <c r="J310" s="57" t="str">
        <f>IF('PT_fylke%)'!J313&gt;0,'PT_fylke%)'!J313,"")</f>
        <v/>
      </c>
      <c r="K310" s="57" t="str">
        <f>IF('PT_fylke%)'!K313&gt;0,'PT_fylke%)'!K313,"")</f>
        <v/>
      </c>
      <c r="L310" s="57" t="str">
        <f>IF('PT_fylke%)'!L313&gt;0,'PT_fylke%)'!L313,"")</f>
        <v/>
      </c>
    </row>
    <row r="311" spans="1:12" x14ac:dyDescent="0.25">
      <c r="A311" s="56" t="str">
        <f>IF('PT_fylke%)'!A314&gt;0,'PT_fylke%)'!A314,"")</f>
        <v/>
      </c>
      <c r="B311" s="57" t="str">
        <f>IF('PT_fylke%)'!B314&gt;0,'PT_fylke%)'!B314,"")</f>
        <v/>
      </c>
      <c r="C311" s="57" t="str">
        <f>IF('PT_fylke%)'!C314&gt;0,'PT_fylke%)'!C314,"")</f>
        <v/>
      </c>
      <c r="D311" s="57" t="str">
        <f>IF('PT_fylke%)'!D314&gt;0,'PT_fylke%)'!D314,"")</f>
        <v/>
      </c>
      <c r="E311" s="57" t="str">
        <f>IF('PT_fylke%)'!E314&gt;0,'PT_fylke%)'!E314,"")</f>
        <v/>
      </c>
      <c r="F311" s="57" t="str">
        <f>IF('PT_fylke%)'!F314&gt;0,'PT_fylke%)'!F314,"")</f>
        <v/>
      </c>
      <c r="G311" s="57" t="str">
        <f>IF('PT_fylke%)'!G314&gt;0,'PT_fylke%)'!G314,"")</f>
        <v/>
      </c>
      <c r="H311" s="57" t="str">
        <f>IF('PT_fylke%)'!H314&gt;0,'PT_fylke%)'!H314,"")</f>
        <v/>
      </c>
      <c r="I311" s="57" t="str">
        <f>IF('PT_fylke%)'!I314&gt;0,'PT_fylke%)'!I314,"")</f>
        <v/>
      </c>
      <c r="J311" s="57" t="str">
        <f>IF('PT_fylke%)'!J314&gt;0,'PT_fylke%)'!J314,"")</f>
        <v/>
      </c>
      <c r="K311" s="57" t="str">
        <f>IF('PT_fylke%)'!K314&gt;0,'PT_fylke%)'!K314,"")</f>
        <v/>
      </c>
      <c r="L311" s="57" t="str">
        <f>IF('PT_fylke%)'!L314&gt;0,'PT_fylke%)'!L314,"")</f>
        <v/>
      </c>
    </row>
    <row r="312" spans="1:12" x14ac:dyDescent="0.25">
      <c r="A312" s="56" t="str">
        <f>IF('PT_fylke%)'!A315&gt;0,'PT_fylke%)'!A315,"")</f>
        <v/>
      </c>
      <c r="B312" s="57" t="str">
        <f>IF('PT_fylke%)'!B315&gt;0,'PT_fylke%)'!B315,"")</f>
        <v/>
      </c>
      <c r="C312" s="57" t="str">
        <f>IF('PT_fylke%)'!C315&gt;0,'PT_fylke%)'!C315,"")</f>
        <v/>
      </c>
      <c r="D312" s="57" t="str">
        <f>IF('PT_fylke%)'!D315&gt;0,'PT_fylke%)'!D315,"")</f>
        <v/>
      </c>
      <c r="E312" s="57" t="str">
        <f>IF('PT_fylke%)'!E315&gt;0,'PT_fylke%)'!E315,"")</f>
        <v/>
      </c>
      <c r="F312" s="57" t="str">
        <f>IF('PT_fylke%)'!F315&gt;0,'PT_fylke%)'!F315,"")</f>
        <v/>
      </c>
      <c r="G312" s="57" t="str">
        <f>IF('PT_fylke%)'!G315&gt;0,'PT_fylke%)'!G315,"")</f>
        <v/>
      </c>
      <c r="H312" s="57" t="str">
        <f>IF('PT_fylke%)'!H315&gt;0,'PT_fylke%)'!H315,"")</f>
        <v/>
      </c>
      <c r="I312" s="57" t="str">
        <f>IF('PT_fylke%)'!I315&gt;0,'PT_fylke%)'!I315,"")</f>
        <v/>
      </c>
      <c r="J312" s="57" t="str">
        <f>IF('PT_fylke%)'!J315&gt;0,'PT_fylke%)'!J315,"")</f>
        <v/>
      </c>
      <c r="K312" s="57" t="str">
        <f>IF('PT_fylke%)'!K315&gt;0,'PT_fylke%)'!K315,"")</f>
        <v/>
      </c>
      <c r="L312" s="57" t="str">
        <f>IF('PT_fylke%)'!L315&gt;0,'PT_fylke%)'!L315,"")</f>
        <v/>
      </c>
    </row>
    <row r="313" spans="1:12" x14ac:dyDescent="0.25">
      <c r="A313" s="56" t="str">
        <f>IF('PT_fylke%)'!A316&gt;0,'PT_fylke%)'!A316,"")</f>
        <v/>
      </c>
      <c r="B313" s="57" t="str">
        <f>IF('PT_fylke%)'!B316&gt;0,'PT_fylke%)'!B316,"")</f>
        <v/>
      </c>
      <c r="C313" s="57" t="str">
        <f>IF('PT_fylke%)'!C316&gt;0,'PT_fylke%)'!C316,"")</f>
        <v/>
      </c>
      <c r="D313" s="57" t="str">
        <f>IF('PT_fylke%)'!D316&gt;0,'PT_fylke%)'!D316,"")</f>
        <v/>
      </c>
      <c r="E313" s="57" t="str">
        <f>IF('PT_fylke%)'!E316&gt;0,'PT_fylke%)'!E316,"")</f>
        <v/>
      </c>
      <c r="F313" s="57" t="str">
        <f>IF('PT_fylke%)'!F316&gt;0,'PT_fylke%)'!F316,"")</f>
        <v/>
      </c>
      <c r="G313" s="57" t="str">
        <f>IF('PT_fylke%)'!G316&gt;0,'PT_fylke%)'!G316,"")</f>
        <v/>
      </c>
      <c r="H313" s="57" t="str">
        <f>IF('PT_fylke%)'!H316&gt;0,'PT_fylke%)'!H316,"")</f>
        <v/>
      </c>
      <c r="I313" s="57" t="str">
        <f>IF('PT_fylke%)'!I316&gt;0,'PT_fylke%)'!I316,"")</f>
        <v/>
      </c>
      <c r="J313" s="57" t="str">
        <f>IF('PT_fylke%)'!J316&gt;0,'PT_fylke%)'!J316,"")</f>
        <v/>
      </c>
      <c r="K313" s="57" t="str">
        <f>IF('PT_fylke%)'!K316&gt;0,'PT_fylke%)'!K316,"")</f>
        <v/>
      </c>
      <c r="L313" s="57" t="str">
        <f>IF('PT_fylke%)'!L316&gt;0,'PT_fylke%)'!L316,"")</f>
        <v/>
      </c>
    </row>
    <row r="314" spans="1:12" x14ac:dyDescent="0.25">
      <c r="A314" s="56" t="str">
        <f>IF('PT_fylke%)'!A317&gt;0,'PT_fylke%)'!A317,"")</f>
        <v/>
      </c>
      <c r="B314" s="57" t="str">
        <f>IF('PT_fylke%)'!B317&gt;0,'PT_fylke%)'!B317,"")</f>
        <v/>
      </c>
      <c r="C314" s="57" t="str">
        <f>IF('PT_fylke%)'!C317&gt;0,'PT_fylke%)'!C317,"")</f>
        <v/>
      </c>
      <c r="D314" s="57" t="str">
        <f>IF('PT_fylke%)'!D317&gt;0,'PT_fylke%)'!D317,"")</f>
        <v/>
      </c>
      <c r="E314" s="57" t="str">
        <f>IF('PT_fylke%)'!E317&gt;0,'PT_fylke%)'!E317,"")</f>
        <v/>
      </c>
      <c r="F314" s="57" t="str">
        <f>IF('PT_fylke%)'!F317&gt;0,'PT_fylke%)'!F317,"")</f>
        <v/>
      </c>
      <c r="G314" s="57" t="str">
        <f>IF('PT_fylke%)'!G317&gt;0,'PT_fylke%)'!G317,"")</f>
        <v/>
      </c>
      <c r="H314" s="57" t="str">
        <f>IF('PT_fylke%)'!H317&gt;0,'PT_fylke%)'!H317,"")</f>
        <v/>
      </c>
      <c r="I314" s="57" t="str">
        <f>IF('PT_fylke%)'!I317&gt;0,'PT_fylke%)'!I317,"")</f>
        <v/>
      </c>
      <c r="J314" s="57" t="str">
        <f>IF('PT_fylke%)'!J317&gt;0,'PT_fylke%)'!J317,"")</f>
        <v/>
      </c>
      <c r="K314" s="57" t="str">
        <f>IF('PT_fylke%)'!K317&gt;0,'PT_fylke%)'!K317,"")</f>
        <v/>
      </c>
      <c r="L314" s="57" t="str">
        <f>IF('PT_fylke%)'!L317&gt;0,'PT_fylke%)'!L317,"")</f>
        <v/>
      </c>
    </row>
    <row r="315" spans="1:12" x14ac:dyDescent="0.25">
      <c r="A315" s="56" t="str">
        <f>IF('PT_fylke%)'!A318&gt;0,'PT_fylke%)'!A318,"")</f>
        <v/>
      </c>
      <c r="B315" s="57" t="str">
        <f>IF('PT_fylke%)'!B318&gt;0,'PT_fylke%)'!B318,"")</f>
        <v/>
      </c>
      <c r="C315" s="57" t="str">
        <f>IF('PT_fylke%)'!C318&gt;0,'PT_fylke%)'!C318,"")</f>
        <v/>
      </c>
      <c r="D315" s="57" t="str">
        <f>IF('PT_fylke%)'!D318&gt;0,'PT_fylke%)'!D318,"")</f>
        <v/>
      </c>
      <c r="E315" s="57" t="str">
        <f>IF('PT_fylke%)'!E318&gt;0,'PT_fylke%)'!E318,"")</f>
        <v/>
      </c>
      <c r="F315" s="57" t="str">
        <f>IF('PT_fylke%)'!F318&gt;0,'PT_fylke%)'!F318,"")</f>
        <v/>
      </c>
      <c r="G315" s="57" t="str">
        <f>IF('PT_fylke%)'!G318&gt;0,'PT_fylke%)'!G318,"")</f>
        <v/>
      </c>
      <c r="H315" s="57" t="str">
        <f>IF('PT_fylke%)'!H318&gt;0,'PT_fylke%)'!H318,"")</f>
        <v/>
      </c>
      <c r="I315" s="57" t="str">
        <f>IF('PT_fylke%)'!I318&gt;0,'PT_fylke%)'!I318,"")</f>
        <v/>
      </c>
      <c r="J315" s="57" t="str">
        <f>IF('PT_fylke%)'!J318&gt;0,'PT_fylke%)'!J318,"")</f>
        <v/>
      </c>
      <c r="K315" s="57" t="str">
        <f>IF('PT_fylke%)'!K318&gt;0,'PT_fylke%)'!K318,"")</f>
        <v/>
      </c>
      <c r="L315" s="57" t="str">
        <f>IF('PT_fylke%)'!L318&gt;0,'PT_fylke%)'!L318,"")</f>
        <v/>
      </c>
    </row>
    <row r="316" spans="1:12" x14ac:dyDescent="0.25">
      <c r="A316" s="56" t="str">
        <f>IF('PT_fylke%)'!A319&gt;0,'PT_fylke%)'!A319,"")</f>
        <v/>
      </c>
      <c r="B316" s="57" t="str">
        <f>IF('PT_fylke%)'!B319&gt;0,'PT_fylke%)'!B319,"")</f>
        <v/>
      </c>
      <c r="C316" s="57" t="str">
        <f>IF('PT_fylke%)'!C319&gt;0,'PT_fylke%)'!C319,"")</f>
        <v/>
      </c>
      <c r="D316" s="57" t="str">
        <f>IF('PT_fylke%)'!D319&gt;0,'PT_fylke%)'!D319,"")</f>
        <v/>
      </c>
      <c r="E316" s="57" t="str">
        <f>IF('PT_fylke%)'!E319&gt;0,'PT_fylke%)'!E319,"")</f>
        <v/>
      </c>
      <c r="F316" s="57" t="str">
        <f>IF('PT_fylke%)'!F319&gt;0,'PT_fylke%)'!F319,"")</f>
        <v/>
      </c>
      <c r="G316" s="57" t="str">
        <f>IF('PT_fylke%)'!G319&gt;0,'PT_fylke%)'!G319,"")</f>
        <v/>
      </c>
      <c r="H316" s="57" t="str">
        <f>IF('PT_fylke%)'!H319&gt;0,'PT_fylke%)'!H319,"")</f>
        <v/>
      </c>
      <c r="I316" s="57" t="str">
        <f>IF('PT_fylke%)'!I319&gt;0,'PT_fylke%)'!I319,"")</f>
        <v/>
      </c>
      <c r="J316" s="57" t="str">
        <f>IF('PT_fylke%)'!J319&gt;0,'PT_fylke%)'!J319,"")</f>
        <v/>
      </c>
      <c r="K316" s="57" t="str">
        <f>IF('PT_fylke%)'!K319&gt;0,'PT_fylke%)'!K319,"")</f>
        <v/>
      </c>
      <c r="L316" s="57" t="str">
        <f>IF('PT_fylke%)'!L319&gt;0,'PT_fylke%)'!L319,"")</f>
        <v/>
      </c>
    </row>
    <row r="317" spans="1:12" x14ac:dyDescent="0.25">
      <c r="A317" s="56" t="str">
        <f>IF('PT_fylke%)'!A320&gt;0,'PT_fylke%)'!A320,"")</f>
        <v/>
      </c>
      <c r="B317" s="57" t="str">
        <f>IF('PT_fylke%)'!B320&gt;0,'PT_fylke%)'!B320,"")</f>
        <v/>
      </c>
      <c r="C317" s="57" t="str">
        <f>IF('PT_fylke%)'!C320&gt;0,'PT_fylke%)'!C320,"")</f>
        <v/>
      </c>
      <c r="D317" s="57" t="str">
        <f>IF('PT_fylke%)'!D320&gt;0,'PT_fylke%)'!D320,"")</f>
        <v/>
      </c>
      <c r="E317" s="57" t="str">
        <f>IF('PT_fylke%)'!E320&gt;0,'PT_fylke%)'!E320,"")</f>
        <v/>
      </c>
      <c r="F317" s="57" t="str">
        <f>IF('PT_fylke%)'!F320&gt;0,'PT_fylke%)'!F320,"")</f>
        <v/>
      </c>
      <c r="G317" s="57" t="str">
        <f>IF('PT_fylke%)'!G320&gt;0,'PT_fylke%)'!G320,"")</f>
        <v/>
      </c>
      <c r="H317" s="57" t="str">
        <f>IF('PT_fylke%)'!H320&gt;0,'PT_fylke%)'!H320,"")</f>
        <v/>
      </c>
      <c r="I317" s="57" t="str">
        <f>IF('PT_fylke%)'!I320&gt;0,'PT_fylke%)'!I320,"")</f>
        <v/>
      </c>
      <c r="J317" s="57" t="str">
        <f>IF('PT_fylke%)'!J320&gt;0,'PT_fylke%)'!J320,"")</f>
        <v/>
      </c>
      <c r="K317" s="57" t="str">
        <f>IF('PT_fylke%)'!K320&gt;0,'PT_fylke%)'!K320,"")</f>
        <v/>
      </c>
      <c r="L317" s="57" t="str">
        <f>IF('PT_fylke%)'!L320&gt;0,'PT_fylke%)'!L320,"")</f>
        <v/>
      </c>
    </row>
    <row r="318" spans="1:12" x14ac:dyDescent="0.25">
      <c r="A318" s="56" t="str">
        <f>IF('PT_fylke%)'!A321&gt;0,'PT_fylke%)'!A321,"")</f>
        <v/>
      </c>
      <c r="B318" s="57" t="str">
        <f>IF('PT_fylke%)'!B321&gt;0,'PT_fylke%)'!B321,"")</f>
        <v/>
      </c>
      <c r="C318" s="57" t="str">
        <f>IF('PT_fylke%)'!C321&gt;0,'PT_fylke%)'!C321,"")</f>
        <v/>
      </c>
      <c r="D318" s="57" t="str">
        <f>IF('PT_fylke%)'!D321&gt;0,'PT_fylke%)'!D321,"")</f>
        <v/>
      </c>
      <c r="E318" s="57" t="str">
        <f>IF('PT_fylke%)'!E321&gt;0,'PT_fylke%)'!E321,"")</f>
        <v/>
      </c>
      <c r="F318" s="57" t="str">
        <f>IF('PT_fylke%)'!F321&gt;0,'PT_fylke%)'!F321,"")</f>
        <v/>
      </c>
      <c r="G318" s="57" t="str">
        <f>IF('PT_fylke%)'!G321&gt;0,'PT_fylke%)'!G321,"")</f>
        <v/>
      </c>
      <c r="H318" s="57" t="str">
        <f>IF('PT_fylke%)'!H321&gt;0,'PT_fylke%)'!H321,"")</f>
        <v/>
      </c>
      <c r="I318" s="57" t="str">
        <f>IF('PT_fylke%)'!I321&gt;0,'PT_fylke%)'!I321,"")</f>
        <v/>
      </c>
      <c r="J318" s="57" t="str">
        <f>IF('PT_fylke%)'!J321&gt;0,'PT_fylke%)'!J321,"")</f>
        <v/>
      </c>
      <c r="K318" s="57" t="str">
        <f>IF('PT_fylke%)'!K321&gt;0,'PT_fylke%)'!K321,"")</f>
        <v/>
      </c>
      <c r="L318" s="57" t="str">
        <f>IF('PT_fylke%)'!L321&gt;0,'PT_fylke%)'!L321,"")</f>
        <v/>
      </c>
    </row>
    <row r="319" spans="1:12" x14ac:dyDescent="0.25">
      <c r="A319" s="56" t="str">
        <f>IF('PT_fylke%)'!A322&gt;0,'PT_fylke%)'!A322,"")</f>
        <v/>
      </c>
      <c r="B319" s="57" t="str">
        <f>IF('PT_fylke%)'!B322&gt;0,'PT_fylke%)'!B322,"")</f>
        <v/>
      </c>
      <c r="C319" s="57" t="str">
        <f>IF('PT_fylke%)'!C322&gt;0,'PT_fylke%)'!C322,"")</f>
        <v/>
      </c>
      <c r="D319" s="57" t="str">
        <f>IF('PT_fylke%)'!D322&gt;0,'PT_fylke%)'!D322,"")</f>
        <v/>
      </c>
      <c r="E319" s="57" t="str">
        <f>IF('PT_fylke%)'!E322&gt;0,'PT_fylke%)'!E322,"")</f>
        <v/>
      </c>
      <c r="F319" s="57" t="str">
        <f>IF('PT_fylke%)'!F322&gt;0,'PT_fylke%)'!F322,"")</f>
        <v/>
      </c>
      <c r="G319" s="57" t="str">
        <f>IF('PT_fylke%)'!G322&gt;0,'PT_fylke%)'!G322,"")</f>
        <v/>
      </c>
      <c r="H319" s="57" t="str">
        <f>IF('PT_fylke%)'!H322&gt;0,'PT_fylke%)'!H322,"")</f>
        <v/>
      </c>
      <c r="I319" s="57" t="str">
        <f>IF('PT_fylke%)'!I322&gt;0,'PT_fylke%)'!I322,"")</f>
        <v/>
      </c>
      <c r="J319" s="57" t="str">
        <f>IF('PT_fylke%)'!J322&gt;0,'PT_fylke%)'!J322,"")</f>
        <v/>
      </c>
      <c r="K319" s="57" t="str">
        <f>IF('PT_fylke%)'!K322&gt;0,'PT_fylke%)'!K322,"")</f>
        <v/>
      </c>
      <c r="L319" s="57" t="str">
        <f>IF('PT_fylke%)'!L322&gt;0,'PT_fylke%)'!L322,"")</f>
        <v/>
      </c>
    </row>
    <row r="320" spans="1:12" x14ac:dyDescent="0.25">
      <c r="A320" s="56" t="str">
        <f>IF('PT_fylke%)'!A323&gt;0,'PT_fylke%)'!A323,"")</f>
        <v/>
      </c>
      <c r="B320" s="57" t="str">
        <f>IF('PT_fylke%)'!B323&gt;0,'PT_fylke%)'!B323,"")</f>
        <v/>
      </c>
      <c r="C320" s="57" t="str">
        <f>IF('PT_fylke%)'!C323&gt;0,'PT_fylke%)'!C323,"")</f>
        <v/>
      </c>
      <c r="D320" s="57" t="str">
        <f>IF('PT_fylke%)'!D323&gt;0,'PT_fylke%)'!D323,"")</f>
        <v/>
      </c>
      <c r="E320" s="57" t="str">
        <f>IF('PT_fylke%)'!E323&gt;0,'PT_fylke%)'!E323,"")</f>
        <v/>
      </c>
      <c r="F320" s="57" t="str">
        <f>IF('PT_fylke%)'!F323&gt;0,'PT_fylke%)'!F323,"")</f>
        <v/>
      </c>
      <c r="G320" s="57" t="str">
        <f>IF('PT_fylke%)'!G323&gt;0,'PT_fylke%)'!G323,"")</f>
        <v/>
      </c>
      <c r="H320" s="57" t="str">
        <f>IF('PT_fylke%)'!H323&gt;0,'PT_fylke%)'!H323,"")</f>
        <v/>
      </c>
      <c r="I320" s="57" t="str">
        <f>IF('PT_fylke%)'!I323&gt;0,'PT_fylke%)'!I323,"")</f>
        <v/>
      </c>
      <c r="J320" s="57" t="str">
        <f>IF('PT_fylke%)'!J323&gt;0,'PT_fylke%)'!J323,"")</f>
        <v/>
      </c>
      <c r="K320" s="57" t="str">
        <f>IF('PT_fylke%)'!K323&gt;0,'PT_fylke%)'!K323,"")</f>
        <v/>
      </c>
      <c r="L320" s="57" t="str">
        <f>IF('PT_fylke%)'!L323&gt;0,'PT_fylke%)'!L323,"")</f>
        <v/>
      </c>
    </row>
    <row r="321" spans="1:12" x14ac:dyDescent="0.25">
      <c r="A321" s="56" t="str">
        <f>IF('PT_fylke%)'!A324&gt;0,'PT_fylke%)'!A324,"")</f>
        <v/>
      </c>
      <c r="B321" s="57" t="str">
        <f>IF('PT_fylke%)'!B324&gt;0,'PT_fylke%)'!B324,"")</f>
        <v/>
      </c>
      <c r="C321" s="57" t="str">
        <f>IF('PT_fylke%)'!C324&gt;0,'PT_fylke%)'!C324,"")</f>
        <v/>
      </c>
      <c r="D321" s="57" t="str">
        <f>IF('PT_fylke%)'!D324&gt;0,'PT_fylke%)'!D324,"")</f>
        <v/>
      </c>
      <c r="E321" s="57" t="str">
        <f>IF('PT_fylke%)'!E324&gt;0,'PT_fylke%)'!E324,"")</f>
        <v/>
      </c>
      <c r="F321" s="57" t="str">
        <f>IF('PT_fylke%)'!F324&gt;0,'PT_fylke%)'!F324,"")</f>
        <v/>
      </c>
      <c r="G321" s="57" t="str">
        <f>IF('PT_fylke%)'!G324&gt;0,'PT_fylke%)'!G324,"")</f>
        <v/>
      </c>
      <c r="H321" s="57" t="str">
        <f>IF('PT_fylke%)'!H324&gt;0,'PT_fylke%)'!H324,"")</f>
        <v/>
      </c>
      <c r="I321" s="57" t="str">
        <f>IF('PT_fylke%)'!I324&gt;0,'PT_fylke%)'!I324,"")</f>
        <v/>
      </c>
      <c r="J321" s="57" t="str">
        <f>IF('PT_fylke%)'!J324&gt;0,'PT_fylke%)'!J324,"")</f>
        <v/>
      </c>
      <c r="K321" s="57" t="str">
        <f>IF('PT_fylke%)'!K324&gt;0,'PT_fylke%)'!K324,"")</f>
        <v/>
      </c>
      <c r="L321" s="57" t="str">
        <f>IF('PT_fylke%)'!L324&gt;0,'PT_fylke%)'!L324,"")</f>
        <v/>
      </c>
    </row>
    <row r="322" spans="1:12" x14ac:dyDescent="0.25">
      <c r="A322" s="56" t="str">
        <f>IF('PT_fylke%)'!A325&gt;0,'PT_fylke%)'!A325,"")</f>
        <v/>
      </c>
      <c r="B322" s="57" t="str">
        <f>IF('PT_fylke%)'!B325&gt;0,'PT_fylke%)'!B325,"")</f>
        <v/>
      </c>
      <c r="C322" s="57" t="str">
        <f>IF('PT_fylke%)'!C325&gt;0,'PT_fylke%)'!C325,"")</f>
        <v/>
      </c>
      <c r="D322" s="57" t="str">
        <f>IF('PT_fylke%)'!D325&gt;0,'PT_fylke%)'!D325,"")</f>
        <v/>
      </c>
      <c r="E322" s="57" t="str">
        <f>IF('PT_fylke%)'!E325&gt;0,'PT_fylke%)'!E325,"")</f>
        <v/>
      </c>
      <c r="F322" s="57" t="str">
        <f>IF('PT_fylke%)'!F325&gt;0,'PT_fylke%)'!F325,"")</f>
        <v/>
      </c>
      <c r="G322" s="57" t="str">
        <f>IF('PT_fylke%)'!G325&gt;0,'PT_fylke%)'!G325,"")</f>
        <v/>
      </c>
      <c r="H322" s="57" t="str">
        <f>IF('PT_fylke%)'!H325&gt;0,'PT_fylke%)'!H325,"")</f>
        <v/>
      </c>
      <c r="I322" s="57" t="str">
        <f>IF('PT_fylke%)'!I325&gt;0,'PT_fylke%)'!I325,"")</f>
        <v/>
      </c>
      <c r="J322" s="57" t="str">
        <f>IF('PT_fylke%)'!J325&gt;0,'PT_fylke%)'!J325,"")</f>
        <v/>
      </c>
      <c r="K322" s="57" t="str">
        <f>IF('PT_fylke%)'!K325&gt;0,'PT_fylke%)'!K325,"")</f>
        <v/>
      </c>
      <c r="L322" s="57" t="str">
        <f>IF('PT_fylke%)'!L325&gt;0,'PT_fylke%)'!L325,"")</f>
        <v/>
      </c>
    </row>
    <row r="323" spans="1:12" x14ac:dyDescent="0.25">
      <c r="A323" s="56" t="str">
        <f>IF('PT_fylke%)'!A326&gt;0,'PT_fylke%)'!A326,"")</f>
        <v/>
      </c>
      <c r="B323" s="57" t="str">
        <f>IF('PT_fylke%)'!B326&gt;0,'PT_fylke%)'!B326,"")</f>
        <v/>
      </c>
      <c r="C323" s="57" t="str">
        <f>IF('PT_fylke%)'!C326&gt;0,'PT_fylke%)'!C326,"")</f>
        <v/>
      </c>
      <c r="D323" s="57" t="str">
        <f>IF('PT_fylke%)'!D326&gt;0,'PT_fylke%)'!D326,"")</f>
        <v/>
      </c>
      <c r="E323" s="57" t="str">
        <f>IF('PT_fylke%)'!E326&gt;0,'PT_fylke%)'!E326,"")</f>
        <v/>
      </c>
      <c r="F323" s="57" t="str">
        <f>IF('PT_fylke%)'!F326&gt;0,'PT_fylke%)'!F326,"")</f>
        <v/>
      </c>
      <c r="G323" s="57" t="str">
        <f>IF('PT_fylke%)'!G326&gt;0,'PT_fylke%)'!G326,"")</f>
        <v/>
      </c>
      <c r="H323" s="57" t="str">
        <f>IF('PT_fylke%)'!H326&gt;0,'PT_fylke%)'!H326,"")</f>
        <v/>
      </c>
      <c r="I323" s="57" t="str">
        <f>IF('PT_fylke%)'!I326&gt;0,'PT_fylke%)'!I326,"")</f>
        <v/>
      </c>
      <c r="J323" s="57" t="str">
        <f>IF('PT_fylke%)'!J326&gt;0,'PT_fylke%)'!J326,"")</f>
        <v/>
      </c>
      <c r="K323" s="57" t="str">
        <f>IF('PT_fylke%)'!K326&gt;0,'PT_fylke%)'!K326,"")</f>
        <v/>
      </c>
      <c r="L323" s="57" t="str">
        <f>IF('PT_fylke%)'!L326&gt;0,'PT_fylke%)'!L326,"")</f>
        <v/>
      </c>
    </row>
    <row r="324" spans="1:12" x14ac:dyDescent="0.25">
      <c r="A324" s="56" t="str">
        <f>IF('PT_fylke%)'!A327&gt;0,'PT_fylke%)'!A327,"")</f>
        <v/>
      </c>
      <c r="B324" s="57" t="str">
        <f>IF('PT_fylke%)'!B327&gt;0,'PT_fylke%)'!B327,"")</f>
        <v/>
      </c>
      <c r="C324" s="57" t="str">
        <f>IF('PT_fylke%)'!C327&gt;0,'PT_fylke%)'!C327,"")</f>
        <v/>
      </c>
      <c r="D324" s="57" t="str">
        <f>IF('PT_fylke%)'!D327&gt;0,'PT_fylke%)'!D327,"")</f>
        <v/>
      </c>
      <c r="E324" s="57" t="str">
        <f>IF('PT_fylke%)'!E327&gt;0,'PT_fylke%)'!E327,"")</f>
        <v/>
      </c>
      <c r="F324" s="57" t="str">
        <f>IF('PT_fylke%)'!F327&gt;0,'PT_fylke%)'!F327,"")</f>
        <v/>
      </c>
      <c r="G324" s="57" t="str">
        <f>IF('PT_fylke%)'!G327&gt;0,'PT_fylke%)'!G327,"")</f>
        <v/>
      </c>
      <c r="H324" s="57" t="str">
        <f>IF('PT_fylke%)'!H327&gt;0,'PT_fylke%)'!H327,"")</f>
        <v/>
      </c>
      <c r="I324" s="57" t="str">
        <f>IF('PT_fylke%)'!I327&gt;0,'PT_fylke%)'!I327,"")</f>
        <v/>
      </c>
      <c r="J324" s="57" t="str">
        <f>IF('PT_fylke%)'!J327&gt;0,'PT_fylke%)'!J327,"")</f>
        <v/>
      </c>
      <c r="K324" s="57" t="str">
        <f>IF('PT_fylke%)'!K327&gt;0,'PT_fylke%)'!K327,"")</f>
        <v/>
      </c>
      <c r="L324" s="57" t="str">
        <f>IF('PT_fylke%)'!L327&gt;0,'PT_fylke%)'!L327,"")</f>
        <v/>
      </c>
    </row>
    <row r="325" spans="1:12" x14ac:dyDescent="0.25">
      <c r="A325" s="56" t="str">
        <f>IF('PT_fylke%)'!A328&gt;0,'PT_fylke%)'!A328,"")</f>
        <v/>
      </c>
      <c r="B325" s="57" t="str">
        <f>IF('PT_fylke%)'!B328&gt;0,'PT_fylke%)'!B328,"")</f>
        <v/>
      </c>
      <c r="C325" s="57" t="str">
        <f>IF('PT_fylke%)'!C328&gt;0,'PT_fylke%)'!C328,"")</f>
        <v/>
      </c>
      <c r="D325" s="57" t="str">
        <f>IF('PT_fylke%)'!D328&gt;0,'PT_fylke%)'!D328,"")</f>
        <v/>
      </c>
      <c r="E325" s="57" t="str">
        <f>IF('PT_fylke%)'!E328&gt;0,'PT_fylke%)'!E328,"")</f>
        <v/>
      </c>
      <c r="F325" s="57" t="str">
        <f>IF('PT_fylke%)'!F328&gt;0,'PT_fylke%)'!F328,"")</f>
        <v/>
      </c>
      <c r="G325" s="57" t="str">
        <f>IF('PT_fylke%)'!G328&gt;0,'PT_fylke%)'!G328,"")</f>
        <v/>
      </c>
      <c r="H325" s="57" t="str">
        <f>IF('PT_fylke%)'!H328&gt;0,'PT_fylke%)'!H328,"")</f>
        <v/>
      </c>
      <c r="I325" s="57" t="str">
        <f>IF('PT_fylke%)'!I328&gt;0,'PT_fylke%)'!I328,"")</f>
        <v/>
      </c>
      <c r="J325" s="57" t="str">
        <f>IF('PT_fylke%)'!J328&gt;0,'PT_fylke%)'!J328,"")</f>
        <v/>
      </c>
      <c r="K325" s="57" t="str">
        <f>IF('PT_fylke%)'!K328&gt;0,'PT_fylke%)'!K328,"")</f>
        <v/>
      </c>
      <c r="L325" s="57" t="str">
        <f>IF('PT_fylke%)'!L328&gt;0,'PT_fylke%)'!L328,"")</f>
        <v/>
      </c>
    </row>
    <row r="326" spans="1:12" x14ac:dyDescent="0.25">
      <c r="A326" s="56" t="str">
        <f>IF('PT_fylke%)'!A329&gt;0,'PT_fylke%)'!A329,"")</f>
        <v/>
      </c>
      <c r="B326" s="57" t="str">
        <f>IF('PT_fylke%)'!B329&gt;0,'PT_fylke%)'!B329,"")</f>
        <v/>
      </c>
      <c r="C326" s="57" t="str">
        <f>IF('PT_fylke%)'!C329&gt;0,'PT_fylke%)'!C329,"")</f>
        <v/>
      </c>
      <c r="D326" s="57" t="str">
        <f>IF('PT_fylke%)'!D329&gt;0,'PT_fylke%)'!D329,"")</f>
        <v/>
      </c>
      <c r="E326" s="57" t="str">
        <f>IF('PT_fylke%)'!E329&gt;0,'PT_fylke%)'!E329,"")</f>
        <v/>
      </c>
      <c r="F326" s="57" t="str">
        <f>IF('PT_fylke%)'!F329&gt;0,'PT_fylke%)'!F329,"")</f>
        <v/>
      </c>
      <c r="G326" s="57" t="str">
        <f>IF('PT_fylke%)'!G329&gt;0,'PT_fylke%)'!G329,"")</f>
        <v/>
      </c>
      <c r="H326" s="57" t="str">
        <f>IF('PT_fylke%)'!H329&gt;0,'PT_fylke%)'!H329,"")</f>
        <v/>
      </c>
      <c r="I326" s="57" t="str">
        <f>IF('PT_fylke%)'!I329&gt;0,'PT_fylke%)'!I329,"")</f>
        <v/>
      </c>
      <c r="J326" s="57" t="str">
        <f>IF('PT_fylke%)'!J329&gt;0,'PT_fylke%)'!J329,"")</f>
        <v/>
      </c>
      <c r="K326" s="57" t="str">
        <f>IF('PT_fylke%)'!K329&gt;0,'PT_fylke%)'!K329,"")</f>
        <v/>
      </c>
      <c r="L326" s="57" t="str">
        <f>IF('PT_fylke%)'!L329&gt;0,'PT_fylke%)'!L329,"")</f>
        <v/>
      </c>
    </row>
    <row r="327" spans="1:12" x14ac:dyDescent="0.25">
      <c r="A327" s="56" t="str">
        <f>IF('PT_fylke%)'!A330&gt;0,'PT_fylke%)'!A330,"")</f>
        <v/>
      </c>
      <c r="B327" s="57" t="str">
        <f>IF('PT_fylke%)'!B330&gt;0,'PT_fylke%)'!B330,"")</f>
        <v/>
      </c>
      <c r="C327" s="57" t="str">
        <f>IF('PT_fylke%)'!C330&gt;0,'PT_fylke%)'!C330,"")</f>
        <v/>
      </c>
      <c r="D327" s="57" t="str">
        <f>IF('PT_fylke%)'!D330&gt;0,'PT_fylke%)'!D330,"")</f>
        <v/>
      </c>
      <c r="E327" s="57" t="str">
        <f>IF('PT_fylke%)'!E330&gt;0,'PT_fylke%)'!E330,"")</f>
        <v/>
      </c>
      <c r="F327" s="57" t="str">
        <f>IF('PT_fylke%)'!F330&gt;0,'PT_fylke%)'!F330,"")</f>
        <v/>
      </c>
      <c r="G327" s="57" t="str">
        <f>IF('PT_fylke%)'!G330&gt;0,'PT_fylke%)'!G330,"")</f>
        <v/>
      </c>
      <c r="H327" s="57" t="str">
        <f>IF('PT_fylke%)'!H330&gt;0,'PT_fylke%)'!H330,"")</f>
        <v/>
      </c>
      <c r="I327" s="57" t="str">
        <f>IF('PT_fylke%)'!I330&gt;0,'PT_fylke%)'!I330,"")</f>
        <v/>
      </c>
      <c r="J327" s="57" t="str">
        <f>IF('PT_fylke%)'!J330&gt;0,'PT_fylke%)'!J330,"")</f>
        <v/>
      </c>
      <c r="K327" s="57" t="str">
        <f>IF('PT_fylke%)'!K330&gt;0,'PT_fylke%)'!K330,"")</f>
        <v/>
      </c>
      <c r="L327" s="57" t="str">
        <f>IF('PT_fylke%)'!L330&gt;0,'PT_fylke%)'!L330,"")</f>
        <v/>
      </c>
    </row>
    <row r="328" spans="1:12" x14ac:dyDescent="0.25">
      <c r="A328" s="56" t="str">
        <f>IF('PT_fylke%)'!A331&gt;0,'PT_fylke%)'!A331,"")</f>
        <v/>
      </c>
      <c r="B328" s="57" t="str">
        <f>IF('PT_fylke%)'!B331&gt;0,'PT_fylke%)'!B331,"")</f>
        <v/>
      </c>
      <c r="C328" s="57" t="str">
        <f>IF('PT_fylke%)'!C331&gt;0,'PT_fylke%)'!C331,"")</f>
        <v/>
      </c>
      <c r="D328" s="57" t="str">
        <f>IF('PT_fylke%)'!D331&gt;0,'PT_fylke%)'!D331,"")</f>
        <v/>
      </c>
      <c r="E328" s="57" t="str">
        <f>IF('PT_fylke%)'!E331&gt;0,'PT_fylke%)'!E331,"")</f>
        <v/>
      </c>
      <c r="F328" s="57" t="str">
        <f>IF('PT_fylke%)'!F331&gt;0,'PT_fylke%)'!F331,"")</f>
        <v/>
      </c>
      <c r="G328" s="57" t="str">
        <f>IF('PT_fylke%)'!G331&gt;0,'PT_fylke%)'!G331,"")</f>
        <v/>
      </c>
      <c r="H328" s="57" t="str">
        <f>IF('PT_fylke%)'!H331&gt;0,'PT_fylke%)'!H331,"")</f>
        <v/>
      </c>
      <c r="I328" s="57" t="str">
        <f>IF('PT_fylke%)'!I331&gt;0,'PT_fylke%)'!I331,"")</f>
        <v/>
      </c>
      <c r="J328" s="57" t="str">
        <f>IF('PT_fylke%)'!J331&gt;0,'PT_fylke%)'!J331,"")</f>
        <v/>
      </c>
      <c r="K328" s="57" t="str">
        <f>IF('PT_fylke%)'!K331&gt;0,'PT_fylke%)'!K331,"")</f>
        <v/>
      </c>
      <c r="L328" s="57" t="str">
        <f>IF('PT_fylke%)'!L331&gt;0,'PT_fylke%)'!L331,"")</f>
        <v/>
      </c>
    </row>
    <row r="329" spans="1:12" x14ac:dyDescent="0.25">
      <c r="A329" s="56" t="str">
        <f>IF('PT_fylke%)'!A332&gt;0,'PT_fylke%)'!A332,"")</f>
        <v/>
      </c>
      <c r="B329" s="57" t="str">
        <f>IF('PT_fylke%)'!B332&gt;0,'PT_fylke%)'!B332,"")</f>
        <v/>
      </c>
      <c r="C329" s="57" t="str">
        <f>IF('PT_fylke%)'!C332&gt;0,'PT_fylke%)'!C332,"")</f>
        <v/>
      </c>
      <c r="D329" s="57" t="str">
        <f>IF('PT_fylke%)'!D332&gt;0,'PT_fylke%)'!D332,"")</f>
        <v/>
      </c>
      <c r="E329" s="57" t="str">
        <f>IF('PT_fylke%)'!E332&gt;0,'PT_fylke%)'!E332,"")</f>
        <v/>
      </c>
      <c r="F329" s="57" t="str">
        <f>IF('PT_fylke%)'!F332&gt;0,'PT_fylke%)'!F332,"")</f>
        <v/>
      </c>
      <c r="G329" s="57" t="str">
        <f>IF('PT_fylke%)'!G332&gt;0,'PT_fylke%)'!G332,"")</f>
        <v/>
      </c>
      <c r="H329" s="57" t="str">
        <f>IF('PT_fylke%)'!H332&gt;0,'PT_fylke%)'!H332,"")</f>
        <v/>
      </c>
      <c r="I329" s="57" t="str">
        <f>IF('PT_fylke%)'!I332&gt;0,'PT_fylke%)'!I332,"")</f>
        <v/>
      </c>
      <c r="J329" s="57" t="str">
        <f>IF('PT_fylke%)'!J332&gt;0,'PT_fylke%)'!J332,"")</f>
        <v/>
      </c>
      <c r="K329" s="57" t="str">
        <f>IF('PT_fylke%)'!K332&gt;0,'PT_fylke%)'!K332,"")</f>
        <v/>
      </c>
      <c r="L329" s="57" t="str">
        <f>IF('PT_fylke%)'!L332&gt;0,'PT_fylke%)'!L332,"")</f>
        <v/>
      </c>
    </row>
    <row r="330" spans="1:12" x14ac:dyDescent="0.25">
      <c r="A330" s="56" t="str">
        <f>IF('PT_fylke%)'!A333&gt;0,'PT_fylke%)'!A333,"")</f>
        <v/>
      </c>
      <c r="B330" s="57" t="str">
        <f>IF('PT_fylke%)'!B333&gt;0,'PT_fylke%)'!B333,"")</f>
        <v/>
      </c>
      <c r="C330" s="57" t="str">
        <f>IF('PT_fylke%)'!C333&gt;0,'PT_fylke%)'!C333,"")</f>
        <v/>
      </c>
      <c r="D330" s="57" t="str">
        <f>IF('PT_fylke%)'!D333&gt;0,'PT_fylke%)'!D333,"")</f>
        <v/>
      </c>
      <c r="E330" s="57" t="str">
        <f>IF('PT_fylke%)'!E333&gt;0,'PT_fylke%)'!E333,"")</f>
        <v/>
      </c>
      <c r="F330" s="57" t="str">
        <f>IF('PT_fylke%)'!F333&gt;0,'PT_fylke%)'!F333,"")</f>
        <v/>
      </c>
      <c r="G330" s="57" t="str">
        <f>IF('PT_fylke%)'!G333&gt;0,'PT_fylke%)'!G333,"")</f>
        <v/>
      </c>
      <c r="H330" s="57" t="str">
        <f>IF('PT_fylke%)'!H333&gt;0,'PT_fylke%)'!H333,"")</f>
        <v/>
      </c>
      <c r="I330" s="57" t="str">
        <f>IF('PT_fylke%)'!I333&gt;0,'PT_fylke%)'!I333,"")</f>
        <v/>
      </c>
      <c r="J330" s="57" t="str">
        <f>IF('PT_fylke%)'!J333&gt;0,'PT_fylke%)'!J333,"")</f>
        <v/>
      </c>
      <c r="K330" s="57" t="str">
        <f>IF('PT_fylke%)'!K333&gt;0,'PT_fylke%)'!K333,"")</f>
        <v/>
      </c>
      <c r="L330" s="57" t="str">
        <f>IF('PT_fylke%)'!L333&gt;0,'PT_fylke%)'!L333,"")</f>
        <v/>
      </c>
    </row>
    <row r="331" spans="1:12" x14ac:dyDescent="0.25">
      <c r="A331" s="56" t="str">
        <f>IF('PT_fylke%)'!A334&gt;0,'PT_fylke%)'!A334,"")</f>
        <v/>
      </c>
      <c r="B331" s="57" t="str">
        <f>IF('PT_fylke%)'!B334&gt;0,'PT_fylke%)'!B334,"")</f>
        <v/>
      </c>
      <c r="C331" s="57" t="str">
        <f>IF('PT_fylke%)'!C334&gt;0,'PT_fylke%)'!C334,"")</f>
        <v/>
      </c>
      <c r="D331" s="57" t="str">
        <f>IF('PT_fylke%)'!D334&gt;0,'PT_fylke%)'!D334,"")</f>
        <v/>
      </c>
      <c r="E331" s="57" t="str">
        <f>IF('PT_fylke%)'!E334&gt;0,'PT_fylke%)'!E334,"")</f>
        <v/>
      </c>
      <c r="F331" s="57" t="str">
        <f>IF('PT_fylke%)'!F334&gt;0,'PT_fylke%)'!F334,"")</f>
        <v/>
      </c>
      <c r="G331" s="57" t="str">
        <f>IF('PT_fylke%)'!G334&gt;0,'PT_fylke%)'!G334,"")</f>
        <v/>
      </c>
      <c r="H331" s="57" t="str">
        <f>IF('PT_fylke%)'!H334&gt;0,'PT_fylke%)'!H334,"")</f>
        <v/>
      </c>
      <c r="I331" s="57" t="str">
        <f>IF('PT_fylke%)'!I334&gt;0,'PT_fylke%)'!I334,"")</f>
        <v/>
      </c>
      <c r="J331" s="57" t="str">
        <f>IF('PT_fylke%)'!J334&gt;0,'PT_fylke%)'!J334,"")</f>
        <v/>
      </c>
      <c r="K331" s="57" t="str">
        <f>IF('PT_fylke%)'!K334&gt;0,'PT_fylke%)'!K334,"")</f>
        <v/>
      </c>
      <c r="L331" s="57" t="str">
        <f>IF('PT_fylke%)'!L334&gt;0,'PT_fylke%)'!L334,"")</f>
        <v/>
      </c>
    </row>
    <row r="332" spans="1:12" x14ac:dyDescent="0.25">
      <c r="A332" s="56" t="str">
        <f>IF('PT_fylke%)'!A335&gt;0,'PT_fylke%)'!A335,"")</f>
        <v/>
      </c>
      <c r="B332" s="57" t="str">
        <f>IF('PT_fylke%)'!B335&gt;0,'PT_fylke%)'!B335,"")</f>
        <v/>
      </c>
      <c r="C332" s="57" t="str">
        <f>IF('PT_fylke%)'!C335&gt;0,'PT_fylke%)'!C335,"")</f>
        <v/>
      </c>
      <c r="D332" s="57" t="str">
        <f>IF('PT_fylke%)'!D335&gt;0,'PT_fylke%)'!D335,"")</f>
        <v/>
      </c>
      <c r="E332" s="57" t="str">
        <f>IF('PT_fylke%)'!E335&gt;0,'PT_fylke%)'!E335,"")</f>
        <v/>
      </c>
      <c r="F332" s="57" t="str">
        <f>IF('PT_fylke%)'!F335&gt;0,'PT_fylke%)'!F335,"")</f>
        <v/>
      </c>
      <c r="G332" s="57" t="str">
        <f>IF('PT_fylke%)'!G335&gt;0,'PT_fylke%)'!G335,"")</f>
        <v/>
      </c>
      <c r="H332" s="57" t="str">
        <f>IF('PT_fylke%)'!H335&gt;0,'PT_fylke%)'!H335,"")</f>
        <v/>
      </c>
      <c r="I332" s="57" t="str">
        <f>IF('PT_fylke%)'!I335&gt;0,'PT_fylke%)'!I335,"")</f>
        <v/>
      </c>
      <c r="J332" s="57" t="str">
        <f>IF('PT_fylke%)'!J335&gt;0,'PT_fylke%)'!J335,"")</f>
        <v/>
      </c>
      <c r="K332" s="57" t="str">
        <f>IF('PT_fylke%)'!K335&gt;0,'PT_fylke%)'!K335,"")</f>
        <v/>
      </c>
      <c r="L332" s="57" t="str">
        <f>IF('PT_fylke%)'!L335&gt;0,'PT_fylke%)'!L335,"")</f>
        <v/>
      </c>
    </row>
    <row r="333" spans="1:12" x14ac:dyDescent="0.25">
      <c r="A333" s="56" t="str">
        <f>IF('PT_fylke%)'!A336&gt;0,'PT_fylke%)'!A336,"")</f>
        <v/>
      </c>
      <c r="B333" s="57" t="str">
        <f>IF('PT_fylke%)'!B336&gt;0,'PT_fylke%)'!B336,"")</f>
        <v/>
      </c>
      <c r="C333" s="57" t="str">
        <f>IF('PT_fylke%)'!C336&gt;0,'PT_fylke%)'!C336,"")</f>
        <v/>
      </c>
      <c r="D333" s="57" t="str">
        <f>IF('PT_fylke%)'!D336&gt;0,'PT_fylke%)'!D336,"")</f>
        <v/>
      </c>
      <c r="E333" s="57" t="str">
        <f>IF('PT_fylke%)'!E336&gt;0,'PT_fylke%)'!E336,"")</f>
        <v/>
      </c>
      <c r="F333" s="57" t="str">
        <f>IF('PT_fylke%)'!F336&gt;0,'PT_fylke%)'!F336,"")</f>
        <v/>
      </c>
      <c r="G333" s="57" t="str">
        <f>IF('PT_fylke%)'!G336&gt;0,'PT_fylke%)'!G336,"")</f>
        <v/>
      </c>
      <c r="H333" s="57" t="str">
        <f>IF('PT_fylke%)'!H336&gt;0,'PT_fylke%)'!H336,"")</f>
        <v/>
      </c>
      <c r="I333" s="57" t="str">
        <f>IF('PT_fylke%)'!I336&gt;0,'PT_fylke%)'!I336,"")</f>
        <v/>
      </c>
      <c r="J333" s="57" t="str">
        <f>IF('PT_fylke%)'!J336&gt;0,'PT_fylke%)'!J336,"")</f>
        <v/>
      </c>
      <c r="K333" s="57" t="str">
        <f>IF('PT_fylke%)'!K336&gt;0,'PT_fylke%)'!K336,"")</f>
        <v/>
      </c>
      <c r="L333" s="57" t="str">
        <f>IF('PT_fylke%)'!L336&gt;0,'PT_fylke%)'!L336,"")</f>
        <v/>
      </c>
    </row>
    <row r="334" spans="1:12" x14ac:dyDescent="0.25">
      <c r="A334" s="56" t="str">
        <f>IF('PT_fylke%)'!A337&gt;0,'PT_fylke%)'!A337,"")</f>
        <v/>
      </c>
      <c r="B334" s="57" t="str">
        <f>IF('PT_fylke%)'!B337&gt;0,'PT_fylke%)'!B337,"")</f>
        <v/>
      </c>
      <c r="C334" s="57" t="str">
        <f>IF('PT_fylke%)'!C337&gt;0,'PT_fylke%)'!C337,"")</f>
        <v/>
      </c>
      <c r="D334" s="57" t="str">
        <f>IF('PT_fylke%)'!D337&gt;0,'PT_fylke%)'!D337,"")</f>
        <v/>
      </c>
      <c r="E334" s="57" t="str">
        <f>IF('PT_fylke%)'!E337&gt;0,'PT_fylke%)'!E337,"")</f>
        <v/>
      </c>
      <c r="F334" s="57" t="str">
        <f>IF('PT_fylke%)'!F337&gt;0,'PT_fylke%)'!F337,"")</f>
        <v/>
      </c>
      <c r="G334" s="57" t="str">
        <f>IF('PT_fylke%)'!G337&gt;0,'PT_fylke%)'!G337,"")</f>
        <v/>
      </c>
      <c r="H334" s="57" t="str">
        <f>IF('PT_fylke%)'!H337&gt;0,'PT_fylke%)'!H337,"")</f>
        <v/>
      </c>
      <c r="I334" s="57" t="str">
        <f>IF('PT_fylke%)'!I337&gt;0,'PT_fylke%)'!I337,"")</f>
        <v/>
      </c>
      <c r="J334" s="57" t="str">
        <f>IF('PT_fylke%)'!J337&gt;0,'PT_fylke%)'!J337,"")</f>
        <v/>
      </c>
      <c r="K334" s="57" t="str">
        <f>IF('PT_fylke%)'!K337&gt;0,'PT_fylke%)'!K337,"")</f>
        <v/>
      </c>
      <c r="L334" s="57" t="str">
        <f>IF('PT_fylke%)'!L337&gt;0,'PT_fylke%)'!L337,"")</f>
        <v/>
      </c>
    </row>
    <row r="335" spans="1:12" x14ac:dyDescent="0.25">
      <c r="A335" s="56" t="str">
        <f>IF('PT_fylke%)'!A338&gt;0,'PT_fylke%)'!A338,"")</f>
        <v/>
      </c>
      <c r="B335" s="57" t="str">
        <f>IF('PT_fylke%)'!B338&gt;0,'PT_fylke%)'!B338,"")</f>
        <v/>
      </c>
      <c r="C335" s="57" t="str">
        <f>IF('PT_fylke%)'!C338&gt;0,'PT_fylke%)'!C338,"")</f>
        <v/>
      </c>
      <c r="D335" s="57" t="str">
        <f>IF('PT_fylke%)'!D338&gt;0,'PT_fylke%)'!D338,"")</f>
        <v/>
      </c>
      <c r="E335" s="57" t="str">
        <f>IF('PT_fylke%)'!E338&gt;0,'PT_fylke%)'!E338,"")</f>
        <v/>
      </c>
      <c r="F335" s="57" t="str">
        <f>IF('PT_fylke%)'!F338&gt;0,'PT_fylke%)'!F338,"")</f>
        <v/>
      </c>
      <c r="G335" s="57" t="str">
        <f>IF('PT_fylke%)'!G338&gt;0,'PT_fylke%)'!G338,"")</f>
        <v/>
      </c>
      <c r="H335" s="57" t="str">
        <f>IF('PT_fylke%)'!H338&gt;0,'PT_fylke%)'!H338,"")</f>
        <v/>
      </c>
      <c r="I335" s="57" t="str">
        <f>IF('PT_fylke%)'!I338&gt;0,'PT_fylke%)'!I338,"")</f>
        <v/>
      </c>
      <c r="J335" s="57" t="str">
        <f>IF('PT_fylke%)'!J338&gt;0,'PT_fylke%)'!J338,"")</f>
        <v/>
      </c>
      <c r="K335" s="57" t="str">
        <f>IF('PT_fylke%)'!K338&gt;0,'PT_fylke%)'!K338,"")</f>
        <v/>
      </c>
      <c r="L335" s="57" t="str">
        <f>IF('PT_fylke%)'!L338&gt;0,'PT_fylke%)'!L338,"")</f>
        <v/>
      </c>
    </row>
    <row r="336" spans="1:12" x14ac:dyDescent="0.25">
      <c r="A336" s="56" t="str">
        <f>IF('PT_fylke%)'!A339&gt;0,'PT_fylke%)'!A339,"")</f>
        <v/>
      </c>
      <c r="B336" s="57" t="str">
        <f>IF('PT_fylke%)'!B339&gt;0,'PT_fylke%)'!B339,"")</f>
        <v/>
      </c>
      <c r="C336" s="57" t="str">
        <f>IF('PT_fylke%)'!C339&gt;0,'PT_fylke%)'!C339,"")</f>
        <v/>
      </c>
      <c r="D336" s="57" t="str">
        <f>IF('PT_fylke%)'!D339&gt;0,'PT_fylke%)'!D339,"")</f>
        <v/>
      </c>
      <c r="E336" s="57" t="str">
        <f>IF('PT_fylke%)'!E339&gt;0,'PT_fylke%)'!E339,"")</f>
        <v/>
      </c>
      <c r="F336" s="57" t="str">
        <f>IF('PT_fylke%)'!F339&gt;0,'PT_fylke%)'!F339,"")</f>
        <v/>
      </c>
      <c r="G336" s="57" t="str">
        <f>IF('PT_fylke%)'!G339&gt;0,'PT_fylke%)'!G339,"")</f>
        <v/>
      </c>
      <c r="H336" s="57" t="str">
        <f>IF('PT_fylke%)'!H339&gt;0,'PT_fylke%)'!H339,"")</f>
        <v/>
      </c>
      <c r="I336" s="57" t="str">
        <f>IF('PT_fylke%)'!I339&gt;0,'PT_fylke%)'!I339,"")</f>
        <v/>
      </c>
      <c r="J336" s="57" t="str">
        <f>IF('PT_fylke%)'!J339&gt;0,'PT_fylke%)'!J339,"")</f>
        <v/>
      </c>
      <c r="K336" s="57" t="str">
        <f>IF('PT_fylke%)'!K339&gt;0,'PT_fylke%)'!K339,"")</f>
        <v/>
      </c>
      <c r="L336" s="57" t="str">
        <f>IF('PT_fylke%)'!L339&gt;0,'PT_fylke%)'!L339,"")</f>
        <v/>
      </c>
    </row>
    <row r="337" spans="1:12" x14ac:dyDescent="0.25">
      <c r="A337" s="56" t="str">
        <f>IF('PT_fylke%)'!A340&gt;0,'PT_fylke%)'!A340,"")</f>
        <v/>
      </c>
      <c r="B337" s="57" t="str">
        <f>IF('PT_fylke%)'!B340&gt;0,'PT_fylke%)'!B340,"")</f>
        <v/>
      </c>
      <c r="C337" s="57" t="str">
        <f>IF('PT_fylke%)'!C340&gt;0,'PT_fylke%)'!C340,"")</f>
        <v/>
      </c>
      <c r="D337" s="57" t="str">
        <f>IF('PT_fylke%)'!D340&gt;0,'PT_fylke%)'!D340,"")</f>
        <v/>
      </c>
      <c r="E337" s="57" t="str">
        <f>IF('PT_fylke%)'!E340&gt;0,'PT_fylke%)'!E340,"")</f>
        <v/>
      </c>
      <c r="F337" s="57" t="str">
        <f>IF('PT_fylke%)'!F340&gt;0,'PT_fylke%)'!F340,"")</f>
        <v/>
      </c>
      <c r="G337" s="57" t="str">
        <f>IF('PT_fylke%)'!G340&gt;0,'PT_fylke%)'!G340,"")</f>
        <v/>
      </c>
      <c r="H337" s="57" t="str">
        <f>IF('PT_fylke%)'!H340&gt;0,'PT_fylke%)'!H340,"")</f>
        <v/>
      </c>
      <c r="I337" s="57" t="str">
        <f>IF('PT_fylke%)'!I340&gt;0,'PT_fylke%)'!I340,"")</f>
        <v/>
      </c>
      <c r="J337" s="57" t="str">
        <f>IF('PT_fylke%)'!J340&gt;0,'PT_fylke%)'!J340,"")</f>
        <v/>
      </c>
      <c r="K337" s="57" t="str">
        <f>IF('PT_fylke%)'!K340&gt;0,'PT_fylke%)'!K340,"")</f>
        <v/>
      </c>
      <c r="L337" s="57" t="str">
        <f>IF('PT_fylke%)'!L340&gt;0,'PT_fylke%)'!L340,"")</f>
        <v/>
      </c>
    </row>
    <row r="338" spans="1:12" x14ac:dyDescent="0.25">
      <c r="A338" s="56" t="str">
        <f>IF('PT_fylke%)'!A341&gt;0,'PT_fylke%)'!A341,"")</f>
        <v/>
      </c>
      <c r="B338" s="57" t="str">
        <f>IF('PT_fylke%)'!B341&gt;0,'PT_fylke%)'!B341,"")</f>
        <v/>
      </c>
      <c r="C338" s="57" t="str">
        <f>IF('PT_fylke%)'!C341&gt;0,'PT_fylke%)'!C341,"")</f>
        <v/>
      </c>
      <c r="D338" s="57" t="str">
        <f>IF('PT_fylke%)'!D341&gt;0,'PT_fylke%)'!D341,"")</f>
        <v/>
      </c>
      <c r="E338" s="57" t="str">
        <f>IF('PT_fylke%)'!E341&gt;0,'PT_fylke%)'!E341,"")</f>
        <v/>
      </c>
      <c r="F338" s="57" t="str">
        <f>IF('PT_fylke%)'!F341&gt;0,'PT_fylke%)'!F341,"")</f>
        <v/>
      </c>
      <c r="G338" s="57" t="str">
        <f>IF('PT_fylke%)'!G341&gt;0,'PT_fylke%)'!G341,"")</f>
        <v/>
      </c>
      <c r="H338" s="57" t="str">
        <f>IF('PT_fylke%)'!H341&gt;0,'PT_fylke%)'!H341,"")</f>
        <v/>
      </c>
      <c r="I338" s="57" t="str">
        <f>IF('PT_fylke%)'!I341&gt;0,'PT_fylke%)'!I341,"")</f>
        <v/>
      </c>
      <c r="J338" s="57" t="str">
        <f>IF('PT_fylke%)'!J341&gt;0,'PT_fylke%)'!J341,"")</f>
        <v/>
      </c>
      <c r="K338" s="57" t="str">
        <f>IF('PT_fylke%)'!K341&gt;0,'PT_fylke%)'!K341,"")</f>
        <v/>
      </c>
      <c r="L338" s="57" t="str">
        <f>IF('PT_fylke%)'!L341&gt;0,'PT_fylke%)'!L341,"")</f>
        <v/>
      </c>
    </row>
    <row r="339" spans="1:12" x14ac:dyDescent="0.25">
      <c r="A339" s="56" t="str">
        <f>IF('PT_fylke%)'!A342&gt;0,'PT_fylke%)'!A342,"")</f>
        <v/>
      </c>
      <c r="B339" s="57" t="str">
        <f>IF('PT_fylke%)'!B342&gt;0,'PT_fylke%)'!B342,"")</f>
        <v/>
      </c>
      <c r="C339" s="57" t="str">
        <f>IF('PT_fylke%)'!C342&gt;0,'PT_fylke%)'!C342,"")</f>
        <v/>
      </c>
      <c r="D339" s="57" t="str">
        <f>IF('PT_fylke%)'!D342&gt;0,'PT_fylke%)'!D342,"")</f>
        <v/>
      </c>
      <c r="E339" s="57" t="str">
        <f>IF('PT_fylke%)'!E342&gt;0,'PT_fylke%)'!E342,"")</f>
        <v/>
      </c>
      <c r="F339" s="57" t="str">
        <f>IF('PT_fylke%)'!F342&gt;0,'PT_fylke%)'!F342,"")</f>
        <v/>
      </c>
      <c r="G339" s="57" t="str">
        <f>IF('PT_fylke%)'!G342&gt;0,'PT_fylke%)'!G342,"")</f>
        <v/>
      </c>
      <c r="H339" s="57" t="str">
        <f>IF('PT_fylke%)'!H342&gt;0,'PT_fylke%)'!H342,"")</f>
        <v/>
      </c>
      <c r="I339" s="57" t="str">
        <f>IF('PT_fylke%)'!I342&gt;0,'PT_fylke%)'!I342,"")</f>
        <v/>
      </c>
      <c r="J339" s="57" t="str">
        <f>IF('PT_fylke%)'!J342&gt;0,'PT_fylke%)'!J342,"")</f>
        <v/>
      </c>
      <c r="K339" s="57" t="str">
        <f>IF('PT_fylke%)'!K342&gt;0,'PT_fylke%)'!K342,"")</f>
        <v/>
      </c>
      <c r="L339" s="57" t="str">
        <f>IF('PT_fylke%)'!L342&gt;0,'PT_fylke%)'!L342,"")</f>
        <v/>
      </c>
    </row>
    <row r="340" spans="1:12" x14ac:dyDescent="0.25">
      <c r="A340" s="56" t="str">
        <f>IF('PT_fylke%)'!A343&gt;0,'PT_fylke%)'!A343,"")</f>
        <v/>
      </c>
      <c r="B340" s="57" t="str">
        <f>IF('PT_fylke%)'!B343&gt;0,'PT_fylke%)'!B343,"")</f>
        <v/>
      </c>
      <c r="C340" s="57" t="str">
        <f>IF('PT_fylke%)'!C343&gt;0,'PT_fylke%)'!C343,"")</f>
        <v/>
      </c>
      <c r="D340" s="57" t="str">
        <f>IF('PT_fylke%)'!D343&gt;0,'PT_fylke%)'!D343,"")</f>
        <v/>
      </c>
      <c r="E340" s="57" t="str">
        <f>IF('PT_fylke%)'!E343&gt;0,'PT_fylke%)'!E343,"")</f>
        <v/>
      </c>
      <c r="F340" s="57" t="str">
        <f>IF('PT_fylke%)'!F343&gt;0,'PT_fylke%)'!F343,"")</f>
        <v/>
      </c>
      <c r="G340" s="57" t="str">
        <f>IF('PT_fylke%)'!G343&gt;0,'PT_fylke%)'!G343,"")</f>
        <v/>
      </c>
      <c r="H340" s="57" t="str">
        <f>IF('PT_fylke%)'!H343&gt;0,'PT_fylke%)'!H343,"")</f>
        <v/>
      </c>
      <c r="I340" s="57" t="str">
        <f>IF('PT_fylke%)'!I343&gt;0,'PT_fylke%)'!I343,"")</f>
        <v/>
      </c>
      <c r="J340" s="57" t="str">
        <f>IF('PT_fylke%)'!J343&gt;0,'PT_fylke%)'!J343,"")</f>
        <v/>
      </c>
      <c r="K340" s="57" t="str">
        <f>IF('PT_fylke%)'!K343&gt;0,'PT_fylke%)'!K343,"")</f>
        <v/>
      </c>
      <c r="L340" s="57" t="str">
        <f>IF('PT_fylke%)'!L343&gt;0,'PT_fylke%)'!L343,"")</f>
        <v/>
      </c>
    </row>
    <row r="341" spans="1:12" x14ac:dyDescent="0.25">
      <c r="A341" s="56" t="str">
        <f>IF('PT_fylke%)'!A344&gt;0,'PT_fylke%)'!A344,"")</f>
        <v/>
      </c>
      <c r="B341" s="57" t="str">
        <f>IF('PT_fylke%)'!B344&gt;0,'PT_fylke%)'!B344,"")</f>
        <v/>
      </c>
      <c r="C341" s="57" t="str">
        <f>IF('PT_fylke%)'!C344&gt;0,'PT_fylke%)'!C344,"")</f>
        <v/>
      </c>
      <c r="D341" s="57" t="str">
        <f>IF('PT_fylke%)'!D344&gt;0,'PT_fylke%)'!D344,"")</f>
        <v/>
      </c>
      <c r="E341" s="57" t="str">
        <f>IF('PT_fylke%)'!E344&gt;0,'PT_fylke%)'!E344,"")</f>
        <v/>
      </c>
      <c r="F341" s="57" t="str">
        <f>IF('PT_fylke%)'!F344&gt;0,'PT_fylke%)'!F344,"")</f>
        <v/>
      </c>
      <c r="G341" s="57" t="str">
        <f>IF('PT_fylke%)'!G344&gt;0,'PT_fylke%)'!G344,"")</f>
        <v/>
      </c>
      <c r="H341" s="57" t="str">
        <f>IF('PT_fylke%)'!H344&gt;0,'PT_fylke%)'!H344,"")</f>
        <v/>
      </c>
      <c r="I341" s="57" t="str">
        <f>IF('PT_fylke%)'!I344&gt;0,'PT_fylke%)'!I344,"")</f>
        <v/>
      </c>
      <c r="J341" s="57" t="str">
        <f>IF('PT_fylke%)'!J344&gt;0,'PT_fylke%)'!J344,"")</f>
        <v/>
      </c>
      <c r="K341" s="57" t="str">
        <f>IF('PT_fylke%)'!K344&gt;0,'PT_fylke%)'!K344,"")</f>
        <v/>
      </c>
      <c r="L341" s="57" t="str">
        <f>IF('PT_fylke%)'!L344&gt;0,'PT_fylke%)'!L344,"")</f>
        <v/>
      </c>
    </row>
    <row r="342" spans="1:12" x14ac:dyDescent="0.25">
      <c r="A342" s="56" t="str">
        <f>IF('PT_fylke%)'!A345&gt;0,'PT_fylke%)'!A345,"")</f>
        <v/>
      </c>
      <c r="B342" s="57" t="str">
        <f>IF('PT_fylke%)'!B345&gt;0,'PT_fylke%)'!B345,"")</f>
        <v/>
      </c>
      <c r="C342" s="57" t="str">
        <f>IF('PT_fylke%)'!C345&gt;0,'PT_fylke%)'!C345,"")</f>
        <v/>
      </c>
      <c r="D342" s="57" t="str">
        <f>IF('PT_fylke%)'!D345&gt;0,'PT_fylke%)'!D345,"")</f>
        <v/>
      </c>
      <c r="E342" s="57" t="str">
        <f>IF('PT_fylke%)'!E345&gt;0,'PT_fylke%)'!E345,"")</f>
        <v/>
      </c>
      <c r="F342" s="57" t="str">
        <f>IF('PT_fylke%)'!F345&gt;0,'PT_fylke%)'!F345,"")</f>
        <v/>
      </c>
      <c r="G342" s="57" t="str">
        <f>IF('PT_fylke%)'!G345&gt;0,'PT_fylke%)'!G345,"")</f>
        <v/>
      </c>
      <c r="H342" s="57" t="str">
        <f>IF('PT_fylke%)'!H345&gt;0,'PT_fylke%)'!H345,"")</f>
        <v/>
      </c>
      <c r="I342" s="57" t="str">
        <f>IF('PT_fylke%)'!I345&gt;0,'PT_fylke%)'!I345,"")</f>
        <v/>
      </c>
      <c r="J342" s="57" t="str">
        <f>IF('PT_fylke%)'!J345&gt;0,'PT_fylke%)'!J345,"")</f>
        <v/>
      </c>
      <c r="K342" s="57" t="str">
        <f>IF('PT_fylke%)'!K345&gt;0,'PT_fylke%)'!K345,"")</f>
        <v/>
      </c>
      <c r="L342" s="57" t="str">
        <f>IF('PT_fylke%)'!L345&gt;0,'PT_fylke%)'!L345,"")</f>
        <v/>
      </c>
    </row>
    <row r="343" spans="1:12" x14ac:dyDescent="0.25">
      <c r="A343" s="56" t="str">
        <f>IF('PT_fylke%)'!A346&gt;0,'PT_fylke%)'!A346,"")</f>
        <v/>
      </c>
      <c r="B343" s="57" t="str">
        <f>IF('PT_fylke%)'!B346&gt;0,'PT_fylke%)'!B346,"")</f>
        <v/>
      </c>
      <c r="C343" s="57" t="str">
        <f>IF('PT_fylke%)'!C346&gt;0,'PT_fylke%)'!C346,"")</f>
        <v/>
      </c>
      <c r="D343" s="57" t="str">
        <f>IF('PT_fylke%)'!D346&gt;0,'PT_fylke%)'!D346,"")</f>
        <v/>
      </c>
      <c r="E343" s="57" t="str">
        <f>IF('PT_fylke%)'!E346&gt;0,'PT_fylke%)'!E346,"")</f>
        <v/>
      </c>
      <c r="F343" s="57" t="str">
        <f>IF('PT_fylke%)'!F346&gt;0,'PT_fylke%)'!F346,"")</f>
        <v/>
      </c>
      <c r="G343" s="57" t="str">
        <f>IF('PT_fylke%)'!G346&gt;0,'PT_fylke%)'!G346,"")</f>
        <v/>
      </c>
      <c r="H343" s="57" t="str">
        <f>IF('PT_fylke%)'!H346&gt;0,'PT_fylke%)'!H346,"")</f>
        <v/>
      </c>
      <c r="I343" s="57" t="str">
        <f>IF('PT_fylke%)'!I346&gt;0,'PT_fylke%)'!I346,"")</f>
        <v/>
      </c>
      <c r="J343" s="57" t="str">
        <f>IF('PT_fylke%)'!J346&gt;0,'PT_fylke%)'!J346,"")</f>
        <v/>
      </c>
      <c r="K343" s="57" t="str">
        <f>IF('PT_fylke%)'!K346&gt;0,'PT_fylke%)'!K346,"")</f>
        <v/>
      </c>
      <c r="L343" s="57" t="str">
        <f>IF('PT_fylke%)'!L346&gt;0,'PT_fylke%)'!L346,"")</f>
        <v/>
      </c>
    </row>
    <row r="344" spans="1:12" x14ac:dyDescent="0.25">
      <c r="A344" s="56" t="str">
        <f>IF('PT_fylke%)'!A347&gt;0,'PT_fylke%)'!A347,"")</f>
        <v/>
      </c>
      <c r="B344" s="57" t="str">
        <f>IF('PT_fylke%)'!B347&gt;0,'PT_fylke%)'!B347,"")</f>
        <v/>
      </c>
      <c r="C344" s="57" t="str">
        <f>IF('PT_fylke%)'!C347&gt;0,'PT_fylke%)'!C347,"")</f>
        <v/>
      </c>
      <c r="D344" s="57" t="str">
        <f>IF('PT_fylke%)'!D347&gt;0,'PT_fylke%)'!D347,"")</f>
        <v/>
      </c>
      <c r="E344" s="57" t="str">
        <f>IF('PT_fylke%)'!E347&gt;0,'PT_fylke%)'!E347,"")</f>
        <v/>
      </c>
      <c r="F344" s="57" t="str">
        <f>IF('PT_fylke%)'!F347&gt;0,'PT_fylke%)'!F347,"")</f>
        <v/>
      </c>
      <c r="G344" s="57" t="str">
        <f>IF('PT_fylke%)'!G347&gt;0,'PT_fylke%)'!G347,"")</f>
        <v/>
      </c>
      <c r="H344" s="57" t="str">
        <f>IF('PT_fylke%)'!H347&gt;0,'PT_fylke%)'!H347,"")</f>
        <v/>
      </c>
      <c r="I344" s="57" t="str">
        <f>IF('PT_fylke%)'!I347&gt;0,'PT_fylke%)'!I347,"")</f>
        <v/>
      </c>
      <c r="J344" s="57" t="str">
        <f>IF('PT_fylke%)'!J347&gt;0,'PT_fylke%)'!J347,"")</f>
        <v/>
      </c>
      <c r="K344" s="57" t="str">
        <f>IF('PT_fylke%)'!K347&gt;0,'PT_fylke%)'!K347,"")</f>
        <v/>
      </c>
      <c r="L344" s="57" t="str">
        <f>IF('PT_fylke%)'!L347&gt;0,'PT_fylke%)'!L347,"")</f>
        <v/>
      </c>
    </row>
    <row r="345" spans="1:12" x14ac:dyDescent="0.25">
      <c r="A345" s="56" t="str">
        <f>IF('PT_fylke%)'!A348&gt;0,'PT_fylke%)'!A348,"")</f>
        <v/>
      </c>
      <c r="B345" s="57" t="str">
        <f>IF('PT_fylke%)'!B348&gt;0,'PT_fylke%)'!B348,"")</f>
        <v/>
      </c>
      <c r="C345" s="57" t="str">
        <f>IF('PT_fylke%)'!C348&gt;0,'PT_fylke%)'!C348,"")</f>
        <v/>
      </c>
      <c r="D345" s="57" t="str">
        <f>IF('PT_fylke%)'!D348&gt;0,'PT_fylke%)'!D348,"")</f>
        <v/>
      </c>
      <c r="E345" s="57" t="str">
        <f>IF('PT_fylke%)'!E348&gt;0,'PT_fylke%)'!E348,"")</f>
        <v/>
      </c>
      <c r="F345" s="57" t="str">
        <f>IF('PT_fylke%)'!F348&gt;0,'PT_fylke%)'!F348,"")</f>
        <v/>
      </c>
      <c r="G345" s="57" t="str">
        <f>IF('PT_fylke%)'!G348&gt;0,'PT_fylke%)'!G348,"")</f>
        <v/>
      </c>
      <c r="H345" s="57" t="str">
        <f>IF('PT_fylke%)'!H348&gt;0,'PT_fylke%)'!H348,"")</f>
        <v/>
      </c>
      <c r="I345" s="57" t="str">
        <f>IF('PT_fylke%)'!I348&gt;0,'PT_fylke%)'!I348,"")</f>
        <v/>
      </c>
      <c r="J345" s="57" t="str">
        <f>IF('PT_fylke%)'!J348&gt;0,'PT_fylke%)'!J348,"")</f>
        <v/>
      </c>
      <c r="K345" s="57" t="str">
        <f>IF('PT_fylke%)'!K348&gt;0,'PT_fylke%)'!K348,"")</f>
        <v/>
      </c>
      <c r="L345" s="57" t="str">
        <f>IF('PT_fylke%)'!L348&gt;0,'PT_fylke%)'!L348,"")</f>
        <v/>
      </c>
    </row>
    <row r="346" spans="1:12" x14ac:dyDescent="0.25">
      <c r="A346" s="56" t="str">
        <f>IF('PT_fylke%)'!A349&gt;0,'PT_fylke%)'!A349,"")</f>
        <v/>
      </c>
      <c r="B346" s="57" t="str">
        <f>IF('PT_fylke%)'!B349&gt;0,'PT_fylke%)'!B349,"")</f>
        <v/>
      </c>
      <c r="C346" s="57" t="str">
        <f>IF('PT_fylke%)'!C349&gt;0,'PT_fylke%)'!C349,"")</f>
        <v/>
      </c>
      <c r="D346" s="57" t="str">
        <f>IF('PT_fylke%)'!D349&gt;0,'PT_fylke%)'!D349,"")</f>
        <v/>
      </c>
      <c r="E346" s="57" t="str">
        <f>IF('PT_fylke%)'!E349&gt;0,'PT_fylke%)'!E349,"")</f>
        <v/>
      </c>
      <c r="F346" s="57" t="str">
        <f>IF('PT_fylke%)'!F349&gt;0,'PT_fylke%)'!F349,"")</f>
        <v/>
      </c>
      <c r="G346" s="57" t="str">
        <f>IF('PT_fylke%)'!G349&gt;0,'PT_fylke%)'!G349,"")</f>
        <v/>
      </c>
      <c r="H346" s="57" t="str">
        <f>IF('PT_fylke%)'!H349&gt;0,'PT_fylke%)'!H349,"")</f>
        <v/>
      </c>
      <c r="I346" s="57" t="str">
        <f>IF('PT_fylke%)'!I349&gt;0,'PT_fylke%)'!I349,"")</f>
        <v/>
      </c>
      <c r="J346" s="57" t="str">
        <f>IF('PT_fylke%)'!J349&gt;0,'PT_fylke%)'!J349,"")</f>
        <v/>
      </c>
      <c r="K346" s="57" t="str">
        <f>IF('PT_fylke%)'!K349&gt;0,'PT_fylke%)'!K349,"")</f>
        <v/>
      </c>
      <c r="L346" s="57" t="str">
        <f>IF('PT_fylke%)'!L349&gt;0,'PT_fylke%)'!L349,"")</f>
        <v/>
      </c>
    </row>
    <row r="347" spans="1:12" x14ac:dyDescent="0.25">
      <c r="A347" s="56" t="str">
        <f>IF('PT_fylke%)'!A350&gt;0,'PT_fylke%)'!A350,"")</f>
        <v/>
      </c>
      <c r="B347" s="57" t="str">
        <f>IF('PT_fylke%)'!B350&gt;0,'PT_fylke%)'!B350,"")</f>
        <v/>
      </c>
      <c r="C347" s="57" t="str">
        <f>IF('PT_fylke%)'!C350&gt;0,'PT_fylke%)'!C350,"")</f>
        <v/>
      </c>
      <c r="D347" s="57" t="str">
        <f>IF('PT_fylke%)'!D350&gt;0,'PT_fylke%)'!D350,"")</f>
        <v/>
      </c>
      <c r="E347" s="57" t="str">
        <f>IF('PT_fylke%)'!E350&gt;0,'PT_fylke%)'!E350,"")</f>
        <v/>
      </c>
      <c r="F347" s="57" t="str">
        <f>IF('PT_fylke%)'!F350&gt;0,'PT_fylke%)'!F350,"")</f>
        <v/>
      </c>
      <c r="G347" s="57" t="str">
        <f>IF('PT_fylke%)'!G350&gt;0,'PT_fylke%)'!G350,"")</f>
        <v/>
      </c>
      <c r="H347" s="57" t="str">
        <f>IF('PT_fylke%)'!H350&gt;0,'PT_fylke%)'!H350,"")</f>
        <v/>
      </c>
      <c r="I347" s="57" t="str">
        <f>IF('PT_fylke%)'!I350&gt;0,'PT_fylke%)'!I350,"")</f>
        <v/>
      </c>
      <c r="J347" s="57" t="str">
        <f>IF('PT_fylke%)'!J350&gt;0,'PT_fylke%)'!J350,"")</f>
        <v/>
      </c>
      <c r="K347" s="57" t="str">
        <f>IF('PT_fylke%)'!K350&gt;0,'PT_fylke%)'!K350,"")</f>
        <v/>
      </c>
      <c r="L347" s="57" t="str">
        <f>IF('PT_fylke%)'!L350&gt;0,'PT_fylke%)'!L350,"")</f>
        <v/>
      </c>
    </row>
    <row r="348" spans="1:12" x14ac:dyDescent="0.25">
      <c r="A348" s="56" t="str">
        <f>IF('PT_fylke%)'!A351&gt;0,'PT_fylke%)'!A351,"")</f>
        <v/>
      </c>
      <c r="B348" s="57" t="str">
        <f>IF('PT_fylke%)'!B351&gt;0,'PT_fylke%)'!B351,"")</f>
        <v/>
      </c>
      <c r="C348" s="57" t="str">
        <f>IF('PT_fylke%)'!C351&gt;0,'PT_fylke%)'!C351,"")</f>
        <v/>
      </c>
      <c r="D348" s="57" t="str">
        <f>IF('PT_fylke%)'!D351&gt;0,'PT_fylke%)'!D351,"")</f>
        <v/>
      </c>
      <c r="E348" s="57" t="str">
        <f>IF('PT_fylke%)'!E351&gt;0,'PT_fylke%)'!E351,"")</f>
        <v/>
      </c>
      <c r="F348" s="57" t="str">
        <f>IF('PT_fylke%)'!F351&gt;0,'PT_fylke%)'!F351,"")</f>
        <v/>
      </c>
      <c r="G348" s="57" t="str">
        <f>IF('PT_fylke%)'!G351&gt;0,'PT_fylke%)'!G351,"")</f>
        <v/>
      </c>
      <c r="H348" s="57" t="str">
        <f>IF('PT_fylke%)'!H351&gt;0,'PT_fylke%)'!H351,"")</f>
        <v/>
      </c>
      <c r="I348" s="57" t="str">
        <f>IF('PT_fylke%)'!I351&gt;0,'PT_fylke%)'!I351,"")</f>
        <v/>
      </c>
      <c r="J348" s="57" t="str">
        <f>IF('PT_fylke%)'!J351&gt;0,'PT_fylke%)'!J351,"")</f>
        <v/>
      </c>
      <c r="K348" s="57" t="str">
        <f>IF('PT_fylke%)'!K351&gt;0,'PT_fylke%)'!K351,"")</f>
        <v/>
      </c>
      <c r="L348" s="57" t="str">
        <f>IF('PT_fylke%)'!L351&gt;0,'PT_fylke%)'!L351,"")</f>
        <v/>
      </c>
    </row>
    <row r="349" spans="1:12" x14ac:dyDescent="0.25">
      <c r="A349" s="56" t="str">
        <f>IF('PT_fylke%)'!A352&gt;0,'PT_fylke%)'!A352,"")</f>
        <v/>
      </c>
      <c r="B349" s="57" t="str">
        <f>IF('PT_fylke%)'!B352&gt;0,'PT_fylke%)'!B352,"")</f>
        <v/>
      </c>
      <c r="C349" s="57" t="str">
        <f>IF('PT_fylke%)'!C352&gt;0,'PT_fylke%)'!C352,"")</f>
        <v/>
      </c>
      <c r="D349" s="57" t="str">
        <f>IF('PT_fylke%)'!D352&gt;0,'PT_fylke%)'!D352,"")</f>
        <v/>
      </c>
      <c r="E349" s="57" t="str">
        <f>IF('PT_fylke%)'!E352&gt;0,'PT_fylke%)'!E352,"")</f>
        <v/>
      </c>
      <c r="F349" s="57" t="str">
        <f>IF('PT_fylke%)'!F352&gt;0,'PT_fylke%)'!F352,"")</f>
        <v/>
      </c>
      <c r="G349" s="57" t="str">
        <f>IF('PT_fylke%)'!G352&gt;0,'PT_fylke%)'!G352,"")</f>
        <v/>
      </c>
      <c r="H349" s="57" t="str">
        <f>IF('PT_fylke%)'!H352&gt;0,'PT_fylke%)'!H352,"")</f>
        <v/>
      </c>
      <c r="I349" s="57" t="str">
        <f>IF('PT_fylke%)'!I352&gt;0,'PT_fylke%)'!I352,"")</f>
        <v/>
      </c>
      <c r="J349" s="57" t="str">
        <f>IF('PT_fylke%)'!J352&gt;0,'PT_fylke%)'!J352,"")</f>
        <v/>
      </c>
      <c r="K349" s="57" t="str">
        <f>IF('PT_fylke%)'!K352&gt;0,'PT_fylke%)'!K352,"")</f>
        <v/>
      </c>
      <c r="L349" s="57" t="str">
        <f>IF('PT_fylke%)'!L352&gt;0,'PT_fylke%)'!L352,"")</f>
        <v/>
      </c>
    </row>
    <row r="350" spans="1:12" x14ac:dyDescent="0.25">
      <c r="A350" s="56" t="str">
        <f>IF('PT_fylke%)'!A353&gt;0,'PT_fylke%)'!A353,"")</f>
        <v/>
      </c>
      <c r="B350" s="57" t="str">
        <f>IF('PT_fylke%)'!B353&gt;0,'PT_fylke%)'!B353,"")</f>
        <v/>
      </c>
      <c r="C350" s="57" t="str">
        <f>IF('PT_fylke%)'!C353&gt;0,'PT_fylke%)'!C353,"")</f>
        <v/>
      </c>
      <c r="D350" s="57" t="str">
        <f>IF('PT_fylke%)'!D353&gt;0,'PT_fylke%)'!D353,"")</f>
        <v/>
      </c>
      <c r="E350" s="57" t="str">
        <f>IF('PT_fylke%)'!E353&gt;0,'PT_fylke%)'!E353,"")</f>
        <v/>
      </c>
      <c r="F350" s="57" t="str">
        <f>IF('PT_fylke%)'!F353&gt;0,'PT_fylke%)'!F353,"")</f>
        <v/>
      </c>
      <c r="G350" s="57" t="str">
        <f>IF('PT_fylke%)'!G353&gt;0,'PT_fylke%)'!G353,"")</f>
        <v/>
      </c>
      <c r="H350" s="57" t="str">
        <f>IF('PT_fylke%)'!H353&gt;0,'PT_fylke%)'!H353,"")</f>
        <v/>
      </c>
      <c r="I350" s="57" t="str">
        <f>IF('PT_fylke%)'!I353&gt;0,'PT_fylke%)'!I353,"")</f>
        <v/>
      </c>
      <c r="J350" s="57" t="str">
        <f>IF('PT_fylke%)'!J353&gt;0,'PT_fylke%)'!J353,"")</f>
        <v/>
      </c>
      <c r="K350" s="57" t="str">
        <f>IF('PT_fylke%)'!K353&gt;0,'PT_fylke%)'!K353,"")</f>
        <v/>
      </c>
      <c r="L350" s="57" t="str">
        <f>IF('PT_fylke%)'!L353&gt;0,'PT_fylke%)'!L353,"")</f>
        <v/>
      </c>
    </row>
    <row r="351" spans="1:12" x14ac:dyDescent="0.25">
      <c r="A351" s="56" t="str">
        <f>IF('PT_fylke%)'!A354&gt;0,'PT_fylke%)'!A354,"")</f>
        <v/>
      </c>
      <c r="B351" s="57" t="str">
        <f>IF('PT_fylke%)'!B354&gt;0,'PT_fylke%)'!B354,"")</f>
        <v/>
      </c>
      <c r="C351" s="57" t="str">
        <f>IF('PT_fylke%)'!C354&gt;0,'PT_fylke%)'!C354,"")</f>
        <v/>
      </c>
      <c r="D351" s="57" t="str">
        <f>IF('PT_fylke%)'!D354&gt;0,'PT_fylke%)'!D354,"")</f>
        <v/>
      </c>
      <c r="E351" s="57" t="str">
        <f>IF('PT_fylke%)'!E354&gt;0,'PT_fylke%)'!E354,"")</f>
        <v/>
      </c>
      <c r="F351" s="57" t="str">
        <f>IF('PT_fylke%)'!F354&gt;0,'PT_fylke%)'!F354,"")</f>
        <v/>
      </c>
      <c r="G351" s="57" t="str">
        <f>IF('PT_fylke%)'!G354&gt;0,'PT_fylke%)'!G354,"")</f>
        <v/>
      </c>
      <c r="H351" s="57" t="str">
        <f>IF('PT_fylke%)'!H354&gt;0,'PT_fylke%)'!H354,"")</f>
        <v/>
      </c>
      <c r="I351" s="57" t="str">
        <f>IF('PT_fylke%)'!I354&gt;0,'PT_fylke%)'!I354,"")</f>
        <v/>
      </c>
      <c r="J351" s="57" t="str">
        <f>IF('PT_fylke%)'!J354&gt;0,'PT_fylke%)'!J354,"")</f>
        <v/>
      </c>
      <c r="K351" s="57" t="str">
        <f>IF('PT_fylke%)'!K354&gt;0,'PT_fylke%)'!K354,"")</f>
        <v/>
      </c>
      <c r="L351" s="57" t="str">
        <f>IF('PT_fylke%)'!L354&gt;0,'PT_fylke%)'!L354,"")</f>
        <v/>
      </c>
    </row>
    <row r="352" spans="1:12" x14ac:dyDescent="0.25">
      <c r="A352" s="56" t="str">
        <f>IF('PT_fylke%)'!A355&gt;0,'PT_fylke%)'!A355,"")</f>
        <v/>
      </c>
      <c r="B352" s="57" t="str">
        <f>IF('PT_fylke%)'!B355&gt;0,'PT_fylke%)'!B355,"")</f>
        <v/>
      </c>
      <c r="C352" s="57" t="str">
        <f>IF('PT_fylke%)'!C355&gt;0,'PT_fylke%)'!C355,"")</f>
        <v/>
      </c>
      <c r="D352" s="57" t="str">
        <f>IF('PT_fylke%)'!D355&gt;0,'PT_fylke%)'!D355,"")</f>
        <v/>
      </c>
      <c r="E352" s="57" t="str">
        <f>IF('PT_fylke%)'!E355&gt;0,'PT_fylke%)'!E355,"")</f>
        <v/>
      </c>
      <c r="F352" s="57" t="str">
        <f>IF('PT_fylke%)'!F355&gt;0,'PT_fylke%)'!F355,"")</f>
        <v/>
      </c>
      <c r="G352" s="57" t="str">
        <f>IF('PT_fylke%)'!G355&gt;0,'PT_fylke%)'!G355,"")</f>
        <v/>
      </c>
      <c r="H352" s="57" t="str">
        <f>IF('PT_fylke%)'!H355&gt;0,'PT_fylke%)'!H355,"")</f>
        <v/>
      </c>
      <c r="I352" s="57" t="str">
        <f>IF('PT_fylke%)'!I355&gt;0,'PT_fylke%)'!I355,"")</f>
        <v/>
      </c>
      <c r="J352" s="57" t="str">
        <f>IF('PT_fylke%)'!J355&gt;0,'PT_fylke%)'!J355,"")</f>
        <v/>
      </c>
      <c r="K352" s="57" t="str">
        <f>IF('PT_fylke%)'!K355&gt;0,'PT_fylke%)'!K355,"")</f>
        <v/>
      </c>
      <c r="L352" s="57" t="str">
        <f>IF('PT_fylke%)'!L355&gt;0,'PT_fylke%)'!L355,"")</f>
        <v/>
      </c>
    </row>
    <row r="353" spans="1:12" x14ac:dyDescent="0.25">
      <c r="A353" s="56" t="str">
        <f>IF('PT_fylke%)'!A356&gt;0,'PT_fylke%)'!A356,"")</f>
        <v/>
      </c>
      <c r="B353" s="57" t="str">
        <f>IF('PT_fylke%)'!B356&gt;0,'PT_fylke%)'!B356,"")</f>
        <v/>
      </c>
      <c r="C353" s="57" t="str">
        <f>IF('PT_fylke%)'!C356&gt;0,'PT_fylke%)'!C356,"")</f>
        <v/>
      </c>
      <c r="D353" s="57" t="str">
        <f>IF('PT_fylke%)'!D356&gt;0,'PT_fylke%)'!D356,"")</f>
        <v/>
      </c>
      <c r="E353" s="57" t="str">
        <f>IF('PT_fylke%)'!E356&gt;0,'PT_fylke%)'!E356,"")</f>
        <v/>
      </c>
      <c r="F353" s="57" t="str">
        <f>IF('PT_fylke%)'!F356&gt;0,'PT_fylke%)'!F356,"")</f>
        <v/>
      </c>
      <c r="G353" s="57" t="str">
        <f>IF('PT_fylke%)'!G356&gt;0,'PT_fylke%)'!G356,"")</f>
        <v/>
      </c>
      <c r="H353" s="57" t="str">
        <f>IF('PT_fylke%)'!H356&gt;0,'PT_fylke%)'!H356,"")</f>
        <v/>
      </c>
      <c r="I353" s="57" t="str">
        <f>IF('PT_fylke%)'!I356&gt;0,'PT_fylke%)'!I356,"")</f>
        <v/>
      </c>
      <c r="J353" s="57" t="str">
        <f>IF('PT_fylke%)'!J356&gt;0,'PT_fylke%)'!J356,"")</f>
        <v/>
      </c>
      <c r="K353" s="57" t="str">
        <f>IF('PT_fylke%)'!K356&gt;0,'PT_fylke%)'!K356,"")</f>
        <v/>
      </c>
      <c r="L353" s="57" t="str">
        <f>IF('PT_fylke%)'!L356&gt;0,'PT_fylke%)'!L356,"")</f>
        <v/>
      </c>
    </row>
    <row r="354" spans="1:12" x14ac:dyDescent="0.25">
      <c r="A354" s="56" t="str">
        <f>IF('PT_fylke%)'!A357&gt;0,'PT_fylke%)'!A357,"")</f>
        <v/>
      </c>
      <c r="B354" s="57" t="str">
        <f>IF('PT_fylke%)'!B357&gt;0,'PT_fylke%)'!B357,"")</f>
        <v/>
      </c>
      <c r="C354" s="57" t="str">
        <f>IF('PT_fylke%)'!C357&gt;0,'PT_fylke%)'!C357,"")</f>
        <v/>
      </c>
      <c r="D354" s="57" t="str">
        <f>IF('PT_fylke%)'!D357&gt;0,'PT_fylke%)'!D357,"")</f>
        <v/>
      </c>
      <c r="E354" s="57" t="str">
        <f>IF('PT_fylke%)'!E357&gt;0,'PT_fylke%)'!E357,"")</f>
        <v/>
      </c>
      <c r="F354" s="57" t="str">
        <f>IF('PT_fylke%)'!F357&gt;0,'PT_fylke%)'!F357,"")</f>
        <v/>
      </c>
      <c r="G354" s="57" t="str">
        <f>IF('PT_fylke%)'!G357&gt;0,'PT_fylke%)'!G357,"")</f>
        <v/>
      </c>
      <c r="H354" s="57" t="str">
        <f>IF('PT_fylke%)'!H357&gt;0,'PT_fylke%)'!H357,"")</f>
        <v/>
      </c>
      <c r="I354" s="57" t="str">
        <f>IF('PT_fylke%)'!I357&gt;0,'PT_fylke%)'!I357,"")</f>
        <v/>
      </c>
      <c r="J354" s="57" t="str">
        <f>IF('PT_fylke%)'!J357&gt;0,'PT_fylke%)'!J357,"")</f>
        <v/>
      </c>
      <c r="K354" s="57" t="str">
        <f>IF('PT_fylke%)'!K357&gt;0,'PT_fylke%)'!K357,"")</f>
        <v/>
      </c>
      <c r="L354" s="57" t="str">
        <f>IF('PT_fylke%)'!L357&gt;0,'PT_fylke%)'!L357,"")</f>
        <v/>
      </c>
    </row>
    <row r="355" spans="1:12" x14ac:dyDescent="0.25">
      <c r="A355" s="56" t="str">
        <f>IF('PT_fylke%)'!A358&gt;0,'PT_fylke%)'!A358,"")</f>
        <v/>
      </c>
      <c r="B355" s="57" t="str">
        <f>IF('PT_fylke%)'!B358&gt;0,'PT_fylke%)'!B358,"")</f>
        <v/>
      </c>
      <c r="C355" s="57" t="str">
        <f>IF('PT_fylke%)'!C358&gt;0,'PT_fylke%)'!C358,"")</f>
        <v/>
      </c>
      <c r="D355" s="57" t="str">
        <f>IF('PT_fylke%)'!D358&gt;0,'PT_fylke%)'!D358,"")</f>
        <v/>
      </c>
      <c r="E355" s="57" t="str">
        <f>IF('PT_fylke%)'!E358&gt;0,'PT_fylke%)'!E358,"")</f>
        <v/>
      </c>
      <c r="F355" s="57" t="str">
        <f>IF('PT_fylke%)'!F358&gt;0,'PT_fylke%)'!F358,"")</f>
        <v/>
      </c>
      <c r="G355" s="57" t="str">
        <f>IF('PT_fylke%)'!G358&gt;0,'PT_fylke%)'!G358,"")</f>
        <v/>
      </c>
      <c r="H355" s="57" t="str">
        <f>IF('PT_fylke%)'!H358&gt;0,'PT_fylke%)'!H358,"")</f>
        <v/>
      </c>
      <c r="I355" s="57" t="str">
        <f>IF('PT_fylke%)'!I358&gt;0,'PT_fylke%)'!I358,"")</f>
        <v/>
      </c>
      <c r="J355" s="57" t="str">
        <f>IF('PT_fylke%)'!J358&gt;0,'PT_fylke%)'!J358,"")</f>
        <v/>
      </c>
      <c r="K355" s="57" t="str">
        <f>IF('PT_fylke%)'!K358&gt;0,'PT_fylke%)'!K358,"")</f>
        <v/>
      </c>
      <c r="L355" s="57" t="str">
        <f>IF('PT_fylke%)'!L358&gt;0,'PT_fylke%)'!L358,"")</f>
        <v/>
      </c>
    </row>
    <row r="356" spans="1:12" x14ac:dyDescent="0.25">
      <c r="A356" s="56" t="str">
        <f>IF('PT_fylke%)'!A359&gt;0,'PT_fylke%)'!A359,"")</f>
        <v/>
      </c>
      <c r="B356" s="57" t="str">
        <f>IF('PT_fylke%)'!B359&gt;0,'PT_fylke%)'!B359,"")</f>
        <v/>
      </c>
      <c r="C356" s="57" t="str">
        <f>IF('PT_fylke%)'!C359&gt;0,'PT_fylke%)'!C359,"")</f>
        <v/>
      </c>
      <c r="D356" s="57" t="str">
        <f>IF('PT_fylke%)'!D359&gt;0,'PT_fylke%)'!D359,"")</f>
        <v/>
      </c>
      <c r="E356" s="57" t="str">
        <f>IF('PT_fylke%)'!E359&gt;0,'PT_fylke%)'!E359,"")</f>
        <v/>
      </c>
      <c r="F356" s="57" t="str">
        <f>IF('PT_fylke%)'!F359&gt;0,'PT_fylke%)'!F359,"")</f>
        <v/>
      </c>
      <c r="G356" s="57" t="str">
        <f>IF('PT_fylke%)'!G359&gt;0,'PT_fylke%)'!G359,"")</f>
        <v/>
      </c>
      <c r="H356" s="57" t="str">
        <f>IF('PT_fylke%)'!H359&gt;0,'PT_fylke%)'!H359,"")</f>
        <v/>
      </c>
      <c r="I356" s="57" t="str">
        <f>IF('PT_fylke%)'!I359&gt;0,'PT_fylke%)'!I359,"")</f>
        <v/>
      </c>
      <c r="J356" s="57" t="str">
        <f>IF('PT_fylke%)'!J359&gt;0,'PT_fylke%)'!J359,"")</f>
        <v/>
      </c>
      <c r="K356" s="57" t="str">
        <f>IF('PT_fylke%)'!K359&gt;0,'PT_fylke%)'!K359,"")</f>
        <v/>
      </c>
      <c r="L356" s="57" t="str">
        <f>IF('PT_fylke%)'!L359&gt;0,'PT_fylke%)'!L359,"")</f>
        <v/>
      </c>
    </row>
    <row r="357" spans="1:12" x14ac:dyDescent="0.25">
      <c r="A357" s="56" t="str">
        <f>IF('PT_fylke%)'!A360&gt;0,'PT_fylke%)'!A360,"")</f>
        <v/>
      </c>
      <c r="B357" s="57" t="str">
        <f>IF('PT_fylke%)'!B360&gt;0,'PT_fylke%)'!B360,"")</f>
        <v/>
      </c>
      <c r="C357" s="57" t="str">
        <f>IF('PT_fylke%)'!C360&gt;0,'PT_fylke%)'!C360,"")</f>
        <v/>
      </c>
      <c r="D357" s="57" t="str">
        <f>IF('PT_fylke%)'!D360&gt;0,'PT_fylke%)'!D360,"")</f>
        <v/>
      </c>
      <c r="E357" s="57" t="str">
        <f>IF('PT_fylke%)'!E360&gt;0,'PT_fylke%)'!E360,"")</f>
        <v/>
      </c>
      <c r="F357" s="57" t="str">
        <f>IF('PT_fylke%)'!F360&gt;0,'PT_fylke%)'!F360,"")</f>
        <v/>
      </c>
      <c r="G357" s="57" t="str">
        <f>IF('PT_fylke%)'!G360&gt;0,'PT_fylke%)'!G360,"")</f>
        <v/>
      </c>
      <c r="H357" s="57" t="str">
        <f>IF('PT_fylke%)'!H360&gt;0,'PT_fylke%)'!H360,"")</f>
        <v/>
      </c>
      <c r="I357" s="57" t="str">
        <f>IF('PT_fylke%)'!I360&gt;0,'PT_fylke%)'!I360,"")</f>
        <v/>
      </c>
      <c r="J357" s="57" t="str">
        <f>IF('PT_fylke%)'!J360&gt;0,'PT_fylke%)'!J360,"")</f>
        <v/>
      </c>
      <c r="K357" s="57" t="str">
        <f>IF('PT_fylke%)'!K360&gt;0,'PT_fylke%)'!K360,"")</f>
        <v/>
      </c>
      <c r="L357" s="57" t="str">
        <f>IF('PT_fylke%)'!L360&gt;0,'PT_fylke%)'!L360,"")</f>
        <v/>
      </c>
    </row>
    <row r="358" spans="1:12" x14ac:dyDescent="0.25">
      <c r="A358" s="56" t="str">
        <f>IF('PT_fylke%)'!A361&gt;0,'PT_fylke%)'!A361,"")</f>
        <v/>
      </c>
      <c r="B358" s="57" t="str">
        <f>IF('PT_fylke%)'!B361&gt;0,'PT_fylke%)'!B361,"")</f>
        <v/>
      </c>
      <c r="C358" s="57" t="str">
        <f>IF('PT_fylke%)'!C361&gt;0,'PT_fylke%)'!C361,"")</f>
        <v/>
      </c>
      <c r="D358" s="57" t="str">
        <f>IF('PT_fylke%)'!D361&gt;0,'PT_fylke%)'!D361,"")</f>
        <v/>
      </c>
      <c r="E358" s="57" t="str">
        <f>IF('PT_fylke%)'!E361&gt;0,'PT_fylke%)'!E361,"")</f>
        <v/>
      </c>
      <c r="F358" s="57" t="str">
        <f>IF('PT_fylke%)'!F361&gt;0,'PT_fylke%)'!F361,"")</f>
        <v/>
      </c>
      <c r="G358" s="57" t="str">
        <f>IF('PT_fylke%)'!G361&gt;0,'PT_fylke%)'!G361,"")</f>
        <v/>
      </c>
      <c r="H358" s="57" t="str">
        <f>IF('PT_fylke%)'!H361&gt;0,'PT_fylke%)'!H361,"")</f>
        <v/>
      </c>
      <c r="I358" s="57" t="str">
        <f>IF('PT_fylke%)'!I361&gt;0,'PT_fylke%)'!I361,"")</f>
        <v/>
      </c>
      <c r="J358" s="57" t="str">
        <f>IF('PT_fylke%)'!J361&gt;0,'PT_fylke%)'!J361,"")</f>
        <v/>
      </c>
      <c r="K358" s="57" t="str">
        <f>IF('PT_fylke%)'!K361&gt;0,'PT_fylke%)'!K361,"")</f>
        <v/>
      </c>
      <c r="L358" s="57" t="str">
        <f>IF('PT_fylke%)'!L361&gt;0,'PT_fylke%)'!L361,"")</f>
        <v/>
      </c>
    </row>
    <row r="359" spans="1:12" x14ac:dyDescent="0.25">
      <c r="A359" s="56" t="str">
        <f>IF('PT_fylke%)'!A362&gt;0,'PT_fylke%)'!A362,"")</f>
        <v/>
      </c>
      <c r="B359" s="57" t="str">
        <f>IF('PT_fylke%)'!B362&gt;0,'PT_fylke%)'!B362,"")</f>
        <v/>
      </c>
      <c r="C359" s="57" t="str">
        <f>IF('PT_fylke%)'!C362&gt;0,'PT_fylke%)'!C362,"")</f>
        <v/>
      </c>
      <c r="D359" s="57" t="str">
        <f>IF('PT_fylke%)'!D362&gt;0,'PT_fylke%)'!D362,"")</f>
        <v/>
      </c>
      <c r="E359" s="57" t="str">
        <f>IF('PT_fylke%)'!E362&gt;0,'PT_fylke%)'!E362,"")</f>
        <v/>
      </c>
      <c r="F359" s="57" t="str">
        <f>IF('PT_fylke%)'!F362&gt;0,'PT_fylke%)'!F362,"")</f>
        <v/>
      </c>
      <c r="G359" s="57" t="str">
        <f>IF('PT_fylke%)'!G362&gt;0,'PT_fylke%)'!G362,"")</f>
        <v/>
      </c>
      <c r="H359" s="57" t="str">
        <f>IF('PT_fylke%)'!H362&gt;0,'PT_fylke%)'!H362,"")</f>
        <v/>
      </c>
      <c r="I359" s="57" t="str">
        <f>IF('PT_fylke%)'!I362&gt;0,'PT_fylke%)'!I362,"")</f>
        <v/>
      </c>
      <c r="J359" s="57" t="str">
        <f>IF('PT_fylke%)'!J362&gt;0,'PT_fylke%)'!J362,"")</f>
        <v/>
      </c>
      <c r="K359" s="57" t="str">
        <f>IF('PT_fylke%)'!K362&gt;0,'PT_fylke%)'!K362,"")</f>
        <v/>
      </c>
      <c r="L359" s="57" t="str">
        <f>IF('PT_fylke%)'!L362&gt;0,'PT_fylke%)'!L362,"")</f>
        <v/>
      </c>
    </row>
    <row r="360" spans="1:12" x14ac:dyDescent="0.25">
      <c r="A360" s="56" t="str">
        <f>IF('PT_fylke%)'!A363&gt;0,'PT_fylke%)'!A363,"")</f>
        <v/>
      </c>
      <c r="B360" s="57" t="str">
        <f>IF('PT_fylke%)'!B363&gt;0,'PT_fylke%)'!B363,"")</f>
        <v/>
      </c>
      <c r="C360" s="57" t="str">
        <f>IF('PT_fylke%)'!C363&gt;0,'PT_fylke%)'!C363,"")</f>
        <v/>
      </c>
      <c r="D360" s="57" t="str">
        <f>IF('PT_fylke%)'!D363&gt;0,'PT_fylke%)'!D363,"")</f>
        <v/>
      </c>
      <c r="E360" s="57" t="str">
        <f>IF('PT_fylke%)'!E363&gt;0,'PT_fylke%)'!E363,"")</f>
        <v/>
      </c>
      <c r="F360" s="57" t="str">
        <f>IF('PT_fylke%)'!F363&gt;0,'PT_fylke%)'!F363,"")</f>
        <v/>
      </c>
      <c r="G360" s="57" t="str">
        <f>IF('PT_fylke%)'!G363&gt;0,'PT_fylke%)'!G363,"")</f>
        <v/>
      </c>
      <c r="H360" s="57" t="str">
        <f>IF('PT_fylke%)'!H363&gt;0,'PT_fylke%)'!H363,"")</f>
        <v/>
      </c>
      <c r="I360" s="57" t="str">
        <f>IF('PT_fylke%)'!I363&gt;0,'PT_fylke%)'!I363,"")</f>
        <v/>
      </c>
      <c r="J360" s="57" t="str">
        <f>IF('PT_fylke%)'!J363&gt;0,'PT_fylke%)'!J363,"")</f>
        <v/>
      </c>
      <c r="K360" s="57" t="str">
        <f>IF('PT_fylke%)'!K363&gt;0,'PT_fylke%)'!K363,"")</f>
        <v/>
      </c>
      <c r="L360" s="57" t="str">
        <f>IF('PT_fylke%)'!L363&gt;0,'PT_fylke%)'!L363,"")</f>
        <v/>
      </c>
    </row>
    <row r="361" spans="1:12" x14ac:dyDescent="0.25">
      <c r="A361" s="56" t="str">
        <f>IF('PT_fylke%)'!A364&gt;0,'PT_fylke%)'!A364,"")</f>
        <v/>
      </c>
      <c r="B361" s="57" t="str">
        <f>IF('PT_fylke%)'!B364&gt;0,'PT_fylke%)'!B364,"")</f>
        <v/>
      </c>
      <c r="C361" s="57" t="str">
        <f>IF('PT_fylke%)'!C364&gt;0,'PT_fylke%)'!C364,"")</f>
        <v/>
      </c>
      <c r="D361" s="57" t="str">
        <f>IF('PT_fylke%)'!D364&gt;0,'PT_fylke%)'!D364,"")</f>
        <v/>
      </c>
      <c r="E361" s="57" t="str">
        <f>IF('PT_fylke%)'!E364&gt;0,'PT_fylke%)'!E364,"")</f>
        <v/>
      </c>
      <c r="F361" s="57" t="str">
        <f>IF('PT_fylke%)'!F364&gt;0,'PT_fylke%)'!F364,"")</f>
        <v/>
      </c>
      <c r="G361" s="57" t="str">
        <f>IF('PT_fylke%)'!G364&gt;0,'PT_fylke%)'!G364,"")</f>
        <v/>
      </c>
      <c r="H361" s="57" t="str">
        <f>IF('PT_fylke%)'!H364&gt;0,'PT_fylke%)'!H364,"")</f>
        <v/>
      </c>
      <c r="I361" s="57" t="str">
        <f>IF('PT_fylke%)'!I364&gt;0,'PT_fylke%)'!I364,"")</f>
        <v/>
      </c>
      <c r="J361" s="57" t="str">
        <f>IF('PT_fylke%)'!J364&gt;0,'PT_fylke%)'!J364,"")</f>
        <v/>
      </c>
      <c r="K361" s="57" t="str">
        <f>IF('PT_fylke%)'!K364&gt;0,'PT_fylke%)'!K364,"")</f>
        <v/>
      </c>
      <c r="L361" s="57" t="str">
        <f>IF('PT_fylke%)'!L364&gt;0,'PT_fylke%)'!L364,"")</f>
        <v/>
      </c>
    </row>
    <row r="362" spans="1:12" x14ac:dyDescent="0.25">
      <c r="A362" s="56" t="str">
        <f>IF('PT_fylke%)'!A365&gt;0,'PT_fylke%)'!A365,"")</f>
        <v/>
      </c>
      <c r="B362" s="57" t="str">
        <f>IF('PT_fylke%)'!B365&gt;0,'PT_fylke%)'!B365,"")</f>
        <v/>
      </c>
      <c r="C362" s="57" t="str">
        <f>IF('PT_fylke%)'!C365&gt;0,'PT_fylke%)'!C365,"")</f>
        <v/>
      </c>
      <c r="D362" s="57" t="str">
        <f>IF('PT_fylke%)'!D365&gt;0,'PT_fylke%)'!D365,"")</f>
        <v/>
      </c>
      <c r="E362" s="57" t="str">
        <f>IF('PT_fylke%)'!E365&gt;0,'PT_fylke%)'!E365,"")</f>
        <v/>
      </c>
      <c r="F362" s="57" t="str">
        <f>IF('PT_fylke%)'!F365&gt;0,'PT_fylke%)'!F365,"")</f>
        <v/>
      </c>
      <c r="G362" s="57" t="str">
        <f>IF('PT_fylke%)'!G365&gt;0,'PT_fylke%)'!G365,"")</f>
        <v/>
      </c>
      <c r="H362" s="57" t="str">
        <f>IF('PT_fylke%)'!H365&gt;0,'PT_fylke%)'!H365,"")</f>
        <v/>
      </c>
      <c r="I362" s="57" t="str">
        <f>IF('PT_fylke%)'!I365&gt;0,'PT_fylke%)'!I365,"")</f>
        <v/>
      </c>
      <c r="J362" s="57" t="str">
        <f>IF('PT_fylke%)'!J365&gt;0,'PT_fylke%)'!J365,"")</f>
        <v/>
      </c>
      <c r="K362" s="57" t="str">
        <f>IF('PT_fylke%)'!K365&gt;0,'PT_fylke%)'!K365,"")</f>
        <v/>
      </c>
      <c r="L362" s="57" t="str">
        <f>IF('PT_fylke%)'!L365&gt;0,'PT_fylke%)'!L365,"")</f>
        <v/>
      </c>
    </row>
    <row r="363" spans="1:12" x14ac:dyDescent="0.25">
      <c r="A363" s="56" t="str">
        <f>IF('PT_fylke%)'!A366&gt;0,'PT_fylke%)'!A366,"")</f>
        <v/>
      </c>
      <c r="B363" s="57" t="str">
        <f>IF('PT_fylke%)'!B366&gt;0,'PT_fylke%)'!B366,"")</f>
        <v/>
      </c>
      <c r="C363" s="57" t="str">
        <f>IF('PT_fylke%)'!C366&gt;0,'PT_fylke%)'!C366,"")</f>
        <v/>
      </c>
      <c r="D363" s="57" t="str">
        <f>IF('PT_fylke%)'!D366&gt;0,'PT_fylke%)'!D366,"")</f>
        <v/>
      </c>
      <c r="E363" s="57" t="str">
        <f>IF('PT_fylke%)'!E366&gt;0,'PT_fylke%)'!E366,"")</f>
        <v/>
      </c>
      <c r="F363" s="57" t="str">
        <f>IF('PT_fylke%)'!F366&gt;0,'PT_fylke%)'!F366,"")</f>
        <v/>
      </c>
      <c r="G363" s="57" t="str">
        <f>IF('PT_fylke%)'!G366&gt;0,'PT_fylke%)'!G366,"")</f>
        <v/>
      </c>
      <c r="H363" s="57" t="str">
        <f>IF('PT_fylke%)'!H366&gt;0,'PT_fylke%)'!H366,"")</f>
        <v/>
      </c>
      <c r="I363" s="57" t="str">
        <f>IF('PT_fylke%)'!I366&gt;0,'PT_fylke%)'!I366,"")</f>
        <v/>
      </c>
      <c r="J363" s="57" t="str">
        <f>IF('PT_fylke%)'!J366&gt;0,'PT_fylke%)'!J366,"")</f>
        <v/>
      </c>
      <c r="K363" s="57" t="str">
        <f>IF('PT_fylke%)'!K366&gt;0,'PT_fylke%)'!K366,"")</f>
        <v/>
      </c>
      <c r="L363" s="57" t="str">
        <f>IF('PT_fylke%)'!L366&gt;0,'PT_fylke%)'!L366,"")</f>
        <v/>
      </c>
    </row>
    <row r="364" spans="1:12" x14ac:dyDescent="0.25">
      <c r="A364" s="56" t="str">
        <f>IF('PT_fylke%)'!A367&gt;0,'PT_fylke%)'!A367,"")</f>
        <v/>
      </c>
      <c r="B364" s="57" t="str">
        <f>IF('PT_fylke%)'!B367&gt;0,'PT_fylke%)'!B367,"")</f>
        <v/>
      </c>
      <c r="C364" s="57" t="str">
        <f>IF('PT_fylke%)'!C367&gt;0,'PT_fylke%)'!C367,"")</f>
        <v/>
      </c>
      <c r="D364" s="57" t="str">
        <f>IF('PT_fylke%)'!D367&gt;0,'PT_fylke%)'!D367,"")</f>
        <v/>
      </c>
      <c r="E364" s="57" t="str">
        <f>IF('PT_fylke%)'!E367&gt;0,'PT_fylke%)'!E367,"")</f>
        <v/>
      </c>
      <c r="F364" s="57" t="str">
        <f>IF('PT_fylke%)'!F367&gt;0,'PT_fylke%)'!F367,"")</f>
        <v/>
      </c>
      <c r="G364" s="57" t="str">
        <f>IF('PT_fylke%)'!G367&gt;0,'PT_fylke%)'!G367,"")</f>
        <v/>
      </c>
      <c r="H364" s="57" t="str">
        <f>IF('PT_fylke%)'!H367&gt;0,'PT_fylke%)'!H367,"")</f>
        <v/>
      </c>
      <c r="I364" s="57" t="str">
        <f>IF('PT_fylke%)'!I367&gt;0,'PT_fylke%)'!I367,"")</f>
        <v/>
      </c>
      <c r="J364" s="57" t="str">
        <f>IF('PT_fylke%)'!J367&gt;0,'PT_fylke%)'!J367,"")</f>
        <v/>
      </c>
      <c r="K364" s="57" t="str">
        <f>IF('PT_fylke%)'!K367&gt;0,'PT_fylke%)'!K367,"")</f>
        <v/>
      </c>
      <c r="L364" s="57" t="str">
        <f>IF('PT_fylke%)'!L367&gt;0,'PT_fylke%)'!L367,"")</f>
        <v/>
      </c>
    </row>
    <row r="365" spans="1:12" x14ac:dyDescent="0.25">
      <c r="A365" s="56" t="str">
        <f>IF('PT_fylke%)'!A368&gt;0,'PT_fylke%)'!A368,"")</f>
        <v/>
      </c>
      <c r="B365" s="57" t="str">
        <f>IF('PT_fylke%)'!B368&gt;0,'PT_fylke%)'!B368,"")</f>
        <v/>
      </c>
      <c r="C365" s="57" t="str">
        <f>IF('PT_fylke%)'!C368&gt;0,'PT_fylke%)'!C368,"")</f>
        <v/>
      </c>
      <c r="D365" s="57" t="str">
        <f>IF('PT_fylke%)'!D368&gt;0,'PT_fylke%)'!D368,"")</f>
        <v/>
      </c>
      <c r="E365" s="57" t="str">
        <f>IF('PT_fylke%)'!E368&gt;0,'PT_fylke%)'!E368,"")</f>
        <v/>
      </c>
      <c r="F365" s="57" t="str">
        <f>IF('PT_fylke%)'!F368&gt;0,'PT_fylke%)'!F368,"")</f>
        <v/>
      </c>
      <c r="G365" s="57" t="str">
        <f>IF('PT_fylke%)'!G368&gt;0,'PT_fylke%)'!G368,"")</f>
        <v/>
      </c>
      <c r="H365" s="57" t="str">
        <f>IF('PT_fylke%)'!H368&gt;0,'PT_fylke%)'!H368,"")</f>
        <v/>
      </c>
      <c r="I365" s="57" t="str">
        <f>IF('PT_fylke%)'!I368&gt;0,'PT_fylke%)'!I368,"")</f>
        <v/>
      </c>
      <c r="J365" s="57" t="str">
        <f>IF('PT_fylke%)'!J368&gt;0,'PT_fylke%)'!J368,"")</f>
        <v/>
      </c>
      <c r="K365" s="57" t="str">
        <f>IF('PT_fylke%)'!K368&gt;0,'PT_fylke%)'!K368,"")</f>
        <v/>
      </c>
      <c r="L365" s="57" t="str">
        <f>IF('PT_fylke%)'!L368&gt;0,'PT_fylke%)'!L368,"")</f>
        <v/>
      </c>
    </row>
    <row r="366" spans="1:12" x14ac:dyDescent="0.25">
      <c r="A366" s="56" t="str">
        <f>IF('PT_fylke%)'!A369&gt;0,'PT_fylke%)'!A369,"")</f>
        <v/>
      </c>
      <c r="B366" s="57" t="str">
        <f>IF('PT_fylke%)'!B369&gt;0,'PT_fylke%)'!B369,"")</f>
        <v/>
      </c>
      <c r="C366" s="57" t="str">
        <f>IF('PT_fylke%)'!C369&gt;0,'PT_fylke%)'!C369,"")</f>
        <v/>
      </c>
      <c r="D366" s="57" t="str">
        <f>IF('PT_fylke%)'!D369&gt;0,'PT_fylke%)'!D369,"")</f>
        <v/>
      </c>
      <c r="E366" s="57" t="str">
        <f>IF('PT_fylke%)'!E369&gt;0,'PT_fylke%)'!E369,"")</f>
        <v/>
      </c>
      <c r="F366" s="57" t="str">
        <f>IF('PT_fylke%)'!F369&gt;0,'PT_fylke%)'!F369,"")</f>
        <v/>
      </c>
      <c r="G366" s="57" t="str">
        <f>IF('PT_fylke%)'!G369&gt;0,'PT_fylke%)'!G369,"")</f>
        <v/>
      </c>
      <c r="H366" s="57" t="str">
        <f>IF('PT_fylke%)'!H369&gt;0,'PT_fylke%)'!H369,"")</f>
        <v/>
      </c>
      <c r="I366" s="57" t="str">
        <f>IF('PT_fylke%)'!I369&gt;0,'PT_fylke%)'!I369,"")</f>
        <v/>
      </c>
      <c r="J366" s="57" t="str">
        <f>IF('PT_fylke%)'!J369&gt;0,'PT_fylke%)'!J369,"")</f>
        <v/>
      </c>
      <c r="K366" s="57" t="str">
        <f>IF('PT_fylke%)'!K369&gt;0,'PT_fylke%)'!K369,"")</f>
        <v/>
      </c>
      <c r="L366" s="57" t="str">
        <f>IF('PT_fylke%)'!L369&gt;0,'PT_fylke%)'!L369,"")</f>
        <v/>
      </c>
    </row>
    <row r="367" spans="1:12" x14ac:dyDescent="0.25">
      <c r="A367" s="56" t="str">
        <f>IF('PT_fylke%)'!A370&gt;0,'PT_fylke%)'!A370,"")</f>
        <v/>
      </c>
      <c r="B367" s="57" t="str">
        <f>IF('PT_fylke%)'!B370&gt;0,'PT_fylke%)'!B370,"")</f>
        <v/>
      </c>
      <c r="C367" s="57" t="str">
        <f>IF('PT_fylke%)'!C370&gt;0,'PT_fylke%)'!C370,"")</f>
        <v/>
      </c>
      <c r="D367" s="57" t="str">
        <f>IF('PT_fylke%)'!D370&gt;0,'PT_fylke%)'!D370,"")</f>
        <v/>
      </c>
      <c r="E367" s="57" t="str">
        <f>IF('PT_fylke%)'!E370&gt;0,'PT_fylke%)'!E370,"")</f>
        <v/>
      </c>
      <c r="F367" s="57" t="str">
        <f>IF('PT_fylke%)'!F370&gt;0,'PT_fylke%)'!F370,"")</f>
        <v/>
      </c>
      <c r="G367" s="57" t="str">
        <f>IF('PT_fylke%)'!G370&gt;0,'PT_fylke%)'!G370,"")</f>
        <v/>
      </c>
      <c r="H367" s="57" t="str">
        <f>IF('PT_fylke%)'!H370&gt;0,'PT_fylke%)'!H370,"")</f>
        <v/>
      </c>
      <c r="I367" s="57" t="str">
        <f>IF('PT_fylke%)'!I370&gt;0,'PT_fylke%)'!I370,"")</f>
        <v/>
      </c>
      <c r="J367" s="57" t="str">
        <f>IF('PT_fylke%)'!J370&gt;0,'PT_fylke%)'!J370,"")</f>
        <v/>
      </c>
      <c r="K367" s="57" t="str">
        <f>IF('PT_fylke%)'!K370&gt;0,'PT_fylke%)'!K370,"")</f>
        <v/>
      </c>
      <c r="L367" s="57" t="str">
        <f>IF('PT_fylke%)'!L370&gt;0,'PT_fylke%)'!L370,"")</f>
        <v/>
      </c>
    </row>
    <row r="368" spans="1:12" x14ac:dyDescent="0.25">
      <c r="A368" s="56" t="str">
        <f>IF('PT_fylke%)'!A371&gt;0,'PT_fylke%)'!A371,"")</f>
        <v/>
      </c>
      <c r="B368" s="57" t="str">
        <f>IF('PT_fylke%)'!B371&gt;0,'PT_fylke%)'!B371,"")</f>
        <v/>
      </c>
      <c r="C368" s="57" t="str">
        <f>IF('PT_fylke%)'!C371&gt;0,'PT_fylke%)'!C371,"")</f>
        <v/>
      </c>
      <c r="D368" s="57" t="str">
        <f>IF('PT_fylke%)'!D371&gt;0,'PT_fylke%)'!D371,"")</f>
        <v/>
      </c>
      <c r="E368" s="57" t="str">
        <f>IF('PT_fylke%)'!E371&gt;0,'PT_fylke%)'!E371,"")</f>
        <v/>
      </c>
      <c r="F368" s="57" t="str">
        <f>IF('PT_fylke%)'!F371&gt;0,'PT_fylke%)'!F371,"")</f>
        <v/>
      </c>
      <c r="G368" s="57" t="str">
        <f>IF('PT_fylke%)'!G371&gt;0,'PT_fylke%)'!G371,"")</f>
        <v/>
      </c>
      <c r="H368" s="57" t="str">
        <f>IF('PT_fylke%)'!H371&gt;0,'PT_fylke%)'!H371,"")</f>
        <v/>
      </c>
      <c r="I368" s="57" t="str">
        <f>IF('PT_fylke%)'!I371&gt;0,'PT_fylke%)'!I371,"")</f>
        <v/>
      </c>
      <c r="J368" s="57" t="str">
        <f>IF('PT_fylke%)'!J371&gt;0,'PT_fylke%)'!J371,"")</f>
        <v/>
      </c>
      <c r="K368" s="57" t="str">
        <f>IF('PT_fylke%)'!K371&gt;0,'PT_fylke%)'!K371,"")</f>
        <v/>
      </c>
      <c r="L368" s="57" t="str">
        <f>IF('PT_fylke%)'!L371&gt;0,'PT_fylke%)'!L371,"")</f>
        <v/>
      </c>
    </row>
    <row r="369" spans="1:12" x14ac:dyDescent="0.25">
      <c r="A369" s="56" t="str">
        <f>IF('PT_fylke%)'!A372&gt;0,'PT_fylke%)'!A372,"")</f>
        <v/>
      </c>
      <c r="B369" s="57" t="str">
        <f>IF('PT_fylke%)'!B372&gt;0,'PT_fylke%)'!B372,"")</f>
        <v/>
      </c>
      <c r="C369" s="57" t="str">
        <f>IF('PT_fylke%)'!C372&gt;0,'PT_fylke%)'!C372,"")</f>
        <v/>
      </c>
      <c r="D369" s="57" t="str">
        <f>IF('PT_fylke%)'!D372&gt;0,'PT_fylke%)'!D372,"")</f>
        <v/>
      </c>
      <c r="E369" s="57" t="str">
        <f>IF('PT_fylke%)'!E372&gt;0,'PT_fylke%)'!E372,"")</f>
        <v/>
      </c>
      <c r="F369" s="57" t="str">
        <f>IF('PT_fylke%)'!F372&gt;0,'PT_fylke%)'!F372,"")</f>
        <v/>
      </c>
      <c r="G369" s="57" t="str">
        <f>IF('PT_fylke%)'!G372&gt;0,'PT_fylke%)'!G372,"")</f>
        <v/>
      </c>
      <c r="H369" s="57" t="str">
        <f>IF('PT_fylke%)'!H372&gt;0,'PT_fylke%)'!H372,"")</f>
        <v/>
      </c>
      <c r="I369" s="57" t="str">
        <f>IF('PT_fylke%)'!I372&gt;0,'PT_fylke%)'!I372,"")</f>
        <v/>
      </c>
      <c r="J369" s="57" t="str">
        <f>IF('PT_fylke%)'!J372&gt;0,'PT_fylke%)'!J372,"")</f>
        <v/>
      </c>
      <c r="K369" s="57" t="str">
        <f>IF('PT_fylke%)'!K372&gt;0,'PT_fylke%)'!K372,"")</f>
        <v/>
      </c>
      <c r="L369" s="57" t="str">
        <f>IF('PT_fylke%)'!L372&gt;0,'PT_fylke%)'!L372,"")</f>
        <v/>
      </c>
    </row>
    <row r="370" spans="1:12" x14ac:dyDescent="0.25">
      <c r="A370" s="56" t="str">
        <f>IF('PT_fylke%)'!A373&gt;0,'PT_fylke%)'!A373,"")</f>
        <v/>
      </c>
      <c r="B370" s="57" t="str">
        <f>IF('PT_fylke%)'!B373&gt;0,'PT_fylke%)'!B373,"")</f>
        <v/>
      </c>
      <c r="C370" s="57" t="str">
        <f>IF('PT_fylke%)'!C373&gt;0,'PT_fylke%)'!C373,"")</f>
        <v/>
      </c>
      <c r="D370" s="57" t="str">
        <f>IF('PT_fylke%)'!D373&gt;0,'PT_fylke%)'!D373,"")</f>
        <v/>
      </c>
      <c r="E370" s="57" t="str">
        <f>IF('PT_fylke%)'!E373&gt;0,'PT_fylke%)'!E373,"")</f>
        <v/>
      </c>
      <c r="F370" s="57" t="str">
        <f>IF('PT_fylke%)'!F373&gt;0,'PT_fylke%)'!F373,"")</f>
        <v/>
      </c>
      <c r="G370" s="57" t="str">
        <f>IF('PT_fylke%)'!G373&gt;0,'PT_fylke%)'!G373,"")</f>
        <v/>
      </c>
      <c r="H370" s="57" t="str">
        <f>IF('PT_fylke%)'!H373&gt;0,'PT_fylke%)'!H373,"")</f>
        <v/>
      </c>
      <c r="I370" s="57" t="str">
        <f>IF('PT_fylke%)'!I373&gt;0,'PT_fylke%)'!I373,"")</f>
        <v/>
      </c>
      <c r="J370" s="57" t="str">
        <f>IF('PT_fylke%)'!J373&gt;0,'PT_fylke%)'!J373,"")</f>
        <v/>
      </c>
      <c r="K370" s="57" t="str">
        <f>IF('PT_fylke%)'!K373&gt;0,'PT_fylke%)'!K373,"")</f>
        <v/>
      </c>
      <c r="L370" s="57" t="str">
        <f>IF('PT_fylke%)'!L373&gt;0,'PT_fylke%)'!L373,"")</f>
        <v/>
      </c>
    </row>
    <row r="371" spans="1:12" x14ac:dyDescent="0.25">
      <c r="A371" s="56" t="str">
        <f>IF('PT_fylke%)'!A374&gt;0,'PT_fylke%)'!A374,"")</f>
        <v/>
      </c>
      <c r="B371" s="57" t="str">
        <f>IF('PT_fylke%)'!B374&gt;0,'PT_fylke%)'!B374,"")</f>
        <v/>
      </c>
      <c r="C371" s="57" t="str">
        <f>IF('PT_fylke%)'!C374&gt;0,'PT_fylke%)'!C374,"")</f>
        <v/>
      </c>
      <c r="D371" s="57" t="str">
        <f>IF('PT_fylke%)'!D374&gt;0,'PT_fylke%)'!D374,"")</f>
        <v/>
      </c>
      <c r="E371" s="57" t="str">
        <f>IF('PT_fylke%)'!E374&gt;0,'PT_fylke%)'!E374,"")</f>
        <v/>
      </c>
      <c r="F371" s="57" t="str">
        <f>IF('PT_fylke%)'!F374&gt;0,'PT_fylke%)'!F374,"")</f>
        <v/>
      </c>
      <c r="G371" s="57" t="str">
        <f>IF('PT_fylke%)'!G374&gt;0,'PT_fylke%)'!G374,"")</f>
        <v/>
      </c>
      <c r="H371" s="57" t="str">
        <f>IF('PT_fylke%)'!H374&gt;0,'PT_fylke%)'!H374,"")</f>
        <v/>
      </c>
      <c r="I371" s="57" t="str">
        <f>IF('PT_fylke%)'!I374&gt;0,'PT_fylke%)'!I374,"")</f>
        <v/>
      </c>
      <c r="J371" s="57" t="str">
        <f>IF('PT_fylke%)'!J374&gt;0,'PT_fylke%)'!J374,"")</f>
        <v/>
      </c>
      <c r="K371" s="57" t="str">
        <f>IF('PT_fylke%)'!K374&gt;0,'PT_fylke%)'!K374,"")</f>
        <v/>
      </c>
      <c r="L371" s="57" t="str">
        <f>IF('PT_fylke%)'!L374&gt;0,'PT_fylke%)'!L374,"")</f>
        <v/>
      </c>
    </row>
    <row r="372" spans="1:12" x14ac:dyDescent="0.25">
      <c r="A372" s="56" t="str">
        <f>IF('PT_fylke%)'!A375&gt;0,'PT_fylke%)'!A375,"")</f>
        <v/>
      </c>
      <c r="B372" s="57" t="str">
        <f>IF('PT_fylke%)'!B375&gt;0,'PT_fylke%)'!B375,"")</f>
        <v/>
      </c>
      <c r="C372" s="57" t="str">
        <f>IF('PT_fylke%)'!C375&gt;0,'PT_fylke%)'!C375,"")</f>
        <v/>
      </c>
      <c r="D372" s="57" t="str">
        <f>IF('PT_fylke%)'!D375&gt;0,'PT_fylke%)'!D375,"")</f>
        <v/>
      </c>
      <c r="E372" s="57" t="str">
        <f>IF('PT_fylke%)'!E375&gt;0,'PT_fylke%)'!E375,"")</f>
        <v/>
      </c>
      <c r="F372" s="57" t="str">
        <f>IF('PT_fylke%)'!F375&gt;0,'PT_fylke%)'!F375,"")</f>
        <v/>
      </c>
      <c r="G372" s="57" t="str">
        <f>IF('PT_fylke%)'!G375&gt;0,'PT_fylke%)'!G375,"")</f>
        <v/>
      </c>
      <c r="H372" s="57" t="str">
        <f>IF('PT_fylke%)'!H375&gt;0,'PT_fylke%)'!H375,"")</f>
        <v/>
      </c>
      <c r="I372" s="57" t="str">
        <f>IF('PT_fylke%)'!I375&gt;0,'PT_fylke%)'!I375,"")</f>
        <v/>
      </c>
      <c r="J372" s="57" t="str">
        <f>IF('PT_fylke%)'!J375&gt;0,'PT_fylke%)'!J375,"")</f>
        <v/>
      </c>
      <c r="K372" s="57" t="str">
        <f>IF('PT_fylke%)'!K375&gt;0,'PT_fylke%)'!K375,"")</f>
        <v/>
      </c>
      <c r="L372" s="57" t="str">
        <f>IF('PT_fylke%)'!L375&gt;0,'PT_fylke%)'!L375,"")</f>
        <v/>
      </c>
    </row>
    <row r="373" spans="1:12" x14ac:dyDescent="0.25">
      <c r="A373" s="56" t="str">
        <f>IF('PT_fylke%)'!A376&gt;0,'PT_fylke%)'!A376,"")</f>
        <v/>
      </c>
      <c r="B373" s="57" t="str">
        <f>IF('PT_fylke%)'!B376&gt;0,'PT_fylke%)'!B376,"")</f>
        <v/>
      </c>
      <c r="C373" s="57" t="str">
        <f>IF('PT_fylke%)'!C376&gt;0,'PT_fylke%)'!C376,"")</f>
        <v/>
      </c>
      <c r="D373" s="57" t="str">
        <f>IF('PT_fylke%)'!D376&gt;0,'PT_fylke%)'!D376,"")</f>
        <v/>
      </c>
      <c r="E373" s="57" t="str">
        <f>IF('PT_fylke%)'!E376&gt;0,'PT_fylke%)'!E376,"")</f>
        <v/>
      </c>
      <c r="F373" s="57" t="str">
        <f>IF('PT_fylke%)'!F376&gt;0,'PT_fylke%)'!F376,"")</f>
        <v/>
      </c>
      <c r="G373" s="57" t="str">
        <f>IF('PT_fylke%)'!G376&gt;0,'PT_fylke%)'!G376,"")</f>
        <v/>
      </c>
      <c r="H373" s="57" t="str">
        <f>IF('PT_fylke%)'!H376&gt;0,'PT_fylke%)'!H376,"")</f>
        <v/>
      </c>
      <c r="I373" s="57" t="str">
        <f>IF('PT_fylke%)'!I376&gt;0,'PT_fylke%)'!I376,"")</f>
        <v/>
      </c>
      <c r="J373" s="57" t="str">
        <f>IF('PT_fylke%)'!J376&gt;0,'PT_fylke%)'!J376,"")</f>
        <v/>
      </c>
      <c r="K373" s="57" t="str">
        <f>IF('PT_fylke%)'!K376&gt;0,'PT_fylke%)'!K376,"")</f>
        <v/>
      </c>
      <c r="L373" s="57" t="str">
        <f>IF('PT_fylke%)'!L376&gt;0,'PT_fylke%)'!L376,"")</f>
        <v/>
      </c>
    </row>
    <row r="374" spans="1:12" x14ac:dyDescent="0.25">
      <c r="A374" s="56" t="str">
        <f>IF('PT_fylke%)'!A377&gt;0,'PT_fylke%)'!A377,"")</f>
        <v/>
      </c>
      <c r="B374" s="57" t="str">
        <f>IF('PT_fylke%)'!B377&gt;0,'PT_fylke%)'!B377,"")</f>
        <v/>
      </c>
      <c r="C374" s="57" t="str">
        <f>IF('PT_fylke%)'!C377&gt;0,'PT_fylke%)'!C377,"")</f>
        <v/>
      </c>
      <c r="D374" s="57" t="str">
        <f>IF('PT_fylke%)'!D377&gt;0,'PT_fylke%)'!D377,"")</f>
        <v/>
      </c>
      <c r="E374" s="57" t="str">
        <f>IF('PT_fylke%)'!E377&gt;0,'PT_fylke%)'!E377,"")</f>
        <v/>
      </c>
      <c r="F374" s="57" t="str">
        <f>IF('PT_fylke%)'!F377&gt;0,'PT_fylke%)'!F377,"")</f>
        <v/>
      </c>
      <c r="G374" s="57" t="str">
        <f>IF('PT_fylke%)'!G377&gt;0,'PT_fylke%)'!G377,"")</f>
        <v/>
      </c>
      <c r="H374" s="57" t="str">
        <f>IF('PT_fylke%)'!H377&gt;0,'PT_fylke%)'!H377,"")</f>
        <v/>
      </c>
      <c r="I374" s="57" t="str">
        <f>IF('PT_fylke%)'!I377&gt;0,'PT_fylke%)'!I377,"")</f>
        <v/>
      </c>
      <c r="J374" s="57" t="str">
        <f>IF('PT_fylke%)'!J377&gt;0,'PT_fylke%)'!J377,"")</f>
        <v/>
      </c>
      <c r="K374" s="57" t="str">
        <f>IF('PT_fylke%)'!K377&gt;0,'PT_fylke%)'!K377,"")</f>
        <v/>
      </c>
      <c r="L374" s="57" t="str">
        <f>IF('PT_fylke%)'!L377&gt;0,'PT_fylke%)'!L377,"")</f>
        <v/>
      </c>
    </row>
    <row r="375" spans="1:12" x14ac:dyDescent="0.25">
      <c r="A375" s="56" t="str">
        <f>IF('PT_fylke%)'!A378&gt;0,'PT_fylke%)'!A378,"")</f>
        <v/>
      </c>
      <c r="B375" s="57" t="str">
        <f>IF('PT_fylke%)'!B378&gt;0,'PT_fylke%)'!B378,"")</f>
        <v/>
      </c>
      <c r="C375" s="57" t="str">
        <f>IF('PT_fylke%)'!C378&gt;0,'PT_fylke%)'!C378,"")</f>
        <v/>
      </c>
      <c r="D375" s="57" t="str">
        <f>IF('PT_fylke%)'!D378&gt;0,'PT_fylke%)'!D378,"")</f>
        <v/>
      </c>
      <c r="E375" s="57" t="str">
        <f>IF('PT_fylke%)'!E378&gt;0,'PT_fylke%)'!E378,"")</f>
        <v/>
      </c>
      <c r="F375" s="57" t="str">
        <f>IF('PT_fylke%)'!F378&gt;0,'PT_fylke%)'!F378,"")</f>
        <v/>
      </c>
      <c r="G375" s="57" t="str">
        <f>IF('PT_fylke%)'!G378&gt;0,'PT_fylke%)'!G378,"")</f>
        <v/>
      </c>
      <c r="H375" s="57" t="str">
        <f>IF('PT_fylke%)'!H378&gt;0,'PT_fylke%)'!H378,"")</f>
        <v/>
      </c>
      <c r="I375" s="57" t="str">
        <f>IF('PT_fylke%)'!I378&gt;0,'PT_fylke%)'!I378,"")</f>
        <v/>
      </c>
      <c r="J375" s="57" t="str">
        <f>IF('PT_fylke%)'!J378&gt;0,'PT_fylke%)'!J378,"")</f>
        <v/>
      </c>
      <c r="K375" s="57" t="str">
        <f>IF('PT_fylke%)'!K378&gt;0,'PT_fylke%)'!K378,"")</f>
        <v/>
      </c>
      <c r="L375" s="57" t="str">
        <f>IF('PT_fylke%)'!L378&gt;0,'PT_fylke%)'!L378,"")</f>
        <v/>
      </c>
    </row>
    <row r="376" spans="1:12" x14ac:dyDescent="0.25">
      <c r="A376" s="56" t="str">
        <f>IF('PT_fylke%)'!A379&gt;0,'PT_fylke%)'!A379,"")</f>
        <v/>
      </c>
      <c r="B376" s="57" t="str">
        <f>IF('PT_fylke%)'!B379&gt;0,'PT_fylke%)'!B379,"")</f>
        <v/>
      </c>
      <c r="C376" s="57" t="str">
        <f>IF('PT_fylke%)'!C379&gt;0,'PT_fylke%)'!C379,"")</f>
        <v/>
      </c>
      <c r="D376" s="57" t="str">
        <f>IF('PT_fylke%)'!D379&gt;0,'PT_fylke%)'!D379,"")</f>
        <v/>
      </c>
      <c r="E376" s="57" t="str">
        <f>IF('PT_fylke%)'!E379&gt;0,'PT_fylke%)'!E379,"")</f>
        <v/>
      </c>
      <c r="F376" s="57" t="str">
        <f>IF('PT_fylke%)'!F379&gt;0,'PT_fylke%)'!F379,"")</f>
        <v/>
      </c>
      <c r="G376" s="57" t="str">
        <f>IF('PT_fylke%)'!G379&gt;0,'PT_fylke%)'!G379,"")</f>
        <v/>
      </c>
      <c r="H376" s="57" t="str">
        <f>IF('PT_fylke%)'!H379&gt;0,'PT_fylke%)'!H379,"")</f>
        <v/>
      </c>
      <c r="I376" s="57" t="str">
        <f>IF('PT_fylke%)'!I379&gt;0,'PT_fylke%)'!I379,"")</f>
        <v/>
      </c>
      <c r="J376" s="57" t="str">
        <f>IF('PT_fylke%)'!J379&gt;0,'PT_fylke%)'!J379,"")</f>
        <v/>
      </c>
      <c r="K376" s="57" t="str">
        <f>IF('PT_fylke%)'!K379&gt;0,'PT_fylke%)'!K379,"")</f>
        <v/>
      </c>
      <c r="L376" s="57" t="str">
        <f>IF('PT_fylke%)'!L379&gt;0,'PT_fylke%)'!L379,"")</f>
        <v/>
      </c>
    </row>
    <row r="377" spans="1:12" x14ac:dyDescent="0.25">
      <c r="A377" s="56" t="str">
        <f>IF('PT_fylke%)'!A380&gt;0,'PT_fylke%)'!A380,"")</f>
        <v/>
      </c>
      <c r="B377" s="57" t="str">
        <f>IF('PT_fylke%)'!B380&gt;0,'PT_fylke%)'!B380,"")</f>
        <v/>
      </c>
      <c r="C377" s="57" t="str">
        <f>IF('PT_fylke%)'!C380&gt;0,'PT_fylke%)'!C380,"")</f>
        <v/>
      </c>
      <c r="D377" s="57" t="str">
        <f>IF('PT_fylke%)'!D380&gt;0,'PT_fylke%)'!D380,"")</f>
        <v/>
      </c>
      <c r="E377" s="57" t="str">
        <f>IF('PT_fylke%)'!E380&gt;0,'PT_fylke%)'!E380,"")</f>
        <v/>
      </c>
      <c r="F377" s="57" t="str">
        <f>IF('PT_fylke%)'!F380&gt;0,'PT_fylke%)'!F380,"")</f>
        <v/>
      </c>
      <c r="G377" s="57" t="str">
        <f>IF('PT_fylke%)'!G380&gt;0,'PT_fylke%)'!G380,"")</f>
        <v/>
      </c>
      <c r="H377" s="57" t="str">
        <f>IF('PT_fylke%)'!H380&gt;0,'PT_fylke%)'!H380,"")</f>
        <v/>
      </c>
      <c r="I377" s="57" t="str">
        <f>IF('PT_fylke%)'!I380&gt;0,'PT_fylke%)'!I380,"")</f>
        <v/>
      </c>
      <c r="J377" s="57" t="str">
        <f>IF('PT_fylke%)'!J380&gt;0,'PT_fylke%)'!J380,"")</f>
        <v/>
      </c>
      <c r="K377" s="57" t="str">
        <f>IF('PT_fylke%)'!K380&gt;0,'PT_fylke%)'!K380,"")</f>
        <v/>
      </c>
      <c r="L377" s="57" t="str">
        <f>IF('PT_fylke%)'!L380&gt;0,'PT_fylke%)'!L380,"")</f>
        <v/>
      </c>
    </row>
    <row r="378" spans="1:12" x14ac:dyDescent="0.25">
      <c r="A378" s="56" t="str">
        <f>IF('PT_fylke%)'!A381&gt;0,'PT_fylke%)'!A381,"")</f>
        <v/>
      </c>
      <c r="B378" s="57" t="str">
        <f>IF('PT_fylke%)'!B381&gt;0,'PT_fylke%)'!B381,"")</f>
        <v/>
      </c>
      <c r="C378" s="57" t="str">
        <f>IF('PT_fylke%)'!C381&gt;0,'PT_fylke%)'!C381,"")</f>
        <v/>
      </c>
      <c r="D378" s="57" t="str">
        <f>IF('PT_fylke%)'!D381&gt;0,'PT_fylke%)'!D381,"")</f>
        <v/>
      </c>
      <c r="E378" s="57" t="str">
        <f>IF('PT_fylke%)'!E381&gt;0,'PT_fylke%)'!E381,"")</f>
        <v/>
      </c>
      <c r="F378" s="57" t="str">
        <f>IF('PT_fylke%)'!F381&gt;0,'PT_fylke%)'!F381,"")</f>
        <v/>
      </c>
      <c r="G378" s="57" t="str">
        <f>IF('PT_fylke%)'!G381&gt;0,'PT_fylke%)'!G381,"")</f>
        <v/>
      </c>
      <c r="H378" s="57" t="str">
        <f>IF('PT_fylke%)'!H381&gt;0,'PT_fylke%)'!H381,"")</f>
        <v/>
      </c>
      <c r="I378" s="57" t="str">
        <f>IF('PT_fylke%)'!I381&gt;0,'PT_fylke%)'!I381,"")</f>
        <v/>
      </c>
      <c r="J378" s="57" t="str">
        <f>IF('PT_fylke%)'!J381&gt;0,'PT_fylke%)'!J381,"")</f>
        <v/>
      </c>
      <c r="K378" s="57" t="str">
        <f>IF('PT_fylke%)'!K381&gt;0,'PT_fylke%)'!K381,"")</f>
        <v/>
      </c>
      <c r="L378" s="57" t="str">
        <f>IF('PT_fylke%)'!L381&gt;0,'PT_fylke%)'!L381,"")</f>
        <v/>
      </c>
    </row>
    <row r="379" spans="1:12" x14ac:dyDescent="0.25">
      <c r="A379" s="56" t="str">
        <f>IF('PT_fylke%)'!A382&gt;0,'PT_fylke%)'!A382,"")</f>
        <v/>
      </c>
      <c r="B379" s="57" t="str">
        <f>IF('PT_fylke%)'!B382&gt;0,'PT_fylke%)'!B382,"")</f>
        <v/>
      </c>
      <c r="C379" s="57" t="str">
        <f>IF('PT_fylke%)'!C382&gt;0,'PT_fylke%)'!C382,"")</f>
        <v/>
      </c>
      <c r="D379" s="57" t="str">
        <f>IF('PT_fylke%)'!D382&gt;0,'PT_fylke%)'!D382,"")</f>
        <v/>
      </c>
      <c r="E379" s="57" t="str">
        <f>IF('PT_fylke%)'!E382&gt;0,'PT_fylke%)'!E382,"")</f>
        <v/>
      </c>
      <c r="F379" s="57" t="str">
        <f>IF('PT_fylke%)'!F382&gt;0,'PT_fylke%)'!F382,"")</f>
        <v/>
      </c>
      <c r="G379" s="57" t="str">
        <f>IF('PT_fylke%)'!G382&gt;0,'PT_fylke%)'!G382,"")</f>
        <v/>
      </c>
      <c r="H379" s="57" t="str">
        <f>IF('PT_fylke%)'!H382&gt;0,'PT_fylke%)'!H382,"")</f>
        <v/>
      </c>
      <c r="I379" s="57" t="str">
        <f>IF('PT_fylke%)'!I382&gt;0,'PT_fylke%)'!I382,"")</f>
        <v/>
      </c>
      <c r="J379" s="57" t="str">
        <f>IF('PT_fylke%)'!J382&gt;0,'PT_fylke%)'!J382,"")</f>
        <v/>
      </c>
      <c r="K379" s="57" t="str">
        <f>IF('PT_fylke%)'!K382&gt;0,'PT_fylke%)'!K382,"")</f>
        <v/>
      </c>
      <c r="L379" s="57" t="str">
        <f>IF('PT_fylke%)'!L382&gt;0,'PT_fylke%)'!L382,"")</f>
        <v/>
      </c>
    </row>
    <row r="380" spans="1:12" x14ac:dyDescent="0.25">
      <c r="A380" s="56" t="str">
        <f>IF('PT_fylke%)'!A383&gt;0,'PT_fylke%)'!A383,"")</f>
        <v/>
      </c>
      <c r="B380" s="57" t="str">
        <f>IF('PT_fylke%)'!B383&gt;0,'PT_fylke%)'!B383,"")</f>
        <v/>
      </c>
      <c r="C380" s="57" t="str">
        <f>IF('PT_fylke%)'!C383&gt;0,'PT_fylke%)'!C383,"")</f>
        <v/>
      </c>
      <c r="D380" s="57" t="str">
        <f>IF('PT_fylke%)'!D383&gt;0,'PT_fylke%)'!D383,"")</f>
        <v/>
      </c>
      <c r="E380" s="57" t="str">
        <f>IF('PT_fylke%)'!E383&gt;0,'PT_fylke%)'!E383,"")</f>
        <v/>
      </c>
      <c r="F380" s="57" t="str">
        <f>IF('PT_fylke%)'!F383&gt;0,'PT_fylke%)'!F383,"")</f>
        <v/>
      </c>
      <c r="G380" s="57" t="str">
        <f>IF('PT_fylke%)'!G383&gt;0,'PT_fylke%)'!G383,"")</f>
        <v/>
      </c>
      <c r="H380" s="57" t="str">
        <f>IF('PT_fylke%)'!H383&gt;0,'PT_fylke%)'!H383,"")</f>
        <v/>
      </c>
      <c r="I380" s="57" t="str">
        <f>IF('PT_fylke%)'!I383&gt;0,'PT_fylke%)'!I383,"")</f>
        <v/>
      </c>
      <c r="J380" s="57" t="str">
        <f>IF('PT_fylke%)'!J383&gt;0,'PT_fylke%)'!J383,"")</f>
        <v/>
      </c>
      <c r="K380" s="57" t="str">
        <f>IF('PT_fylke%)'!K383&gt;0,'PT_fylke%)'!K383,"")</f>
        <v/>
      </c>
      <c r="L380" s="57" t="str">
        <f>IF('PT_fylke%)'!L383&gt;0,'PT_fylke%)'!L383,"")</f>
        <v/>
      </c>
    </row>
    <row r="381" spans="1:12" x14ac:dyDescent="0.25">
      <c r="A381" s="56" t="str">
        <f>IF('PT_fylke%)'!A384&gt;0,'PT_fylke%)'!A384,"")</f>
        <v/>
      </c>
      <c r="B381" s="57" t="str">
        <f>IF('PT_fylke%)'!B384&gt;0,'PT_fylke%)'!B384,"")</f>
        <v/>
      </c>
      <c r="C381" s="57" t="str">
        <f>IF('PT_fylke%)'!C384&gt;0,'PT_fylke%)'!C384,"")</f>
        <v/>
      </c>
      <c r="D381" s="57" t="str">
        <f>IF('PT_fylke%)'!D384&gt;0,'PT_fylke%)'!D384,"")</f>
        <v/>
      </c>
      <c r="E381" s="57" t="str">
        <f>IF('PT_fylke%)'!E384&gt;0,'PT_fylke%)'!E384,"")</f>
        <v/>
      </c>
      <c r="F381" s="57" t="str">
        <f>IF('PT_fylke%)'!F384&gt;0,'PT_fylke%)'!F384,"")</f>
        <v/>
      </c>
      <c r="G381" s="57" t="str">
        <f>IF('PT_fylke%)'!G384&gt;0,'PT_fylke%)'!G384,"")</f>
        <v/>
      </c>
      <c r="H381" s="57" t="str">
        <f>IF('PT_fylke%)'!H384&gt;0,'PT_fylke%)'!H384,"")</f>
        <v/>
      </c>
      <c r="I381" s="57" t="str">
        <f>IF('PT_fylke%)'!I384&gt;0,'PT_fylke%)'!I384,"")</f>
        <v/>
      </c>
      <c r="J381" s="57" t="str">
        <f>IF('PT_fylke%)'!J384&gt;0,'PT_fylke%)'!J384,"")</f>
        <v/>
      </c>
      <c r="K381" s="57" t="str">
        <f>IF('PT_fylke%)'!K384&gt;0,'PT_fylke%)'!K384,"")</f>
        <v/>
      </c>
      <c r="L381" s="57" t="str">
        <f>IF('PT_fylke%)'!L384&gt;0,'PT_fylke%)'!L384,"")</f>
        <v/>
      </c>
    </row>
    <row r="382" spans="1:12" x14ac:dyDescent="0.25">
      <c r="A382" s="56" t="str">
        <f>IF('PT_fylke%)'!A385&gt;0,'PT_fylke%)'!A385,"")</f>
        <v/>
      </c>
      <c r="B382" s="57" t="str">
        <f>IF('PT_fylke%)'!B385&gt;0,'PT_fylke%)'!B385,"")</f>
        <v/>
      </c>
      <c r="C382" s="57" t="str">
        <f>IF('PT_fylke%)'!C385&gt;0,'PT_fylke%)'!C385,"")</f>
        <v/>
      </c>
      <c r="D382" s="57" t="str">
        <f>IF('PT_fylke%)'!D385&gt;0,'PT_fylke%)'!D385,"")</f>
        <v/>
      </c>
      <c r="E382" s="57" t="str">
        <f>IF('PT_fylke%)'!E385&gt;0,'PT_fylke%)'!E385,"")</f>
        <v/>
      </c>
      <c r="F382" s="57" t="str">
        <f>IF('PT_fylke%)'!F385&gt;0,'PT_fylke%)'!F385,"")</f>
        <v/>
      </c>
      <c r="G382" s="57" t="str">
        <f>IF('PT_fylke%)'!G385&gt;0,'PT_fylke%)'!G385,"")</f>
        <v/>
      </c>
      <c r="H382" s="57" t="str">
        <f>IF('PT_fylke%)'!H385&gt;0,'PT_fylke%)'!H385,"")</f>
        <v/>
      </c>
      <c r="I382" s="57" t="str">
        <f>IF('PT_fylke%)'!I385&gt;0,'PT_fylke%)'!I385,"")</f>
        <v/>
      </c>
      <c r="J382" s="57" t="str">
        <f>IF('PT_fylke%)'!J385&gt;0,'PT_fylke%)'!J385,"")</f>
        <v/>
      </c>
      <c r="K382" s="57" t="str">
        <f>IF('PT_fylke%)'!K385&gt;0,'PT_fylke%)'!K385,"")</f>
        <v/>
      </c>
      <c r="L382" s="57" t="str">
        <f>IF('PT_fylke%)'!L385&gt;0,'PT_fylke%)'!L385,"")</f>
        <v/>
      </c>
    </row>
    <row r="383" spans="1:12" x14ac:dyDescent="0.25">
      <c r="A383" s="56" t="str">
        <f>IF('PT_fylke%)'!A386&gt;0,'PT_fylke%)'!A386,"")</f>
        <v/>
      </c>
      <c r="B383" s="57" t="str">
        <f>IF('PT_fylke%)'!B386&gt;0,'PT_fylke%)'!B386,"")</f>
        <v/>
      </c>
      <c r="C383" s="57" t="str">
        <f>IF('PT_fylke%)'!C386&gt;0,'PT_fylke%)'!C386,"")</f>
        <v/>
      </c>
      <c r="D383" s="57" t="str">
        <f>IF('PT_fylke%)'!D386&gt;0,'PT_fylke%)'!D386,"")</f>
        <v/>
      </c>
      <c r="E383" s="57" t="str">
        <f>IF('PT_fylke%)'!E386&gt;0,'PT_fylke%)'!E386,"")</f>
        <v/>
      </c>
      <c r="F383" s="57" t="str">
        <f>IF('PT_fylke%)'!F386&gt;0,'PT_fylke%)'!F386,"")</f>
        <v/>
      </c>
      <c r="G383" s="57" t="str">
        <f>IF('PT_fylke%)'!G386&gt;0,'PT_fylke%)'!G386,"")</f>
        <v/>
      </c>
      <c r="H383" s="57" t="str">
        <f>IF('PT_fylke%)'!H386&gt;0,'PT_fylke%)'!H386,"")</f>
        <v/>
      </c>
      <c r="I383" s="57" t="str">
        <f>IF('PT_fylke%)'!I386&gt;0,'PT_fylke%)'!I386,"")</f>
        <v/>
      </c>
      <c r="J383" s="57" t="str">
        <f>IF('PT_fylke%)'!J386&gt;0,'PT_fylke%)'!J386,"")</f>
        <v/>
      </c>
      <c r="K383" s="57" t="str">
        <f>IF('PT_fylke%)'!K386&gt;0,'PT_fylke%)'!K386,"")</f>
        <v/>
      </c>
      <c r="L383" s="57" t="str">
        <f>IF('PT_fylke%)'!L386&gt;0,'PT_fylke%)'!L386,"")</f>
        <v/>
      </c>
    </row>
    <row r="384" spans="1:12" x14ac:dyDescent="0.25">
      <c r="A384" s="56" t="str">
        <f>IF('PT_fylke%)'!A387&gt;0,'PT_fylke%)'!A387,"")</f>
        <v/>
      </c>
      <c r="B384" s="57" t="str">
        <f>IF('PT_fylke%)'!B387&gt;0,'PT_fylke%)'!B387,"")</f>
        <v/>
      </c>
      <c r="C384" s="57" t="str">
        <f>IF('PT_fylke%)'!C387&gt;0,'PT_fylke%)'!C387,"")</f>
        <v/>
      </c>
      <c r="D384" s="57" t="str">
        <f>IF('PT_fylke%)'!D387&gt;0,'PT_fylke%)'!D387,"")</f>
        <v/>
      </c>
      <c r="E384" s="57" t="str">
        <f>IF('PT_fylke%)'!E387&gt;0,'PT_fylke%)'!E387,"")</f>
        <v/>
      </c>
      <c r="F384" s="57" t="str">
        <f>IF('PT_fylke%)'!F387&gt;0,'PT_fylke%)'!F387,"")</f>
        <v/>
      </c>
      <c r="G384" s="57" t="str">
        <f>IF('PT_fylke%)'!G387&gt;0,'PT_fylke%)'!G387,"")</f>
        <v/>
      </c>
      <c r="H384" s="57" t="str">
        <f>IF('PT_fylke%)'!H387&gt;0,'PT_fylke%)'!H387,"")</f>
        <v/>
      </c>
      <c r="I384" s="57" t="str">
        <f>IF('PT_fylke%)'!I387&gt;0,'PT_fylke%)'!I387,"")</f>
        <v/>
      </c>
      <c r="J384" s="57" t="str">
        <f>IF('PT_fylke%)'!J387&gt;0,'PT_fylke%)'!J387,"")</f>
        <v/>
      </c>
      <c r="K384" s="57" t="str">
        <f>IF('PT_fylke%)'!K387&gt;0,'PT_fylke%)'!K387,"")</f>
        <v/>
      </c>
      <c r="L384" s="57" t="str">
        <f>IF('PT_fylke%)'!L387&gt;0,'PT_fylke%)'!L387,"")</f>
        <v/>
      </c>
    </row>
    <row r="385" spans="1:12" x14ac:dyDescent="0.25">
      <c r="A385" s="56" t="str">
        <f>IF('PT_fylke%)'!A388&gt;0,'PT_fylke%)'!A388,"")</f>
        <v/>
      </c>
      <c r="B385" s="57" t="str">
        <f>IF('PT_fylke%)'!B388&gt;0,'PT_fylke%)'!B388,"")</f>
        <v/>
      </c>
      <c r="C385" s="57" t="str">
        <f>IF('PT_fylke%)'!C388&gt;0,'PT_fylke%)'!C388,"")</f>
        <v/>
      </c>
      <c r="D385" s="57" t="str">
        <f>IF('PT_fylke%)'!D388&gt;0,'PT_fylke%)'!D388,"")</f>
        <v/>
      </c>
      <c r="E385" s="57" t="str">
        <f>IF('PT_fylke%)'!E388&gt;0,'PT_fylke%)'!E388,"")</f>
        <v/>
      </c>
      <c r="F385" s="57" t="str">
        <f>IF('PT_fylke%)'!F388&gt;0,'PT_fylke%)'!F388,"")</f>
        <v/>
      </c>
      <c r="G385" s="57" t="str">
        <f>IF('PT_fylke%)'!G388&gt;0,'PT_fylke%)'!G388,"")</f>
        <v/>
      </c>
      <c r="H385" s="57" t="str">
        <f>IF('PT_fylke%)'!H388&gt;0,'PT_fylke%)'!H388,"")</f>
        <v/>
      </c>
      <c r="I385" s="57" t="str">
        <f>IF('PT_fylke%)'!I388&gt;0,'PT_fylke%)'!I388,"")</f>
        <v/>
      </c>
      <c r="J385" s="57" t="str">
        <f>IF('PT_fylke%)'!J388&gt;0,'PT_fylke%)'!J388,"")</f>
        <v/>
      </c>
      <c r="K385" s="57" t="str">
        <f>IF('PT_fylke%)'!K388&gt;0,'PT_fylke%)'!K388,"")</f>
        <v/>
      </c>
      <c r="L385" s="57" t="str">
        <f>IF('PT_fylke%)'!L388&gt;0,'PT_fylke%)'!L388,"")</f>
        <v/>
      </c>
    </row>
    <row r="386" spans="1:12" x14ac:dyDescent="0.25">
      <c r="A386" s="56" t="str">
        <f>IF('PT_fylke%)'!A389&gt;0,'PT_fylke%)'!A389,"")</f>
        <v/>
      </c>
      <c r="B386" s="57" t="str">
        <f>IF('PT_fylke%)'!B389&gt;0,'PT_fylke%)'!B389,"")</f>
        <v/>
      </c>
      <c r="C386" s="57" t="str">
        <f>IF('PT_fylke%)'!C389&gt;0,'PT_fylke%)'!C389,"")</f>
        <v/>
      </c>
      <c r="D386" s="57" t="str">
        <f>IF('PT_fylke%)'!D389&gt;0,'PT_fylke%)'!D389,"")</f>
        <v/>
      </c>
      <c r="E386" s="57" t="str">
        <f>IF('PT_fylke%)'!E389&gt;0,'PT_fylke%)'!E389,"")</f>
        <v/>
      </c>
      <c r="F386" s="57" t="str">
        <f>IF('PT_fylke%)'!F389&gt;0,'PT_fylke%)'!F389,"")</f>
        <v/>
      </c>
      <c r="G386" s="57" t="str">
        <f>IF('PT_fylke%)'!G389&gt;0,'PT_fylke%)'!G389,"")</f>
        <v/>
      </c>
      <c r="H386" s="57" t="str">
        <f>IF('PT_fylke%)'!H389&gt;0,'PT_fylke%)'!H389,"")</f>
        <v/>
      </c>
      <c r="I386" s="57" t="str">
        <f>IF('PT_fylke%)'!I389&gt;0,'PT_fylke%)'!I389,"")</f>
        <v/>
      </c>
      <c r="J386" s="57" t="str">
        <f>IF('PT_fylke%)'!J389&gt;0,'PT_fylke%)'!J389,"")</f>
        <v/>
      </c>
      <c r="K386" s="57" t="str">
        <f>IF('PT_fylke%)'!K389&gt;0,'PT_fylke%)'!K389,"")</f>
        <v/>
      </c>
      <c r="L386" s="57" t="str">
        <f>IF('PT_fylke%)'!L389&gt;0,'PT_fylke%)'!L389,"")</f>
        <v/>
      </c>
    </row>
    <row r="387" spans="1:12" x14ac:dyDescent="0.25">
      <c r="A387" s="56" t="str">
        <f>IF('PT_fylke%)'!A390&gt;0,'PT_fylke%)'!A390,"")</f>
        <v/>
      </c>
      <c r="B387" s="57" t="str">
        <f>IF('PT_fylke%)'!B390&gt;0,'PT_fylke%)'!B390,"")</f>
        <v/>
      </c>
      <c r="C387" s="57" t="str">
        <f>IF('PT_fylke%)'!C390&gt;0,'PT_fylke%)'!C390,"")</f>
        <v/>
      </c>
      <c r="D387" s="57" t="str">
        <f>IF('PT_fylke%)'!D390&gt;0,'PT_fylke%)'!D390,"")</f>
        <v/>
      </c>
      <c r="E387" s="57" t="str">
        <f>IF('PT_fylke%)'!E390&gt;0,'PT_fylke%)'!E390,"")</f>
        <v/>
      </c>
      <c r="F387" s="57" t="str">
        <f>IF('PT_fylke%)'!F390&gt;0,'PT_fylke%)'!F390,"")</f>
        <v/>
      </c>
      <c r="G387" s="57" t="str">
        <f>IF('PT_fylke%)'!G390&gt;0,'PT_fylke%)'!G390,"")</f>
        <v/>
      </c>
      <c r="H387" s="57" t="str">
        <f>IF('PT_fylke%)'!H390&gt;0,'PT_fylke%)'!H390,"")</f>
        <v/>
      </c>
      <c r="I387" s="57" t="str">
        <f>IF('PT_fylke%)'!I390&gt;0,'PT_fylke%)'!I390,"")</f>
        <v/>
      </c>
      <c r="J387" s="57" t="str">
        <f>IF('PT_fylke%)'!J390&gt;0,'PT_fylke%)'!J390,"")</f>
        <v/>
      </c>
      <c r="K387" s="57" t="str">
        <f>IF('PT_fylke%)'!K390&gt;0,'PT_fylke%)'!K390,"")</f>
        <v/>
      </c>
      <c r="L387" s="57" t="str">
        <f>IF('PT_fylke%)'!L390&gt;0,'PT_fylke%)'!L390,"")</f>
        <v/>
      </c>
    </row>
    <row r="388" spans="1:12" x14ac:dyDescent="0.25">
      <c r="A388" s="56" t="str">
        <f>IF('PT_fylke%)'!A391&gt;0,'PT_fylke%)'!A391,"")</f>
        <v/>
      </c>
      <c r="B388" s="57" t="str">
        <f>IF('PT_fylke%)'!B391&gt;0,'PT_fylke%)'!B391,"")</f>
        <v/>
      </c>
      <c r="C388" s="57" t="str">
        <f>IF('PT_fylke%)'!C391&gt;0,'PT_fylke%)'!C391,"")</f>
        <v/>
      </c>
      <c r="D388" s="57" t="str">
        <f>IF('PT_fylke%)'!D391&gt;0,'PT_fylke%)'!D391,"")</f>
        <v/>
      </c>
      <c r="E388" s="57" t="str">
        <f>IF('PT_fylke%)'!E391&gt;0,'PT_fylke%)'!E391,"")</f>
        <v/>
      </c>
      <c r="F388" s="57" t="str">
        <f>IF('PT_fylke%)'!F391&gt;0,'PT_fylke%)'!F391,"")</f>
        <v/>
      </c>
      <c r="G388" s="57" t="str">
        <f>IF('PT_fylke%)'!G391&gt;0,'PT_fylke%)'!G391,"")</f>
        <v/>
      </c>
      <c r="H388" s="57" t="str">
        <f>IF('PT_fylke%)'!H391&gt;0,'PT_fylke%)'!H391,"")</f>
        <v/>
      </c>
      <c r="I388" s="57" t="str">
        <f>IF('PT_fylke%)'!I391&gt;0,'PT_fylke%)'!I391,"")</f>
        <v/>
      </c>
      <c r="J388" s="57" t="str">
        <f>IF('PT_fylke%)'!J391&gt;0,'PT_fylke%)'!J391,"")</f>
        <v/>
      </c>
      <c r="K388" s="57" t="str">
        <f>IF('PT_fylke%)'!K391&gt;0,'PT_fylke%)'!K391,"")</f>
        <v/>
      </c>
      <c r="L388" s="57" t="str">
        <f>IF('PT_fylke%)'!L391&gt;0,'PT_fylke%)'!L391,"")</f>
        <v/>
      </c>
    </row>
    <row r="389" spans="1:12" x14ac:dyDescent="0.25">
      <c r="A389" s="56" t="str">
        <f>IF('PT_fylke%)'!A392&gt;0,'PT_fylke%)'!A392,"")</f>
        <v/>
      </c>
      <c r="B389" s="57" t="str">
        <f>IF('PT_fylke%)'!B392&gt;0,'PT_fylke%)'!B392,"")</f>
        <v/>
      </c>
      <c r="C389" s="57" t="str">
        <f>IF('PT_fylke%)'!C392&gt;0,'PT_fylke%)'!C392,"")</f>
        <v/>
      </c>
      <c r="D389" s="57" t="str">
        <f>IF('PT_fylke%)'!D392&gt;0,'PT_fylke%)'!D392,"")</f>
        <v/>
      </c>
      <c r="E389" s="57" t="str">
        <f>IF('PT_fylke%)'!E392&gt;0,'PT_fylke%)'!E392,"")</f>
        <v/>
      </c>
      <c r="F389" s="57" t="str">
        <f>IF('PT_fylke%)'!F392&gt;0,'PT_fylke%)'!F392,"")</f>
        <v/>
      </c>
      <c r="G389" s="57" t="str">
        <f>IF('PT_fylke%)'!G392&gt;0,'PT_fylke%)'!G392,"")</f>
        <v/>
      </c>
      <c r="H389" s="57" t="str">
        <f>IF('PT_fylke%)'!H392&gt;0,'PT_fylke%)'!H392,"")</f>
        <v/>
      </c>
      <c r="I389" s="57" t="str">
        <f>IF('PT_fylke%)'!I392&gt;0,'PT_fylke%)'!I392,"")</f>
        <v/>
      </c>
      <c r="J389" s="57" t="str">
        <f>IF('PT_fylke%)'!J392&gt;0,'PT_fylke%)'!J392,"")</f>
        <v/>
      </c>
      <c r="K389" s="57" t="str">
        <f>IF('PT_fylke%)'!K392&gt;0,'PT_fylke%)'!K392,"")</f>
        <v/>
      </c>
      <c r="L389" s="57" t="str">
        <f>IF('PT_fylke%)'!L392&gt;0,'PT_fylke%)'!L392,"")</f>
        <v/>
      </c>
    </row>
    <row r="390" spans="1:12" x14ac:dyDescent="0.25">
      <c r="A390" s="56" t="str">
        <f>IF('PT_fylke%)'!A393&gt;0,'PT_fylke%)'!A393,"")</f>
        <v/>
      </c>
      <c r="B390" s="57" t="str">
        <f>IF('PT_fylke%)'!B393&gt;0,'PT_fylke%)'!B393,"")</f>
        <v/>
      </c>
      <c r="C390" s="57" t="str">
        <f>IF('PT_fylke%)'!C393&gt;0,'PT_fylke%)'!C393,"")</f>
        <v/>
      </c>
      <c r="D390" s="57" t="str">
        <f>IF('PT_fylke%)'!D393&gt;0,'PT_fylke%)'!D393,"")</f>
        <v/>
      </c>
      <c r="E390" s="57" t="str">
        <f>IF('PT_fylke%)'!E393&gt;0,'PT_fylke%)'!E393,"")</f>
        <v/>
      </c>
      <c r="F390" s="57" t="str">
        <f>IF('PT_fylke%)'!F393&gt;0,'PT_fylke%)'!F393,"")</f>
        <v/>
      </c>
      <c r="G390" s="57" t="str">
        <f>IF('PT_fylke%)'!G393&gt;0,'PT_fylke%)'!G393,"")</f>
        <v/>
      </c>
      <c r="H390" s="57" t="str">
        <f>IF('PT_fylke%)'!H393&gt;0,'PT_fylke%)'!H393,"")</f>
        <v/>
      </c>
      <c r="I390" s="57" t="str">
        <f>IF('PT_fylke%)'!I393&gt;0,'PT_fylke%)'!I393,"")</f>
        <v/>
      </c>
      <c r="J390" s="57" t="str">
        <f>IF('PT_fylke%)'!J393&gt;0,'PT_fylke%)'!J393,"")</f>
        <v/>
      </c>
      <c r="K390" s="57" t="str">
        <f>IF('PT_fylke%)'!K393&gt;0,'PT_fylke%)'!K393,"")</f>
        <v/>
      </c>
      <c r="L390" s="57" t="str">
        <f>IF('PT_fylke%)'!L393&gt;0,'PT_fylke%)'!L393,"")</f>
        <v/>
      </c>
    </row>
    <row r="391" spans="1:12" x14ac:dyDescent="0.25">
      <c r="A391" s="56" t="str">
        <f>IF('PT_fylke%)'!A394&gt;0,'PT_fylke%)'!A394,"")</f>
        <v/>
      </c>
      <c r="B391" s="57" t="str">
        <f>IF('PT_fylke%)'!B394&gt;0,'PT_fylke%)'!B394,"")</f>
        <v/>
      </c>
      <c r="C391" s="57" t="str">
        <f>IF('PT_fylke%)'!C394&gt;0,'PT_fylke%)'!C394,"")</f>
        <v/>
      </c>
      <c r="D391" s="57" t="str">
        <f>IF('PT_fylke%)'!D394&gt;0,'PT_fylke%)'!D394,"")</f>
        <v/>
      </c>
      <c r="E391" s="57" t="str">
        <f>IF('PT_fylke%)'!E394&gt;0,'PT_fylke%)'!E394,"")</f>
        <v/>
      </c>
      <c r="F391" s="57" t="str">
        <f>IF('PT_fylke%)'!F394&gt;0,'PT_fylke%)'!F394,"")</f>
        <v/>
      </c>
      <c r="G391" s="57" t="str">
        <f>IF('PT_fylke%)'!G394&gt;0,'PT_fylke%)'!G394,"")</f>
        <v/>
      </c>
      <c r="H391" s="57" t="str">
        <f>IF('PT_fylke%)'!H394&gt;0,'PT_fylke%)'!H394,"")</f>
        <v/>
      </c>
      <c r="I391" s="57" t="str">
        <f>IF('PT_fylke%)'!I394&gt;0,'PT_fylke%)'!I394,"")</f>
        <v/>
      </c>
      <c r="J391" s="57" t="str">
        <f>IF('PT_fylke%)'!J394&gt;0,'PT_fylke%)'!J394,"")</f>
        <v/>
      </c>
      <c r="K391" s="57" t="str">
        <f>IF('PT_fylke%)'!K394&gt;0,'PT_fylke%)'!K394,"")</f>
        <v/>
      </c>
      <c r="L391" s="57" t="str">
        <f>IF('PT_fylke%)'!L394&gt;0,'PT_fylke%)'!L394,"")</f>
        <v/>
      </c>
    </row>
    <row r="392" spans="1:12" x14ac:dyDescent="0.25">
      <c r="A392" s="56" t="str">
        <f>IF('PT_fylke%)'!A395&gt;0,'PT_fylke%)'!A395,"")</f>
        <v/>
      </c>
      <c r="B392" s="57" t="str">
        <f>IF('PT_fylke%)'!B395&gt;0,'PT_fylke%)'!B395,"")</f>
        <v/>
      </c>
      <c r="C392" s="57" t="str">
        <f>IF('PT_fylke%)'!C395&gt;0,'PT_fylke%)'!C395,"")</f>
        <v/>
      </c>
      <c r="D392" s="57" t="str">
        <f>IF('PT_fylke%)'!D395&gt;0,'PT_fylke%)'!D395,"")</f>
        <v/>
      </c>
      <c r="E392" s="57" t="str">
        <f>IF('PT_fylke%)'!E395&gt;0,'PT_fylke%)'!E395,"")</f>
        <v/>
      </c>
      <c r="F392" s="57" t="str">
        <f>IF('PT_fylke%)'!F395&gt;0,'PT_fylke%)'!F395,"")</f>
        <v/>
      </c>
      <c r="G392" s="57" t="str">
        <f>IF('PT_fylke%)'!G395&gt;0,'PT_fylke%)'!G395,"")</f>
        <v/>
      </c>
      <c r="H392" s="57" t="str">
        <f>IF('PT_fylke%)'!H395&gt;0,'PT_fylke%)'!H395,"")</f>
        <v/>
      </c>
      <c r="I392" s="57" t="str">
        <f>IF('PT_fylke%)'!I395&gt;0,'PT_fylke%)'!I395,"")</f>
        <v/>
      </c>
      <c r="J392" s="57" t="str">
        <f>IF('PT_fylke%)'!J395&gt;0,'PT_fylke%)'!J395,"")</f>
        <v/>
      </c>
      <c r="K392" s="57" t="str">
        <f>IF('PT_fylke%)'!K395&gt;0,'PT_fylke%)'!K395,"")</f>
        <v/>
      </c>
      <c r="L392" s="57" t="str">
        <f>IF('PT_fylke%)'!L395&gt;0,'PT_fylke%)'!L395,"")</f>
        <v/>
      </c>
    </row>
    <row r="393" spans="1:12" x14ac:dyDescent="0.25">
      <c r="A393" s="56" t="str">
        <f>IF('PT_fylke%)'!A396&gt;0,'PT_fylke%)'!A396,"")</f>
        <v/>
      </c>
      <c r="B393" s="57" t="str">
        <f>IF('PT_fylke%)'!B396&gt;0,'PT_fylke%)'!B396,"")</f>
        <v/>
      </c>
      <c r="C393" s="57" t="str">
        <f>IF('PT_fylke%)'!C396&gt;0,'PT_fylke%)'!C396,"")</f>
        <v/>
      </c>
      <c r="D393" s="57" t="str">
        <f>IF('PT_fylke%)'!D396&gt;0,'PT_fylke%)'!D396,"")</f>
        <v/>
      </c>
      <c r="E393" s="57" t="str">
        <f>IF('PT_fylke%)'!E396&gt;0,'PT_fylke%)'!E396,"")</f>
        <v/>
      </c>
      <c r="F393" s="57" t="str">
        <f>IF('PT_fylke%)'!F396&gt;0,'PT_fylke%)'!F396,"")</f>
        <v/>
      </c>
      <c r="G393" s="57" t="str">
        <f>IF('PT_fylke%)'!G396&gt;0,'PT_fylke%)'!G396,"")</f>
        <v/>
      </c>
      <c r="H393" s="57" t="str">
        <f>IF('PT_fylke%)'!H396&gt;0,'PT_fylke%)'!H396,"")</f>
        <v/>
      </c>
      <c r="I393" s="57" t="str">
        <f>IF('PT_fylke%)'!I396&gt;0,'PT_fylke%)'!I396,"")</f>
        <v/>
      </c>
      <c r="J393" s="57" t="str">
        <f>IF('PT_fylke%)'!J396&gt;0,'PT_fylke%)'!J396,"")</f>
        <v/>
      </c>
      <c r="K393" s="57" t="str">
        <f>IF('PT_fylke%)'!K396&gt;0,'PT_fylke%)'!K396,"")</f>
        <v/>
      </c>
      <c r="L393" s="57" t="str">
        <f>IF('PT_fylke%)'!L396&gt;0,'PT_fylke%)'!L396,"")</f>
        <v/>
      </c>
    </row>
    <row r="394" spans="1:12" x14ac:dyDescent="0.25">
      <c r="A394" s="56" t="str">
        <f>IF('PT_fylke%)'!A397&gt;0,'PT_fylke%)'!A397,"")</f>
        <v/>
      </c>
      <c r="B394" s="57" t="str">
        <f>IF('PT_fylke%)'!B397&gt;0,'PT_fylke%)'!B397,"")</f>
        <v/>
      </c>
      <c r="C394" s="57" t="str">
        <f>IF('PT_fylke%)'!C397&gt;0,'PT_fylke%)'!C397,"")</f>
        <v/>
      </c>
      <c r="D394" s="57" t="str">
        <f>IF('PT_fylke%)'!D397&gt;0,'PT_fylke%)'!D397,"")</f>
        <v/>
      </c>
      <c r="E394" s="57" t="str">
        <f>IF('PT_fylke%)'!E397&gt;0,'PT_fylke%)'!E397,"")</f>
        <v/>
      </c>
      <c r="F394" s="57" t="str">
        <f>IF('PT_fylke%)'!F397&gt;0,'PT_fylke%)'!F397,"")</f>
        <v/>
      </c>
      <c r="G394" s="57" t="str">
        <f>IF('PT_fylke%)'!G397&gt;0,'PT_fylke%)'!G397,"")</f>
        <v/>
      </c>
      <c r="H394" s="57" t="str">
        <f>IF('PT_fylke%)'!H397&gt;0,'PT_fylke%)'!H397,"")</f>
        <v/>
      </c>
      <c r="I394" s="57" t="str">
        <f>IF('PT_fylke%)'!I397&gt;0,'PT_fylke%)'!I397,"")</f>
        <v/>
      </c>
      <c r="J394" s="57" t="str">
        <f>IF('PT_fylke%)'!J397&gt;0,'PT_fylke%)'!J397,"")</f>
        <v/>
      </c>
      <c r="K394" s="57" t="str">
        <f>IF('PT_fylke%)'!K397&gt;0,'PT_fylke%)'!K397,"")</f>
        <v/>
      </c>
      <c r="L394" s="57" t="str">
        <f>IF('PT_fylke%)'!L397&gt;0,'PT_fylke%)'!L397,"")</f>
        <v/>
      </c>
    </row>
    <row r="395" spans="1:12" x14ac:dyDescent="0.25">
      <c r="A395" s="56" t="str">
        <f>IF('PT_fylke%)'!A398&gt;0,'PT_fylke%)'!A398,"")</f>
        <v/>
      </c>
      <c r="B395" s="57" t="str">
        <f>IF('PT_fylke%)'!B398&gt;0,'PT_fylke%)'!B398,"")</f>
        <v/>
      </c>
      <c r="C395" s="57" t="str">
        <f>IF('PT_fylke%)'!C398&gt;0,'PT_fylke%)'!C398,"")</f>
        <v/>
      </c>
      <c r="D395" s="57" t="str">
        <f>IF('PT_fylke%)'!D398&gt;0,'PT_fylke%)'!D398,"")</f>
        <v/>
      </c>
      <c r="E395" s="57" t="str">
        <f>IF('PT_fylke%)'!E398&gt;0,'PT_fylke%)'!E398,"")</f>
        <v/>
      </c>
      <c r="F395" s="57" t="str">
        <f>IF('PT_fylke%)'!F398&gt;0,'PT_fylke%)'!F398,"")</f>
        <v/>
      </c>
      <c r="G395" s="57" t="str">
        <f>IF('PT_fylke%)'!G398&gt;0,'PT_fylke%)'!G398,"")</f>
        <v/>
      </c>
      <c r="H395" s="57" t="str">
        <f>IF('PT_fylke%)'!H398&gt;0,'PT_fylke%)'!H398,"")</f>
        <v/>
      </c>
      <c r="I395" s="57" t="str">
        <f>IF('PT_fylke%)'!I398&gt;0,'PT_fylke%)'!I398,"")</f>
        <v/>
      </c>
      <c r="J395" s="57" t="str">
        <f>IF('PT_fylke%)'!J398&gt;0,'PT_fylke%)'!J398,"")</f>
        <v/>
      </c>
      <c r="K395" s="57" t="str">
        <f>IF('PT_fylke%)'!K398&gt;0,'PT_fylke%)'!K398,"")</f>
        <v/>
      </c>
      <c r="L395" s="57" t="str">
        <f>IF('PT_fylke%)'!L398&gt;0,'PT_fylke%)'!L398,"")</f>
        <v/>
      </c>
    </row>
    <row r="396" spans="1:12" x14ac:dyDescent="0.25">
      <c r="A396" s="56" t="str">
        <f>IF('PT_fylke%)'!A399&gt;0,'PT_fylke%)'!A399,"")</f>
        <v/>
      </c>
      <c r="B396" s="57" t="str">
        <f>IF('PT_fylke%)'!B399&gt;0,'PT_fylke%)'!B399,"")</f>
        <v/>
      </c>
      <c r="C396" s="57" t="str">
        <f>IF('PT_fylke%)'!C399&gt;0,'PT_fylke%)'!C399,"")</f>
        <v/>
      </c>
      <c r="D396" s="57" t="str">
        <f>IF('PT_fylke%)'!D399&gt;0,'PT_fylke%)'!D399,"")</f>
        <v/>
      </c>
      <c r="E396" s="57" t="str">
        <f>IF('PT_fylke%)'!E399&gt;0,'PT_fylke%)'!E399,"")</f>
        <v/>
      </c>
      <c r="F396" s="57" t="str">
        <f>IF('PT_fylke%)'!F399&gt;0,'PT_fylke%)'!F399,"")</f>
        <v/>
      </c>
      <c r="G396" s="57" t="str">
        <f>IF('PT_fylke%)'!G399&gt;0,'PT_fylke%)'!G399,"")</f>
        <v/>
      </c>
      <c r="H396" s="57" t="str">
        <f>IF('PT_fylke%)'!H399&gt;0,'PT_fylke%)'!H399,"")</f>
        <v/>
      </c>
      <c r="I396" s="57" t="str">
        <f>IF('PT_fylke%)'!I399&gt;0,'PT_fylke%)'!I399,"")</f>
        <v/>
      </c>
      <c r="J396" s="57" t="str">
        <f>IF('PT_fylke%)'!J399&gt;0,'PT_fylke%)'!J399,"")</f>
        <v/>
      </c>
      <c r="K396" s="57" t="str">
        <f>IF('PT_fylke%)'!K399&gt;0,'PT_fylke%)'!K399,"")</f>
        <v/>
      </c>
      <c r="L396" s="57" t="str">
        <f>IF('PT_fylke%)'!L399&gt;0,'PT_fylke%)'!L399,"")</f>
        <v/>
      </c>
    </row>
    <row r="397" spans="1:12" x14ac:dyDescent="0.25">
      <c r="A397" s="56" t="str">
        <f>IF('PT_fylke%)'!A400&gt;0,'PT_fylke%)'!A400,"")</f>
        <v/>
      </c>
      <c r="B397" s="57" t="str">
        <f>IF('PT_fylke%)'!B400&gt;0,'PT_fylke%)'!B400,"")</f>
        <v/>
      </c>
      <c r="C397" s="57" t="str">
        <f>IF('PT_fylke%)'!C400&gt;0,'PT_fylke%)'!C400,"")</f>
        <v/>
      </c>
      <c r="D397" s="57" t="str">
        <f>IF('PT_fylke%)'!D400&gt;0,'PT_fylke%)'!D400,"")</f>
        <v/>
      </c>
      <c r="E397" s="57" t="str">
        <f>IF('PT_fylke%)'!E400&gt;0,'PT_fylke%)'!E400,"")</f>
        <v/>
      </c>
      <c r="F397" s="57" t="str">
        <f>IF('PT_fylke%)'!F400&gt;0,'PT_fylke%)'!F400,"")</f>
        <v/>
      </c>
      <c r="G397" s="57" t="str">
        <f>IF('PT_fylke%)'!G400&gt;0,'PT_fylke%)'!G400,"")</f>
        <v/>
      </c>
      <c r="H397" s="57" t="str">
        <f>IF('PT_fylke%)'!H400&gt;0,'PT_fylke%)'!H400,"")</f>
        <v/>
      </c>
      <c r="I397" s="57" t="str">
        <f>IF('PT_fylke%)'!I400&gt;0,'PT_fylke%)'!I400,"")</f>
        <v/>
      </c>
      <c r="J397" s="57" t="str">
        <f>IF('PT_fylke%)'!J400&gt;0,'PT_fylke%)'!J400,"")</f>
        <v/>
      </c>
      <c r="K397" s="57" t="str">
        <f>IF('PT_fylke%)'!K400&gt;0,'PT_fylke%)'!K400,"")</f>
        <v/>
      </c>
      <c r="L397" s="57" t="str">
        <f>IF('PT_fylke%)'!L400&gt;0,'PT_fylke%)'!L400,"")</f>
        <v/>
      </c>
    </row>
    <row r="398" spans="1:12" x14ac:dyDescent="0.25">
      <c r="A398" s="56" t="str">
        <f>IF('PT_fylke%)'!A401&gt;0,'PT_fylke%)'!A401,"")</f>
        <v/>
      </c>
      <c r="B398" s="57" t="str">
        <f>IF('PT_fylke%)'!B401&gt;0,'PT_fylke%)'!B401,"")</f>
        <v/>
      </c>
      <c r="C398" s="57" t="str">
        <f>IF('PT_fylke%)'!C401&gt;0,'PT_fylke%)'!C401,"")</f>
        <v/>
      </c>
      <c r="D398" s="57" t="str">
        <f>IF('PT_fylke%)'!D401&gt;0,'PT_fylke%)'!D401,"")</f>
        <v/>
      </c>
      <c r="E398" s="57" t="str">
        <f>IF('PT_fylke%)'!E401&gt;0,'PT_fylke%)'!E401,"")</f>
        <v/>
      </c>
      <c r="F398" s="57" t="str">
        <f>IF('PT_fylke%)'!F401&gt;0,'PT_fylke%)'!F401,"")</f>
        <v/>
      </c>
      <c r="G398" s="57" t="str">
        <f>IF('PT_fylke%)'!G401&gt;0,'PT_fylke%)'!G401,"")</f>
        <v/>
      </c>
      <c r="H398" s="57" t="str">
        <f>IF('PT_fylke%)'!H401&gt;0,'PT_fylke%)'!H401,"")</f>
        <v/>
      </c>
      <c r="I398" s="57" t="str">
        <f>IF('PT_fylke%)'!I401&gt;0,'PT_fylke%)'!I401,"")</f>
        <v/>
      </c>
      <c r="J398" s="57" t="str">
        <f>IF('PT_fylke%)'!J401&gt;0,'PT_fylke%)'!J401,"")</f>
        <v/>
      </c>
      <c r="K398" s="57" t="str">
        <f>IF('PT_fylke%)'!K401&gt;0,'PT_fylke%)'!K401,"")</f>
        <v/>
      </c>
      <c r="L398" s="57" t="str">
        <f>IF('PT_fylke%)'!L401&gt;0,'PT_fylke%)'!L401,"")</f>
        <v/>
      </c>
    </row>
    <row r="399" spans="1:12" x14ac:dyDescent="0.25">
      <c r="A399" s="56" t="str">
        <f>IF('PT_fylke%)'!A402&gt;0,'PT_fylke%)'!A402,"")</f>
        <v/>
      </c>
      <c r="B399" s="57" t="str">
        <f>IF('PT_fylke%)'!B402&gt;0,'PT_fylke%)'!B402,"")</f>
        <v/>
      </c>
      <c r="C399" s="57" t="str">
        <f>IF('PT_fylke%)'!C402&gt;0,'PT_fylke%)'!C402,"")</f>
        <v/>
      </c>
      <c r="D399" s="57" t="str">
        <f>IF('PT_fylke%)'!D402&gt;0,'PT_fylke%)'!D402,"")</f>
        <v/>
      </c>
      <c r="E399" s="57" t="str">
        <f>IF('PT_fylke%)'!E402&gt;0,'PT_fylke%)'!E402,"")</f>
        <v/>
      </c>
      <c r="F399" s="57" t="str">
        <f>IF('PT_fylke%)'!F402&gt;0,'PT_fylke%)'!F402,"")</f>
        <v/>
      </c>
      <c r="G399" s="57" t="str">
        <f>IF('PT_fylke%)'!G402&gt;0,'PT_fylke%)'!G402,"")</f>
        <v/>
      </c>
      <c r="H399" s="57" t="str">
        <f>IF('PT_fylke%)'!H402&gt;0,'PT_fylke%)'!H402,"")</f>
        <v/>
      </c>
      <c r="I399" s="57" t="str">
        <f>IF('PT_fylke%)'!I402&gt;0,'PT_fylke%)'!I402,"")</f>
        <v/>
      </c>
      <c r="J399" s="57" t="str">
        <f>IF('PT_fylke%)'!J402&gt;0,'PT_fylke%)'!J402,"")</f>
        <v/>
      </c>
      <c r="K399" s="57" t="str">
        <f>IF('PT_fylke%)'!K402&gt;0,'PT_fylke%)'!K402,"")</f>
        <v/>
      </c>
      <c r="L399" s="57" t="str">
        <f>IF('PT_fylke%)'!L402&gt;0,'PT_fylke%)'!L402,"")</f>
        <v/>
      </c>
    </row>
    <row r="400" spans="1:12" x14ac:dyDescent="0.25">
      <c r="A400" s="56" t="str">
        <f>IF('PT_fylke%)'!A403&gt;0,'PT_fylke%)'!A403,"")</f>
        <v/>
      </c>
      <c r="B400" s="57" t="str">
        <f>IF('PT_fylke%)'!B403&gt;0,'PT_fylke%)'!B403,"")</f>
        <v/>
      </c>
      <c r="C400" s="57" t="str">
        <f>IF('PT_fylke%)'!C403&gt;0,'PT_fylke%)'!C403,"")</f>
        <v/>
      </c>
      <c r="D400" s="57" t="str">
        <f>IF('PT_fylke%)'!D403&gt;0,'PT_fylke%)'!D403,"")</f>
        <v/>
      </c>
      <c r="E400" s="57" t="str">
        <f>IF('PT_fylke%)'!E403&gt;0,'PT_fylke%)'!E403,"")</f>
        <v/>
      </c>
      <c r="F400" s="57" t="str">
        <f>IF('PT_fylke%)'!F403&gt;0,'PT_fylke%)'!F403,"")</f>
        <v/>
      </c>
      <c r="G400" s="57" t="str">
        <f>IF('PT_fylke%)'!G403&gt;0,'PT_fylke%)'!G403,"")</f>
        <v/>
      </c>
      <c r="H400" s="57" t="str">
        <f>IF('PT_fylke%)'!H403&gt;0,'PT_fylke%)'!H403,"")</f>
        <v/>
      </c>
      <c r="I400" s="57" t="str">
        <f>IF('PT_fylke%)'!I403&gt;0,'PT_fylke%)'!I403,"")</f>
        <v/>
      </c>
      <c r="J400" s="57" t="str">
        <f>IF('PT_fylke%)'!J403&gt;0,'PT_fylke%)'!J403,"")</f>
        <v/>
      </c>
      <c r="K400" s="57" t="str">
        <f>IF('PT_fylke%)'!K403&gt;0,'PT_fylke%)'!K403,"")</f>
        <v/>
      </c>
      <c r="L400" s="57" t="str">
        <f>IF('PT_fylke%)'!L403&gt;0,'PT_fylke%)'!L403,"")</f>
        <v/>
      </c>
    </row>
    <row r="401" spans="1:12" x14ac:dyDescent="0.25">
      <c r="A401" s="56" t="str">
        <f>IF('PT_fylke%)'!A404&gt;0,'PT_fylke%)'!A404,"")</f>
        <v/>
      </c>
      <c r="B401" s="57" t="str">
        <f>IF('PT_fylke%)'!B404&gt;0,'PT_fylke%)'!B404,"")</f>
        <v/>
      </c>
      <c r="C401" s="57" t="str">
        <f>IF('PT_fylke%)'!C404&gt;0,'PT_fylke%)'!C404,"")</f>
        <v/>
      </c>
      <c r="D401" s="57" t="str">
        <f>IF('PT_fylke%)'!D404&gt;0,'PT_fylke%)'!D404,"")</f>
        <v/>
      </c>
      <c r="E401" s="57" t="str">
        <f>IF('PT_fylke%)'!E404&gt;0,'PT_fylke%)'!E404,"")</f>
        <v/>
      </c>
      <c r="F401" s="57" t="str">
        <f>IF('PT_fylke%)'!F404&gt;0,'PT_fylke%)'!F404,"")</f>
        <v/>
      </c>
      <c r="G401" s="57" t="str">
        <f>IF('PT_fylke%)'!G404&gt;0,'PT_fylke%)'!G404,"")</f>
        <v/>
      </c>
      <c r="H401" s="57" t="str">
        <f>IF('PT_fylke%)'!H404&gt;0,'PT_fylke%)'!H404,"")</f>
        <v/>
      </c>
      <c r="I401" s="57" t="str">
        <f>IF('PT_fylke%)'!I404&gt;0,'PT_fylke%)'!I404,"")</f>
        <v/>
      </c>
      <c r="J401" s="57" t="str">
        <f>IF('PT_fylke%)'!J404&gt;0,'PT_fylke%)'!J404,"")</f>
        <v/>
      </c>
      <c r="K401" s="57" t="str">
        <f>IF('PT_fylke%)'!K404&gt;0,'PT_fylke%)'!K404,"")</f>
        <v/>
      </c>
      <c r="L401" s="57" t="str">
        <f>IF('PT_fylke%)'!L404&gt;0,'PT_fylke%)'!L404,"")</f>
        <v/>
      </c>
    </row>
    <row r="402" spans="1:12" x14ac:dyDescent="0.25">
      <c r="A402" s="56" t="str">
        <f>IF('PT_fylke%)'!A405&gt;0,'PT_fylke%)'!A405,"")</f>
        <v/>
      </c>
      <c r="B402" s="57" t="str">
        <f>IF('PT_fylke%)'!B405&gt;0,'PT_fylke%)'!B405,"")</f>
        <v/>
      </c>
      <c r="C402" s="57" t="str">
        <f>IF('PT_fylke%)'!C405&gt;0,'PT_fylke%)'!C405,"")</f>
        <v/>
      </c>
      <c r="D402" s="57" t="str">
        <f>IF('PT_fylke%)'!D405&gt;0,'PT_fylke%)'!D405,"")</f>
        <v/>
      </c>
      <c r="E402" s="57" t="str">
        <f>IF('PT_fylke%)'!E405&gt;0,'PT_fylke%)'!E405,"")</f>
        <v/>
      </c>
      <c r="F402" s="57" t="str">
        <f>IF('PT_fylke%)'!F405&gt;0,'PT_fylke%)'!F405,"")</f>
        <v/>
      </c>
      <c r="G402" s="57" t="str">
        <f>IF('PT_fylke%)'!G405&gt;0,'PT_fylke%)'!G405,"")</f>
        <v/>
      </c>
      <c r="H402" s="57" t="str">
        <f>IF('PT_fylke%)'!H405&gt;0,'PT_fylke%)'!H405,"")</f>
        <v/>
      </c>
      <c r="I402" s="57" t="str">
        <f>IF('PT_fylke%)'!I405&gt;0,'PT_fylke%)'!I405,"")</f>
        <v/>
      </c>
      <c r="J402" s="57" t="str">
        <f>IF('PT_fylke%)'!J405&gt;0,'PT_fylke%)'!J405,"")</f>
        <v/>
      </c>
      <c r="K402" s="57" t="str">
        <f>IF('PT_fylke%)'!K405&gt;0,'PT_fylke%)'!K405,"")</f>
        <v/>
      </c>
      <c r="L402" s="57" t="str">
        <f>IF('PT_fylke%)'!L405&gt;0,'PT_fylke%)'!L405,"")</f>
        <v/>
      </c>
    </row>
    <row r="403" spans="1:12" x14ac:dyDescent="0.25">
      <c r="A403" s="56" t="str">
        <f>IF('PT_fylke%)'!A406&gt;0,'PT_fylke%)'!A406,"")</f>
        <v/>
      </c>
      <c r="B403" s="57" t="str">
        <f>IF('PT_fylke%)'!B406&gt;0,'PT_fylke%)'!B406,"")</f>
        <v/>
      </c>
      <c r="C403" s="57" t="str">
        <f>IF('PT_fylke%)'!C406&gt;0,'PT_fylke%)'!C406,"")</f>
        <v/>
      </c>
      <c r="D403" s="57" t="str">
        <f>IF('PT_fylke%)'!D406&gt;0,'PT_fylke%)'!D406,"")</f>
        <v/>
      </c>
      <c r="E403" s="57" t="str">
        <f>IF('PT_fylke%)'!E406&gt;0,'PT_fylke%)'!E406,"")</f>
        <v/>
      </c>
      <c r="F403" s="57" t="str">
        <f>IF('PT_fylke%)'!F406&gt;0,'PT_fylke%)'!F406,"")</f>
        <v/>
      </c>
      <c r="G403" s="57" t="str">
        <f>IF('PT_fylke%)'!G406&gt;0,'PT_fylke%)'!G406,"")</f>
        <v/>
      </c>
      <c r="H403" s="57" t="str">
        <f>IF('PT_fylke%)'!H406&gt;0,'PT_fylke%)'!H406,"")</f>
        <v/>
      </c>
      <c r="I403" s="57" t="str">
        <f>IF('PT_fylke%)'!I406&gt;0,'PT_fylke%)'!I406,"")</f>
        <v/>
      </c>
      <c r="J403" s="57" t="str">
        <f>IF('PT_fylke%)'!J406&gt;0,'PT_fylke%)'!J406,"")</f>
        <v/>
      </c>
      <c r="K403" s="57" t="str">
        <f>IF('PT_fylke%)'!K406&gt;0,'PT_fylke%)'!K406,"")</f>
        <v/>
      </c>
      <c r="L403" s="57" t="str">
        <f>IF('PT_fylke%)'!L406&gt;0,'PT_fylke%)'!L406,"")</f>
        <v/>
      </c>
    </row>
    <row r="404" spans="1:12" x14ac:dyDescent="0.25">
      <c r="A404" s="56" t="str">
        <f>IF('PT_fylke%)'!A407&gt;0,'PT_fylke%)'!A407,"")</f>
        <v/>
      </c>
      <c r="B404" s="57" t="str">
        <f>IF('PT_fylke%)'!B407&gt;0,'PT_fylke%)'!B407,"")</f>
        <v/>
      </c>
      <c r="C404" s="57" t="str">
        <f>IF('PT_fylke%)'!C407&gt;0,'PT_fylke%)'!C407,"")</f>
        <v/>
      </c>
      <c r="D404" s="57" t="str">
        <f>IF('PT_fylke%)'!D407&gt;0,'PT_fylke%)'!D407,"")</f>
        <v/>
      </c>
      <c r="E404" s="57" t="str">
        <f>IF('PT_fylke%)'!E407&gt;0,'PT_fylke%)'!E407,"")</f>
        <v/>
      </c>
      <c r="F404" s="57" t="str">
        <f>IF('PT_fylke%)'!F407&gt;0,'PT_fylke%)'!F407,"")</f>
        <v/>
      </c>
      <c r="G404" s="57" t="str">
        <f>IF('PT_fylke%)'!G407&gt;0,'PT_fylke%)'!G407,"")</f>
        <v/>
      </c>
      <c r="H404" s="57" t="str">
        <f>IF('PT_fylke%)'!H407&gt;0,'PT_fylke%)'!H407,"")</f>
        <v/>
      </c>
      <c r="I404" s="57" t="str">
        <f>IF('PT_fylke%)'!I407&gt;0,'PT_fylke%)'!I407,"")</f>
        <v/>
      </c>
      <c r="J404" s="57" t="str">
        <f>IF('PT_fylke%)'!J407&gt;0,'PT_fylke%)'!J407,"")</f>
        <v/>
      </c>
      <c r="K404" s="57" t="str">
        <f>IF('PT_fylke%)'!K407&gt;0,'PT_fylke%)'!K407,"")</f>
        <v/>
      </c>
      <c r="L404" s="57" t="str">
        <f>IF('PT_fylke%)'!L407&gt;0,'PT_fylke%)'!L407,"")</f>
        <v/>
      </c>
    </row>
    <row r="405" spans="1:12" x14ac:dyDescent="0.25">
      <c r="A405" s="56" t="str">
        <f>IF('PT_fylke%)'!A408&gt;0,'PT_fylke%)'!A408,"")</f>
        <v/>
      </c>
      <c r="B405" s="57" t="str">
        <f>IF('PT_fylke%)'!B408&gt;0,'PT_fylke%)'!B408,"")</f>
        <v/>
      </c>
      <c r="C405" s="57" t="str">
        <f>IF('PT_fylke%)'!C408&gt;0,'PT_fylke%)'!C408,"")</f>
        <v/>
      </c>
      <c r="D405" s="57" t="str">
        <f>IF('PT_fylke%)'!D408&gt;0,'PT_fylke%)'!D408,"")</f>
        <v/>
      </c>
      <c r="E405" s="57" t="str">
        <f>IF('PT_fylke%)'!E408&gt;0,'PT_fylke%)'!E408,"")</f>
        <v/>
      </c>
      <c r="F405" s="57" t="str">
        <f>IF('PT_fylke%)'!F408&gt;0,'PT_fylke%)'!F408,"")</f>
        <v/>
      </c>
      <c r="G405" s="57" t="str">
        <f>IF('PT_fylke%)'!G408&gt;0,'PT_fylke%)'!G408,"")</f>
        <v/>
      </c>
      <c r="H405" s="57" t="str">
        <f>IF('PT_fylke%)'!H408&gt;0,'PT_fylke%)'!H408,"")</f>
        <v/>
      </c>
      <c r="I405" s="57" t="str">
        <f>IF('PT_fylke%)'!I408&gt;0,'PT_fylke%)'!I408,"")</f>
        <v/>
      </c>
      <c r="J405" s="57" t="str">
        <f>IF('PT_fylke%)'!J408&gt;0,'PT_fylke%)'!J408,"")</f>
        <v/>
      </c>
      <c r="K405" s="57" t="str">
        <f>IF('PT_fylke%)'!K408&gt;0,'PT_fylke%)'!K408,"")</f>
        <v/>
      </c>
      <c r="L405" s="57" t="str">
        <f>IF('PT_fylke%)'!L408&gt;0,'PT_fylke%)'!L408,"")</f>
        <v/>
      </c>
    </row>
    <row r="406" spans="1:12" x14ac:dyDescent="0.25">
      <c r="A406" s="56" t="str">
        <f>IF('PT_fylke%)'!A409&gt;0,'PT_fylke%)'!A409,"")</f>
        <v/>
      </c>
      <c r="B406" s="57" t="str">
        <f>IF('PT_fylke%)'!B409&gt;0,'PT_fylke%)'!B409,"")</f>
        <v/>
      </c>
      <c r="C406" s="57" t="str">
        <f>IF('PT_fylke%)'!C409&gt;0,'PT_fylke%)'!C409,"")</f>
        <v/>
      </c>
      <c r="D406" s="57" t="str">
        <f>IF('PT_fylke%)'!D409&gt;0,'PT_fylke%)'!D409,"")</f>
        <v/>
      </c>
      <c r="E406" s="57" t="str">
        <f>IF('PT_fylke%)'!E409&gt;0,'PT_fylke%)'!E409,"")</f>
        <v/>
      </c>
      <c r="F406" s="57" t="str">
        <f>IF('PT_fylke%)'!F409&gt;0,'PT_fylke%)'!F409,"")</f>
        <v/>
      </c>
      <c r="G406" s="57" t="str">
        <f>IF('PT_fylke%)'!G409&gt;0,'PT_fylke%)'!G409,"")</f>
        <v/>
      </c>
      <c r="H406" s="57" t="str">
        <f>IF('PT_fylke%)'!H409&gt;0,'PT_fylke%)'!H409,"")</f>
        <v/>
      </c>
      <c r="I406" s="57" t="str">
        <f>IF('PT_fylke%)'!I409&gt;0,'PT_fylke%)'!I409,"")</f>
        <v/>
      </c>
      <c r="J406" s="57" t="str">
        <f>IF('PT_fylke%)'!J409&gt;0,'PT_fylke%)'!J409,"")</f>
        <v/>
      </c>
      <c r="K406" s="57" t="str">
        <f>IF('PT_fylke%)'!K409&gt;0,'PT_fylke%)'!K409,"")</f>
        <v/>
      </c>
      <c r="L406" s="57" t="str">
        <f>IF('PT_fylke%)'!L409&gt;0,'PT_fylke%)'!L409,"")</f>
        <v/>
      </c>
    </row>
    <row r="407" spans="1:12" x14ac:dyDescent="0.25">
      <c r="A407" s="56" t="str">
        <f>IF('PT_fylke%)'!A410&gt;0,'PT_fylke%)'!A410,"")</f>
        <v/>
      </c>
      <c r="B407" s="57" t="str">
        <f>IF('PT_fylke%)'!B410&gt;0,'PT_fylke%)'!B410,"")</f>
        <v/>
      </c>
      <c r="C407" s="57" t="str">
        <f>IF('PT_fylke%)'!C410&gt;0,'PT_fylke%)'!C410,"")</f>
        <v/>
      </c>
      <c r="D407" s="57" t="str">
        <f>IF('PT_fylke%)'!D410&gt;0,'PT_fylke%)'!D410,"")</f>
        <v/>
      </c>
      <c r="E407" s="57" t="str">
        <f>IF('PT_fylke%)'!E410&gt;0,'PT_fylke%)'!E410,"")</f>
        <v/>
      </c>
      <c r="F407" s="57" t="str">
        <f>IF('PT_fylke%)'!F410&gt;0,'PT_fylke%)'!F410,"")</f>
        <v/>
      </c>
      <c r="G407" s="57" t="str">
        <f>IF('PT_fylke%)'!G410&gt;0,'PT_fylke%)'!G410,"")</f>
        <v/>
      </c>
      <c r="H407" s="57" t="str">
        <f>IF('PT_fylke%)'!H410&gt;0,'PT_fylke%)'!H410,"")</f>
        <v/>
      </c>
      <c r="I407" s="57" t="str">
        <f>IF('PT_fylke%)'!I410&gt;0,'PT_fylke%)'!I410,"")</f>
        <v/>
      </c>
      <c r="J407" s="57" t="str">
        <f>IF('PT_fylke%)'!J410&gt;0,'PT_fylke%)'!J410,"")</f>
        <v/>
      </c>
      <c r="K407" s="57" t="str">
        <f>IF('PT_fylke%)'!K410&gt;0,'PT_fylke%)'!K410,"")</f>
        <v/>
      </c>
      <c r="L407" s="57" t="str">
        <f>IF('PT_fylke%)'!L410&gt;0,'PT_fylke%)'!L410,"")</f>
        <v/>
      </c>
    </row>
    <row r="408" spans="1:12" x14ac:dyDescent="0.25">
      <c r="A408" s="56" t="str">
        <f>IF('PT_fylke%)'!A411&gt;0,'PT_fylke%)'!A411,"")</f>
        <v/>
      </c>
      <c r="B408" s="57" t="str">
        <f>IF('PT_fylke%)'!B411&gt;0,'PT_fylke%)'!B411,"")</f>
        <v/>
      </c>
      <c r="C408" s="57" t="str">
        <f>IF('PT_fylke%)'!C411&gt;0,'PT_fylke%)'!C411,"")</f>
        <v/>
      </c>
      <c r="D408" s="57" t="str">
        <f>IF('PT_fylke%)'!D411&gt;0,'PT_fylke%)'!D411,"")</f>
        <v/>
      </c>
      <c r="E408" s="57" t="str">
        <f>IF('PT_fylke%)'!E411&gt;0,'PT_fylke%)'!E411,"")</f>
        <v/>
      </c>
      <c r="F408" s="57" t="str">
        <f>IF('PT_fylke%)'!F411&gt;0,'PT_fylke%)'!F411,"")</f>
        <v/>
      </c>
      <c r="G408" s="57" t="str">
        <f>IF('PT_fylke%)'!G411&gt;0,'PT_fylke%)'!G411,"")</f>
        <v/>
      </c>
      <c r="H408" s="57" t="str">
        <f>IF('PT_fylke%)'!H411&gt;0,'PT_fylke%)'!H411,"")</f>
        <v/>
      </c>
      <c r="I408" s="57" t="str">
        <f>IF('PT_fylke%)'!I411&gt;0,'PT_fylke%)'!I411,"")</f>
        <v/>
      </c>
      <c r="J408" s="57" t="str">
        <f>IF('PT_fylke%)'!J411&gt;0,'PT_fylke%)'!J411,"")</f>
        <v/>
      </c>
      <c r="K408" s="57" t="str">
        <f>IF('PT_fylke%)'!K411&gt;0,'PT_fylke%)'!K411,"")</f>
        <v/>
      </c>
      <c r="L408" s="57" t="str">
        <f>IF('PT_fylke%)'!L411&gt;0,'PT_fylke%)'!L411,"")</f>
        <v/>
      </c>
    </row>
    <row r="409" spans="1:12" x14ac:dyDescent="0.25">
      <c r="A409" s="56" t="str">
        <f>IF('PT_fylke%)'!A412&gt;0,'PT_fylke%)'!A412,"")</f>
        <v/>
      </c>
      <c r="B409" s="57" t="str">
        <f>IF('PT_fylke%)'!B412&gt;0,'PT_fylke%)'!B412,"")</f>
        <v/>
      </c>
      <c r="C409" s="57" t="str">
        <f>IF('PT_fylke%)'!C412&gt;0,'PT_fylke%)'!C412,"")</f>
        <v/>
      </c>
      <c r="D409" s="57" t="str">
        <f>IF('PT_fylke%)'!D412&gt;0,'PT_fylke%)'!D412,"")</f>
        <v/>
      </c>
      <c r="E409" s="57" t="str">
        <f>IF('PT_fylke%)'!E412&gt;0,'PT_fylke%)'!E412,"")</f>
        <v/>
      </c>
      <c r="F409" s="57" t="str">
        <f>IF('PT_fylke%)'!F412&gt;0,'PT_fylke%)'!F412,"")</f>
        <v/>
      </c>
      <c r="G409" s="57" t="str">
        <f>IF('PT_fylke%)'!G412&gt;0,'PT_fylke%)'!G412,"")</f>
        <v/>
      </c>
      <c r="H409" s="57" t="str">
        <f>IF('PT_fylke%)'!H412&gt;0,'PT_fylke%)'!H412,"")</f>
        <v/>
      </c>
      <c r="I409" s="57" t="str">
        <f>IF('PT_fylke%)'!I412&gt;0,'PT_fylke%)'!I412,"")</f>
        <v/>
      </c>
      <c r="J409" s="57" t="str">
        <f>IF('PT_fylke%)'!J412&gt;0,'PT_fylke%)'!J412,"")</f>
        <v/>
      </c>
      <c r="K409" s="57" t="str">
        <f>IF('PT_fylke%)'!K412&gt;0,'PT_fylke%)'!K412,"")</f>
        <v/>
      </c>
      <c r="L409" s="57" t="str">
        <f>IF('PT_fylke%)'!L412&gt;0,'PT_fylke%)'!L412,"")</f>
        <v/>
      </c>
    </row>
    <row r="410" spans="1:12" x14ac:dyDescent="0.25">
      <c r="A410" s="56" t="str">
        <f>IF('PT_fylke%)'!A413&gt;0,'PT_fylke%)'!A413,"")</f>
        <v/>
      </c>
      <c r="B410" s="57" t="str">
        <f>IF('PT_fylke%)'!B413&gt;0,'PT_fylke%)'!B413,"")</f>
        <v/>
      </c>
      <c r="C410" s="57" t="str">
        <f>IF('PT_fylke%)'!C413&gt;0,'PT_fylke%)'!C413,"")</f>
        <v/>
      </c>
      <c r="D410" s="57" t="str">
        <f>IF('PT_fylke%)'!D413&gt;0,'PT_fylke%)'!D413,"")</f>
        <v/>
      </c>
      <c r="E410" s="57" t="str">
        <f>IF('PT_fylke%)'!E413&gt;0,'PT_fylke%)'!E413,"")</f>
        <v/>
      </c>
      <c r="F410" s="57" t="str">
        <f>IF('PT_fylke%)'!F413&gt;0,'PT_fylke%)'!F413,"")</f>
        <v/>
      </c>
      <c r="G410" s="57" t="str">
        <f>IF('PT_fylke%)'!G413&gt;0,'PT_fylke%)'!G413,"")</f>
        <v/>
      </c>
      <c r="H410" s="57" t="str">
        <f>IF('PT_fylke%)'!H413&gt;0,'PT_fylke%)'!H413,"")</f>
        <v/>
      </c>
      <c r="I410" s="57" t="str">
        <f>IF('PT_fylke%)'!I413&gt;0,'PT_fylke%)'!I413,"")</f>
        <v/>
      </c>
      <c r="J410" s="57" t="str">
        <f>IF('PT_fylke%)'!J413&gt;0,'PT_fylke%)'!J413,"")</f>
        <v/>
      </c>
      <c r="K410" s="57" t="str">
        <f>IF('PT_fylke%)'!K413&gt;0,'PT_fylke%)'!K413,"")</f>
        <v/>
      </c>
      <c r="L410" s="57" t="str">
        <f>IF('PT_fylke%)'!L413&gt;0,'PT_fylke%)'!L413,"")</f>
        <v/>
      </c>
    </row>
    <row r="411" spans="1:12" x14ac:dyDescent="0.25">
      <c r="A411" s="56" t="str">
        <f>IF('PT_fylke%)'!A414&gt;0,'PT_fylke%)'!A414,"")</f>
        <v/>
      </c>
      <c r="B411" s="57" t="str">
        <f>IF('PT_fylke%)'!B414&gt;0,'PT_fylke%)'!B414,"")</f>
        <v/>
      </c>
      <c r="C411" s="57" t="str">
        <f>IF('PT_fylke%)'!C414&gt;0,'PT_fylke%)'!C414,"")</f>
        <v/>
      </c>
      <c r="D411" s="57" t="str">
        <f>IF('PT_fylke%)'!D414&gt;0,'PT_fylke%)'!D414,"")</f>
        <v/>
      </c>
      <c r="E411" s="57" t="str">
        <f>IF('PT_fylke%)'!E414&gt;0,'PT_fylke%)'!E414,"")</f>
        <v/>
      </c>
      <c r="F411" s="57" t="str">
        <f>IF('PT_fylke%)'!F414&gt;0,'PT_fylke%)'!F414,"")</f>
        <v/>
      </c>
      <c r="G411" s="57" t="str">
        <f>IF('PT_fylke%)'!G414&gt;0,'PT_fylke%)'!G414,"")</f>
        <v/>
      </c>
      <c r="H411" s="57" t="str">
        <f>IF('PT_fylke%)'!H414&gt;0,'PT_fylke%)'!H414,"")</f>
        <v/>
      </c>
      <c r="I411" s="57" t="str">
        <f>IF('PT_fylke%)'!I414&gt;0,'PT_fylke%)'!I414,"")</f>
        <v/>
      </c>
      <c r="J411" s="57" t="str">
        <f>IF('PT_fylke%)'!J414&gt;0,'PT_fylke%)'!J414,"")</f>
        <v/>
      </c>
      <c r="K411" s="57" t="str">
        <f>IF('PT_fylke%)'!K414&gt;0,'PT_fylke%)'!K414,"")</f>
        <v/>
      </c>
      <c r="L411" s="57" t="str">
        <f>IF('PT_fylke%)'!L414&gt;0,'PT_fylke%)'!L414,"")</f>
        <v/>
      </c>
    </row>
    <row r="412" spans="1:12" x14ac:dyDescent="0.25">
      <c r="A412" s="56" t="str">
        <f>IF('PT_fylke%)'!A415&gt;0,'PT_fylke%)'!A415,"")</f>
        <v/>
      </c>
      <c r="B412" s="57" t="str">
        <f>IF('PT_fylke%)'!B415&gt;0,'PT_fylke%)'!B415,"")</f>
        <v/>
      </c>
      <c r="C412" s="57" t="str">
        <f>IF('PT_fylke%)'!C415&gt;0,'PT_fylke%)'!C415,"")</f>
        <v/>
      </c>
      <c r="D412" s="57" t="str">
        <f>IF('PT_fylke%)'!D415&gt;0,'PT_fylke%)'!D415,"")</f>
        <v/>
      </c>
      <c r="E412" s="57" t="str">
        <f>IF('PT_fylke%)'!E415&gt;0,'PT_fylke%)'!E415,"")</f>
        <v/>
      </c>
      <c r="F412" s="57" t="str">
        <f>IF('PT_fylke%)'!F415&gt;0,'PT_fylke%)'!F415,"")</f>
        <v/>
      </c>
      <c r="G412" s="57" t="str">
        <f>IF('PT_fylke%)'!G415&gt;0,'PT_fylke%)'!G415,"")</f>
        <v/>
      </c>
      <c r="H412" s="57" t="str">
        <f>IF('PT_fylke%)'!H415&gt;0,'PT_fylke%)'!H415,"")</f>
        <v/>
      </c>
      <c r="I412" s="57" t="str">
        <f>IF('PT_fylke%)'!I415&gt;0,'PT_fylke%)'!I415,"")</f>
        <v/>
      </c>
      <c r="J412" s="57" t="str">
        <f>IF('PT_fylke%)'!J415&gt;0,'PT_fylke%)'!J415,"")</f>
        <v/>
      </c>
      <c r="K412" s="57" t="str">
        <f>IF('PT_fylke%)'!K415&gt;0,'PT_fylke%)'!K415,"")</f>
        <v/>
      </c>
      <c r="L412" s="57" t="str">
        <f>IF('PT_fylke%)'!L415&gt;0,'PT_fylke%)'!L415,"")</f>
        <v/>
      </c>
    </row>
    <row r="413" spans="1:12" x14ac:dyDescent="0.25">
      <c r="A413" s="56" t="str">
        <f>IF('PT_fylke%)'!A416&gt;0,'PT_fylke%)'!A416,"")</f>
        <v/>
      </c>
      <c r="B413" s="57" t="str">
        <f>IF('PT_fylke%)'!B416&gt;0,'PT_fylke%)'!B416,"")</f>
        <v/>
      </c>
      <c r="C413" s="57" t="str">
        <f>IF('PT_fylke%)'!C416&gt;0,'PT_fylke%)'!C416,"")</f>
        <v/>
      </c>
      <c r="D413" s="57" t="str">
        <f>IF('PT_fylke%)'!D416&gt;0,'PT_fylke%)'!D416,"")</f>
        <v/>
      </c>
      <c r="E413" s="57" t="str">
        <f>IF('PT_fylke%)'!E416&gt;0,'PT_fylke%)'!E416,"")</f>
        <v/>
      </c>
      <c r="F413" s="57" t="str">
        <f>IF('PT_fylke%)'!F416&gt;0,'PT_fylke%)'!F416,"")</f>
        <v/>
      </c>
      <c r="G413" s="57" t="str">
        <f>IF('PT_fylke%)'!G416&gt;0,'PT_fylke%)'!G416,"")</f>
        <v/>
      </c>
      <c r="H413" s="57" t="str">
        <f>IF('PT_fylke%)'!H416&gt;0,'PT_fylke%)'!H416,"")</f>
        <v/>
      </c>
      <c r="I413" s="57" t="str">
        <f>IF('PT_fylke%)'!I416&gt;0,'PT_fylke%)'!I416,"")</f>
        <v/>
      </c>
      <c r="J413" s="57" t="str">
        <f>IF('PT_fylke%)'!J416&gt;0,'PT_fylke%)'!J416,"")</f>
        <v/>
      </c>
      <c r="K413" s="57" t="str">
        <f>IF('PT_fylke%)'!K416&gt;0,'PT_fylke%)'!K416,"")</f>
        <v/>
      </c>
      <c r="L413" s="57" t="str">
        <f>IF('PT_fylke%)'!L416&gt;0,'PT_fylke%)'!L416,"")</f>
        <v/>
      </c>
    </row>
    <row r="414" spans="1:12" x14ac:dyDescent="0.25">
      <c r="A414" s="56" t="str">
        <f>IF('PT_fylke%)'!A417&gt;0,'PT_fylke%)'!A417,"")</f>
        <v/>
      </c>
      <c r="B414" s="57" t="str">
        <f>IF('PT_fylke%)'!B417&gt;0,'PT_fylke%)'!B417,"")</f>
        <v/>
      </c>
      <c r="C414" s="57" t="str">
        <f>IF('PT_fylke%)'!C417&gt;0,'PT_fylke%)'!C417,"")</f>
        <v/>
      </c>
      <c r="D414" s="57" t="str">
        <f>IF('PT_fylke%)'!D417&gt;0,'PT_fylke%)'!D417,"")</f>
        <v/>
      </c>
      <c r="E414" s="57" t="str">
        <f>IF('PT_fylke%)'!E417&gt;0,'PT_fylke%)'!E417,"")</f>
        <v/>
      </c>
      <c r="F414" s="57" t="str">
        <f>IF('PT_fylke%)'!F417&gt;0,'PT_fylke%)'!F417,"")</f>
        <v/>
      </c>
      <c r="G414" s="57" t="str">
        <f>IF('PT_fylke%)'!G417&gt;0,'PT_fylke%)'!G417,"")</f>
        <v/>
      </c>
      <c r="H414" s="57" t="str">
        <f>IF('PT_fylke%)'!H417&gt;0,'PT_fylke%)'!H417,"")</f>
        <v/>
      </c>
      <c r="I414" s="57" t="str">
        <f>IF('PT_fylke%)'!I417&gt;0,'PT_fylke%)'!I417,"")</f>
        <v/>
      </c>
      <c r="J414" s="57" t="str">
        <f>IF('PT_fylke%)'!J417&gt;0,'PT_fylke%)'!J417,"")</f>
        <v/>
      </c>
      <c r="K414" s="57" t="str">
        <f>IF('PT_fylke%)'!K417&gt;0,'PT_fylke%)'!K417,"")</f>
        <v/>
      </c>
      <c r="L414" s="57" t="str">
        <f>IF('PT_fylke%)'!L417&gt;0,'PT_fylke%)'!L417,"")</f>
        <v/>
      </c>
    </row>
    <row r="415" spans="1:12" x14ac:dyDescent="0.25">
      <c r="A415" s="56" t="str">
        <f>IF('PT_fylke%)'!A418&gt;0,'PT_fylke%)'!A418,"")</f>
        <v/>
      </c>
      <c r="B415" s="57" t="str">
        <f>IF('PT_fylke%)'!B418&gt;0,'PT_fylke%)'!B418,"")</f>
        <v/>
      </c>
      <c r="C415" s="57" t="str">
        <f>IF('PT_fylke%)'!C418&gt;0,'PT_fylke%)'!C418,"")</f>
        <v/>
      </c>
      <c r="D415" s="57" t="str">
        <f>IF('PT_fylke%)'!D418&gt;0,'PT_fylke%)'!D418,"")</f>
        <v/>
      </c>
      <c r="E415" s="57" t="str">
        <f>IF('PT_fylke%)'!E418&gt;0,'PT_fylke%)'!E418,"")</f>
        <v/>
      </c>
      <c r="F415" s="57" t="str">
        <f>IF('PT_fylke%)'!F418&gt;0,'PT_fylke%)'!F418,"")</f>
        <v/>
      </c>
      <c r="G415" s="57" t="str">
        <f>IF('PT_fylke%)'!G418&gt;0,'PT_fylke%)'!G418,"")</f>
        <v/>
      </c>
      <c r="H415" s="57" t="str">
        <f>IF('PT_fylke%)'!H418&gt;0,'PT_fylke%)'!H418,"")</f>
        <v/>
      </c>
      <c r="I415" s="57" t="str">
        <f>IF('PT_fylke%)'!I418&gt;0,'PT_fylke%)'!I418,"")</f>
        <v/>
      </c>
      <c r="J415" s="57" t="str">
        <f>IF('PT_fylke%)'!J418&gt;0,'PT_fylke%)'!J418,"")</f>
        <v/>
      </c>
      <c r="K415" s="57" t="str">
        <f>IF('PT_fylke%)'!K418&gt;0,'PT_fylke%)'!K418,"")</f>
        <v/>
      </c>
      <c r="L415" s="57" t="str">
        <f>IF('PT_fylke%)'!L418&gt;0,'PT_fylke%)'!L418,"")</f>
        <v/>
      </c>
    </row>
    <row r="416" spans="1:12" x14ac:dyDescent="0.25">
      <c r="A416" s="56" t="str">
        <f>IF('PT_fylke%)'!A419&gt;0,'PT_fylke%)'!A419,"")</f>
        <v/>
      </c>
      <c r="B416" s="57" t="str">
        <f>IF('PT_fylke%)'!B419&gt;0,'PT_fylke%)'!B419,"")</f>
        <v/>
      </c>
      <c r="C416" s="57" t="str">
        <f>IF('PT_fylke%)'!C419&gt;0,'PT_fylke%)'!C419,"")</f>
        <v/>
      </c>
      <c r="D416" s="57" t="str">
        <f>IF('PT_fylke%)'!D419&gt;0,'PT_fylke%)'!D419,"")</f>
        <v/>
      </c>
      <c r="E416" s="57" t="str">
        <f>IF('PT_fylke%)'!E419&gt;0,'PT_fylke%)'!E419,"")</f>
        <v/>
      </c>
      <c r="F416" s="57" t="str">
        <f>IF('PT_fylke%)'!F419&gt;0,'PT_fylke%)'!F419,"")</f>
        <v/>
      </c>
      <c r="G416" s="57" t="str">
        <f>IF('PT_fylke%)'!G419&gt;0,'PT_fylke%)'!G419,"")</f>
        <v/>
      </c>
      <c r="H416" s="57" t="str">
        <f>IF('PT_fylke%)'!H419&gt;0,'PT_fylke%)'!H419,"")</f>
        <v/>
      </c>
      <c r="I416" s="57" t="str">
        <f>IF('PT_fylke%)'!I419&gt;0,'PT_fylke%)'!I419,"")</f>
        <v/>
      </c>
      <c r="J416" s="57" t="str">
        <f>IF('PT_fylke%)'!J419&gt;0,'PT_fylke%)'!J419,"")</f>
        <v/>
      </c>
      <c r="K416" s="57" t="str">
        <f>IF('PT_fylke%)'!K419&gt;0,'PT_fylke%)'!K419,"")</f>
        <v/>
      </c>
      <c r="L416" s="57" t="str">
        <f>IF('PT_fylke%)'!L419&gt;0,'PT_fylke%)'!L419,"")</f>
        <v/>
      </c>
    </row>
    <row r="417" spans="1:12" x14ac:dyDescent="0.25">
      <c r="A417" s="56" t="str">
        <f>IF('PT_fylke%)'!A420&gt;0,'PT_fylke%)'!A420,"")</f>
        <v/>
      </c>
      <c r="B417" s="57" t="str">
        <f>IF('PT_fylke%)'!B420&gt;0,'PT_fylke%)'!B420,"")</f>
        <v/>
      </c>
      <c r="C417" s="57" t="str">
        <f>IF('PT_fylke%)'!C420&gt;0,'PT_fylke%)'!C420,"")</f>
        <v/>
      </c>
      <c r="D417" s="57" t="str">
        <f>IF('PT_fylke%)'!D420&gt;0,'PT_fylke%)'!D420,"")</f>
        <v/>
      </c>
      <c r="E417" s="57" t="str">
        <f>IF('PT_fylke%)'!E420&gt;0,'PT_fylke%)'!E420,"")</f>
        <v/>
      </c>
      <c r="F417" s="57" t="str">
        <f>IF('PT_fylke%)'!F420&gt;0,'PT_fylke%)'!F420,"")</f>
        <v/>
      </c>
      <c r="G417" s="57" t="str">
        <f>IF('PT_fylke%)'!G420&gt;0,'PT_fylke%)'!G420,"")</f>
        <v/>
      </c>
      <c r="H417" s="57" t="str">
        <f>IF('PT_fylke%)'!H420&gt;0,'PT_fylke%)'!H420,"")</f>
        <v/>
      </c>
      <c r="I417" s="57" t="str">
        <f>IF('PT_fylke%)'!I420&gt;0,'PT_fylke%)'!I420,"")</f>
        <v/>
      </c>
      <c r="J417" s="57" t="str">
        <f>IF('PT_fylke%)'!J420&gt;0,'PT_fylke%)'!J420,"")</f>
        <v/>
      </c>
      <c r="K417" s="57" t="str">
        <f>IF('PT_fylke%)'!K420&gt;0,'PT_fylke%)'!K420,"")</f>
        <v/>
      </c>
      <c r="L417" s="57" t="str">
        <f>IF('PT_fylke%)'!L420&gt;0,'PT_fylke%)'!L420,"")</f>
        <v/>
      </c>
    </row>
    <row r="418" spans="1:12" x14ac:dyDescent="0.25">
      <c r="A418" s="56" t="str">
        <f>IF('PT_fylke%)'!A421&gt;0,'PT_fylke%)'!A421,"")</f>
        <v/>
      </c>
      <c r="B418" s="57" t="str">
        <f>IF('PT_fylke%)'!B421&gt;0,'PT_fylke%)'!B421,"")</f>
        <v/>
      </c>
      <c r="C418" s="57" t="str">
        <f>IF('PT_fylke%)'!C421&gt;0,'PT_fylke%)'!C421,"")</f>
        <v/>
      </c>
      <c r="D418" s="57" t="str">
        <f>IF('PT_fylke%)'!D421&gt;0,'PT_fylke%)'!D421,"")</f>
        <v/>
      </c>
      <c r="E418" s="57" t="str">
        <f>IF('PT_fylke%)'!E421&gt;0,'PT_fylke%)'!E421,"")</f>
        <v/>
      </c>
      <c r="F418" s="57" t="str">
        <f>IF('PT_fylke%)'!F421&gt;0,'PT_fylke%)'!F421,"")</f>
        <v/>
      </c>
      <c r="G418" s="57" t="str">
        <f>IF('PT_fylke%)'!G421&gt;0,'PT_fylke%)'!G421,"")</f>
        <v/>
      </c>
      <c r="H418" s="57" t="str">
        <f>IF('PT_fylke%)'!H421&gt;0,'PT_fylke%)'!H421,"")</f>
        <v/>
      </c>
      <c r="I418" s="57" t="str">
        <f>IF('PT_fylke%)'!I421&gt;0,'PT_fylke%)'!I421,"")</f>
        <v/>
      </c>
      <c r="J418" s="57" t="str">
        <f>IF('PT_fylke%)'!J421&gt;0,'PT_fylke%)'!J421,"")</f>
        <v/>
      </c>
      <c r="K418" s="57" t="str">
        <f>IF('PT_fylke%)'!K421&gt;0,'PT_fylke%)'!K421,"")</f>
        <v/>
      </c>
      <c r="L418" s="57" t="str">
        <f>IF('PT_fylke%)'!L421&gt;0,'PT_fylke%)'!L421,"")</f>
        <v/>
      </c>
    </row>
    <row r="419" spans="1:12" x14ac:dyDescent="0.25">
      <c r="A419" s="56" t="str">
        <f>IF('PT_fylke%)'!A422&gt;0,'PT_fylke%)'!A422,"")</f>
        <v/>
      </c>
      <c r="B419" s="57" t="str">
        <f>IF('PT_fylke%)'!B422&gt;0,'PT_fylke%)'!B422,"")</f>
        <v/>
      </c>
      <c r="C419" s="57" t="str">
        <f>IF('PT_fylke%)'!C422&gt;0,'PT_fylke%)'!C422,"")</f>
        <v/>
      </c>
      <c r="D419" s="57" t="str">
        <f>IF('PT_fylke%)'!D422&gt;0,'PT_fylke%)'!D422,"")</f>
        <v/>
      </c>
      <c r="E419" s="57" t="str">
        <f>IF('PT_fylke%)'!E422&gt;0,'PT_fylke%)'!E422,"")</f>
        <v/>
      </c>
      <c r="F419" s="57" t="str">
        <f>IF('PT_fylke%)'!F422&gt;0,'PT_fylke%)'!F422,"")</f>
        <v/>
      </c>
      <c r="G419" s="57" t="str">
        <f>IF('PT_fylke%)'!G422&gt;0,'PT_fylke%)'!G422,"")</f>
        <v/>
      </c>
      <c r="H419" s="57" t="str">
        <f>IF('PT_fylke%)'!H422&gt;0,'PT_fylke%)'!H422,"")</f>
        <v/>
      </c>
      <c r="I419" s="57" t="str">
        <f>IF('PT_fylke%)'!I422&gt;0,'PT_fylke%)'!I422,"")</f>
        <v/>
      </c>
      <c r="J419" s="57" t="str">
        <f>IF('PT_fylke%)'!J422&gt;0,'PT_fylke%)'!J422,"")</f>
        <v/>
      </c>
      <c r="K419" s="57" t="str">
        <f>IF('PT_fylke%)'!K422&gt;0,'PT_fylke%)'!K422,"")</f>
        <v/>
      </c>
      <c r="L419" s="57" t="str">
        <f>IF('PT_fylke%)'!L422&gt;0,'PT_fylke%)'!L422,"")</f>
        <v/>
      </c>
    </row>
    <row r="420" spans="1:12" x14ac:dyDescent="0.25">
      <c r="A420" s="56" t="str">
        <f>IF('PT_fylke%)'!A423&gt;0,'PT_fylke%)'!A423,"")</f>
        <v/>
      </c>
      <c r="B420" s="57" t="str">
        <f>IF('PT_fylke%)'!B423&gt;0,'PT_fylke%)'!B423,"")</f>
        <v/>
      </c>
      <c r="C420" s="57" t="str">
        <f>IF('PT_fylke%)'!C423&gt;0,'PT_fylke%)'!C423,"")</f>
        <v/>
      </c>
      <c r="D420" s="57" t="str">
        <f>IF('PT_fylke%)'!D423&gt;0,'PT_fylke%)'!D423,"")</f>
        <v/>
      </c>
      <c r="E420" s="57" t="str">
        <f>IF('PT_fylke%)'!E423&gt;0,'PT_fylke%)'!E423,"")</f>
        <v/>
      </c>
      <c r="F420" s="57" t="str">
        <f>IF('PT_fylke%)'!F423&gt;0,'PT_fylke%)'!F423,"")</f>
        <v/>
      </c>
      <c r="G420" s="57" t="str">
        <f>IF('PT_fylke%)'!G423&gt;0,'PT_fylke%)'!G423,"")</f>
        <v/>
      </c>
      <c r="H420" s="57" t="str">
        <f>IF('PT_fylke%)'!H423&gt;0,'PT_fylke%)'!H423,"")</f>
        <v/>
      </c>
      <c r="I420" s="57" t="str">
        <f>IF('PT_fylke%)'!I423&gt;0,'PT_fylke%)'!I423,"")</f>
        <v/>
      </c>
      <c r="J420" s="57" t="str">
        <f>IF('PT_fylke%)'!J423&gt;0,'PT_fylke%)'!J423,"")</f>
        <v/>
      </c>
      <c r="K420" s="57" t="str">
        <f>IF('PT_fylke%)'!K423&gt;0,'PT_fylke%)'!K423,"")</f>
        <v/>
      </c>
      <c r="L420" s="57" t="str">
        <f>IF('PT_fylke%)'!L423&gt;0,'PT_fylke%)'!L423,"")</f>
        <v/>
      </c>
    </row>
    <row r="421" spans="1:12" x14ac:dyDescent="0.25">
      <c r="A421" s="56" t="str">
        <f>IF('PT_fylke%)'!A424&gt;0,'PT_fylke%)'!A424,"")</f>
        <v/>
      </c>
      <c r="B421" s="57" t="str">
        <f>IF('PT_fylke%)'!B424&gt;0,'PT_fylke%)'!B424,"")</f>
        <v/>
      </c>
      <c r="C421" s="57" t="str">
        <f>IF('PT_fylke%)'!C424&gt;0,'PT_fylke%)'!C424,"")</f>
        <v/>
      </c>
      <c r="D421" s="57" t="str">
        <f>IF('PT_fylke%)'!D424&gt;0,'PT_fylke%)'!D424,"")</f>
        <v/>
      </c>
      <c r="E421" s="57" t="str">
        <f>IF('PT_fylke%)'!E424&gt;0,'PT_fylke%)'!E424,"")</f>
        <v/>
      </c>
      <c r="F421" s="57" t="str">
        <f>IF('PT_fylke%)'!F424&gt;0,'PT_fylke%)'!F424,"")</f>
        <v/>
      </c>
      <c r="G421" s="57" t="str">
        <f>IF('PT_fylke%)'!G424&gt;0,'PT_fylke%)'!G424,"")</f>
        <v/>
      </c>
      <c r="H421" s="57" t="str">
        <f>IF('PT_fylke%)'!H424&gt;0,'PT_fylke%)'!H424,"")</f>
        <v/>
      </c>
      <c r="I421" s="57" t="str">
        <f>IF('PT_fylke%)'!I424&gt;0,'PT_fylke%)'!I424,"")</f>
        <v/>
      </c>
      <c r="J421" s="57" t="str">
        <f>IF('PT_fylke%)'!J424&gt;0,'PT_fylke%)'!J424,"")</f>
        <v/>
      </c>
      <c r="K421" s="57" t="str">
        <f>IF('PT_fylke%)'!K424&gt;0,'PT_fylke%)'!K424,"")</f>
        <v/>
      </c>
      <c r="L421" s="57" t="str">
        <f>IF('PT_fylke%)'!L424&gt;0,'PT_fylke%)'!L424,"")</f>
        <v/>
      </c>
    </row>
    <row r="422" spans="1:12" x14ac:dyDescent="0.25">
      <c r="A422" s="56" t="str">
        <f>IF('PT_fylke%)'!A425&gt;0,'PT_fylke%)'!A425,"")</f>
        <v/>
      </c>
      <c r="B422" s="57" t="str">
        <f>IF('PT_fylke%)'!B425&gt;0,'PT_fylke%)'!B425,"")</f>
        <v/>
      </c>
      <c r="C422" s="57" t="str">
        <f>IF('PT_fylke%)'!C425&gt;0,'PT_fylke%)'!C425,"")</f>
        <v/>
      </c>
      <c r="D422" s="57" t="str">
        <f>IF('PT_fylke%)'!D425&gt;0,'PT_fylke%)'!D425,"")</f>
        <v/>
      </c>
      <c r="E422" s="57" t="str">
        <f>IF('PT_fylke%)'!E425&gt;0,'PT_fylke%)'!E425,"")</f>
        <v/>
      </c>
      <c r="F422" s="57" t="str">
        <f>IF('PT_fylke%)'!F425&gt;0,'PT_fylke%)'!F425,"")</f>
        <v/>
      </c>
      <c r="G422" s="57" t="str">
        <f>IF('PT_fylke%)'!G425&gt;0,'PT_fylke%)'!G425,"")</f>
        <v/>
      </c>
      <c r="H422" s="57" t="str">
        <f>IF('PT_fylke%)'!H425&gt;0,'PT_fylke%)'!H425,"")</f>
        <v/>
      </c>
      <c r="I422" s="57" t="str">
        <f>IF('PT_fylke%)'!I425&gt;0,'PT_fylke%)'!I425,"")</f>
        <v/>
      </c>
      <c r="J422" s="57" t="str">
        <f>IF('PT_fylke%)'!J425&gt;0,'PT_fylke%)'!J425,"")</f>
        <v/>
      </c>
      <c r="K422" s="57" t="str">
        <f>IF('PT_fylke%)'!K425&gt;0,'PT_fylke%)'!K425,"")</f>
        <v/>
      </c>
      <c r="L422" s="57" t="str">
        <f>IF('PT_fylke%)'!L425&gt;0,'PT_fylke%)'!L425,"")</f>
        <v/>
      </c>
    </row>
    <row r="423" spans="1:12" x14ac:dyDescent="0.25">
      <c r="A423" s="56" t="str">
        <f>IF('PT_fylke%)'!A426&gt;0,'PT_fylke%)'!A426,"")</f>
        <v/>
      </c>
      <c r="B423" s="57" t="str">
        <f>IF('PT_fylke%)'!B426&gt;0,'PT_fylke%)'!B426,"")</f>
        <v/>
      </c>
      <c r="C423" s="57" t="str">
        <f>IF('PT_fylke%)'!C426&gt;0,'PT_fylke%)'!C426,"")</f>
        <v/>
      </c>
      <c r="D423" s="57" t="str">
        <f>IF('PT_fylke%)'!D426&gt;0,'PT_fylke%)'!D426,"")</f>
        <v/>
      </c>
      <c r="E423" s="57" t="str">
        <f>IF('PT_fylke%)'!E426&gt;0,'PT_fylke%)'!E426,"")</f>
        <v/>
      </c>
      <c r="F423" s="57" t="str">
        <f>IF('PT_fylke%)'!F426&gt;0,'PT_fylke%)'!F426,"")</f>
        <v/>
      </c>
      <c r="G423" s="57" t="str">
        <f>IF('PT_fylke%)'!G426&gt;0,'PT_fylke%)'!G426,"")</f>
        <v/>
      </c>
      <c r="H423" s="57" t="str">
        <f>IF('PT_fylke%)'!H426&gt;0,'PT_fylke%)'!H426,"")</f>
        <v/>
      </c>
      <c r="I423" s="57" t="str">
        <f>IF('PT_fylke%)'!I426&gt;0,'PT_fylke%)'!I426,"")</f>
        <v/>
      </c>
      <c r="J423" s="57" t="str">
        <f>IF('PT_fylke%)'!J426&gt;0,'PT_fylke%)'!J426,"")</f>
        <v/>
      </c>
      <c r="K423" s="57" t="str">
        <f>IF('PT_fylke%)'!K426&gt;0,'PT_fylke%)'!K426,"")</f>
        <v/>
      </c>
      <c r="L423" s="57" t="str">
        <f>IF('PT_fylke%)'!L426&gt;0,'PT_fylke%)'!L426,"")</f>
        <v/>
      </c>
    </row>
    <row r="424" spans="1:12" x14ac:dyDescent="0.25">
      <c r="A424" s="56" t="str">
        <f>IF('PT_fylke%)'!A427&gt;0,'PT_fylke%)'!A427,"")</f>
        <v/>
      </c>
      <c r="B424" s="57" t="str">
        <f>IF('PT_fylke%)'!B427&gt;0,'PT_fylke%)'!B427,"")</f>
        <v/>
      </c>
      <c r="C424" s="57" t="str">
        <f>IF('PT_fylke%)'!C427&gt;0,'PT_fylke%)'!C427,"")</f>
        <v/>
      </c>
      <c r="D424" s="57" t="str">
        <f>IF('PT_fylke%)'!D427&gt;0,'PT_fylke%)'!D427,"")</f>
        <v/>
      </c>
      <c r="E424" s="57" t="str">
        <f>IF('PT_fylke%)'!E427&gt;0,'PT_fylke%)'!E427,"")</f>
        <v/>
      </c>
      <c r="F424" s="57" t="str">
        <f>IF('PT_fylke%)'!F427&gt;0,'PT_fylke%)'!F427,"")</f>
        <v/>
      </c>
      <c r="G424" s="57" t="str">
        <f>IF('PT_fylke%)'!G427&gt;0,'PT_fylke%)'!G427,"")</f>
        <v/>
      </c>
      <c r="H424" s="57" t="str">
        <f>IF('PT_fylke%)'!H427&gt;0,'PT_fylke%)'!H427,"")</f>
        <v/>
      </c>
      <c r="I424" s="57" t="str">
        <f>IF('PT_fylke%)'!I427&gt;0,'PT_fylke%)'!I427,"")</f>
        <v/>
      </c>
      <c r="J424" s="57" t="str">
        <f>IF('PT_fylke%)'!J427&gt;0,'PT_fylke%)'!J427,"")</f>
        <v/>
      </c>
      <c r="K424" s="57" t="str">
        <f>IF('PT_fylke%)'!K427&gt;0,'PT_fylke%)'!K427,"")</f>
        <v/>
      </c>
      <c r="L424" s="57" t="str">
        <f>IF('PT_fylke%)'!L427&gt;0,'PT_fylke%)'!L427,"")</f>
        <v/>
      </c>
    </row>
    <row r="425" spans="1:12" x14ac:dyDescent="0.25">
      <c r="A425" s="56" t="str">
        <f>IF('PT_fylke%)'!A428&gt;0,'PT_fylke%)'!A428,"")</f>
        <v/>
      </c>
      <c r="B425" s="57" t="str">
        <f>IF('PT_fylke%)'!B428&gt;0,'PT_fylke%)'!B428,"")</f>
        <v/>
      </c>
      <c r="C425" s="57" t="str">
        <f>IF('PT_fylke%)'!C428&gt;0,'PT_fylke%)'!C428,"")</f>
        <v/>
      </c>
      <c r="D425" s="57" t="str">
        <f>IF('PT_fylke%)'!D428&gt;0,'PT_fylke%)'!D428,"")</f>
        <v/>
      </c>
      <c r="E425" s="57" t="str">
        <f>IF('PT_fylke%)'!E428&gt;0,'PT_fylke%)'!E428,"")</f>
        <v/>
      </c>
      <c r="F425" s="57" t="str">
        <f>IF('PT_fylke%)'!F428&gt;0,'PT_fylke%)'!F428,"")</f>
        <v/>
      </c>
      <c r="G425" s="57" t="str">
        <f>IF('PT_fylke%)'!G428&gt;0,'PT_fylke%)'!G428,"")</f>
        <v/>
      </c>
      <c r="H425" s="57" t="str">
        <f>IF('PT_fylke%)'!H428&gt;0,'PT_fylke%)'!H428,"")</f>
        <v/>
      </c>
      <c r="I425" s="57" t="str">
        <f>IF('PT_fylke%)'!I428&gt;0,'PT_fylke%)'!I428,"")</f>
        <v/>
      </c>
      <c r="J425" s="57" t="str">
        <f>IF('PT_fylke%)'!J428&gt;0,'PT_fylke%)'!J428,"")</f>
        <v/>
      </c>
      <c r="K425" s="57" t="str">
        <f>IF('PT_fylke%)'!K428&gt;0,'PT_fylke%)'!K428,"")</f>
        <v/>
      </c>
      <c r="L425" s="57" t="str">
        <f>IF('PT_fylke%)'!L428&gt;0,'PT_fylke%)'!L428,"")</f>
        <v/>
      </c>
    </row>
    <row r="426" spans="1:12" x14ac:dyDescent="0.25">
      <c r="A426" s="56" t="str">
        <f>IF('PT_fylke%)'!A429&gt;0,'PT_fylke%)'!A429,"")</f>
        <v/>
      </c>
      <c r="B426" s="57" t="str">
        <f>IF('PT_fylke%)'!B429&gt;0,'PT_fylke%)'!B429,"")</f>
        <v/>
      </c>
      <c r="C426" s="57" t="str">
        <f>IF('PT_fylke%)'!C429&gt;0,'PT_fylke%)'!C429,"")</f>
        <v/>
      </c>
      <c r="D426" s="57" t="str">
        <f>IF('PT_fylke%)'!D429&gt;0,'PT_fylke%)'!D429,"")</f>
        <v/>
      </c>
      <c r="E426" s="57" t="str">
        <f>IF('PT_fylke%)'!E429&gt;0,'PT_fylke%)'!E429,"")</f>
        <v/>
      </c>
      <c r="F426" s="57" t="str">
        <f>IF('PT_fylke%)'!F429&gt;0,'PT_fylke%)'!F429,"")</f>
        <v/>
      </c>
      <c r="G426" s="57" t="str">
        <f>IF('PT_fylke%)'!G429&gt;0,'PT_fylke%)'!G429,"")</f>
        <v/>
      </c>
      <c r="H426" s="57" t="str">
        <f>IF('PT_fylke%)'!H429&gt;0,'PT_fylke%)'!H429,"")</f>
        <v/>
      </c>
      <c r="I426" s="57" t="str">
        <f>IF('PT_fylke%)'!I429&gt;0,'PT_fylke%)'!I429,"")</f>
        <v/>
      </c>
      <c r="J426" s="57" t="str">
        <f>IF('PT_fylke%)'!J429&gt;0,'PT_fylke%)'!J429,"")</f>
        <v/>
      </c>
      <c r="K426" s="57" t="str">
        <f>IF('PT_fylke%)'!K429&gt;0,'PT_fylke%)'!K429,"")</f>
        <v/>
      </c>
      <c r="L426" s="57" t="str">
        <f>IF('PT_fylke%)'!L429&gt;0,'PT_fylke%)'!L429,"")</f>
        <v/>
      </c>
    </row>
    <row r="427" spans="1:12" x14ac:dyDescent="0.25">
      <c r="A427" s="56" t="str">
        <f>IF('PT_fylke%)'!A430&gt;0,'PT_fylke%)'!A430,"")</f>
        <v/>
      </c>
      <c r="B427" s="57" t="str">
        <f>IF('PT_fylke%)'!B430&gt;0,'PT_fylke%)'!B430,"")</f>
        <v/>
      </c>
      <c r="C427" s="57" t="str">
        <f>IF('PT_fylke%)'!C430&gt;0,'PT_fylke%)'!C430,"")</f>
        <v/>
      </c>
      <c r="D427" s="57" t="str">
        <f>IF('PT_fylke%)'!D430&gt;0,'PT_fylke%)'!D430,"")</f>
        <v/>
      </c>
      <c r="E427" s="57" t="str">
        <f>IF('PT_fylke%)'!E430&gt;0,'PT_fylke%)'!E430,"")</f>
        <v/>
      </c>
      <c r="F427" s="57" t="str">
        <f>IF('PT_fylke%)'!F430&gt;0,'PT_fylke%)'!F430,"")</f>
        <v/>
      </c>
      <c r="G427" s="57" t="str">
        <f>IF('PT_fylke%)'!G430&gt;0,'PT_fylke%)'!G430,"")</f>
        <v/>
      </c>
      <c r="H427" s="57" t="str">
        <f>IF('PT_fylke%)'!H430&gt;0,'PT_fylke%)'!H430,"")</f>
        <v/>
      </c>
      <c r="I427" s="57" t="str">
        <f>IF('PT_fylke%)'!I430&gt;0,'PT_fylke%)'!I430,"")</f>
        <v/>
      </c>
      <c r="J427" s="57" t="str">
        <f>IF('PT_fylke%)'!J430&gt;0,'PT_fylke%)'!J430,"")</f>
        <v/>
      </c>
      <c r="K427" s="57" t="str">
        <f>IF('PT_fylke%)'!K430&gt;0,'PT_fylke%)'!K430,"")</f>
        <v/>
      </c>
      <c r="L427" s="57" t="str">
        <f>IF('PT_fylke%)'!L430&gt;0,'PT_fylke%)'!L430,"")</f>
        <v/>
      </c>
    </row>
    <row r="428" spans="1:12" x14ac:dyDescent="0.25">
      <c r="A428" s="56" t="str">
        <f>IF('PT_fylke%)'!A431&gt;0,'PT_fylke%)'!A431,"")</f>
        <v/>
      </c>
      <c r="B428" s="57" t="str">
        <f>IF('PT_fylke%)'!B431&gt;0,'PT_fylke%)'!B431,"")</f>
        <v/>
      </c>
      <c r="C428" s="57" t="str">
        <f>IF('PT_fylke%)'!C431&gt;0,'PT_fylke%)'!C431,"")</f>
        <v/>
      </c>
      <c r="D428" s="57" t="str">
        <f>IF('PT_fylke%)'!D431&gt;0,'PT_fylke%)'!D431,"")</f>
        <v/>
      </c>
      <c r="E428" s="57" t="str">
        <f>IF('PT_fylke%)'!E431&gt;0,'PT_fylke%)'!E431,"")</f>
        <v/>
      </c>
      <c r="F428" s="57" t="str">
        <f>IF('PT_fylke%)'!F431&gt;0,'PT_fylke%)'!F431,"")</f>
        <v/>
      </c>
      <c r="G428" s="57" t="str">
        <f>IF('PT_fylke%)'!G431&gt;0,'PT_fylke%)'!G431,"")</f>
        <v/>
      </c>
      <c r="H428" s="57" t="str">
        <f>IF('PT_fylke%)'!H431&gt;0,'PT_fylke%)'!H431,"")</f>
        <v/>
      </c>
      <c r="I428" s="57" t="str">
        <f>IF('PT_fylke%)'!I431&gt;0,'PT_fylke%)'!I431,"")</f>
        <v/>
      </c>
      <c r="J428" s="57" t="str">
        <f>IF('PT_fylke%)'!J431&gt;0,'PT_fylke%)'!J431,"")</f>
        <v/>
      </c>
      <c r="K428" s="57" t="str">
        <f>IF('PT_fylke%)'!K431&gt;0,'PT_fylke%)'!K431,"")</f>
        <v/>
      </c>
      <c r="L428" s="57" t="str">
        <f>IF('PT_fylke%)'!L431&gt;0,'PT_fylke%)'!L431,"")</f>
        <v/>
      </c>
    </row>
    <row r="429" spans="1:12" x14ac:dyDescent="0.25">
      <c r="A429" s="56" t="str">
        <f>IF('PT_fylke%)'!A432&gt;0,'PT_fylke%)'!A432,"")</f>
        <v/>
      </c>
      <c r="B429" s="57" t="str">
        <f>IF('PT_fylke%)'!B432&gt;0,'PT_fylke%)'!B432,"")</f>
        <v/>
      </c>
      <c r="C429" s="57" t="str">
        <f>IF('PT_fylke%)'!C432&gt;0,'PT_fylke%)'!C432,"")</f>
        <v/>
      </c>
      <c r="D429" s="57" t="str">
        <f>IF('PT_fylke%)'!D432&gt;0,'PT_fylke%)'!D432,"")</f>
        <v/>
      </c>
      <c r="E429" s="57" t="str">
        <f>IF('PT_fylke%)'!E432&gt;0,'PT_fylke%)'!E432,"")</f>
        <v/>
      </c>
      <c r="F429" s="57" t="str">
        <f>IF('PT_fylke%)'!F432&gt;0,'PT_fylke%)'!F432,"")</f>
        <v/>
      </c>
      <c r="G429" s="57" t="str">
        <f>IF('PT_fylke%)'!G432&gt;0,'PT_fylke%)'!G432,"")</f>
        <v/>
      </c>
      <c r="H429" s="57" t="str">
        <f>IF('PT_fylke%)'!H432&gt;0,'PT_fylke%)'!H432,"")</f>
        <v/>
      </c>
      <c r="I429" s="57" t="str">
        <f>IF('PT_fylke%)'!I432&gt;0,'PT_fylke%)'!I432,"")</f>
        <v/>
      </c>
      <c r="J429" s="57" t="str">
        <f>IF('PT_fylke%)'!J432&gt;0,'PT_fylke%)'!J432,"")</f>
        <v/>
      </c>
      <c r="K429" s="57" t="str">
        <f>IF('PT_fylke%)'!K432&gt;0,'PT_fylke%)'!K432,"")</f>
        <v/>
      </c>
      <c r="L429" s="57" t="str">
        <f>IF('PT_fylke%)'!L432&gt;0,'PT_fylke%)'!L432,"")</f>
        <v/>
      </c>
    </row>
    <row r="430" spans="1:12" x14ac:dyDescent="0.25">
      <c r="A430" s="56" t="str">
        <f>IF('PT_fylke%)'!A433&gt;0,'PT_fylke%)'!A433,"")</f>
        <v/>
      </c>
      <c r="B430" s="57" t="str">
        <f>IF('PT_fylke%)'!B433&gt;0,'PT_fylke%)'!B433,"")</f>
        <v/>
      </c>
      <c r="C430" s="57" t="str">
        <f>IF('PT_fylke%)'!C433&gt;0,'PT_fylke%)'!C433,"")</f>
        <v/>
      </c>
      <c r="D430" s="57" t="str">
        <f>IF('PT_fylke%)'!D433&gt;0,'PT_fylke%)'!D433,"")</f>
        <v/>
      </c>
      <c r="E430" s="57" t="str">
        <f>IF('PT_fylke%)'!E433&gt;0,'PT_fylke%)'!E433,"")</f>
        <v/>
      </c>
      <c r="F430" s="57" t="str">
        <f>IF('PT_fylke%)'!F433&gt;0,'PT_fylke%)'!F433,"")</f>
        <v/>
      </c>
      <c r="G430" s="57" t="str">
        <f>IF('PT_fylke%)'!G433&gt;0,'PT_fylke%)'!G433,"")</f>
        <v/>
      </c>
      <c r="H430" s="57" t="str">
        <f>IF('PT_fylke%)'!H433&gt;0,'PT_fylke%)'!H433,"")</f>
        <v/>
      </c>
      <c r="I430" s="57" t="str">
        <f>IF('PT_fylke%)'!I433&gt;0,'PT_fylke%)'!I433,"")</f>
        <v/>
      </c>
      <c r="J430" s="57" t="str">
        <f>IF('PT_fylke%)'!J433&gt;0,'PT_fylke%)'!J433,"")</f>
        <v/>
      </c>
      <c r="K430" s="57" t="str">
        <f>IF('PT_fylke%)'!K433&gt;0,'PT_fylke%)'!K433,"")</f>
        <v/>
      </c>
      <c r="L430" s="57" t="str">
        <f>IF('PT_fylke%)'!L433&gt;0,'PT_fylke%)'!L433,"")</f>
        <v/>
      </c>
    </row>
    <row r="431" spans="1:12" x14ac:dyDescent="0.25">
      <c r="A431" s="56" t="str">
        <f>IF('PT_fylke%)'!A434&gt;0,'PT_fylke%)'!A434,"")</f>
        <v/>
      </c>
      <c r="B431" s="57" t="str">
        <f>IF('PT_fylke%)'!B434&gt;0,'PT_fylke%)'!B434,"")</f>
        <v/>
      </c>
      <c r="C431" s="57" t="str">
        <f>IF('PT_fylke%)'!C434&gt;0,'PT_fylke%)'!C434,"")</f>
        <v/>
      </c>
      <c r="D431" s="57" t="str">
        <f>IF('PT_fylke%)'!D434&gt;0,'PT_fylke%)'!D434,"")</f>
        <v/>
      </c>
      <c r="E431" s="57" t="str">
        <f>IF('PT_fylke%)'!E434&gt;0,'PT_fylke%)'!E434,"")</f>
        <v/>
      </c>
      <c r="F431" s="57" t="str">
        <f>IF('PT_fylke%)'!F434&gt;0,'PT_fylke%)'!F434,"")</f>
        <v/>
      </c>
      <c r="G431" s="57" t="str">
        <f>IF('PT_fylke%)'!G434&gt;0,'PT_fylke%)'!G434,"")</f>
        <v/>
      </c>
      <c r="H431" s="57" t="str">
        <f>IF('PT_fylke%)'!H434&gt;0,'PT_fylke%)'!H434,"")</f>
        <v/>
      </c>
      <c r="I431" s="57" t="str">
        <f>IF('PT_fylke%)'!I434&gt;0,'PT_fylke%)'!I434,"")</f>
        <v/>
      </c>
      <c r="J431" s="57" t="str">
        <f>IF('PT_fylke%)'!J434&gt;0,'PT_fylke%)'!J434,"")</f>
        <v/>
      </c>
      <c r="K431" s="57" t="str">
        <f>IF('PT_fylke%)'!K434&gt;0,'PT_fylke%)'!K434,"")</f>
        <v/>
      </c>
      <c r="L431" s="57" t="str">
        <f>IF('PT_fylke%)'!L434&gt;0,'PT_fylke%)'!L434,"")</f>
        <v/>
      </c>
    </row>
    <row r="432" spans="1:12" x14ac:dyDescent="0.25">
      <c r="A432" s="56" t="str">
        <f>IF('PT_fylke%)'!A435&gt;0,'PT_fylke%)'!A435,"")</f>
        <v/>
      </c>
      <c r="B432" s="57" t="str">
        <f>IF('PT_fylke%)'!B435&gt;0,'PT_fylke%)'!B435,"")</f>
        <v/>
      </c>
      <c r="C432" s="57" t="str">
        <f>IF('PT_fylke%)'!C435&gt;0,'PT_fylke%)'!C435,"")</f>
        <v/>
      </c>
      <c r="D432" s="57" t="str">
        <f>IF('PT_fylke%)'!D435&gt;0,'PT_fylke%)'!D435,"")</f>
        <v/>
      </c>
      <c r="E432" s="57" t="str">
        <f>IF('PT_fylke%)'!E435&gt;0,'PT_fylke%)'!E435,"")</f>
        <v/>
      </c>
      <c r="F432" s="57" t="str">
        <f>IF('PT_fylke%)'!F435&gt;0,'PT_fylke%)'!F435,"")</f>
        <v/>
      </c>
      <c r="G432" s="57" t="str">
        <f>IF('PT_fylke%)'!G435&gt;0,'PT_fylke%)'!G435,"")</f>
        <v/>
      </c>
      <c r="H432" s="57" t="str">
        <f>IF('PT_fylke%)'!H435&gt;0,'PT_fylke%)'!H435,"")</f>
        <v/>
      </c>
      <c r="I432" s="57" t="str">
        <f>IF('PT_fylke%)'!I435&gt;0,'PT_fylke%)'!I435,"")</f>
        <v/>
      </c>
      <c r="J432" s="57" t="str">
        <f>IF('PT_fylke%)'!J435&gt;0,'PT_fylke%)'!J435,"")</f>
        <v/>
      </c>
      <c r="K432" s="57" t="str">
        <f>IF('PT_fylke%)'!K435&gt;0,'PT_fylke%)'!K435,"")</f>
        <v/>
      </c>
      <c r="L432" s="57" t="str">
        <f>IF('PT_fylke%)'!L435&gt;0,'PT_fylke%)'!L435,"")</f>
        <v/>
      </c>
    </row>
    <row r="433" spans="1:12" x14ac:dyDescent="0.25">
      <c r="A433" s="56" t="str">
        <f>IF('PT_fylke%)'!A436&gt;0,'PT_fylke%)'!A436,"")</f>
        <v/>
      </c>
      <c r="B433" s="57" t="str">
        <f>IF('PT_fylke%)'!B436&gt;0,'PT_fylke%)'!B436,"")</f>
        <v/>
      </c>
      <c r="C433" s="57" t="str">
        <f>IF('PT_fylke%)'!C436&gt;0,'PT_fylke%)'!C436,"")</f>
        <v/>
      </c>
      <c r="D433" s="57" t="str">
        <f>IF('PT_fylke%)'!D436&gt;0,'PT_fylke%)'!D436,"")</f>
        <v/>
      </c>
      <c r="E433" s="57" t="str">
        <f>IF('PT_fylke%)'!E436&gt;0,'PT_fylke%)'!E436,"")</f>
        <v/>
      </c>
      <c r="F433" s="57" t="str">
        <f>IF('PT_fylke%)'!F436&gt;0,'PT_fylke%)'!F436,"")</f>
        <v/>
      </c>
      <c r="G433" s="57" t="str">
        <f>IF('PT_fylke%)'!G436&gt;0,'PT_fylke%)'!G436,"")</f>
        <v/>
      </c>
      <c r="H433" s="57" t="str">
        <f>IF('PT_fylke%)'!H436&gt;0,'PT_fylke%)'!H436,"")</f>
        <v/>
      </c>
      <c r="I433" s="57" t="str">
        <f>IF('PT_fylke%)'!I436&gt;0,'PT_fylke%)'!I436,"")</f>
        <v/>
      </c>
      <c r="J433" s="57" t="str">
        <f>IF('PT_fylke%)'!J436&gt;0,'PT_fylke%)'!J436,"")</f>
        <v/>
      </c>
      <c r="K433" s="57" t="str">
        <f>IF('PT_fylke%)'!K436&gt;0,'PT_fylke%)'!K436,"")</f>
        <v/>
      </c>
      <c r="L433" s="57" t="str">
        <f>IF('PT_fylke%)'!L436&gt;0,'PT_fylke%)'!L436,"")</f>
        <v/>
      </c>
    </row>
    <row r="434" spans="1:12" x14ac:dyDescent="0.25">
      <c r="A434" s="56" t="str">
        <f>IF('PT_fylke%)'!A437&gt;0,'PT_fylke%)'!A437,"")</f>
        <v/>
      </c>
      <c r="B434" s="57" t="str">
        <f>IF('PT_fylke%)'!B437&gt;0,'PT_fylke%)'!B437,"")</f>
        <v/>
      </c>
      <c r="C434" s="57" t="str">
        <f>IF('PT_fylke%)'!C437&gt;0,'PT_fylke%)'!C437,"")</f>
        <v/>
      </c>
      <c r="D434" s="57" t="str">
        <f>IF('PT_fylke%)'!D437&gt;0,'PT_fylke%)'!D437,"")</f>
        <v/>
      </c>
      <c r="E434" s="57" t="str">
        <f>IF('PT_fylke%)'!E437&gt;0,'PT_fylke%)'!E437,"")</f>
        <v/>
      </c>
      <c r="F434" s="57" t="str">
        <f>IF('PT_fylke%)'!F437&gt;0,'PT_fylke%)'!F437,"")</f>
        <v/>
      </c>
      <c r="G434" s="57" t="str">
        <f>IF('PT_fylke%)'!G437&gt;0,'PT_fylke%)'!G437,"")</f>
        <v/>
      </c>
      <c r="H434" s="57" t="str">
        <f>IF('PT_fylke%)'!H437&gt;0,'PT_fylke%)'!H437,"")</f>
        <v/>
      </c>
      <c r="I434" s="57" t="str">
        <f>IF('PT_fylke%)'!I437&gt;0,'PT_fylke%)'!I437,"")</f>
        <v/>
      </c>
      <c r="J434" s="57" t="str">
        <f>IF('PT_fylke%)'!J437&gt;0,'PT_fylke%)'!J437,"")</f>
        <v/>
      </c>
      <c r="K434" s="57" t="str">
        <f>IF('PT_fylke%)'!K437&gt;0,'PT_fylke%)'!K437,"")</f>
        <v/>
      </c>
      <c r="L434" s="57" t="str">
        <f>IF('PT_fylke%)'!L437&gt;0,'PT_fylke%)'!L437,"")</f>
        <v/>
      </c>
    </row>
    <row r="435" spans="1:12" x14ac:dyDescent="0.25">
      <c r="A435" s="56" t="str">
        <f>IF('PT_fylke%)'!A438&gt;0,'PT_fylke%)'!A438,"")</f>
        <v/>
      </c>
      <c r="B435" s="57" t="str">
        <f>IF('PT_fylke%)'!B438&gt;0,'PT_fylke%)'!B438,"")</f>
        <v/>
      </c>
      <c r="C435" s="57" t="str">
        <f>IF('PT_fylke%)'!C438&gt;0,'PT_fylke%)'!C438,"")</f>
        <v/>
      </c>
      <c r="D435" s="57" t="str">
        <f>IF('PT_fylke%)'!D438&gt;0,'PT_fylke%)'!D438,"")</f>
        <v/>
      </c>
      <c r="E435" s="57" t="str">
        <f>IF('PT_fylke%)'!E438&gt;0,'PT_fylke%)'!E438,"")</f>
        <v/>
      </c>
      <c r="F435" s="57" t="str">
        <f>IF('PT_fylke%)'!F438&gt;0,'PT_fylke%)'!F438,"")</f>
        <v/>
      </c>
      <c r="G435" s="57" t="str">
        <f>IF('PT_fylke%)'!G438&gt;0,'PT_fylke%)'!G438,"")</f>
        <v/>
      </c>
      <c r="H435" s="57" t="str">
        <f>IF('PT_fylke%)'!H438&gt;0,'PT_fylke%)'!H438,"")</f>
        <v/>
      </c>
      <c r="I435" s="57" t="str">
        <f>IF('PT_fylke%)'!I438&gt;0,'PT_fylke%)'!I438,"")</f>
        <v/>
      </c>
      <c r="J435" s="57" t="str">
        <f>IF('PT_fylke%)'!J438&gt;0,'PT_fylke%)'!J438,"")</f>
        <v/>
      </c>
      <c r="K435" s="57" t="str">
        <f>IF('PT_fylke%)'!K438&gt;0,'PT_fylke%)'!K438,"")</f>
        <v/>
      </c>
      <c r="L435" s="57" t="str">
        <f>IF('PT_fylke%)'!L438&gt;0,'PT_fylke%)'!L438,"")</f>
        <v/>
      </c>
    </row>
    <row r="436" spans="1:12" x14ac:dyDescent="0.25">
      <c r="A436" s="56" t="str">
        <f>IF('PT_fylke%)'!A439&gt;0,'PT_fylke%)'!A439,"")</f>
        <v/>
      </c>
      <c r="B436" s="57" t="str">
        <f>IF('PT_fylke%)'!B439&gt;0,'PT_fylke%)'!B439,"")</f>
        <v/>
      </c>
      <c r="C436" s="57" t="str">
        <f>IF('PT_fylke%)'!C439&gt;0,'PT_fylke%)'!C439,"")</f>
        <v/>
      </c>
      <c r="D436" s="57" t="str">
        <f>IF('PT_fylke%)'!D439&gt;0,'PT_fylke%)'!D439,"")</f>
        <v/>
      </c>
      <c r="E436" s="57" t="str">
        <f>IF('PT_fylke%)'!E439&gt;0,'PT_fylke%)'!E439,"")</f>
        <v/>
      </c>
      <c r="F436" s="57" t="str">
        <f>IF('PT_fylke%)'!F439&gt;0,'PT_fylke%)'!F439,"")</f>
        <v/>
      </c>
      <c r="G436" s="57" t="str">
        <f>IF('PT_fylke%)'!G439&gt;0,'PT_fylke%)'!G439,"")</f>
        <v/>
      </c>
      <c r="H436" s="57" t="str">
        <f>IF('PT_fylke%)'!H439&gt;0,'PT_fylke%)'!H439,"")</f>
        <v/>
      </c>
      <c r="I436" s="57" t="str">
        <f>IF('PT_fylke%)'!I439&gt;0,'PT_fylke%)'!I439,"")</f>
        <v/>
      </c>
      <c r="J436" s="57" t="str">
        <f>IF('PT_fylke%)'!J439&gt;0,'PT_fylke%)'!J439,"")</f>
        <v/>
      </c>
      <c r="K436" s="57" t="str">
        <f>IF('PT_fylke%)'!K439&gt;0,'PT_fylke%)'!K439,"")</f>
        <v/>
      </c>
      <c r="L436" s="57" t="str">
        <f>IF('PT_fylke%)'!L439&gt;0,'PT_fylke%)'!L439,"")</f>
        <v/>
      </c>
    </row>
    <row r="437" spans="1:12" x14ac:dyDescent="0.25">
      <c r="A437" s="56" t="str">
        <f>IF('PT_fylke%)'!A440&gt;0,'PT_fylke%)'!A440,"")</f>
        <v/>
      </c>
      <c r="B437" s="57" t="str">
        <f>IF('PT_fylke%)'!B440&gt;0,'PT_fylke%)'!B440,"")</f>
        <v/>
      </c>
      <c r="C437" s="57" t="str">
        <f>IF('PT_fylke%)'!C440&gt;0,'PT_fylke%)'!C440,"")</f>
        <v/>
      </c>
      <c r="D437" s="57" t="str">
        <f>IF('PT_fylke%)'!D440&gt;0,'PT_fylke%)'!D440,"")</f>
        <v/>
      </c>
      <c r="E437" s="57" t="str">
        <f>IF('PT_fylke%)'!E440&gt;0,'PT_fylke%)'!E440,"")</f>
        <v/>
      </c>
      <c r="F437" s="57" t="str">
        <f>IF('PT_fylke%)'!F440&gt;0,'PT_fylke%)'!F440,"")</f>
        <v/>
      </c>
      <c r="G437" s="57" t="str">
        <f>IF('PT_fylke%)'!G440&gt;0,'PT_fylke%)'!G440,"")</f>
        <v/>
      </c>
      <c r="H437" s="57" t="str">
        <f>IF('PT_fylke%)'!H440&gt;0,'PT_fylke%)'!H440,"")</f>
        <v/>
      </c>
      <c r="I437" s="57" t="str">
        <f>IF('PT_fylke%)'!I440&gt;0,'PT_fylke%)'!I440,"")</f>
        <v/>
      </c>
      <c r="J437" s="57" t="str">
        <f>IF('PT_fylke%)'!J440&gt;0,'PT_fylke%)'!J440,"")</f>
        <v/>
      </c>
      <c r="K437" s="57" t="str">
        <f>IF('PT_fylke%)'!K440&gt;0,'PT_fylke%)'!K440,"")</f>
        <v/>
      </c>
      <c r="L437" s="57" t="str">
        <f>IF('PT_fylke%)'!L440&gt;0,'PT_fylke%)'!L440,"")</f>
        <v/>
      </c>
    </row>
    <row r="438" spans="1:12" x14ac:dyDescent="0.25">
      <c r="A438" s="56" t="str">
        <f>IF('PT_fylke%)'!A441&gt;0,'PT_fylke%)'!A441,"")</f>
        <v/>
      </c>
      <c r="B438" s="57" t="str">
        <f>IF('PT_fylke%)'!B441&gt;0,'PT_fylke%)'!B441,"")</f>
        <v/>
      </c>
      <c r="C438" s="57" t="str">
        <f>IF('PT_fylke%)'!C441&gt;0,'PT_fylke%)'!C441,"")</f>
        <v/>
      </c>
      <c r="D438" s="57" t="str">
        <f>IF('PT_fylke%)'!D441&gt;0,'PT_fylke%)'!D441,"")</f>
        <v/>
      </c>
      <c r="E438" s="57" t="str">
        <f>IF('PT_fylke%)'!E441&gt;0,'PT_fylke%)'!E441,"")</f>
        <v/>
      </c>
      <c r="F438" s="57" t="str">
        <f>IF('PT_fylke%)'!F441&gt;0,'PT_fylke%)'!F441,"")</f>
        <v/>
      </c>
      <c r="G438" s="57" t="str">
        <f>IF('PT_fylke%)'!G441&gt;0,'PT_fylke%)'!G441,"")</f>
        <v/>
      </c>
      <c r="H438" s="57" t="str">
        <f>IF('PT_fylke%)'!H441&gt;0,'PT_fylke%)'!H441,"")</f>
        <v/>
      </c>
      <c r="I438" s="57" t="str">
        <f>IF('PT_fylke%)'!I441&gt;0,'PT_fylke%)'!I441,"")</f>
        <v/>
      </c>
      <c r="J438" s="57" t="str">
        <f>IF('PT_fylke%)'!J441&gt;0,'PT_fylke%)'!J441,"")</f>
        <v/>
      </c>
      <c r="K438" s="57" t="str">
        <f>IF('PT_fylke%)'!K441&gt;0,'PT_fylke%)'!K441,"")</f>
        <v/>
      </c>
      <c r="L438" s="57" t="str">
        <f>IF('PT_fylke%)'!L441&gt;0,'PT_fylke%)'!L441,"")</f>
        <v/>
      </c>
    </row>
    <row r="439" spans="1:12" x14ac:dyDescent="0.25">
      <c r="A439" s="56" t="str">
        <f>IF('PT_fylke%)'!A442&gt;0,'PT_fylke%)'!A442,"")</f>
        <v/>
      </c>
      <c r="B439" s="57" t="str">
        <f>IF('PT_fylke%)'!B442&gt;0,'PT_fylke%)'!B442,"")</f>
        <v/>
      </c>
      <c r="C439" s="57" t="str">
        <f>IF('PT_fylke%)'!C442&gt;0,'PT_fylke%)'!C442,"")</f>
        <v/>
      </c>
      <c r="D439" s="57" t="str">
        <f>IF('PT_fylke%)'!D442&gt;0,'PT_fylke%)'!D442,"")</f>
        <v/>
      </c>
      <c r="E439" s="57" t="str">
        <f>IF('PT_fylke%)'!E442&gt;0,'PT_fylke%)'!E442,"")</f>
        <v/>
      </c>
      <c r="F439" s="57" t="str">
        <f>IF('PT_fylke%)'!F442&gt;0,'PT_fylke%)'!F442,"")</f>
        <v/>
      </c>
      <c r="G439" s="57" t="str">
        <f>IF('PT_fylke%)'!G442&gt;0,'PT_fylke%)'!G442,"")</f>
        <v/>
      </c>
      <c r="H439" s="57" t="str">
        <f>IF('PT_fylke%)'!H442&gt;0,'PT_fylke%)'!H442,"")</f>
        <v/>
      </c>
      <c r="I439" s="57" t="str">
        <f>IF('PT_fylke%)'!I442&gt;0,'PT_fylke%)'!I442,"")</f>
        <v/>
      </c>
      <c r="J439" s="57" t="str">
        <f>IF('PT_fylke%)'!J442&gt;0,'PT_fylke%)'!J442,"")</f>
        <v/>
      </c>
      <c r="K439" s="57" t="str">
        <f>IF('PT_fylke%)'!K442&gt;0,'PT_fylke%)'!K442,"")</f>
        <v/>
      </c>
      <c r="L439" s="57" t="str">
        <f>IF('PT_fylke%)'!L442&gt;0,'PT_fylke%)'!L442,"")</f>
        <v/>
      </c>
    </row>
    <row r="440" spans="1:12" x14ac:dyDescent="0.25">
      <c r="A440" s="56" t="str">
        <f>IF('PT_fylke%)'!A443&gt;0,'PT_fylke%)'!A443,"")</f>
        <v/>
      </c>
      <c r="B440" s="57" t="str">
        <f>IF('PT_fylke%)'!B443&gt;0,'PT_fylke%)'!B443,"")</f>
        <v/>
      </c>
      <c r="C440" s="57" t="str">
        <f>IF('PT_fylke%)'!C443&gt;0,'PT_fylke%)'!C443,"")</f>
        <v/>
      </c>
      <c r="D440" s="57" t="str">
        <f>IF('PT_fylke%)'!D443&gt;0,'PT_fylke%)'!D443,"")</f>
        <v/>
      </c>
      <c r="E440" s="57" t="str">
        <f>IF('PT_fylke%)'!E443&gt;0,'PT_fylke%)'!E443,"")</f>
        <v/>
      </c>
      <c r="F440" s="57" t="str">
        <f>IF('PT_fylke%)'!F443&gt;0,'PT_fylke%)'!F443,"")</f>
        <v/>
      </c>
      <c r="G440" s="57" t="str">
        <f>IF('PT_fylke%)'!G443&gt;0,'PT_fylke%)'!G443,"")</f>
        <v/>
      </c>
      <c r="H440" s="57" t="str">
        <f>IF('PT_fylke%)'!H443&gt;0,'PT_fylke%)'!H443,"")</f>
        <v/>
      </c>
      <c r="I440" s="57" t="str">
        <f>IF('PT_fylke%)'!I443&gt;0,'PT_fylke%)'!I443,"")</f>
        <v/>
      </c>
      <c r="J440" s="57" t="str">
        <f>IF('PT_fylke%)'!J443&gt;0,'PT_fylke%)'!J443,"")</f>
        <v/>
      </c>
      <c r="K440" s="57" t="str">
        <f>IF('PT_fylke%)'!K443&gt;0,'PT_fylke%)'!K443,"")</f>
        <v/>
      </c>
      <c r="L440" s="57" t="str">
        <f>IF('PT_fylke%)'!L443&gt;0,'PT_fylke%)'!L443,"")</f>
        <v/>
      </c>
    </row>
    <row r="441" spans="1:12" x14ac:dyDescent="0.25">
      <c r="A441" s="56" t="str">
        <f>IF('PT_fylke%)'!A444&gt;0,'PT_fylke%)'!A444,"")</f>
        <v/>
      </c>
      <c r="B441" s="57" t="str">
        <f>IF('PT_fylke%)'!B444&gt;0,'PT_fylke%)'!B444,"")</f>
        <v/>
      </c>
      <c r="C441" s="57" t="str">
        <f>IF('PT_fylke%)'!C444&gt;0,'PT_fylke%)'!C444,"")</f>
        <v/>
      </c>
      <c r="D441" s="57" t="str">
        <f>IF('PT_fylke%)'!D444&gt;0,'PT_fylke%)'!D444,"")</f>
        <v/>
      </c>
      <c r="E441" s="57" t="str">
        <f>IF('PT_fylke%)'!E444&gt;0,'PT_fylke%)'!E444,"")</f>
        <v/>
      </c>
      <c r="F441" s="57" t="str">
        <f>IF('PT_fylke%)'!F444&gt;0,'PT_fylke%)'!F444,"")</f>
        <v/>
      </c>
      <c r="G441" s="57" t="str">
        <f>IF('PT_fylke%)'!G444&gt;0,'PT_fylke%)'!G444,"")</f>
        <v/>
      </c>
      <c r="H441" s="57" t="str">
        <f>IF('PT_fylke%)'!H444&gt;0,'PT_fylke%)'!H444,"")</f>
        <v/>
      </c>
      <c r="I441" s="57" t="str">
        <f>IF('PT_fylke%)'!I444&gt;0,'PT_fylke%)'!I444,"")</f>
        <v/>
      </c>
      <c r="J441" s="57" t="str">
        <f>IF('PT_fylke%)'!J444&gt;0,'PT_fylke%)'!J444,"")</f>
        <v/>
      </c>
      <c r="K441" s="57" t="str">
        <f>IF('PT_fylke%)'!K444&gt;0,'PT_fylke%)'!K444,"")</f>
        <v/>
      </c>
      <c r="L441" s="57" t="str">
        <f>IF('PT_fylke%)'!L444&gt;0,'PT_fylke%)'!L444,"")</f>
        <v/>
      </c>
    </row>
    <row r="442" spans="1:12" x14ac:dyDescent="0.25">
      <c r="A442" s="56" t="str">
        <f>IF('PT_fylke%)'!A445&gt;0,'PT_fylke%)'!A445,"")</f>
        <v/>
      </c>
      <c r="B442" s="57" t="str">
        <f>IF('PT_fylke%)'!B445&gt;0,'PT_fylke%)'!B445,"")</f>
        <v/>
      </c>
      <c r="C442" s="57" t="str">
        <f>IF('PT_fylke%)'!C445&gt;0,'PT_fylke%)'!C445,"")</f>
        <v/>
      </c>
      <c r="D442" s="57" t="str">
        <f>IF('PT_fylke%)'!D445&gt;0,'PT_fylke%)'!D445,"")</f>
        <v/>
      </c>
      <c r="E442" s="57" t="str">
        <f>IF('PT_fylke%)'!E445&gt;0,'PT_fylke%)'!E445,"")</f>
        <v/>
      </c>
      <c r="F442" s="57" t="str">
        <f>IF('PT_fylke%)'!F445&gt;0,'PT_fylke%)'!F445,"")</f>
        <v/>
      </c>
      <c r="G442" s="57" t="str">
        <f>IF('PT_fylke%)'!G445&gt;0,'PT_fylke%)'!G445,"")</f>
        <v/>
      </c>
      <c r="H442" s="57" t="str">
        <f>IF('PT_fylke%)'!H445&gt;0,'PT_fylke%)'!H445,"")</f>
        <v/>
      </c>
      <c r="I442" s="57" t="str">
        <f>IF('PT_fylke%)'!I445&gt;0,'PT_fylke%)'!I445,"")</f>
        <v/>
      </c>
      <c r="J442" s="57" t="str">
        <f>IF('PT_fylke%)'!J445&gt;0,'PT_fylke%)'!J445,"")</f>
        <v/>
      </c>
      <c r="K442" s="57" t="str">
        <f>IF('PT_fylke%)'!K445&gt;0,'PT_fylke%)'!K445,"")</f>
        <v/>
      </c>
      <c r="L442" s="57" t="str">
        <f>IF('PT_fylke%)'!L445&gt;0,'PT_fylke%)'!L445,"")</f>
        <v/>
      </c>
    </row>
    <row r="443" spans="1:12" x14ac:dyDescent="0.25">
      <c r="A443" s="56" t="str">
        <f>IF('PT_fylke%)'!A446&gt;0,'PT_fylke%)'!A446,"")</f>
        <v/>
      </c>
      <c r="B443" s="57" t="str">
        <f>IF('PT_fylke%)'!B446&gt;0,'PT_fylke%)'!B446,"")</f>
        <v/>
      </c>
      <c r="C443" s="57" t="str">
        <f>IF('PT_fylke%)'!C446&gt;0,'PT_fylke%)'!C446,"")</f>
        <v/>
      </c>
      <c r="D443" s="57" t="str">
        <f>IF('PT_fylke%)'!D446&gt;0,'PT_fylke%)'!D446,"")</f>
        <v/>
      </c>
      <c r="E443" s="57" t="str">
        <f>IF('PT_fylke%)'!E446&gt;0,'PT_fylke%)'!E446,"")</f>
        <v/>
      </c>
      <c r="F443" s="57" t="str">
        <f>IF('PT_fylke%)'!F446&gt;0,'PT_fylke%)'!F446,"")</f>
        <v/>
      </c>
      <c r="G443" s="57" t="str">
        <f>IF('PT_fylke%)'!G446&gt;0,'PT_fylke%)'!G446,"")</f>
        <v/>
      </c>
      <c r="H443" s="57" t="str">
        <f>IF('PT_fylke%)'!H446&gt;0,'PT_fylke%)'!H446,"")</f>
        <v/>
      </c>
      <c r="I443" s="57" t="str">
        <f>IF('PT_fylke%)'!I446&gt;0,'PT_fylke%)'!I446,"")</f>
        <v/>
      </c>
      <c r="J443" s="57" t="str">
        <f>IF('PT_fylke%)'!J446&gt;0,'PT_fylke%)'!J446,"")</f>
        <v/>
      </c>
      <c r="K443" s="57" t="str">
        <f>IF('PT_fylke%)'!K446&gt;0,'PT_fylke%)'!K446,"")</f>
        <v/>
      </c>
      <c r="L443" s="57" t="str">
        <f>IF('PT_fylke%)'!L446&gt;0,'PT_fylke%)'!L446,"")</f>
        <v/>
      </c>
    </row>
    <row r="444" spans="1:12" x14ac:dyDescent="0.25">
      <c r="A444" s="56" t="str">
        <f>IF('PT_fylke%)'!A447&gt;0,'PT_fylke%)'!A447,"")</f>
        <v/>
      </c>
      <c r="B444" s="57" t="str">
        <f>IF('PT_fylke%)'!B447&gt;0,'PT_fylke%)'!B447,"")</f>
        <v/>
      </c>
      <c r="C444" s="57" t="str">
        <f>IF('PT_fylke%)'!C447&gt;0,'PT_fylke%)'!C447,"")</f>
        <v/>
      </c>
      <c r="D444" s="57" t="str">
        <f>IF('PT_fylke%)'!D447&gt;0,'PT_fylke%)'!D447,"")</f>
        <v/>
      </c>
      <c r="E444" s="57" t="str">
        <f>IF('PT_fylke%)'!E447&gt;0,'PT_fylke%)'!E447,"")</f>
        <v/>
      </c>
      <c r="F444" s="57" t="str">
        <f>IF('PT_fylke%)'!F447&gt;0,'PT_fylke%)'!F447,"")</f>
        <v/>
      </c>
      <c r="G444" s="57" t="str">
        <f>IF('PT_fylke%)'!G447&gt;0,'PT_fylke%)'!G447,"")</f>
        <v/>
      </c>
      <c r="H444" s="57" t="str">
        <f>IF('PT_fylke%)'!H447&gt;0,'PT_fylke%)'!H447,"")</f>
        <v/>
      </c>
      <c r="I444" s="57" t="str">
        <f>IF('PT_fylke%)'!I447&gt;0,'PT_fylke%)'!I447,"")</f>
        <v/>
      </c>
      <c r="J444" s="57" t="str">
        <f>IF('PT_fylke%)'!J447&gt;0,'PT_fylke%)'!J447,"")</f>
        <v/>
      </c>
      <c r="K444" s="57" t="str">
        <f>IF('PT_fylke%)'!K447&gt;0,'PT_fylke%)'!K447,"")</f>
        <v/>
      </c>
      <c r="L444" s="57" t="str">
        <f>IF('PT_fylke%)'!L447&gt;0,'PT_fylke%)'!L447,"")</f>
        <v/>
      </c>
    </row>
    <row r="445" spans="1:12" x14ac:dyDescent="0.25">
      <c r="A445" s="56" t="str">
        <f>IF('PT_fylke%)'!A448&gt;0,'PT_fylke%)'!A448,"")</f>
        <v/>
      </c>
      <c r="B445" s="57" t="str">
        <f>IF('PT_fylke%)'!B448&gt;0,'PT_fylke%)'!B448,"")</f>
        <v/>
      </c>
      <c r="C445" s="57" t="str">
        <f>IF('PT_fylke%)'!C448&gt;0,'PT_fylke%)'!C448,"")</f>
        <v/>
      </c>
      <c r="D445" s="57" t="str">
        <f>IF('PT_fylke%)'!D448&gt;0,'PT_fylke%)'!D448,"")</f>
        <v/>
      </c>
      <c r="E445" s="57" t="str">
        <f>IF('PT_fylke%)'!E448&gt;0,'PT_fylke%)'!E448,"")</f>
        <v/>
      </c>
      <c r="F445" s="57" t="str">
        <f>IF('PT_fylke%)'!F448&gt;0,'PT_fylke%)'!F448,"")</f>
        <v/>
      </c>
      <c r="G445" s="57" t="str">
        <f>IF('PT_fylke%)'!G448&gt;0,'PT_fylke%)'!G448,"")</f>
        <v/>
      </c>
      <c r="H445" s="57" t="str">
        <f>IF('PT_fylke%)'!H448&gt;0,'PT_fylke%)'!H448,"")</f>
        <v/>
      </c>
      <c r="I445" s="57" t="str">
        <f>IF('PT_fylke%)'!I448&gt;0,'PT_fylke%)'!I448,"")</f>
        <v/>
      </c>
      <c r="J445" s="57" t="str">
        <f>IF('PT_fylke%)'!J448&gt;0,'PT_fylke%)'!J448,"")</f>
        <v/>
      </c>
      <c r="K445" s="57" t="str">
        <f>IF('PT_fylke%)'!K448&gt;0,'PT_fylke%)'!K448,"")</f>
        <v/>
      </c>
      <c r="L445" s="57" t="str">
        <f>IF('PT_fylke%)'!L448&gt;0,'PT_fylke%)'!L448,"")</f>
        <v/>
      </c>
    </row>
    <row r="446" spans="1:12" x14ac:dyDescent="0.25">
      <c r="A446" s="56" t="str">
        <f>IF('PT_fylke%)'!A449&gt;0,'PT_fylke%)'!A449,"")</f>
        <v/>
      </c>
      <c r="B446" s="57" t="str">
        <f>IF('PT_fylke%)'!B449&gt;0,'PT_fylke%)'!B449,"")</f>
        <v/>
      </c>
      <c r="C446" s="57" t="str">
        <f>IF('PT_fylke%)'!C449&gt;0,'PT_fylke%)'!C449,"")</f>
        <v/>
      </c>
      <c r="D446" s="57" t="str">
        <f>IF('PT_fylke%)'!D449&gt;0,'PT_fylke%)'!D449,"")</f>
        <v/>
      </c>
      <c r="E446" s="57" t="str">
        <f>IF('PT_fylke%)'!E449&gt;0,'PT_fylke%)'!E449,"")</f>
        <v/>
      </c>
      <c r="F446" s="57" t="str">
        <f>IF('PT_fylke%)'!F449&gt;0,'PT_fylke%)'!F449,"")</f>
        <v/>
      </c>
      <c r="G446" s="57" t="str">
        <f>IF('PT_fylke%)'!G449&gt;0,'PT_fylke%)'!G449,"")</f>
        <v/>
      </c>
      <c r="H446" s="57" t="str">
        <f>IF('PT_fylke%)'!H449&gt;0,'PT_fylke%)'!H449,"")</f>
        <v/>
      </c>
      <c r="I446" s="57" t="str">
        <f>IF('PT_fylke%)'!I449&gt;0,'PT_fylke%)'!I449,"")</f>
        <v/>
      </c>
      <c r="J446" s="57" t="str">
        <f>IF('PT_fylke%)'!J449&gt;0,'PT_fylke%)'!J449,"")</f>
        <v/>
      </c>
      <c r="K446" s="57" t="str">
        <f>IF('PT_fylke%)'!K449&gt;0,'PT_fylke%)'!K449,"")</f>
        <v/>
      </c>
      <c r="L446" s="57" t="str">
        <f>IF('PT_fylke%)'!L449&gt;0,'PT_fylke%)'!L449,"")</f>
        <v/>
      </c>
    </row>
    <row r="447" spans="1:12" x14ac:dyDescent="0.25">
      <c r="A447" s="56" t="str">
        <f>IF('PT_fylke%)'!A450&gt;0,'PT_fylke%)'!A450,"")</f>
        <v/>
      </c>
      <c r="B447" s="57" t="str">
        <f>IF('PT_fylke%)'!B450&gt;0,'PT_fylke%)'!B450,"")</f>
        <v/>
      </c>
      <c r="C447" s="57" t="str">
        <f>IF('PT_fylke%)'!C450&gt;0,'PT_fylke%)'!C450,"")</f>
        <v/>
      </c>
      <c r="D447" s="57" t="str">
        <f>IF('PT_fylke%)'!D450&gt;0,'PT_fylke%)'!D450,"")</f>
        <v/>
      </c>
      <c r="E447" s="57" t="str">
        <f>IF('PT_fylke%)'!E450&gt;0,'PT_fylke%)'!E450,"")</f>
        <v/>
      </c>
      <c r="F447" s="57" t="str">
        <f>IF('PT_fylke%)'!F450&gt;0,'PT_fylke%)'!F450,"")</f>
        <v/>
      </c>
      <c r="G447" s="57" t="str">
        <f>IF('PT_fylke%)'!G450&gt;0,'PT_fylke%)'!G450,"")</f>
        <v/>
      </c>
      <c r="H447" s="57" t="str">
        <f>IF('PT_fylke%)'!H450&gt;0,'PT_fylke%)'!H450,"")</f>
        <v/>
      </c>
      <c r="I447" s="57" t="str">
        <f>IF('PT_fylke%)'!I450&gt;0,'PT_fylke%)'!I450,"")</f>
        <v/>
      </c>
      <c r="J447" s="57" t="str">
        <f>IF('PT_fylke%)'!J450&gt;0,'PT_fylke%)'!J450,"")</f>
        <v/>
      </c>
      <c r="K447" s="57" t="str">
        <f>IF('PT_fylke%)'!K450&gt;0,'PT_fylke%)'!K450,"")</f>
        <v/>
      </c>
      <c r="L447" s="57" t="str">
        <f>IF('PT_fylke%)'!L450&gt;0,'PT_fylke%)'!L450,"")</f>
        <v/>
      </c>
    </row>
    <row r="448" spans="1:12" x14ac:dyDescent="0.25">
      <c r="A448" s="56" t="str">
        <f>IF('PT_fylke%)'!A451&gt;0,'PT_fylke%)'!A451,"")</f>
        <v/>
      </c>
      <c r="B448" s="57" t="str">
        <f>IF('PT_fylke%)'!B451&gt;0,'PT_fylke%)'!B451,"")</f>
        <v/>
      </c>
      <c r="C448" s="57" t="str">
        <f>IF('PT_fylke%)'!C451&gt;0,'PT_fylke%)'!C451,"")</f>
        <v/>
      </c>
      <c r="D448" s="57" t="str">
        <f>IF('PT_fylke%)'!D451&gt;0,'PT_fylke%)'!D451,"")</f>
        <v/>
      </c>
      <c r="E448" s="57" t="str">
        <f>IF('PT_fylke%)'!E451&gt;0,'PT_fylke%)'!E451,"")</f>
        <v/>
      </c>
      <c r="F448" s="57" t="str">
        <f>IF('PT_fylke%)'!F451&gt;0,'PT_fylke%)'!F451,"")</f>
        <v/>
      </c>
      <c r="G448" s="57" t="str">
        <f>IF('PT_fylke%)'!G451&gt;0,'PT_fylke%)'!G451,"")</f>
        <v/>
      </c>
      <c r="H448" s="57" t="str">
        <f>IF('PT_fylke%)'!H451&gt;0,'PT_fylke%)'!H451,"")</f>
        <v/>
      </c>
      <c r="I448" s="57" t="str">
        <f>IF('PT_fylke%)'!I451&gt;0,'PT_fylke%)'!I451,"")</f>
        <v/>
      </c>
      <c r="J448" s="57" t="str">
        <f>IF('PT_fylke%)'!J451&gt;0,'PT_fylke%)'!J451,"")</f>
        <v/>
      </c>
      <c r="K448" s="57" t="str">
        <f>IF('PT_fylke%)'!K451&gt;0,'PT_fylke%)'!K451,"")</f>
        <v/>
      </c>
      <c r="L448" s="57" t="str">
        <f>IF('PT_fylke%)'!L451&gt;0,'PT_fylke%)'!L451,"")</f>
        <v/>
      </c>
    </row>
  </sheetData>
  <mergeCells count="1">
    <mergeCell ref="A1:L1"/>
  </mergeCells>
  <conditionalFormatting sqref="B4:L431">
    <cfRule type="colorScale" priority="1">
      <colorScale>
        <cfvo type="min"/>
        <cfvo type="max"/>
        <color rgb="FFFCFCFF"/>
        <color rgb="FF63BE7B"/>
      </colorScale>
    </cfRule>
  </conditionalFormatting>
  <pageMargins left="0.25" right="0.25" top="0.75" bottom="0.75" header="0.3" footer="0.3"/>
  <pageSetup paperSize="9" scale="68" fitToHeight="0" orientation="portrait" r:id="rId1"/>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AG29"/>
  <sheetViews>
    <sheetView topLeftCell="A2" workbookViewId="0">
      <selection activeCell="N18" sqref="N18"/>
    </sheetView>
  </sheetViews>
  <sheetFormatPr baseColWidth="10" defaultRowHeight="15" x14ac:dyDescent="0.25"/>
  <cols>
    <col min="1" max="1" width="19.85546875" customWidth="1"/>
    <col min="2" max="2" width="14" customWidth="1"/>
    <col min="3" max="12" width="10.140625" customWidth="1"/>
    <col min="15" max="33" width="8.28515625" style="49" customWidth="1"/>
  </cols>
  <sheetData>
    <row r="2" spans="1:33" x14ac:dyDescent="0.25">
      <c r="A2" s="1" t="s">
        <v>35</v>
      </c>
      <c r="B2" t="s">
        <v>82</v>
      </c>
      <c r="N2" s="1" t="s">
        <v>29</v>
      </c>
      <c r="O2" s="2">
        <v>2015</v>
      </c>
    </row>
    <row r="3" spans="1:33" ht="30" x14ac:dyDescent="0.25">
      <c r="A3" s="1" t="s">
        <v>29</v>
      </c>
      <c r="B3" s="2">
        <v>2015</v>
      </c>
      <c r="N3" s="7" t="s">
        <v>31</v>
      </c>
      <c r="O3" t="s">
        <v>120</v>
      </c>
      <c r="Q3" s="53" t="s">
        <v>120</v>
      </c>
    </row>
    <row r="4" spans="1:33" x14ac:dyDescent="0.25">
      <c r="N4" s="1" t="s">
        <v>28</v>
      </c>
      <c r="O4" s="8" t="s">
        <v>120</v>
      </c>
    </row>
    <row r="5" spans="1:33" s="8" customFormat="1" ht="63.75" customHeight="1" x14ac:dyDescent="0.25">
      <c r="A5" s="1" t="s">
        <v>122</v>
      </c>
      <c r="B5" s="1" t="s">
        <v>121</v>
      </c>
      <c r="C5"/>
      <c r="D5"/>
      <c r="E5"/>
      <c r="F5"/>
      <c r="G5"/>
      <c r="H5"/>
      <c r="I5"/>
      <c r="J5"/>
      <c r="K5"/>
      <c r="L5"/>
      <c r="N5"/>
      <c r="O5" s="49"/>
      <c r="P5" s="49"/>
      <c r="Q5" s="49"/>
      <c r="R5" s="49"/>
      <c r="S5" s="49"/>
      <c r="T5" s="49"/>
      <c r="U5" s="49"/>
      <c r="V5" s="49"/>
      <c r="W5" s="49"/>
      <c r="X5" s="49"/>
      <c r="Y5" s="49"/>
      <c r="Z5" s="50"/>
      <c r="AA5" s="50"/>
      <c r="AB5" s="50"/>
      <c r="AC5" s="50"/>
      <c r="AD5" s="50"/>
      <c r="AE5" s="50"/>
      <c r="AF5" s="50"/>
      <c r="AG5" s="50"/>
    </row>
    <row r="6" spans="1:33" ht="105" x14ac:dyDescent="0.25">
      <c r="A6" s="7" t="s">
        <v>118</v>
      </c>
      <c r="B6" s="8" t="s">
        <v>110</v>
      </c>
      <c r="C6" s="8" t="s">
        <v>109</v>
      </c>
      <c r="D6" s="8" t="s">
        <v>111</v>
      </c>
      <c r="E6" s="8" t="s">
        <v>117</v>
      </c>
      <c r="F6" s="8" t="s">
        <v>123</v>
      </c>
      <c r="G6" s="8" t="s">
        <v>114</v>
      </c>
      <c r="H6" s="8" t="s">
        <v>116</v>
      </c>
      <c r="I6" s="8" t="s">
        <v>113</v>
      </c>
      <c r="J6" s="8" t="s">
        <v>115</v>
      </c>
      <c r="K6" s="8" t="s">
        <v>112</v>
      </c>
      <c r="L6" s="8" t="s">
        <v>119</v>
      </c>
      <c r="O6" s="51" t="s">
        <v>121</v>
      </c>
      <c r="P6"/>
      <c r="Q6"/>
      <c r="R6"/>
      <c r="S6"/>
      <c r="T6"/>
      <c r="U6"/>
      <c r="V6"/>
      <c r="W6"/>
      <c r="X6"/>
      <c r="Y6"/>
      <c r="Z6"/>
      <c r="AA6"/>
      <c r="AB6"/>
      <c r="AC6"/>
      <c r="AD6"/>
      <c r="AE6"/>
      <c r="AF6"/>
      <c r="AG6"/>
    </row>
    <row r="7" spans="1:33" x14ac:dyDescent="0.25">
      <c r="A7" s="2" t="s">
        <v>83</v>
      </c>
      <c r="B7" s="6">
        <v>0.16086547507055504</v>
      </c>
      <c r="C7" s="6">
        <v>0.11488250652741515</v>
      </c>
      <c r="D7" s="6">
        <v>6.2402496099843996E-3</v>
      </c>
      <c r="E7" s="6">
        <v>0.14329921447274457</v>
      </c>
      <c r="F7" s="6">
        <v>0.18986388335933718</v>
      </c>
      <c r="G7" s="6">
        <v>0.12247828762907748</v>
      </c>
      <c r="H7" s="6">
        <v>0.347979797979798</v>
      </c>
      <c r="I7" s="6">
        <v>0.1718235681369322</v>
      </c>
      <c r="J7" s="6">
        <v>0.20240795672657477</v>
      </c>
      <c r="K7" s="6">
        <v>0.13438735177865613</v>
      </c>
      <c r="L7" s="6">
        <v>0.17093712545754916</v>
      </c>
      <c r="O7" s="49" t="s">
        <v>82</v>
      </c>
      <c r="P7"/>
      <c r="Q7"/>
      <c r="R7"/>
      <c r="S7"/>
      <c r="T7"/>
      <c r="U7"/>
      <c r="V7"/>
      <c r="W7"/>
      <c r="X7"/>
      <c r="Y7"/>
      <c r="Z7"/>
      <c r="AA7"/>
      <c r="AB7"/>
      <c r="AC7"/>
      <c r="AD7"/>
      <c r="AE7"/>
      <c r="AF7"/>
      <c r="AG7"/>
    </row>
    <row r="8" spans="1:33" x14ac:dyDescent="0.25">
      <c r="A8" s="2" t="s">
        <v>84</v>
      </c>
      <c r="B8" s="6">
        <v>1.9441831295076827E-2</v>
      </c>
      <c r="C8" s="6">
        <v>0.13315926892950392</v>
      </c>
      <c r="D8" s="6">
        <v>5.9282371294851796E-2</v>
      </c>
      <c r="E8" s="6">
        <v>8.1885265412996899E-2</v>
      </c>
      <c r="F8" s="6">
        <v>0.12465701834615592</v>
      </c>
      <c r="G8" s="6">
        <v>0.14914860151815634</v>
      </c>
      <c r="H8" s="6">
        <v>7.929292929292929E-2</v>
      </c>
      <c r="I8" s="6">
        <v>0.1152073732718894</v>
      </c>
      <c r="J8" s="6">
        <v>0.10329785377770023</v>
      </c>
      <c r="K8" s="6">
        <v>8.3003952569169967E-2</v>
      </c>
      <c r="L8" s="6">
        <v>0.1102005118071977</v>
      </c>
      <c r="N8" t="s">
        <v>122</v>
      </c>
      <c r="O8" s="52">
        <v>1</v>
      </c>
      <c r="P8"/>
      <c r="Q8"/>
      <c r="R8"/>
      <c r="S8"/>
      <c r="T8"/>
      <c r="U8"/>
      <c r="V8"/>
      <c r="W8"/>
      <c r="X8"/>
      <c r="Y8"/>
      <c r="Z8"/>
      <c r="AA8"/>
      <c r="AB8"/>
      <c r="AC8"/>
      <c r="AD8"/>
      <c r="AE8"/>
      <c r="AF8"/>
      <c r="AG8"/>
    </row>
    <row r="9" spans="1:33" x14ac:dyDescent="0.25">
      <c r="A9" s="2" t="s">
        <v>85</v>
      </c>
      <c r="B9" s="6">
        <v>1.1602383192223268E-2</v>
      </c>
      <c r="C9" s="6">
        <v>5.2219321148825062E-2</v>
      </c>
      <c r="D9" s="6">
        <v>3.1201248049921998E-3</v>
      </c>
      <c r="E9" s="6">
        <v>1.8567007855272554E-2</v>
      </c>
      <c r="F9" s="6">
        <v>9.4151826545434986E-3</v>
      </c>
      <c r="G9" s="6">
        <v>1.8395678041441564E-2</v>
      </c>
      <c r="H9" s="6">
        <v>1.1111111111111112E-2</v>
      </c>
      <c r="I9" s="6">
        <v>1.6458196181698487E-2</v>
      </c>
      <c r="J9" s="6">
        <v>2.1811202233467109E-2</v>
      </c>
      <c r="K9" s="6">
        <v>2.9644268774703556E-2</v>
      </c>
      <c r="L9" s="6">
        <v>1.5321823070195329E-2</v>
      </c>
    </row>
    <row r="10" spans="1:33" x14ac:dyDescent="0.25">
      <c r="A10" s="2" t="s">
        <v>86</v>
      </c>
      <c r="B10" s="6">
        <v>7.0241455001567893E-2</v>
      </c>
      <c r="C10" s="6">
        <v>0.12271540469973891</v>
      </c>
      <c r="D10" s="6">
        <v>9.3603744149765994E-3</v>
      </c>
      <c r="E10" s="6">
        <v>0.19122431167182416</v>
      </c>
      <c r="F10" s="6">
        <v>0.24049066551891107</v>
      </c>
      <c r="G10" s="6">
        <v>0.1226150584695343</v>
      </c>
      <c r="H10" s="6">
        <v>0.15227272727272728</v>
      </c>
      <c r="I10" s="6">
        <v>0.15734035549703754</v>
      </c>
      <c r="J10" s="6">
        <v>0.16524166812074681</v>
      </c>
      <c r="K10" s="6">
        <v>0.15810276679841898</v>
      </c>
      <c r="L10" s="6">
        <v>0.17522917948884065</v>
      </c>
      <c r="O10" s="49" t="str">
        <f>MID(O7,4,25)</f>
        <v>Nord-Trøndelag</v>
      </c>
      <c r="P10" s="49" t="str">
        <f t="shared" ref="P10:AG10" si="0">MID(P7,4,25)</f>
        <v/>
      </c>
      <c r="Q10" s="49" t="str">
        <f t="shared" si="0"/>
        <v/>
      </c>
      <c r="R10" s="49" t="str">
        <f t="shared" si="0"/>
        <v/>
      </c>
      <c r="S10" s="49" t="str">
        <f t="shared" si="0"/>
        <v/>
      </c>
      <c r="T10" s="49" t="str">
        <f t="shared" si="0"/>
        <v/>
      </c>
      <c r="U10" s="49" t="str">
        <f t="shared" si="0"/>
        <v/>
      </c>
      <c r="V10" s="49" t="str">
        <f t="shared" si="0"/>
        <v/>
      </c>
      <c r="W10" s="49" t="str">
        <f t="shared" si="0"/>
        <v/>
      </c>
      <c r="X10" s="49" t="str">
        <f t="shared" si="0"/>
        <v/>
      </c>
      <c r="Y10" s="49" t="str">
        <f t="shared" si="0"/>
        <v/>
      </c>
      <c r="Z10" s="49" t="str">
        <f t="shared" si="0"/>
        <v/>
      </c>
      <c r="AA10" s="49" t="str">
        <f t="shared" si="0"/>
        <v/>
      </c>
      <c r="AB10" s="49" t="str">
        <f t="shared" si="0"/>
        <v/>
      </c>
      <c r="AC10" s="49" t="str">
        <f t="shared" si="0"/>
        <v/>
      </c>
      <c r="AD10" s="49" t="str">
        <f t="shared" si="0"/>
        <v/>
      </c>
      <c r="AE10" s="49" t="str">
        <f t="shared" si="0"/>
        <v/>
      </c>
      <c r="AF10" s="49" t="str">
        <f t="shared" si="0"/>
        <v/>
      </c>
      <c r="AG10" s="49" t="str">
        <f t="shared" si="0"/>
        <v/>
      </c>
    </row>
    <row r="11" spans="1:33" x14ac:dyDescent="0.25">
      <c r="A11" s="2" t="s">
        <v>87</v>
      </c>
      <c r="B11" s="6">
        <v>4.9545312010034495E-2</v>
      </c>
      <c r="C11" s="6">
        <v>1.0443864229765013E-2</v>
      </c>
      <c r="D11" s="6">
        <v>0</v>
      </c>
      <c r="E11" s="6">
        <v>9.7595810521304456E-3</v>
      </c>
      <c r="F11" s="6">
        <v>1.3450260935062141E-2</v>
      </c>
      <c r="G11" s="6">
        <v>1.3061615263625795E-2</v>
      </c>
      <c r="H11" s="6">
        <v>1.4646464646464647E-2</v>
      </c>
      <c r="I11" s="6">
        <v>1.4483212639894667E-2</v>
      </c>
      <c r="J11" s="6">
        <v>1.116733554353516E-2</v>
      </c>
      <c r="K11" s="6">
        <v>2.9644268774703556E-2</v>
      </c>
      <c r="L11" s="6">
        <v>1.4333840821482945E-2</v>
      </c>
    </row>
    <row r="12" spans="1:33" x14ac:dyDescent="0.25">
      <c r="A12" s="2" t="s">
        <v>88</v>
      </c>
      <c r="B12" s="6">
        <v>3.4493571652555663E-2</v>
      </c>
      <c r="C12" s="6">
        <v>2.0887728459530026E-2</v>
      </c>
      <c r="D12" s="6">
        <v>0</v>
      </c>
      <c r="E12" s="6">
        <v>3.2769975402681902E-2</v>
      </c>
      <c r="F12" s="6">
        <v>1.5602302684672083E-2</v>
      </c>
      <c r="G12" s="6">
        <v>2.6260001367708403E-2</v>
      </c>
      <c r="H12" s="6">
        <v>1.994949494949495E-2</v>
      </c>
      <c r="I12" s="6">
        <v>1.5141540487162607E-2</v>
      </c>
      <c r="J12" s="6">
        <v>2.2509160704938056E-2</v>
      </c>
      <c r="K12" s="6">
        <v>2.3715415019762844E-2</v>
      </c>
      <c r="L12" s="6">
        <v>2.3452431084189044E-2</v>
      </c>
    </row>
    <row r="13" spans="1:33" x14ac:dyDescent="0.25">
      <c r="A13" s="2" t="s">
        <v>89</v>
      </c>
      <c r="B13" s="6">
        <v>0.15678896205707119</v>
      </c>
      <c r="C13" s="6">
        <v>2.3498694516971279E-2</v>
      </c>
      <c r="D13" s="6">
        <v>2.6521060842433698E-2</v>
      </c>
      <c r="E13" s="6">
        <v>0.11433785606601603</v>
      </c>
      <c r="F13" s="6">
        <v>0.12541023295851939</v>
      </c>
      <c r="G13" s="6">
        <v>0.24338371059290159</v>
      </c>
      <c r="H13" s="6">
        <v>0.11944444444444445</v>
      </c>
      <c r="I13" s="6">
        <v>0.15075707702435814</v>
      </c>
      <c r="J13" s="6">
        <v>0.15616820799162451</v>
      </c>
      <c r="K13" s="6">
        <v>0.14624505928853754</v>
      </c>
      <c r="L13" s="6">
        <v>0.154319587962813</v>
      </c>
      <c r="N13" t="str">
        <f>CONCATENATE("Fordeling i sysselsettingen i hver enkelt næringsgruppe i ",O10," ",P10," ",Q10," ",R10," ",S10," ",T10," ",U10," ",V10," ",W10," ",X10," ",Y10," ",Z10," ",AA10," ",AB10," ",AC10," ",AD10," ",AE10," ",AF10," ",AG10," i ",O2)</f>
        <v>Fordeling i sysselsettingen i hver enkelt næringsgruppe i Nord-Trøndelag                   i 2015</v>
      </c>
    </row>
    <row r="14" spans="1:33" x14ac:dyDescent="0.25">
      <c r="A14" s="2" t="s">
        <v>90</v>
      </c>
      <c r="B14" s="6">
        <v>0.10222640326121041</v>
      </c>
      <c r="C14" s="6">
        <v>4.1775456919060053E-2</v>
      </c>
      <c r="D14" s="6">
        <v>3.1201248049921998E-3</v>
      </c>
      <c r="E14" s="6">
        <v>0.19431881298103626</v>
      </c>
      <c r="F14" s="6">
        <v>8.3068811534943776E-2</v>
      </c>
      <c r="G14" s="6">
        <v>7.515557683101963E-2</v>
      </c>
      <c r="H14" s="6">
        <v>5.7323232323232325E-2</v>
      </c>
      <c r="I14" s="6">
        <v>0.13100724160631994</v>
      </c>
      <c r="J14" s="6">
        <v>0.10382132263130343</v>
      </c>
      <c r="K14" s="6">
        <v>9.0909090909090912E-2</v>
      </c>
      <c r="L14" s="6">
        <v>0.10532538628486282</v>
      </c>
      <c r="N14" t="str">
        <f>TRIM(N13)</f>
        <v>Fordeling i sysselsettingen i hver enkelt næringsgruppe i Nord-Trøndelag i 2015</v>
      </c>
    </row>
    <row r="15" spans="1:33" x14ac:dyDescent="0.25">
      <c r="A15" s="2" t="s">
        <v>91</v>
      </c>
      <c r="B15" s="6">
        <v>1.2543116964565695E-2</v>
      </c>
      <c r="C15" s="6">
        <v>2.3498694516971279E-2</v>
      </c>
      <c r="D15" s="6">
        <v>4.5241809672386897E-2</v>
      </c>
      <c r="E15" s="6">
        <v>1.6186622232801713E-2</v>
      </c>
      <c r="F15" s="6">
        <v>1.6893527734438047E-2</v>
      </c>
      <c r="G15" s="6">
        <v>1.6959584216645011E-2</v>
      </c>
      <c r="H15" s="6">
        <v>9.0909090909090905E-3</v>
      </c>
      <c r="I15" s="6">
        <v>7.8999341672152737E-3</v>
      </c>
      <c r="J15" s="6">
        <v>8.7244808933868434E-3</v>
      </c>
      <c r="K15" s="6">
        <v>1.1857707509881422E-2</v>
      </c>
      <c r="L15" s="6">
        <v>1.5354215930808849E-2</v>
      </c>
    </row>
    <row r="16" spans="1:33" x14ac:dyDescent="0.25">
      <c r="A16" s="2" t="s">
        <v>92</v>
      </c>
      <c r="B16" s="6">
        <v>3.2612104107870805E-2</v>
      </c>
      <c r="C16" s="6">
        <v>3.3942558746736295E-2</v>
      </c>
      <c r="D16" s="6">
        <v>2.1840873634945399E-2</v>
      </c>
      <c r="E16" s="6">
        <v>6.2683488058398792E-3</v>
      </c>
      <c r="F16" s="6">
        <v>7.3707429924140524E-3</v>
      </c>
      <c r="G16" s="6">
        <v>1.1557136018600834E-2</v>
      </c>
      <c r="H16" s="6">
        <v>8.8383838383838381E-3</v>
      </c>
      <c r="I16" s="6">
        <v>5.2666227781435152E-3</v>
      </c>
      <c r="J16" s="6">
        <v>7.8520328040481598E-3</v>
      </c>
      <c r="K16" s="6">
        <v>1.7786561264822136E-2</v>
      </c>
      <c r="L16" s="6">
        <v>9.9284117780441185E-3</v>
      </c>
      <c r="N16" t="str">
        <f>CONCATENATE("Fordeling i sysselsettingen i hver enkelt næringsgruppe i hele landet i ",O2)</f>
        <v>Fordeling i sysselsettingen i hver enkelt næringsgruppe i hele landet i 2015</v>
      </c>
    </row>
    <row r="17" spans="1:14" x14ac:dyDescent="0.25">
      <c r="A17" s="2" t="s">
        <v>93</v>
      </c>
      <c r="B17" s="6">
        <v>4.2960175603637504E-2</v>
      </c>
      <c r="C17" s="6">
        <v>4.960835509138381E-2</v>
      </c>
      <c r="D17" s="6">
        <v>0</v>
      </c>
      <c r="E17" s="6">
        <v>8.8074268031421085E-3</v>
      </c>
      <c r="F17" s="6">
        <v>9.3075805670630018E-3</v>
      </c>
      <c r="G17" s="6">
        <v>1.4497709088422349E-2</v>
      </c>
      <c r="H17" s="6">
        <v>2.0202020202020204E-2</v>
      </c>
      <c r="I17" s="6">
        <v>1.9749835418038184E-2</v>
      </c>
      <c r="J17" s="6">
        <v>1.3610190193683477E-2</v>
      </c>
      <c r="K17" s="6">
        <v>1.383399209486166E-2</v>
      </c>
      <c r="L17" s="6">
        <v>1.371837646982605E-2</v>
      </c>
    </row>
    <row r="18" spans="1:14" x14ac:dyDescent="0.25">
      <c r="A18" s="2" t="s">
        <v>94</v>
      </c>
      <c r="B18" s="6">
        <v>1.7560363750391973E-2</v>
      </c>
      <c r="C18" s="6">
        <v>9.3994778067885115E-2</v>
      </c>
      <c r="D18" s="6">
        <v>0</v>
      </c>
      <c r="E18" s="6">
        <v>1.0870427675950171E-2</v>
      </c>
      <c r="F18" s="6">
        <v>6.2409210738688329E-3</v>
      </c>
      <c r="G18" s="6">
        <v>9.3688025712918011E-3</v>
      </c>
      <c r="H18" s="6">
        <v>1.0858585858585859E-2</v>
      </c>
      <c r="I18" s="6">
        <v>6.5832784726793945E-3</v>
      </c>
      <c r="J18" s="6">
        <v>8.0265224219158958E-3</v>
      </c>
      <c r="K18" s="6">
        <v>1.9762845849802372E-2</v>
      </c>
      <c r="L18" s="6">
        <v>9.5720903112953906E-3</v>
      </c>
      <c r="N18" t="str">
        <f>IF(B2=Q3,N16,N14)</f>
        <v>Fordeling i sysselsettingen i hver enkelt næringsgruppe i Nord-Trøndelag i 2015</v>
      </c>
    </row>
    <row r="19" spans="1:14" x14ac:dyDescent="0.25">
      <c r="A19" s="2" t="s">
        <v>95</v>
      </c>
      <c r="B19" s="6">
        <v>8.4666039510818431E-3</v>
      </c>
      <c r="C19" s="6">
        <v>1.3054830287206266E-2</v>
      </c>
      <c r="D19" s="6">
        <v>0</v>
      </c>
      <c r="E19" s="6">
        <v>1.5869237483138936E-3</v>
      </c>
      <c r="F19" s="6">
        <v>3.2818636681551622E-3</v>
      </c>
      <c r="G19" s="6">
        <v>2.8038022293646993E-3</v>
      </c>
      <c r="H19" s="6">
        <v>7.575757575757576E-3</v>
      </c>
      <c r="I19" s="6">
        <v>3.2916392363396972E-3</v>
      </c>
      <c r="J19" s="6">
        <v>2.2683650322805793E-3</v>
      </c>
      <c r="K19" s="6">
        <v>1.1857707509881422E-2</v>
      </c>
      <c r="L19" s="6">
        <v>3.3688575038061611E-3</v>
      </c>
    </row>
    <row r="20" spans="1:14" x14ac:dyDescent="0.25">
      <c r="A20" s="2" t="s">
        <v>96</v>
      </c>
      <c r="B20" s="6">
        <v>1.0034493571652555E-2</v>
      </c>
      <c r="C20" s="6">
        <v>2.3498694516971279E-2</v>
      </c>
      <c r="D20" s="6">
        <v>0</v>
      </c>
      <c r="E20" s="6">
        <v>5.9509640561771007E-3</v>
      </c>
      <c r="F20" s="6">
        <v>4.6268897616613758E-3</v>
      </c>
      <c r="G20" s="6">
        <v>6.1546878205566572E-3</v>
      </c>
      <c r="H20" s="6">
        <v>1.0606060606060607E-2</v>
      </c>
      <c r="I20" s="6">
        <v>1.3166556945358789E-2</v>
      </c>
      <c r="J20" s="6">
        <v>3.6642819752224741E-3</v>
      </c>
      <c r="K20" s="6">
        <v>1.383399209486166E-2</v>
      </c>
      <c r="L20" s="6">
        <v>6.1870363771824692E-3</v>
      </c>
    </row>
    <row r="21" spans="1:14" x14ac:dyDescent="0.25">
      <c r="A21" s="2" t="s">
        <v>97</v>
      </c>
      <c r="B21" s="6">
        <v>2.0696142991533398E-2</v>
      </c>
      <c r="C21" s="6">
        <v>6.0052219321148827E-2</v>
      </c>
      <c r="D21" s="6">
        <v>0</v>
      </c>
      <c r="E21" s="6">
        <v>1.1981274299769896E-2</v>
      </c>
      <c r="F21" s="6">
        <v>1.7323936084360038E-2</v>
      </c>
      <c r="G21" s="6">
        <v>2.0447240648293785E-2</v>
      </c>
      <c r="H21" s="6">
        <v>1.4646464646464647E-2</v>
      </c>
      <c r="I21" s="6">
        <v>1.5799868334430547E-2</v>
      </c>
      <c r="J21" s="6">
        <v>2.7569359623102425E-2</v>
      </c>
      <c r="K21" s="6">
        <v>1.9762845849802372E-2</v>
      </c>
      <c r="L21" s="6">
        <v>1.7994234070810793E-2</v>
      </c>
    </row>
    <row r="22" spans="1:14" x14ac:dyDescent="0.25">
      <c r="A22" s="2" t="s">
        <v>98</v>
      </c>
      <c r="B22" s="6">
        <v>2.2264032612104107E-2</v>
      </c>
      <c r="C22" s="6">
        <v>3.6553524804177548E-2</v>
      </c>
      <c r="D22" s="6">
        <v>1.2480499219968799E-2</v>
      </c>
      <c r="E22" s="6">
        <v>2.8564627469650082E-3</v>
      </c>
      <c r="F22" s="6">
        <v>6.2409210738688329E-3</v>
      </c>
      <c r="G22" s="6">
        <v>1.1146823497230391E-2</v>
      </c>
      <c r="H22" s="6">
        <v>9.0909090909090905E-3</v>
      </c>
      <c r="I22" s="6">
        <v>9.2165898617511521E-3</v>
      </c>
      <c r="J22" s="6">
        <v>6.8050950968417383E-3</v>
      </c>
      <c r="K22" s="6">
        <v>1.7786561264822136E-2</v>
      </c>
      <c r="L22" s="6">
        <v>8.195393735220758E-3</v>
      </c>
    </row>
    <row r="23" spans="1:14" x14ac:dyDescent="0.25">
      <c r="A23" s="2" t="s">
        <v>99</v>
      </c>
      <c r="B23" s="6">
        <v>6.9300721229225468E-2</v>
      </c>
      <c r="C23" s="6">
        <v>7.0496083550913843E-2</v>
      </c>
      <c r="D23" s="6">
        <v>0</v>
      </c>
      <c r="E23" s="6">
        <v>3.6895977148298023E-2</v>
      </c>
      <c r="F23" s="6">
        <v>1.6893527734438047E-2</v>
      </c>
      <c r="G23" s="6">
        <v>1.9284688504410858E-2</v>
      </c>
      <c r="H23" s="6">
        <v>1.2121212121212121E-2</v>
      </c>
      <c r="I23" s="6">
        <v>1.119157340355497E-2</v>
      </c>
      <c r="J23" s="6">
        <v>1.4657127900889896E-2</v>
      </c>
      <c r="K23" s="6">
        <v>1.5810276679841896E-2</v>
      </c>
      <c r="L23" s="6">
        <v>2.3743966829710732E-2</v>
      </c>
    </row>
    <row r="24" spans="1:14" x14ac:dyDescent="0.25">
      <c r="A24" s="2" t="s">
        <v>100</v>
      </c>
      <c r="B24" s="6">
        <v>9.0937597993101284E-3</v>
      </c>
      <c r="C24" s="6">
        <v>2.6109660574412533E-3</v>
      </c>
      <c r="D24" s="6">
        <v>5.3042121684867397E-2</v>
      </c>
      <c r="E24" s="6">
        <v>2.2216932476394509E-3</v>
      </c>
      <c r="F24" s="6">
        <v>1.6678323559477053E-3</v>
      </c>
      <c r="G24" s="6">
        <v>2.461875128222663E-3</v>
      </c>
      <c r="H24" s="6">
        <v>1.3383838383838383E-2</v>
      </c>
      <c r="I24" s="6">
        <v>6.583278472679394E-4</v>
      </c>
      <c r="J24" s="6">
        <v>3.3153027394870007E-3</v>
      </c>
      <c r="K24" s="6">
        <v>9.881422924901186E-3</v>
      </c>
      <c r="L24" s="6">
        <v>3.8385539827022123E-3</v>
      </c>
    </row>
    <row r="25" spans="1:14" x14ac:dyDescent="0.25">
      <c r="A25" s="2" t="s">
        <v>101</v>
      </c>
      <c r="B25" s="6">
        <v>1.0034493571652555E-2</v>
      </c>
      <c r="C25" s="6">
        <v>0</v>
      </c>
      <c r="D25" s="6">
        <v>0.12792511700468018</v>
      </c>
      <c r="E25" s="6">
        <v>5.5542331190986272E-3</v>
      </c>
      <c r="F25" s="6">
        <v>8.1777586485177814E-3</v>
      </c>
      <c r="G25" s="6">
        <v>7.5223962251248031E-3</v>
      </c>
      <c r="H25" s="6">
        <v>7.575757575757576E-3</v>
      </c>
      <c r="I25" s="6">
        <v>4.608294930875576E-3</v>
      </c>
      <c r="J25" s="6">
        <v>6.4561158611062645E-3</v>
      </c>
      <c r="K25" s="6">
        <v>1.383399209486166E-2</v>
      </c>
      <c r="L25" s="6">
        <v>8.5355187716627257E-3</v>
      </c>
    </row>
    <row r="26" spans="1:14" x14ac:dyDescent="0.25">
      <c r="A26" s="2" t="s">
        <v>102</v>
      </c>
      <c r="B26" s="6">
        <v>1.5051740357478834E-2</v>
      </c>
      <c r="C26" s="6">
        <v>0</v>
      </c>
      <c r="D26" s="6">
        <v>0.43369734789391573</v>
      </c>
      <c r="E26" s="6">
        <v>3.4674283900658576E-2</v>
      </c>
      <c r="F26" s="6">
        <v>4.4654866304406307E-2</v>
      </c>
      <c r="G26" s="6">
        <v>3.0499897421869659E-2</v>
      </c>
      <c r="H26" s="6">
        <v>1.8686868686868686E-2</v>
      </c>
      <c r="I26" s="6">
        <v>4.4766293614219882E-2</v>
      </c>
      <c r="J26" s="6">
        <v>3.507241319141511E-2</v>
      </c>
      <c r="K26" s="6">
        <v>2.9644268774703556E-2</v>
      </c>
      <c r="L26" s="6">
        <v>3.8822843445304657E-2</v>
      </c>
    </row>
    <row r="27" spans="1:14" x14ac:dyDescent="0.25">
      <c r="A27" s="2" t="s">
        <v>103</v>
      </c>
      <c r="B27" s="6">
        <v>4.8291000313577921E-2</v>
      </c>
      <c r="C27" s="6">
        <v>1.0443864229765013E-2</v>
      </c>
      <c r="D27" s="6">
        <v>0.15600624024960999</v>
      </c>
      <c r="E27" s="6">
        <v>2.5787510910100769E-2</v>
      </c>
      <c r="F27" s="6">
        <v>3.3787055468876094E-2</v>
      </c>
      <c r="G27" s="6">
        <v>2.8106407713875403E-2</v>
      </c>
      <c r="H27" s="6">
        <v>2.904040404040404E-2</v>
      </c>
      <c r="I27" s="6">
        <v>4.5424621461487819E-2</v>
      </c>
      <c r="J27" s="6">
        <v>3.1059151980457163E-2</v>
      </c>
      <c r="K27" s="6">
        <v>5.33596837944664E-2</v>
      </c>
      <c r="L27" s="6">
        <v>3.2571021346895143E-2</v>
      </c>
    </row>
    <row r="28" spans="1:14" x14ac:dyDescent="0.25">
      <c r="A28" s="2" t="s">
        <v>104</v>
      </c>
      <c r="B28" s="6">
        <v>1.5678896205707119E-2</v>
      </c>
      <c r="C28" s="6">
        <v>0</v>
      </c>
      <c r="D28" s="6">
        <v>3.5881435257410298E-2</v>
      </c>
      <c r="E28" s="6">
        <v>1.1901928112354201E-3</v>
      </c>
      <c r="F28" s="6">
        <v>3.3356647118954106E-3</v>
      </c>
      <c r="G28" s="6">
        <v>3.2825001709635504E-3</v>
      </c>
      <c r="H28" s="6">
        <v>3.2828282828282827E-3</v>
      </c>
      <c r="I28" s="6">
        <v>6.583278472679394E-4</v>
      </c>
      <c r="J28" s="6">
        <v>2.6173442680160531E-3</v>
      </c>
      <c r="K28" s="6">
        <v>3.952569169960474E-3</v>
      </c>
      <c r="L28" s="6">
        <v>3.7089825402481292E-3</v>
      </c>
    </row>
    <row r="29" spans="1:14" x14ac:dyDescent="0.25">
      <c r="A29" s="2" t="s">
        <v>105</v>
      </c>
      <c r="B29" s="6">
        <v>6.0206961429915336E-2</v>
      </c>
      <c r="C29" s="6">
        <v>6.2663185378590072E-2</v>
      </c>
      <c r="D29" s="6">
        <v>6.2402496099843996E-3</v>
      </c>
      <c r="E29" s="6">
        <v>4.3005633579306514E-2</v>
      </c>
      <c r="F29" s="6">
        <v>1.8238553827944263E-2</v>
      </c>
      <c r="G29" s="6">
        <v>4.5407919031662448E-2</v>
      </c>
      <c r="H29" s="6">
        <v>2.2979797979797979E-2</v>
      </c>
      <c r="I29" s="6">
        <v>3.9499670836076368E-2</v>
      </c>
      <c r="J29" s="6">
        <v>4.187750828825685E-2</v>
      </c>
      <c r="K29" s="6">
        <v>5.1383399209486168E-2</v>
      </c>
      <c r="L29" s="6">
        <v>3.5340610929351174E-2</v>
      </c>
    </row>
  </sheetData>
  <conditionalFormatting pivot="1">
    <cfRule type="colorScale" priority="4">
      <colorScale>
        <cfvo type="min"/>
        <cfvo type="max"/>
        <color rgb="FFFCFCFF"/>
        <color rgb="FF63BE7B"/>
      </colorScale>
    </cfRule>
  </conditionalFormatting>
  <conditionalFormatting pivot="1">
    <cfRule type="colorScale" priority="3">
      <colorScale>
        <cfvo type="min"/>
        <cfvo type="max"/>
        <color rgb="FFFCFCFF"/>
        <color rgb="FF63BE7B"/>
      </colorScale>
    </cfRule>
  </conditionalFormatting>
  <conditionalFormatting pivot="1" sqref="B7:L29">
    <cfRule type="colorScale" priority="2">
      <colorScale>
        <cfvo type="min"/>
        <cfvo type="max"/>
        <color rgb="FFFCFCFF"/>
        <color rgb="FF63BE7B"/>
      </colorScale>
    </cfRule>
  </conditionalFormatting>
  <conditionalFormatting pivot="1" sqref="B7:L29">
    <cfRule type="colorScale" priority="1">
      <colorScale>
        <cfvo type="min"/>
        <cfvo type="max"/>
        <color rgb="FFFCFCFF"/>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31"/>
  <sheetViews>
    <sheetView workbookViewId="0">
      <selection activeCell="N17" sqref="N17"/>
    </sheetView>
  </sheetViews>
  <sheetFormatPr baseColWidth="10" defaultRowHeight="15" x14ac:dyDescent="0.25"/>
  <cols>
    <col min="1" max="1" width="19.85546875" customWidth="1"/>
    <col min="2" max="2" width="14" customWidth="1"/>
    <col min="3" max="12" width="10.140625" customWidth="1"/>
  </cols>
  <sheetData>
    <row r="1" spans="1:32" x14ac:dyDescent="0.25">
      <c r="A1" s="1" t="s">
        <v>35</v>
      </c>
      <c r="B1" t="s">
        <v>56</v>
      </c>
      <c r="Q1" t="s">
        <v>120</v>
      </c>
    </row>
    <row r="2" spans="1:32" x14ac:dyDescent="0.25">
      <c r="A2" s="1" t="s">
        <v>29</v>
      </c>
      <c r="B2" s="2">
        <v>2015</v>
      </c>
      <c r="L2">
        <v>0.1</v>
      </c>
      <c r="N2" s="1" t="s">
        <v>29</v>
      </c>
      <c r="O2" s="2">
        <v>2015</v>
      </c>
    </row>
    <row r="3" spans="1:32" ht="30" x14ac:dyDescent="0.25">
      <c r="N3" s="7" t="s">
        <v>31</v>
      </c>
      <c r="O3" t="s">
        <v>120</v>
      </c>
    </row>
    <row r="4" spans="1:32" x14ac:dyDescent="0.25">
      <c r="A4" s="1" t="s">
        <v>122</v>
      </c>
      <c r="B4" s="1" t="s">
        <v>121</v>
      </c>
      <c r="N4" s="1" t="s">
        <v>28</v>
      </c>
      <c r="O4" s="8" t="s">
        <v>120</v>
      </c>
    </row>
    <row r="5" spans="1:32" s="8" customFormat="1" ht="105" x14ac:dyDescent="0.25">
      <c r="A5" s="7" t="s">
        <v>118</v>
      </c>
      <c r="B5" s="8" t="s">
        <v>110</v>
      </c>
      <c r="C5" s="8" t="s">
        <v>109</v>
      </c>
      <c r="D5" s="8" t="s">
        <v>111</v>
      </c>
      <c r="E5" s="8" t="s">
        <v>117</v>
      </c>
      <c r="F5" s="8" t="s">
        <v>123</v>
      </c>
      <c r="G5" s="8" t="s">
        <v>114</v>
      </c>
      <c r="H5" s="8" t="s">
        <v>116</v>
      </c>
      <c r="I5" s="8" t="s">
        <v>113</v>
      </c>
      <c r="J5" s="8" t="s">
        <v>115</v>
      </c>
      <c r="K5" s="8" t="s">
        <v>112</v>
      </c>
      <c r="L5" s="8" t="s">
        <v>119</v>
      </c>
      <c r="N5" s="1" t="s">
        <v>30</v>
      </c>
      <c r="O5" t="s">
        <v>120</v>
      </c>
      <c r="P5"/>
      <c r="Q5"/>
      <c r="R5"/>
      <c r="S5"/>
      <c r="T5"/>
      <c r="U5"/>
      <c r="V5"/>
      <c r="W5"/>
      <c r="X5"/>
      <c r="Y5"/>
    </row>
    <row r="6" spans="1:32" x14ac:dyDescent="0.25">
      <c r="A6" s="2" t="s">
        <v>57</v>
      </c>
      <c r="B6" s="3">
        <v>209</v>
      </c>
      <c r="C6" s="3">
        <v>33</v>
      </c>
      <c r="D6" s="3">
        <v>93</v>
      </c>
      <c r="E6" s="3">
        <v>16276</v>
      </c>
      <c r="F6" s="3">
        <v>49649</v>
      </c>
      <c r="G6" s="3">
        <v>22113</v>
      </c>
      <c r="H6" s="3">
        <v>6175</v>
      </c>
      <c r="I6" s="3">
        <v>4586</v>
      </c>
      <c r="J6" s="3">
        <v>13337</v>
      </c>
      <c r="K6" s="3">
        <v>549</v>
      </c>
      <c r="L6" s="3">
        <v>113020</v>
      </c>
    </row>
    <row r="7" spans="1:32" x14ac:dyDescent="0.25">
      <c r="A7" s="2" t="s">
        <v>58</v>
      </c>
      <c r="B7" s="3">
        <v>127</v>
      </c>
      <c r="C7" s="3">
        <v>7</v>
      </c>
      <c r="D7" s="3">
        <v>97</v>
      </c>
      <c r="E7" s="3">
        <v>538</v>
      </c>
      <c r="F7" s="3">
        <v>511</v>
      </c>
      <c r="G7" s="3">
        <v>358</v>
      </c>
      <c r="H7" s="3">
        <v>96</v>
      </c>
      <c r="I7" s="3">
        <v>29</v>
      </c>
      <c r="J7" s="3">
        <v>162</v>
      </c>
      <c r="K7" s="3">
        <v>12</v>
      </c>
      <c r="L7" s="3">
        <v>1937</v>
      </c>
      <c r="N7" s="1" t="s">
        <v>121</v>
      </c>
    </row>
    <row r="8" spans="1:32" x14ac:dyDescent="0.25">
      <c r="A8" s="2" t="s">
        <v>59</v>
      </c>
      <c r="B8" s="3">
        <v>35</v>
      </c>
      <c r="C8" s="3">
        <v>5</v>
      </c>
      <c r="D8" s="3">
        <v>78</v>
      </c>
      <c r="E8" s="3">
        <v>70</v>
      </c>
      <c r="F8" s="3">
        <v>39</v>
      </c>
      <c r="G8" s="3">
        <v>76</v>
      </c>
      <c r="H8" s="3">
        <v>20</v>
      </c>
      <c r="I8" s="3">
        <v>6</v>
      </c>
      <c r="J8" s="3">
        <v>24</v>
      </c>
      <c r="K8" s="3">
        <v>3</v>
      </c>
      <c r="L8" s="3">
        <v>356</v>
      </c>
      <c r="N8" t="s">
        <v>56</v>
      </c>
    </row>
    <row r="9" spans="1:32" x14ac:dyDescent="0.25">
      <c r="A9" s="2" t="s">
        <v>60</v>
      </c>
      <c r="B9" s="3">
        <v>46</v>
      </c>
      <c r="C9" s="3">
        <v>2</v>
      </c>
      <c r="D9" s="3">
        <v>200</v>
      </c>
      <c r="E9" s="3">
        <v>775</v>
      </c>
      <c r="F9" s="3">
        <v>690</v>
      </c>
      <c r="G9" s="3">
        <v>373</v>
      </c>
      <c r="H9" s="3">
        <v>77</v>
      </c>
      <c r="I9" s="3">
        <v>57</v>
      </c>
      <c r="J9" s="3">
        <v>180</v>
      </c>
      <c r="K9" s="3">
        <v>13</v>
      </c>
      <c r="L9" s="3">
        <v>2413</v>
      </c>
    </row>
    <row r="10" spans="1:32" x14ac:dyDescent="0.25">
      <c r="A10" s="2" t="s">
        <v>61</v>
      </c>
      <c r="B10" s="3">
        <v>18</v>
      </c>
      <c r="C10" s="3">
        <v>0</v>
      </c>
      <c r="D10" s="3">
        <v>383</v>
      </c>
      <c r="E10" s="3">
        <v>903</v>
      </c>
      <c r="F10" s="3">
        <v>627</v>
      </c>
      <c r="G10" s="3">
        <v>391</v>
      </c>
      <c r="H10" s="3">
        <v>87</v>
      </c>
      <c r="I10" s="3">
        <v>29</v>
      </c>
      <c r="J10" s="3">
        <v>175</v>
      </c>
      <c r="K10" s="3">
        <v>12</v>
      </c>
      <c r="L10" s="3">
        <v>2625</v>
      </c>
      <c r="N10" t="str">
        <f>MID(N8,4,25)</f>
        <v>Sør-Trøndelag</v>
      </c>
      <c r="O10" t="str">
        <f t="shared" ref="O10:AF10" si="0">MID(O8,4,25)</f>
        <v/>
      </c>
      <c r="P10" t="str">
        <f t="shared" si="0"/>
        <v/>
      </c>
      <c r="Q10" t="str">
        <f t="shared" si="0"/>
        <v/>
      </c>
      <c r="R10" t="str">
        <f t="shared" si="0"/>
        <v/>
      </c>
      <c r="S10" t="str">
        <f t="shared" si="0"/>
        <v/>
      </c>
      <c r="T10" t="str">
        <f t="shared" si="0"/>
        <v/>
      </c>
      <c r="U10" t="str">
        <f t="shared" si="0"/>
        <v/>
      </c>
      <c r="V10" t="str">
        <f t="shared" si="0"/>
        <v/>
      </c>
      <c r="W10" t="str">
        <f t="shared" si="0"/>
        <v/>
      </c>
      <c r="X10" t="str">
        <f t="shared" si="0"/>
        <v/>
      </c>
      <c r="Y10" t="str">
        <f t="shared" si="0"/>
        <v/>
      </c>
      <c r="Z10" t="str">
        <f t="shared" si="0"/>
        <v/>
      </c>
      <c r="AA10" t="str">
        <f t="shared" si="0"/>
        <v/>
      </c>
      <c r="AB10" t="str">
        <f t="shared" si="0"/>
        <v/>
      </c>
      <c r="AC10" t="str">
        <f t="shared" si="0"/>
        <v/>
      </c>
      <c r="AD10" t="str">
        <f t="shared" si="0"/>
        <v/>
      </c>
      <c r="AE10" t="str">
        <f t="shared" si="0"/>
        <v/>
      </c>
      <c r="AF10" t="str">
        <f t="shared" si="0"/>
        <v/>
      </c>
    </row>
    <row r="11" spans="1:32" x14ac:dyDescent="0.25">
      <c r="A11" s="2" t="s">
        <v>62</v>
      </c>
      <c r="B11" s="3">
        <v>85</v>
      </c>
      <c r="C11" s="3">
        <v>0</v>
      </c>
      <c r="D11" s="3">
        <v>15</v>
      </c>
      <c r="E11" s="3">
        <v>537</v>
      </c>
      <c r="F11" s="3">
        <v>773</v>
      </c>
      <c r="G11" s="3">
        <v>405</v>
      </c>
      <c r="H11" s="3">
        <v>570</v>
      </c>
      <c r="I11" s="3">
        <v>70</v>
      </c>
      <c r="J11" s="3">
        <v>92</v>
      </c>
      <c r="K11" s="3">
        <v>17</v>
      </c>
      <c r="L11" s="3">
        <v>2564</v>
      </c>
    </row>
    <row r="12" spans="1:32" x14ac:dyDescent="0.25">
      <c r="A12" s="2" t="s">
        <v>63</v>
      </c>
      <c r="B12" s="3">
        <v>81</v>
      </c>
      <c r="C12" s="3">
        <v>3</v>
      </c>
      <c r="D12" s="3">
        <v>21</v>
      </c>
      <c r="E12" s="3">
        <v>99</v>
      </c>
      <c r="F12" s="3">
        <v>119</v>
      </c>
      <c r="G12" s="3">
        <v>151</v>
      </c>
      <c r="H12" s="3">
        <v>35</v>
      </c>
      <c r="I12" s="3">
        <v>61</v>
      </c>
      <c r="J12" s="3">
        <v>40</v>
      </c>
      <c r="K12" s="3">
        <v>10</v>
      </c>
      <c r="L12" s="3">
        <v>620</v>
      </c>
      <c r="N12" t="str">
        <f>CONCATENATE("Antall sysselsatte i primærnæringene og andre næringsgrupper i ",N10," ",O10," ",P10," ",Q10," ",R10," ",S10," ",T10," ",U10," ",V10," ",W10," ",X10," ",Y10," ",Z10," ",AA10," ",AB10," ",AC10," ",AD10," ",AE10," ",AF10)</f>
        <v xml:space="preserve">Antall sysselsatte i primærnæringene og andre næringsgrupper i Sør-Trøndelag                  </v>
      </c>
    </row>
    <row r="13" spans="1:32" x14ac:dyDescent="0.25">
      <c r="A13" s="2" t="s">
        <v>64</v>
      </c>
      <c r="B13" s="3">
        <v>190</v>
      </c>
      <c r="C13" s="3">
        <v>5</v>
      </c>
      <c r="D13" s="3">
        <v>30</v>
      </c>
      <c r="E13" s="3">
        <v>638</v>
      </c>
      <c r="F13" s="3">
        <v>676</v>
      </c>
      <c r="G13" s="3">
        <v>626</v>
      </c>
      <c r="H13" s="3">
        <v>141</v>
      </c>
      <c r="I13" s="3">
        <v>57</v>
      </c>
      <c r="J13" s="3">
        <v>222</v>
      </c>
      <c r="K13" s="3">
        <v>20</v>
      </c>
      <c r="L13" s="3">
        <v>2605</v>
      </c>
      <c r="N13" t="str">
        <f>TRIM(N12)</f>
        <v>Antall sysselsatte i primærnæringene og andre næringsgrupper i Sør-Trøndelag</v>
      </c>
    </row>
    <row r="14" spans="1:32" x14ac:dyDescent="0.25">
      <c r="A14" s="2" t="s">
        <v>65</v>
      </c>
      <c r="B14" s="3">
        <v>76</v>
      </c>
      <c r="C14" s="3">
        <v>5</v>
      </c>
      <c r="D14" s="3">
        <v>68</v>
      </c>
      <c r="E14" s="3">
        <v>424</v>
      </c>
      <c r="F14" s="3">
        <v>355</v>
      </c>
      <c r="G14" s="3">
        <v>431</v>
      </c>
      <c r="H14" s="3">
        <v>216</v>
      </c>
      <c r="I14" s="3">
        <v>34</v>
      </c>
      <c r="J14" s="3">
        <v>186</v>
      </c>
      <c r="K14" s="3">
        <v>20</v>
      </c>
      <c r="L14" s="3">
        <v>1815</v>
      </c>
    </row>
    <row r="15" spans="1:32" x14ac:dyDescent="0.25">
      <c r="A15" s="2" t="s">
        <v>66</v>
      </c>
      <c r="B15" s="3">
        <v>140</v>
      </c>
      <c r="C15" s="3">
        <v>5</v>
      </c>
      <c r="D15" s="3">
        <v>105</v>
      </c>
      <c r="E15" s="3">
        <v>407</v>
      </c>
      <c r="F15" s="3">
        <v>391</v>
      </c>
      <c r="G15" s="3">
        <v>303</v>
      </c>
      <c r="H15" s="3">
        <v>72</v>
      </c>
      <c r="I15" s="3">
        <v>24</v>
      </c>
      <c r="J15" s="3">
        <v>140</v>
      </c>
      <c r="K15" s="3">
        <v>17</v>
      </c>
      <c r="L15" s="3">
        <v>1604</v>
      </c>
      <c r="N15" t="str">
        <f>CONCATENATE("Antall sysselsatte i primærnæringene og andre næringsgrupper i hele landet i ",O2)</f>
        <v>Antall sysselsatte i primærnæringene og andre næringsgrupper i hele landet i 2015</v>
      </c>
    </row>
    <row r="16" spans="1:32" x14ac:dyDescent="0.25">
      <c r="A16" s="2" t="s">
        <v>67</v>
      </c>
      <c r="B16" s="3">
        <v>49</v>
      </c>
      <c r="C16" s="3">
        <v>0</v>
      </c>
      <c r="D16" s="3">
        <v>64</v>
      </c>
      <c r="E16" s="3">
        <v>94</v>
      </c>
      <c r="F16" s="3">
        <v>64</v>
      </c>
      <c r="G16" s="3">
        <v>97</v>
      </c>
      <c r="H16" s="3">
        <v>23</v>
      </c>
      <c r="I16" s="3">
        <v>4</v>
      </c>
      <c r="J16" s="3">
        <v>35</v>
      </c>
      <c r="K16" s="3">
        <v>6</v>
      </c>
      <c r="L16" s="3">
        <v>436</v>
      </c>
    </row>
    <row r="17" spans="1:14" x14ac:dyDescent="0.25">
      <c r="A17" s="2" t="s">
        <v>68</v>
      </c>
      <c r="B17" s="3">
        <v>22</v>
      </c>
      <c r="C17" s="3">
        <v>0</v>
      </c>
      <c r="D17" s="3">
        <v>46</v>
      </c>
      <c r="E17" s="3">
        <v>47</v>
      </c>
      <c r="F17" s="3">
        <v>79</v>
      </c>
      <c r="G17" s="3">
        <v>99</v>
      </c>
      <c r="H17" s="3">
        <v>18</v>
      </c>
      <c r="I17" s="3">
        <v>4</v>
      </c>
      <c r="J17" s="3">
        <v>51</v>
      </c>
      <c r="K17" s="3">
        <v>6</v>
      </c>
      <c r="L17" s="3">
        <v>372</v>
      </c>
      <c r="N17" t="str">
        <f>IF(B1=Q1,N15,N13)</f>
        <v>Antall sysselsatte i primærnæringene og andre næringsgrupper i Sør-Trøndelag</v>
      </c>
    </row>
    <row r="18" spans="1:14" x14ac:dyDescent="0.25">
      <c r="A18" s="2" t="s">
        <v>69</v>
      </c>
      <c r="B18" s="3">
        <v>261</v>
      </c>
      <c r="C18" s="3">
        <v>7</v>
      </c>
      <c r="D18" s="3">
        <v>1</v>
      </c>
      <c r="E18" s="3">
        <v>772</v>
      </c>
      <c r="F18" s="3">
        <v>1040</v>
      </c>
      <c r="G18" s="3">
        <v>592</v>
      </c>
      <c r="H18" s="3">
        <v>108</v>
      </c>
      <c r="I18" s="3">
        <v>109</v>
      </c>
      <c r="J18" s="3">
        <v>231</v>
      </c>
      <c r="K18" s="3">
        <v>28</v>
      </c>
      <c r="L18" s="3">
        <v>3149</v>
      </c>
    </row>
    <row r="19" spans="1:14" x14ac:dyDescent="0.25">
      <c r="A19" s="2" t="s">
        <v>70</v>
      </c>
      <c r="B19" s="3">
        <v>178</v>
      </c>
      <c r="C19" s="3">
        <v>20</v>
      </c>
      <c r="D19" s="3">
        <v>0</v>
      </c>
      <c r="E19" s="3">
        <v>257</v>
      </c>
      <c r="F19" s="3">
        <v>172</v>
      </c>
      <c r="G19" s="3">
        <v>248</v>
      </c>
      <c r="H19" s="3">
        <v>69</v>
      </c>
      <c r="I19" s="3">
        <v>47</v>
      </c>
      <c r="J19" s="3">
        <v>79</v>
      </c>
      <c r="K19" s="3">
        <v>22</v>
      </c>
      <c r="L19" s="3">
        <v>1092</v>
      </c>
    </row>
    <row r="20" spans="1:14" x14ac:dyDescent="0.25">
      <c r="A20" s="2" t="s">
        <v>71</v>
      </c>
      <c r="B20" s="3">
        <v>126</v>
      </c>
      <c r="C20" s="3">
        <v>4</v>
      </c>
      <c r="D20" s="3">
        <v>0</v>
      </c>
      <c r="E20" s="3">
        <v>328</v>
      </c>
      <c r="F20" s="3">
        <v>285</v>
      </c>
      <c r="G20" s="3">
        <v>376</v>
      </c>
      <c r="H20" s="3">
        <v>62</v>
      </c>
      <c r="I20" s="3">
        <v>55</v>
      </c>
      <c r="J20" s="3">
        <v>176</v>
      </c>
      <c r="K20" s="3">
        <v>15</v>
      </c>
      <c r="L20" s="3">
        <v>1427</v>
      </c>
    </row>
    <row r="21" spans="1:14" x14ac:dyDescent="0.25">
      <c r="A21" s="2" t="s">
        <v>72</v>
      </c>
      <c r="B21" s="3">
        <v>126</v>
      </c>
      <c r="C21" s="3">
        <v>17</v>
      </c>
      <c r="D21" s="3">
        <v>3</v>
      </c>
      <c r="E21" s="3">
        <v>1451</v>
      </c>
      <c r="F21" s="3">
        <v>1933</v>
      </c>
      <c r="G21" s="3">
        <v>1539</v>
      </c>
      <c r="H21" s="3">
        <v>268</v>
      </c>
      <c r="I21" s="3">
        <v>134</v>
      </c>
      <c r="J21" s="3">
        <v>376</v>
      </c>
      <c r="K21" s="3">
        <v>44</v>
      </c>
      <c r="L21" s="3">
        <v>5891</v>
      </c>
    </row>
    <row r="22" spans="1:14" x14ac:dyDescent="0.25">
      <c r="A22" s="2" t="s">
        <v>73</v>
      </c>
      <c r="B22" s="3">
        <v>136</v>
      </c>
      <c r="C22" s="3">
        <v>1</v>
      </c>
      <c r="D22" s="3">
        <v>3</v>
      </c>
      <c r="E22" s="3">
        <v>935</v>
      </c>
      <c r="F22" s="3">
        <v>1088</v>
      </c>
      <c r="G22" s="3">
        <v>651</v>
      </c>
      <c r="H22" s="3">
        <v>167</v>
      </c>
      <c r="I22" s="3">
        <v>103</v>
      </c>
      <c r="J22" s="3">
        <v>179</v>
      </c>
      <c r="K22" s="3">
        <v>20</v>
      </c>
      <c r="L22" s="3">
        <v>3283</v>
      </c>
    </row>
    <row r="23" spans="1:14" x14ac:dyDescent="0.25">
      <c r="A23" s="2" t="s">
        <v>74</v>
      </c>
      <c r="B23" s="3">
        <v>58</v>
      </c>
      <c r="C23" s="3">
        <v>3</v>
      </c>
      <c r="D23" s="3">
        <v>0</v>
      </c>
      <c r="E23" s="3">
        <v>117</v>
      </c>
      <c r="F23" s="3">
        <v>157</v>
      </c>
      <c r="G23" s="3">
        <v>178</v>
      </c>
      <c r="H23" s="3">
        <v>35</v>
      </c>
      <c r="I23" s="3">
        <v>16</v>
      </c>
      <c r="J23" s="3">
        <v>45</v>
      </c>
      <c r="K23" s="3">
        <v>4</v>
      </c>
      <c r="L23" s="3">
        <v>613</v>
      </c>
    </row>
    <row r="24" spans="1:14" x14ac:dyDescent="0.25">
      <c r="A24" s="2" t="s">
        <v>75</v>
      </c>
      <c r="B24" s="3">
        <v>223</v>
      </c>
      <c r="C24" s="3">
        <v>22</v>
      </c>
      <c r="D24" s="3">
        <v>0</v>
      </c>
      <c r="E24" s="3">
        <v>993</v>
      </c>
      <c r="F24" s="3">
        <v>813</v>
      </c>
      <c r="G24" s="3">
        <v>556</v>
      </c>
      <c r="H24" s="3">
        <v>110</v>
      </c>
      <c r="I24" s="3">
        <v>59</v>
      </c>
      <c r="J24" s="3">
        <v>240</v>
      </c>
      <c r="K24" s="3">
        <v>35</v>
      </c>
      <c r="L24" s="3">
        <v>3051</v>
      </c>
    </row>
    <row r="25" spans="1:14" x14ac:dyDescent="0.25">
      <c r="A25" s="2" t="s">
        <v>76</v>
      </c>
      <c r="B25" s="3">
        <v>173</v>
      </c>
      <c r="C25" s="3">
        <v>36</v>
      </c>
      <c r="D25" s="3">
        <v>8</v>
      </c>
      <c r="E25" s="3">
        <v>895</v>
      </c>
      <c r="F25" s="3">
        <v>1414</v>
      </c>
      <c r="G25" s="3">
        <v>1225</v>
      </c>
      <c r="H25" s="3">
        <v>228</v>
      </c>
      <c r="I25" s="3">
        <v>139</v>
      </c>
      <c r="J25" s="3">
        <v>635</v>
      </c>
      <c r="K25" s="3">
        <v>48</v>
      </c>
      <c r="L25" s="3">
        <v>4801</v>
      </c>
    </row>
    <row r="26" spans="1:14" x14ac:dyDescent="0.25">
      <c r="A26" s="2" t="s">
        <v>77</v>
      </c>
      <c r="B26" s="3">
        <v>63</v>
      </c>
      <c r="C26" s="3">
        <v>15</v>
      </c>
      <c r="D26" s="3">
        <v>3</v>
      </c>
      <c r="E26" s="3">
        <v>258</v>
      </c>
      <c r="F26" s="3">
        <v>278</v>
      </c>
      <c r="G26" s="3">
        <v>534</v>
      </c>
      <c r="H26" s="3">
        <v>84</v>
      </c>
      <c r="I26" s="3">
        <v>52</v>
      </c>
      <c r="J26" s="3">
        <v>202</v>
      </c>
      <c r="K26" s="3">
        <v>37</v>
      </c>
      <c r="L26" s="3">
        <v>1526</v>
      </c>
    </row>
    <row r="27" spans="1:14" x14ac:dyDescent="0.25">
      <c r="A27" s="2" t="s">
        <v>78</v>
      </c>
      <c r="B27" s="3">
        <v>20</v>
      </c>
      <c r="C27" s="3">
        <v>5</v>
      </c>
      <c r="D27" s="3">
        <v>1</v>
      </c>
      <c r="E27" s="3">
        <v>216</v>
      </c>
      <c r="F27" s="3">
        <v>248</v>
      </c>
      <c r="G27" s="3">
        <v>469</v>
      </c>
      <c r="H27" s="3">
        <v>68</v>
      </c>
      <c r="I27" s="3">
        <v>42</v>
      </c>
      <c r="J27" s="3">
        <v>143</v>
      </c>
      <c r="K27" s="3">
        <v>17</v>
      </c>
      <c r="L27" s="3">
        <v>1229</v>
      </c>
    </row>
    <row r="28" spans="1:14" x14ac:dyDescent="0.25">
      <c r="A28" s="2" t="s">
        <v>79</v>
      </c>
      <c r="B28" s="3">
        <v>37</v>
      </c>
      <c r="C28" s="3">
        <v>3</v>
      </c>
      <c r="D28" s="3">
        <v>4</v>
      </c>
      <c r="E28" s="3">
        <v>565</v>
      </c>
      <c r="F28" s="3">
        <v>988</v>
      </c>
      <c r="G28" s="3">
        <v>1010</v>
      </c>
      <c r="H28" s="3">
        <v>195</v>
      </c>
      <c r="I28" s="3">
        <v>105</v>
      </c>
      <c r="J28" s="3">
        <v>433</v>
      </c>
      <c r="K28" s="3">
        <v>29</v>
      </c>
      <c r="L28" s="3">
        <v>3369</v>
      </c>
    </row>
    <row r="29" spans="1:14" x14ac:dyDescent="0.25">
      <c r="A29" s="2" t="s">
        <v>80</v>
      </c>
      <c r="B29" s="3">
        <v>160</v>
      </c>
      <c r="C29" s="3">
        <v>27</v>
      </c>
      <c r="D29" s="3">
        <v>0</v>
      </c>
      <c r="E29" s="3">
        <v>456</v>
      </c>
      <c r="F29" s="3">
        <v>332</v>
      </c>
      <c r="G29" s="3">
        <v>312</v>
      </c>
      <c r="H29" s="3">
        <v>83</v>
      </c>
      <c r="I29" s="3">
        <v>32</v>
      </c>
      <c r="J29" s="3">
        <v>172</v>
      </c>
      <c r="K29" s="3">
        <v>16</v>
      </c>
      <c r="L29" s="3">
        <v>1590</v>
      </c>
    </row>
    <row r="30" spans="1:14" x14ac:dyDescent="0.25">
      <c r="A30" s="2" t="s">
        <v>81</v>
      </c>
      <c r="B30" s="3">
        <v>39</v>
      </c>
      <c r="C30" s="3">
        <v>4</v>
      </c>
      <c r="D30" s="3">
        <v>1</v>
      </c>
      <c r="E30" s="3">
        <v>66</v>
      </c>
      <c r="F30" s="3">
        <v>107</v>
      </c>
      <c r="G30" s="3">
        <v>71</v>
      </c>
      <c r="H30" s="3">
        <v>47</v>
      </c>
      <c r="I30" s="3">
        <v>6</v>
      </c>
      <c r="J30" s="3">
        <v>37</v>
      </c>
      <c r="K30" s="3">
        <v>0</v>
      </c>
      <c r="L30" s="3">
        <v>378</v>
      </c>
    </row>
    <row r="31" spans="1:14" x14ac:dyDescent="0.25">
      <c r="A31" s="2" t="s">
        <v>119</v>
      </c>
      <c r="B31" s="3">
        <v>2678</v>
      </c>
      <c r="C31" s="3">
        <v>229</v>
      </c>
      <c r="D31" s="3">
        <v>1224</v>
      </c>
      <c r="E31" s="3">
        <v>28117</v>
      </c>
      <c r="F31" s="3">
        <v>62828</v>
      </c>
      <c r="G31" s="3">
        <v>33184</v>
      </c>
      <c r="H31" s="3">
        <v>9054</v>
      </c>
      <c r="I31" s="3">
        <v>5860</v>
      </c>
      <c r="J31" s="3">
        <v>17592</v>
      </c>
      <c r="K31" s="3">
        <v>1000</v>
      </c>
      <c r="L31" s="3">
        <v>161766</v>
      </c>
    </row>
  </sheetData>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W3:W4"/>
  <sheetViews>
    <sheetView showGridLines="0" showRowColHeaders="0" workbookViewId="0">
      <selection activeCell="W5" sqref="W5"/>
    </sheetView>
  </sheetViews>
  <sheetFormatPr baseColWidth="10" defaultRowHeight="15" x14ac:dyDescent="0.25"/>
  <cols>
    <col min="8" max="21" width="1.5703125" customWidth="1"/>
  </cols>
  <sheetData>
    <row r="3" spans="23:23" x14ac:dyDescent="0.25">
      <c r="W3" s="12" t="s">
        <v>160</v>
      </c>
    </row>
    <row r="4" spans="23:23" x14ac:dyDescent="0.25">
      <c r="W4" s="66" t="s">
        <v>171</v>
      </c>
    </row>
  </sheetData>
  <printOptions horizontalCentered="1" verticalCentered="1"/>
  <pageMargins left="3.937007874015748E-2" right="3.937007874015748E-2" top="0.15748031496062992" bottom="0.15748031496062992" header="0" footer="0"/>
  <pageSetup paperSize="9" fitToHeight="0" orientation="portrait" r:id="rId1"/>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V44"/>
  <sheetViews>
    <sheetView topLeftCell="A10" workbookViewId="0">
      <selection activeCell="L32" sqref="L32"/>
    </sheetView>
  </sheetViews>
  <sheetFormatPr baseColWidth="10" defaultRowHeight="15" x14ac:dyDescent="0.25"/>
  <cols>
    <col min="1" max="1" width="53.140625" customWidth="1"/>
    <col min="2" max="2" width="18.7109375" bestFit="1" customWidth="1"/>
    <col min="3" max="9" width="9.7109375" bestFit="1" customWidth="1"/>
    <col min="10" max="10" width="10.7109375" customWidth="1"/>
    <col min="12" max="12" width="18.85546875" customWidth="1"/>
  </cols>
  <sheetData>
    <row r="1" spans="1:22" x14ac:dyDescent="0.25">
      <c r="K1" s="1" t="s">
        <v>35</v>
      </c>
      <c r="L1" t="s">
        <v>127</v>
      </c>
    </row>
    <row r="2" spans="1:22" x14ac:dyDescent="0.25">
      <c r="A2" s="1" t="s">
        <v>35</v>
      </c>
      <c r="B2" t="s">
        <v>127</v>
      </c>
      <c r="K2" s="1" t="s">
        <v>28</v>
      </c>
      <c r="L2" t="s">
        <v>120</v>
      </c>
    </row>
    <row r="3" spans="1:22" x14ac:dyDescent="0.25">
      <c r="A3" s="1" t="s">
        <v>31</v>
      </c>
      <c r="B3" t="s">
        <v>127</v>
      </c>
      <c r="K3" s="1" t="s">
        <v>29</v>
      </c>
      <c r="L3" t="s">
        <v>120</v>
      </c>
    </row>
    <row r="5" spans="1:22" x14ac:dyDescent="0.25">
      <c r="A5" s="1" t="s">
        <v>122</v>
      </c>
      <c r="B5" s="1" t="s">
        <v>121</v>
      </c>
      <c r="L5" s="1" t="s">
        <v>121</v>
      </c>
    </row>
    <row r="6" spans="1:22" x14ac:dyDescent="0.25">
      <c r="A6" s="1" t="s">
        <v>118</v>
      </c>
      <c r="B6">
        <v>2008</v>
      </c>
      <c r="C6">
        <v>2009</v>
      </c>
      <c r="D6">
        <v>2010</v>
      </c>
      <c r="E6">
        <v>2011</v>
      </c>
      <c r="F6">
        <v>2012</v>
      </c>
      <c r="G6">
        <v>2013</v>
      </c>
      <c r="H6">
        <v>2014</v>
      </c>
      <c r="I6">
        <v>2015</v>
      </c>
      <c r="L6" t="s">
        <v>37</v>
      </c>
      <c r="M6" t="s">
        <v>38</v>
      </c>
      <c r="N6" t="s">
        <v>39</v>
      </c>
      <c r="O6" t="s">
        <v>40</v>
      </c>
      <c r="P6" t="s">
        <v>41</v>
      </c>
      <c r="Q6" t="s">
        <v>42</v>
      </c>
    </row>
    <row r="7" spans="1:22" x14ac:dyDescent="0.25">
      <c r="A7" s="2" t="s">
        <v>110</v>
      </c>
      <c r="B7" s="3">
        <v>1110</v>
      </c>
      <c r="C7" s="3">
        <v>1093</v>
      </c>
      <c r="D7" s="3">
        <v>997</v>
      </c>
      <c r="E7" s="3">
        <v>942</v>
      </c>
      <c r="F7" s="3">
        <v>954</v>
      </c>
      <c r="G7" s="3">
        <v>920</v>
      </c>
      <c r="H7" s="3">
        <v>932</v>
      </c>
      <c r="I7" s="3">
        <v>861</v>
      </c>
      <c r="K7" t="s">
        <v>122</v>
      </c>
      <c r="L7" s="3">
        <v>46499</v>
      </c>
      <c r="M7" s="3">
        <v>39285</v>
      </c>
      <c r="N7" s="3">
        <v>8007</v>
      </c>
      <c r="O7" s="3">
        <v>26698</v>
      </c>
      <c r="P7" s="3">
        <v>21422</v>
      </c>
      <c r="Q7" s="3">
        <v>47589</v>
      </c>
    </row>
    <row r="8" spans="1:22" x14ac:dyDescent="0.25">
      <c r="A8" s="2" t="s">
        <v>109</v>
      </c>
      <c r="B8" s="3">
        <v>70</v>
      </c>
      <c r="C8" s="3">
        <v>71</v>
      </c>
      <c r="D8" s="3">
        <v>71</v>
      </c>
      <c r="E8" s="3">
        <v>58</v>
      </c>
      <c r="F8" s="3">
        <v>73</v>
      </c>
      <c r="G8" s="3">
        <v>85</v>
      </c>
      <c r="H8" s="3">
        <v>70</v>
      </c>
      <c r="I8" s="3">
        <v>88</v>
      </c>
    </row>
    <row r="9" spans="1:22" x14ac:dyDescent="0.25">
      <c r="A9" s="2" t="s">
        <v>111</v>
      </c>
      <c r="B9" s="3">
        <v>16</v>
      </c>
      <c r="C9" s="3">
        <v>12</v>
      </c>
      <c r="D9" s="3">
        <v>9</v>
      </c>
      <c r="E9" s="3">
        <v>9</v>
      </c>
      <c r="F9" s="3">
        <v>10</v>
      </c>
      <c r="G9" s="3">
        <v>13</v>
      </c>
      <c r="H9" s="3">
        <v>11</v>
      </c>
      <c r="I9" s="3">
        <v>10</v>
      </c>
    </row>
    <row r="10" spans="1:22" x14ac:dyDescent="0.25">
      <c r="A10" s="2" t="s">
        <v>117</v>
      </c>
      <c r="B10" s="3">
        <v>5790</v>
      </c>
      <c r="C10" s="3">
        <v>5626</v>
      </c>
      <c r="D10" s="3">
        <v>5492</v>
      </c>
      <c r="E10" s="3">
        <v>5636</v>
      </c>
      <c r="F10" s="3">
        <v>5358</v>
      </c>
      <c r="G10" s="3">
        <v>5387</v>
      </c>
      <c r="H10" s="3">
        <v>5616</v>
      </c>
      <c r="I10" s="3">
        <v>5368</v>
      </c>
      <c r="L10" t="str">
        <f>MID(L6,6,25)</f>
        <v>Askim</v>
      </c>
      <c r="M10" t="str">
        <f t="shared" ref="M10:V10" si="0">MID(M6,6,25)</f>
        <v>Eidsberg</v>
      </c>
      <c r="N10" t="str">
        <f t="shared" si="0"/>
        <v>Skiptvet</v>
      </c>
      <c r="O10" t="str">
        <f t="shared" si="0"/>
        <v>Rakkestad</v>
      </c>
      <c r="P10" t="str">
        <f t="shared" si="0"/>
        <v>Råde</v>
      </c>
      <c r="Q10" t="str">
        <f t="shared" si="0"/>
        <v>Rygge</v>
      </c>
      <c r="R10" t="str">
        <f t="shared" si="0"/>
        <v/>
      </c>
      <c r="S10" t="str">
        <f t="shared" si="0"/>
        <v/>
      </c>
      <c r="T10" t="str">
        <f t="shared" si="0"/>
        <v/>
      </c>
      <c r="U10" t="str">
        <f t="shared" si="0"/>
        <v/>
      </c>
      <c r="V10" t="str">
        <f t="shared" si="0"/>
        <v/>
      </c>
    </row>
    <row r="11" spans="1:22" x14ac:dyDescent="0.25">
      <c r="A11" s="2" t="s">
        <v>123</v>
      </c>
      <c r="B11" s="3">
        <v>8732</v>
      </c>
      <c r="C11" s="3">
        <v>8520</v>
      </c>
      <c r="D11" s="3">
        <v>8593</v>
      </c>
      <c r="E11" s="3">
        <v>8576</v>
      </c>
      <c r="F11" s="3">
        <v>8652</v>
      </c>
      <c r="G11" s="3">
        <v>8594</v>
      </c>
      <c r="H11" s="3">
        <v>8548</v>
      </c>
      <c r="I11" s="3">
        <v>8096</v>
      </c>
      <c r="L11" t="str">
        <f>IF(L10&gt;0,L10,22)</f>
        <v>Askim</v>
      </c>
      <c r="M11" t="str">
        <f t="shared" ref="M11:V11" si="1">IF(M10&gt;0,M10,22)</f>
        <v>Eidsberg</v>
      </c>
      <c r="N11" t="str">
        <f t="shared" si="1"/>
        <v>Skiptvet</v>
      </c>
      <c r="O11" t="str">
        <f t="shared" si="1"/>
        <v>Rakkestad</v>
      </c>
      <c r="P11" t="str">
        <f t="shared" si="1"/>
        <v>Råde</v>
      </c>
      <c r="Q11" t="str">
        <f t="shared" si="1"/>
        <v>Rygge</v>
      </c>
      <c r="R11" t="str">
        <f t="shared" si="1"/>
        <v/>
      </c>
      <c r="S11" t="str">
        <f t="shared" si="1"/>
        <v/>
      </c>
      <c r="T11" t="str">
        <f t="shared" si="1"/>
        <v/>
      </c>
      <c r="U11" t="str">
        <f t="shared" si="1"/>
        <v/>
      </c>
      <c r="V11" t="str">
        <f t="shared" si="1"/>
        <v/>
      </c>
    </row>
    <row r="12" spans="1:22" x14ac:dyDescent="0.25">
      <c r="A12" s="2" t="s">
        <v>114</v>
      </c>
      <c r="B12" s="3">
        <v>4128</v>
      </c>
      <c r="C12" s="3">
        <v>4308</v>
      </c>
      <c r="D12" s="3">
        <v>4451</v>
      </c>
      <c r="E12" s="3">
        <v>4532</v>
      </c>
      <c r="F12" s="3">
        <v>4596</v>
      </c>
      <c r="G12" s="3">
        <v>4686</v>
      </c>
      <c r="H12" s="3">
        <v>4798</v>
      </c>
      <c r="I12" s="3">
        <v>4567</v>
      </c>
    </row>
    <row r="13" spans="1:22" x14ac:dyDescent="0.25">
      <c r="A13" s="2" t="s">
        <v>116</v>
      </c>
      <c r="B13" s="3">
        <v>1111</v>
      </c>
      <c r="C13" s="3">
        <v>1166</v>
      </c>
      <c r="D13" s="3">
        <v>1242</v>
      </c>
      <c r="E13" s="3">
        <v>1251</v>
      </c>
      <c r="F13" s="3">
        <v>1285</v>
      </c>
      <c r="G13" s="3">
        <v>1310</v>
      </c>
      <c r="H13" s="3">
        <v>1300</v>
      </c>
      <c r="I13" s="3">
        <v>1192</v>
      </c>
      <c r="L13" t="str">
        <f>CONCATENATE("Antall sysselsatte i primærnæringene og andre næringsgrupper perioden 2008 - 2015 i ",L11," ",M11," ",N11," ",O11," ",P11," ",Q11," ",R11," ",S11," ",T11," ",U11,)</f>
        <v xml:space="preserve">Antall sysselsatte i primærnæringene og andre næringsgrupper perioden 2008 - 2015 i Askim Eidsberg Skiptvet Rakkestad Råde Rygge    </v>
      </c>
    </row>
    <row r="14" spans="1:22" x14ac:dyDescent="0.25">
      <c r="A14" s="2" t="s">
        <v>113</v>
      </c>
      <c r="B14" s="3">
        <v>773</v>
      </c>
      <c r="C14" s="3">
        <v>804</v>
      </c>
      <c r="D14" s="3">
        <v>801</v>
      </c>
      <c r="E14" s="3">
        <v>819</v>
      </c>
      <c r="F14" s="3">
        <v>814</v>
      </c>
      <c r="G14" s="3">
        <v>786</v>
      </c>
      <c r="H14" s="3">
        <v>832</v>
      </c>
      <c r="I14" s="3">
        <v>875</v>
      </c>
      <c r="L14" s="64"/>
    </row>
    <row r="15" spans="1:22" x14ac:dyDescent="0.25">
      <c r="A15" s="2" t="s">
        <v>115</v>
      </c>
      <c r="B15" s="3">
        <v>1766</v>
      </c>
      <c r="C15" s="3">
        <v>1800</v>
      </c>
      <c r="D15" s="3">
        <v>1814</v>
      </c>
      <c r="E15" s="3">
        <v>1901</v>
      </c>
      <c r="F15" s="3">
        <v>1765</v>
      </c>
      <c r="G15" s="3">
        <v>1821</v>
      </c>
      <c r="H15" s="3">
        <v>1850</v>
      </c>
      <c r="I15" s="3">
        <v>1837</v>
      </c>
    </row>
    <row r="16" spans="1:22" x14ac:dyDescent="0.25">
      <c r="A16" s="2" t="s">
        <v>112</v>
      </c>
      <c r="B16" s="3">
        <v>167</v>
      </c>
      <c r="C16" s="3">
        <v>147</v>
      </c>
      <c r="D16" s="3">
        <v>192</v>
      </c>
      <c r="E16" s="3">
        <v>169</v>
      </c>
      <c r="F16" s="3">
        <v>181</v>
      </c>
      <c r="G16" s="3">
        <v>171</v>
      </c>
      <c r="H16" s="3">
        <v>154</v>
      </c>
      <c r="I16" s="3">
        <v>269</v>
      </c>
      <c r="L16" t="str">
        <f>CONCATENATE("Fordeling sysselsatte i primærnæringene og andre næringsgrupper perioden 2008 - 2015 i ",L11," ",M11," ",N11," ",O11," ",P11," ",Q11," ",R11," ",S11," ",T11," ",U11," ",V11," i %")</f>
        <v>Fordeling sysselsatte i primærnæringene og andre næringsgrupper perioden 2008 - 2015 i Askim Eidsberg Skiptvet Rakkestad Råde Rygge      i %</v>
      </c>
    </row>
    <row r="17" spans="1:12" x14ac:dyDescent="0.25">
      <c r="A17" s="2" t="s">
        <v>119</v>
      </c>
      <c r="B17" s="3">
        <v>23663</v>
      </c>
      <c r="C17" s="3">
        <v>23547</v>
      </c>
      <c r="D17" s="3">
        <v>23662</v>
      </c>
      <c r="E17" s="3">
        <v>23893</v>
      </c>
      <c r="F17" s="3">
        <v>23688</v>
      </c>
      <c r="G17" s="3">
        <v>23773</v>
      </c>
      <c r="H17" s="3">
        <v>24111</v>
      </c>
      <c r="I17" s="3">
        <v>23163</v>
      </c>
      <c r="L17" t="str">
        <f>TRIM(L16)</f>
        <v>Fordeling sysselsatte i primærnæringene og andre næringsgrupper perioden 2008 - 2015 i Askim Eidsberg Skiptvet Rakkestad Råde Rygge i %</v>
      </c>
    </row>
    <row r="19" spans="1:12" x14ac:dyDescent="0.25">
      <c r="K19" t="s">
        <v>120</v>
      </c>
      <c r="L19" t="str">
        <f>CONCATENATE("Fordeling sysselsatte i primærnæringene og andre næringsgrupper perioden 2008 - 2015 i ",K36," ",L36," ",M36," ",N36," ",O36," ",P36," ",Q36," ",R36," ",S36," ",T36," i %")</f>
        <v>Fordeling sysselsatte i primærnæringene og andre næringsgrupper perioden 2008 - 2015 i Østfold          i %</v>
      </c>
    </row>
    <row r="20" spans="1:12" x14ac:dyDescent="0.25">
      <c r="L20" t="str">
        <f>IF(B3=K19,L19,L16)</f>
        <v>Fordeling sysselsatte i primærnæringene og andre næringsgrupper perioden 2008 - 2015 i Askim Eidsberg Skiptvet Rakkestad Råde Rygge      i %</v>
      </c>
    </row>
    <row r="21" spans="1:12" x14ac:dyDescent="0.25">
      <c r="L21" t="s">
        <v>172</v>
      </c>
    </row>
    <row r="22" spans="1:12" x14ac:dyDescent="0.25">
      <c r="L22" t="str">
        <f>IF(B2=K19,L21,L20)</f>
        <v>Fordeling sysselsatte i primærnæringene og andre næringsgrupper perioden 2008 - 2015 i Askim Eidsberg Skiptvet Rakkestad Råde Rygge      i %</v>
      </c>
    </row>
    <row r="23" spans="1:12" x14ac:dyDescent="0.25">
      <c r="A23" s="1" t="s">
        <v>35</v>
      </c>
      <c r="B23" t="s">
        <v>127</v>
      </c>
      <c r="L23" s="11" t="str">
        <f>TRIM(L22)</f>
        <v>Fordeling sysselsatte i primærnæringene og andre næringsgrupper perioden 2008 - 2015 i Askim Eidsberg Skiptvet Rakkestad Råde Rygge i %</v>
      </c>
    </row>
    <row r="24" spans="1:12" x14ac:dyDescent="0.25">
      <c r="A24" s="1" t="s">
        <v>31</v>
      </c>
      <c r="B24" t="s">
        <v>127</v>
      </c>
    </row>
    <row r="26" spans="1:12" x14ac:dyDescent="0.25">
      <c r="A26" s="1" t="s">
        <v>122</v>
      </c>
      <c r="B26" s="1" t="s">
        <v>121</v>
      </c>
    </row>
    <row r="27" spans="1:12" x14ac:dyDescent="0.25">
      <c r="A27" s="1" t="s">
        <v>118</v>
      </c>
      <c r="B27">
        <v>2008</v>
      </c>
      <c r="C27">
        <v>2009</v>
      </c>
      <c r="D27">
        <v>2010</v>
      </c>
      <c r="E27">
        <v>2011</v>
      </c>
      <c r="F27">
        <v>2012</v>
      </c>
      <c r="G27">
        <v>2013</v>
      </c>
      <c r="H27">
        <v>2014</v>
      </c>
      <c r="I27">
        <v>2015</v>
      </c>
      <c r="L27" s="65" t="str">
        <f>TRIM(L28)</f>
        <v>Antall sysselsatte i primærnæringene og andre næringsgrupper perioden 2008 - 2015 i Askim Eidsberg Skiptvet Rakkestad Råde Rygge</v>
      </c>
    </row>
    <row r="28" spans="1:12" x14ac:dyDescent="0.25">
      <c r="A28" s="2" t="s">
        <v>110</v>
      </c>
      <c r="B28" s="5">
        <v>4.6908675992055109E-2</v>
      </c>
      <c r="C28" s="5">
        <v>4.6417802692487367E-2</v>
      </c>
      <c r="D28" s="5">
        <v>4.2135068886822752E-2</v>
      </c>
      <c r="E28" s="5">
        <v>3.9425773239023978E-2</v>
      </c>
      <c r="F28" s="5">
        <v>4.0273556231003038E-2</v>
      </c>
      <c r="G28" s="5">
        <v>3.8699364825642533E-2</v>
      </c>
      <c r="H28" s="5">
        <v>3.8654556011778855E-2</v>
      </c>
      <c r="I28" s="5">
        <v>3.7171350861287401E-2</v>
      </c>
      <c r="L28" t="str">
        <f>IF(B23=K19,L29,L31)</f>
        <v xml:space="preserve">Antall sysselsatte i primærnæringene og andre næringsgrupper perioden 2008 - 2015 i Askim Eidsberg Skiptvet Rakkestad Råde Rygge    </v>
      </c>
    </row>
    <row r="29" spans="1:12" x14ac:dyDescent="0.25">
      <c r="A29" s="2" t="s">
        <v>109</v>
      </c>
      <c r="B29" s="5">
        <v>2.9582047922917633E-3</v>
      </c>
      <c r="C29" s="5">
        <v>3.0152461035376056E-3</v>
      </c>
      <c r="D29" s="5">
        <v>3.0005916659623026E-3</v>
      </c>
      <c r="E29" s="5">
        <v>2.4274892227849161E-3</v>
      </c>
      <c r="F29" s="5">
        <v>3.0817291455589326E-3</v>
      </c>
      <c r="G29" s="5">
        <v>3.5754847936734953E-3</v>
      </c>
      <c r="H29" s="5">
        <v>2.9032391854340342E-3</v>
      </c>
      <c r="I29" s="5">
        <v>3.7991624573673532E-3</v>
      </c>
      <c r="L29" t="s">
        <v>170</v>
      </c>
    </row>
    <row r="30" spans="1:12" x14ac:dyDescent="0.25">
      <c r="A30" s="2" t="s">
        <v>111</v>
      </c>
      <c r="B30" s="5">
        <v>6.7616109538097449E-4</v>
      </c>
      <c r="C30" s="5">
        <v>5.0961905975283473E-4</v>
      </c>
      <c r="D30" s="5">
        <v>3.8035669005155945E-4</v>
      </c>
      <c r="E30" s="5">
        <v>3.7667936215628011E-4</v>
      </c>
      <c r="F30" s="5">
        <v>4.2215467747382638E-4</v>
      </c>
      <c r="G30" s="5">
        <v>5.4683885079712276E-4</v>
      </c>
      <c r="H30" s="5">
        <v>4.5622330056820537E-4</v>
      </c>
      <c r="I30" s="5">
        <v>4.3172300651901738E-4</v>
      </c>
    </row>
    <row r="31" spans="1:12" x14ac:dyDescent="0.25">
      <c r="A31" s="2" t="s">
        <v>117</v>
      </c>
      <c r="B31" s="5">
        <v>0.24468579639099014</v>
      </c>
      <c r="C31" s="5">
        <v>0.2389264025141207</v>
      </c>
      <c r="D31" s="5">
        <v>0.23210210464035161</v>
      </c>
      <c r="E31" s="5">
        <v>0.23588498723475496</v>
      </c>
      <c r="F31" s="5">
        <v>0.22619047619047619</v>
      </c>
      <c r="G31" s="5">
        <v>0.2266016068649308</v>
      </c>
      <c r="H31" s="5">
        <v>0.23292273236282196</v>
      </c>
      <c r="I31" s="5">
        <v>0.23174890989940855</v>
      </c>
      <c r="L31" t="str">
        <f>(IF(B3=K19,L32,L13))</f>
        <v xml:space="preserve">Antall sysselsatte i primærnæringene og andre næringsgrupper perioden 2008 - 2015 i Askim Eidsberg Skiptvet Rakkestad Råde Rygge    </v>
      </c>
    </row>
    <row r="32" spans="1:12" x14ac:dyDescent="0.25">
      <c r="A32" s="2" t="s">
        <v>123</v>
      </c>
      <c r="B32" s="5">
        <v>0.36901491780416684</v>
      </c>
      <c r="C32" s="5">
        <v>0.36182953242451266</v>
      </c>
      <c r="D32" s="5">
        <v>0.36315611529033892</v>
      </c>
      <c r="E32" s="5">
        <v>0.35893357887247312</v>
      </c>
      <c r="F32" s="5">
        <v>0.36524822695035464</v>
      </c>
      <c r="G32" s="5">
        <v>0.36150254490388256</v>
      </c>
      <c r="H32" s="5">
        <v>0.35452697938700178</v>
      </c>
      <c r="I32" s="5">
        <v>0.34952294607779649</v>
      </c>
      <c r="L32" t="str">
        <f>CONCATENATE("Antall sysselsatte i primærnæringene og andre næringsgrupper perioden 2008 - 2015 i ",K36," ",L36," ",M36," ",N36," ",O36," ",P36," ",Q36," ",R36," ",S36," ",T36)</f>
        <v xml:space="preserve">Antall sysselsatte i primærnæringene og andre næringsgrupper perioden 2008 - 2015 i Østfold         </v>
      </c>
    </row>
    <row r="33" spans="1:20" x14ac:dyDescent="0.25">
      <c r="A33" s="2" t="s">
        <v>114</v>
      </c>
      <c r="B33" s="5">
        <v>0.17444956260829142</v>
      </c>
      <c r="C33" s="5">
        <v>0.18295324245126768</v>
      </c>
      <c r="D33" s="5">
        <v>0.18810751415772123</v>
      </c>
      <c r="E33" s="5">
        <v>0.18967898547691792</v>
      </c>
      <c r="F33" s="5">
        <v>0.19402228976697061</v>
      </c>
      <c r="G33" s="5">
        <v>0.19711437344887056</v>
      </c>
      <c r="H33" s="5">
        <v>0.19899630873874996</v>
      </c>
      <c r="I33" s="5">
        <v>0.19716789707723525</v>
      </c>
    </row>
    <row r="34" spans="1:20" x14ac:dyDescent="0.25">
      <c r="A34" s="2" t="s">
        <v>116</v>
      </c>
      <c r="B34" s="5">
        <v>4.6950936060516417E-2</v>
      </c>
      <c r="C34" s="5">
        <v>4.951798530598378E-2</v>
      </c>
      <c r="D34" s="5">
        <v>5.2489223227115203E-2</v>
      </c>
      <c r="E34" s="5">
        <v>5.2358431339722934E-2</v>
      </c>
      <c r="F34" s="5">
        <v>5.4246876055386695E-2</v>
      </c>
      <c r="G34" s="5">
        <v>5.5104530349556216E-2</v>
      </c>
      <c r="H34" s="5">
        <v>5.3917299158060636E-2</v>
      </c>
      <c r="I34" s="5">
        <v>5.1461382377066871E-2</v>
      </c>
    </row>
    <row r="35" spans="1:20" x14ac:dyDescent="0.25">
      <c r="A35" s="2" t="s">
        <v>113</v>
      </c>
      <c r="B35" s="5">
        <v>3.2667032920593329E-2</v>
      </c>
      <c r="C35" s="5">
        <v>3.4144477003439928E-2</v>
      </c>
      <c r="D35" s="5">
        <v>3.3851745414588789E-2</v>
      </c>
      <c r="E35" s="5">
        <v>3.4277821956221491E-2</v>
      </c>
      <c r="F35" s="5">
        <v>3.4363390746369467E-2</v>
      </c>
      <c r="G35" s="5">
        <v>3.3062718209733728E-2</v>
      </c>
      <c r="H35" s="5">
        <v>3.4507071461158806E-2</v>
      </c>
      <c r="I35" s="5">
        <v>3.7775763070414026E-2</v>
      </c>
    </row>
    <row r="36" spans="1:20" x14ac:dyDescent="0.25">
      <c r="A36" s="2" t="s">
        <v>115</v>
      </c>
      <c r="B36" s="5">
        <v>7.4631280902675068E-2</v>
      </c>
      <c r="C36" s="5">
        <v>7.6442858962925214E-2</v>
      </c>
      <c r="D36" s="5">
        <v>7.6663003972614316E-2</v>
      </c>
      <c r="E36" s="5">
        <v>7.956305193989871E-2</v>
      </c>
      <c r="F36" s="5">
        <v>7.4510300574130356E-2</v>
      </c>
      <c r="G36" s="5">
        <v>7.659950363858159E-2</v>
      </c>
      <c r="H36" s="5">
        <v>7.6728464186470904E-2</v>
      </c>
      <c r="I36" s="5">
        <v>7.9307516297543498E-2</v>
      </c>
      <c r="K36" t="str">
        <f>IF(K37&gt;0,K37,"")</f>
        <v>Østfold</v>
      </c>
      <c r="L36" t="str">
        <f t="shared" ref="L36:M36" si="2">IF(L37&gt;0,L37,"")</f>
        <v/>
      </c>
      <c r="M36" t="str">
        <f t="shared" si="2"/>
        <v/>
      </c>
      <c r="N36" t="str">
        <f t="shared" ref="N36" si="3">IF(N37&gt;0,N37,"")</f>
        <v/>
      </c>
      <c r="O36" t="str">
        <f t="shared" ref="O36" si="4">IF(O37&gt;0,O37,"")</f>
        <v/>
      </c>
      <c r="P36" t="str">
        <f t="shared" ref="P36" si="5">IF(P37&gt;0,P37,"")</f>
        <v/>
      </c>
      <c r="Q36" t="str">
        <f t="shared" ref="Q36" si="6">IF(Q37&gt;0,Q37,"")</f>
        <v/>
      </c>
      <c r="R36" t="str">
        <f t="shared" ref="R36" si="7">IF(R37&gt;0,R37,"")</f>
        <v/>
      </c>
      <c r="S36" t="str">
        <f t="shared" ref="S36" si="8">IF(S37&gt;0,S37,"")</f>
        <v/>
      </c>
      <c r="T36" t="str">
        <f t="shared" ref="T36" si="9">IF(T37&gt;0,T37,"")</f>
        <v/>
      </c>
    </row>
    <row r="37" spans="1:20" x14ac:dyDescent="0.25">
      <c r="A37" s="2" t="s">
        <v>112</v>
      </c>
      <c r="B37" s="5">
        <v>7.0574314330389219E-3</v>
      </c>
      <c r="C37" s="5">
        <v>6.2428334819722257E-3</v>
      </c>
      <c r="D37" s="5">
        <v>8.1142760544332688E-3</v>
      </c>
      <c r="E37" s="5">
        <v>7.0732013560457037E-3</v>
      </c>
      <c r="F37" s="5">
        <v>7.640999662276258E-3</v>
      </c>
      <c r="G37" s="5">
        <v>7.1930341143313847E-3</v>
      </c>
      <c r="H37" s="5">
        <v>6.3871262079548755E-3</v>
      </c>
      <c r="I37" s="5">
        <v>1.1613348875361569E-2</v>
      </c>
      <c r="K37" t="str">
        <f>MID(K44,4,25)</f>
        <v>Østfold</v>
      </c>
      <c r="L37" t="str">
        <f t="shared" ref="L37:T37" si="10">MID(L44,4,25)</f>
        <v/>
      </c>
      <c r="M37" t="str">
        <f t="shared" si="10"/>
        <v/>
      </c>
      <c r="N37" t="str">
        <f t="shared" si="10"/>
        <v/>
      </c>
      <c r="O37" t="str">
        <f t="shared" si="10"/>
        <v/>
      </c>
      <c r="P37" t="str">
        <f t="shared" si="10"/>
        <v/>
      </c>
      <c r="Q37" t="str">
        <f t="shared" si="10"/>
        <v/>
      </c>
      <c r="R37" t="str">
        <f t="shared" si="10"/>
        <v/>
      </c>
      <c r="S37" t="str">
        <f t="shared" si="10"/>
        <v/>
      </c>
      <c r="T37" t="str">
        <f t="shared" si="10"/>
        <v/>
      </c>
    </row>
    <row r="38" spans="1:20" x14ac:dyDescent="0.25">
      <c r="A38" s="2" t="s">
        <v>119</v>
      </c>
      <c r="B38" s="5">
        <v>1</v>
      </c>
      <c r="C38" s="5">
        <v>1</v>
      </c>
      <c r="D38" s="5">
        <v>1</v>
      </c>
      <c r="E38" s="5">
        <v>1</v>
      </c>
      <c r="F38" s="5">
        <v>1</v>
      </c>
      <c r="G38" s="5">
        <v>1</v>
      </c>
      <c r="H38" s="5">
        <v>1</v>
      </c>
      <c r="I38" s="5">
        <v>1</v>
      </c>
    </row>
    <row r="40" spans="1:20" x14ac:dyDescent="0.25">
      <c r="K40" s="1" t="s">
        <v>29</v>
      </c>
      <c r="L40" t="s">
        <v>120</v>
      </c>
    </row>
    <row r="41" spans="1:20" x14ac:dyDescent="0.25">
      <c r="K41" s="1" t="s">
        <v>30</v>
      </c>
      <c r="L41" t="s">
        <v>120</v>
      </c>
    </row>
    <row r="43" spans="1:20" x14ac:dyDescent="0.25">
      <c r="K43" s="1" t="s">
        <v>121</v>
      </c>
    </row>
    <row r="44" spans="1:20" x14ac:dyDescent="0.25">
      <c r="K44" t="s">
        <v>36</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Q8:Q9"/>
  <sheetViews>
    <sheetView showGridLines="0" showRowColHeaders="0" zoomScale="80" zoomScaleNormal="80" workbookViewId="0">
      <selection activeCell="P15" sqref="P15"/>
    </sheetView>
  </sheetViews>
  <sheetFormatPr baseColWidth="10" defaultRowHeight="15" x14ac:dyDescent="0.25"/>
  <cols>
    <col min="12" max="15" width="4.28515625" customWidth="1"/>
    <col min="16" max="16" width="5.140625" customWidth="1"/>
  </cols>
  <sheetData>
    <row r="8" spans="17:17" x14ac:dyDescent="0.25">
      <c r="Q8" s="12" t="s">
        <v>160</v>
      </c>
    </row>
    <row r="9" spans="17:17" x14ac:dyDescent="0.25">
      <c r="Q9" s="66" t="s">
        <v>173</v>
      </c>
    </row>
  </sheetData>
  <pageMargins left="0.11811023622047245" right="0.11811023622047245" top="0.15748031496062992" bottom="0.15748031496062992" header="0.31496062992125984" footer="0.31496062992125984"/>
  <pageSetup paperSize="9" scale="75" fitToHeight="0" orientation="portrait" r:id="rId1"/>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Z49"/>
  <sheetViews>
    <sheetView topLeftCell="A6" workbookViewId="0">
      <selection activeCell="H42" sqref="H42"/>
    </sheetView>
  </sheetViews>
  <sheetFormatPr baseColWidth="10" defaultRowHeight="15" x14ac:dyDescent="0.25"/>
  <cols>
    <col min="1" max="1" width="14.42578125" customWidth="1"/>
    <col min="2" max="2" width="19.28515625" customWidth="1"/>
    <col min="4" max="4" width="14.42578125" customWidth="1"/>
    <col min="5" max="5" width="19.28515625" customWidth="1"/>
    <col min="7" max="7" width="16.42578125" bestFit="1" customWidth="1"/>
    <col min="8" max="8" width="18.7109375" customWidth="1"/>
    <col min="9" max="26" width="12" customWidth="1"/>
  </cols>
  <sheetData>
    <row r="1" spans="2:26" x14ac:dyDescent="0.25">
      <c r="G1" s="1" t="s">
        <v>29</v>
      </c>
      <c r="H1" s="2">
        <v>2015</v>
      </c>
      <c r="J1">
        <f>H1</f>
        <v>2015</v>
      </c>
    </row>
    <row r="2" spans="2:26" x14ac:dyDescent="0.25">
      <c r="G2" s="1" t="s">
        <v>28</v>
      </c>
      <c r="H2" t="s">
        <v>127</v>
      </c>
      <c r="K2" t="s">
        <v>120</v>
      </c>
      <c r="L2" t="s">
        <v>163</v>
      </c>
    </row>
    <row r="3" spans="2:26" x14ac:dyDescent="0.25">
      <c r="G3" s="1" t="s">
        <v>27</v>
      </c>
      <c r="H3" t="s">
        <v>120</v>
      </c>
      <c r="K3" t="s">
        <v>120</v>
      </c>
      <c r="L3" t="s">
        <v>126</v>
      </c>
    </row>
    <row r="5" spans="2:26" x14ac:dyDescent="0.25">
      <c r="H5" s="1" t="s">
        <v>121</v>
      </c>
    </row>
    <row r="6" spans="2:26" s="8" customFormat="1" x14ac:dyDescent="0.25">
      <c r="G6"/>
      <c r="H6" t="s">
        <v>33</v>
      </c>
      <c r="I6" t="s">
        <v>34</v>
      </c>
      <c r="J6"/>
      <c r="K6"/>
      <c r="L6"/>
      <c r="M6"/>
      <c r="N6"/>
      <c r="O6"/>
      <c r="P6"/>
      <c r="Q6"/>
      <c r="R6"/>
      <c r="S6"/>
      <c r="T6"/>
      <c r="U6"/>
      <c r="V6"/>
      <c r="W6"/>
      <c r="X6"/>
      <c r="Y6"/>
      <c r="Z6"/>
    </row>
    <row r="7" spans="2:26" ht="12.75" customHeight="1" x14ac:dyDescent="0.25">
      <c r="G7" t="s">
        <v>122</v>
      </c>
      <c r="H7" s="5">
        <v>1</v>
      </c>
      <c r="I7" s="5">
        <v>1</v>
      </c>
    </row>
    <row r="9" spans="2:26" x14ac:dyDescent="0.25">
      <c r="G9" s="1" t="s">
        <v>29</v>
      </c>
      <c r="H9" s="2">
        <v>2015</v>
      </c>
    </row>
    <row r="10" spans="2:26" x14ac:dyDescent="0.25">
      <c r="G10" s="1" t="s">
        <v>27</v>
      </c>
      <c r="H10" t="s">
        <v>120</v>
      </c>
    </row>
    <row r="11" spans="2:26" x14ac:dyDescent="0.25">
      <c r="G11" s="1" t="s">
        <v>32</v>
      </c>
      <c r="H11" t="s">
        <v>127</v>
      </c>
    </row>
    <row r="13" spans="2:26" x14ac:dyDescent="0.25">
      <c r="H13" s="1" t="s">
        <v>121</v>
      </c>
    </row>
    <row r="14" spans="2:26" s="8" customFormat="1" x14ac:dyDescent="0.25">
      <c r="G14"/>
      <c r="H14" t="s">
        <v>117</v>
      </c>
      <c r="I14" t="s">
        <v>113</v>
      </c>
      <c r="J14"/>
      <c r="K14"/>
      <c r="L14"/>
      <c r="M14"/>
      <c r="N14"/>
      <c r="O14"/>
      <c r="P14"/>
      <c r="Q14"/>
    </row>
    <row r="15" spans="2:26" x14ac:dyDescent="0.25">
      <c r="B15" t="str">
        <f>B19</f>
        <v>(Flere elementer)</v>
      </c>
      <c r="G15" t="s">
        <v>122</v>
      </c>
      <c r="H15" s="5">
        <v>1</v>
      </c>
      <c r="I15" s="5">
        <v>1</v>
      </c>
    </row>
    <row r="16" spans="2:26" x14ac:dyDescent="0.25">
      <c r="B16" t="str">
        <f>B20</f>
        <v>(Flere elementer)</v>
      </c>
    </row>
    <row r="18" spans="1:17" x14ac:dyDescent="0.25">
      <c r="A18" s="1" t="s">
        <v>29</v>
      </c>
      <c r="B18" s="2">
        <v>2015</v>
      </c>
      <c r="D18" s="1" t="s">
        <v>29</v>
      </c>
      <c r="E18" s="2">
        <v>2015</v>
      </c>
      <c r="H18" s="35" t="str">
        <f>IF(H6&gt;0,H6,"")</f>
        <v>Oslo</v>
      </c>
      <c r="I18" s="35" t="str">
        <f t="shared" ref="I18:Q18" si="0">IF(I6&gt;0,I6,"")</f>
        <v>Rogaland</v>
      </c>
      <c r="J18" s="35" t="str">
        <f t="shared" si="0"/>
        <v/>
      </c>
      <c r="K18" s="35" t="str">
        <f t="shared" si="0"/>
        <v/>
      </c>
      <c r="L18" s="35" t="str">
        <f t="shared" si="0"/>
        <v/>
      </c>
      <c r="M18" s="35" t="str">
        <f t="shared" si="0"/>
        <v/>
      </c>
      <c r="N18" s="35" t="str">
        <f t="shared" si="0"/>
        <v/>
      </c>
      <c r="O18" s="35" t="str">
        <f t="shared" si="0"/>
        <v/>
      </c>
      <c r="P18" s="35" t="str">
        <f t="shared" si="0"/>
        <v/>
      </c>
      <c r="Q18" s="35" t="str">
        <f t="shared" si="0"/>
        <v/>
      </c>
    </row>
    <row r="19" spans="1:17" x14ac:dyDescent="0.25">
      <c r="A19" s="1" t="s">
        <v>32</v>
      </c>
      <c r="B19" t="s">
        <v>127</v>
      </c>
      <c r="D19" s="1" t="s">
        <v>32</v>
      </c>
      <c r="E19" t="s">
        <v>127</v>
      </c>
    </row>
    <row r="20" spans="1:17" x14ac:dyDescent="0.25">
      <c r="A20" s="1" t="s">
        <v>28</v>
      </c>
      <c r="B20" t="s">
        <v>127</v>
      </c>
      <c r="D20" s="1" t="s">
        <v>28</v>
      </c>
      <c r="E20" t="s">
        <v>127</v>
      </c>
      <c r="H20" s="11" t="str">
        <f>IF(H14&gt;0,H14,"")</f>
        <v>sekundærnæringer</v>
      </c>
      <c r="I20" s="11" t="str">
        <f t="shared" ref="I20:Q20" si="1">IF(I14&gt;0,I14,"")</f>
        <v>personlig tjenesteyting</v>
      </c>
      <c r="J20" s="11" t="str">
        <f t="shared" si="1"/>
        <v/>
      </c>
      <c r="K20" s="11" t="str">
        <f t="shared" si="1"/>
        <v/>
      </c>
      <c r="L20" s="11" t="str">
        <f t="shared" si="1"/>
        <v/>
      </c>
      <c r="M20" s="11" t="str">
        <f t="shared" si="1"/>
        <v/>
      </c>
      <c r="N20" s="11" t="str">
        <f t="shared" si="1"/>
        <v/>
      </c>
      <c r="O20" s="11" t="str">
        <f t="shared" si="1"/>
        <v/>
      </c>
      <c r="P20" s="11" t="str">
        <f t="shared" si="1"/>
        <v/>
      </c>
      <c r="Q20" s="11" t="str">
        <f t="shared" si="1"/>
        <v/>
      </c>
    </row>
    <row r="22" spans="1:17" x14ac:dyDescent="0.25">
      <c r="A22" s="1" t="s">
        <v>118</v>
      </c>
      <c r="B22" t="s">
        <v>122</v>
      </c>
      <c r="D22" s="1" t="s">
        <v>118</v>
      </c>
      <c r="E22" t="s">
        <v>122</v>
      </c>
    </row>
    <row r="23" spans="1:17" x14ac:dyDescent="0.25">
      <c r="A23" s="2" t="s">
        <v>25</v>
      </c>
      <c r="B23" s="3">
        <v>15</v>
      </c>
      <c r="D23" s="2" t="s">
        <v>25</v>
      </c>
      <c r="E23" s="5">
        <v>9.8118094939068663E-5</v>
      </c>
      <c r="G23" t="s">
        <v>120</v>
      </c>
      <c r="H23" s="11" t="str">
        <f>CONCATENATE("Antall sysselsatte innen ",H20,"    ",I20,"  ",J20,"  ",K20,"  ",L20,"  ",M20," ",N20," ",O20," ",P20," ",Q20)</f>
        <v xml:space="preserve">Antall sysselsatte innen sekundærnæringer    personlig tjenesteyting            </v>
      </c>
    </row>
    <row r="24" spans="1:17" x14ac:dyDescent="0.25">
      <c r="A24" s="2" t="s">
        <v>22</v>
      </c>
      <c r="B24" s="3">
        <v>61</v>
      </c>
      <c r="D24" s="2" t="s">
        <v>22</v>
      </c>
      <c r="E24" s="5">
        <v>3.9901358608554591E-4</v>
      </c>
      <c r="H24" s="37" t="str">
        <f>CONCATENATE(" i ",H18," ",I18," ",J18," i ",J1)</f>
        <v xml:space="preserve"> i Oslo Rogaland  i 2015</v>
      </c>
    </row>
    <row r="25" spans="1:17" x14ac:dyDescent="0.25">
      <c r="A25" s="2" t="s">
        <v>21</v>
      </c>
      <c r="B25" s="3">
        <v>109</v>
      </c>
      <c r="D25" s="2" t="s">
        <v>21</v>
      </c>
      <c r="E25" s="5">
        <v>7.1299148989056556E-4</v>
      </c>
      <c r="H25" s="11" t="s">
        <v>164</v>
      </c>
    </row>
    <row r="26" spans="1:17" x14ac:dyDescent="0.25">
      <c r="A26" s="2" t="s">
        <v>20</v>
      </c>
      <c r="B26" s="3">
        <v>173</v>
      </c>
      <c r="D26" s="2" t="s">
        <v>20</v>
      </c>
      <c r="E26" s="5">
        <v>1.1316286949639251E-3</v>
      </c>
      <c r="H26" s="35" t="str">
        <f>CONCATENATE(" i hele landet i ",J1)</f>
        <v xml:space="preserve"> i hele landet i 2015</v>
      </c>
    </row>
    <row r="27" spans="1:17" x14ac:dyDescent="0.25">
      <c r="A27" s="2" t="s">
        <v>14</v>
      </c>
      <c r="B27" s="3">
        <v>174</v>
      </c>
      <c r="D27" s="2" t="s">
        <v>14</v>
      </c>
      <c r="E27" s="5">
        <v>1.1381699012931964E-3</v>
      </c>
    </row>
    <row r="28" spans="1:17" x14ac:dyDescent="0.25">
      <c r="A28" s="2" t="s">
        <v>19</v>
      </c>
      <c r="B28" s="3">
        <v>329</v>
      </c>
      <c r="D28" s="2" t="s">
        <v>19</v>
      </c>
      <c r="E28" s="5">
        <v>2.1520568823302395E-3</v>
      </c>
      <c r="H28" s="11" t="str">
        <f>IF(B16=G23,H25,H23)</f>
        <v xml:space="preserve">Antall sysselsatte innen sekundærnæringer    personlig tjenesteyting            </v>
      </c>
    </row>
    <row r="29" spans="1:17" x14ac:dyDescent="0.25">
      <c r="A29" s="2" t="s">
        <v>7</v>
      </c>
      <c r="B29" s="3">
        <v>341</v>
      </c>
      <c r="D29" s="2" t="s">
        <v>7</v>
      </c>
      <c r="E29" s="5">
        <v>2.2305513582814942E-3</v>
      </c>
      <c r="H29" t="str">
        <f>IF(B15=G23,H26,H24)</f>
        <v xml:space="preserve"> i Oslo Rogaland  i 2015</v>
      </c>
    </row>
    <row r="30" spans="1:17" x14ac:dyDescent="0.25">
      <c r="A30" s="2" t="s">
        <v>16</v>
      </c>
      <c r="B30" s="3">
        <v>372</v>
      </c>
      <c r="D30" s="2" t="s">
        <v>16</v>
      </c>
      <c r="E30" s="5">
        <v>2.433328754488903E-3</v>
      </c>
      <c r="H30" t="str">
        <f>CONCATENATE(H28,H29)</f>
        <v>Antall sysselsatte innen sekundærnæringer    personlig tjenesteyting             i Oslo Rogaland  i 2015</v>
      </c>
    </row>
    <row r="31" spans="1:17" x14ac:dyDescent="0.25">
      <c r="A31" s="2" t="s">
        <v>5</v>
      </c>
      <c r="B31" s="3">
        <v>552</v>
      </c>
      <c r="D31" s="2" t="s">
        <v>5</v>
      </c>
      <c r="E31" s="5">
        <v>3.610745893757727E-3</v>
      </c>
      <c r="H31" s="36" t="str">
        <f>TRIM(H30)</f>
        <v>Antall sysselsatte innen sekundærnæringer personlig tjenesteyting i Oslo Rogaland i 2015</v>
      </c>
      <c r="I31" s="36"/>
      <c r="J31" s="36"/>
      <c r="K31" s="36"/>
      <c r="L31" s="36"/>
      <c r="M31" s="36"/>
      <c r="N31" s="36"/>
      <c r="O31" s="36"/>
    </row>
    <row r="32" spans="1:17" x14ac:dyDescent="0.25">
      <c r="A32" s="2" t="s">
        <v>17</v>
      </c>
      <c r="B32" s="3">
        <v>596</v>
      </c>
      <c r="D32" s="2" t="s">
        <v>17</v>
      </c>
      <c r="E32" s="5">
        <v>3.8985589722456615E-3</v>
      </c>
    </row>
    <row r="33" spans="1:16" x14ac:dyDescent="0.25">
      <c r="A33" s="2" t="s">
        <v>6</v>
      </c>
      <c r="B33" s="3">
        <v>604</v>
      </c>
      <c r="D33" s="2" t="s">
        <v>6</v>
      </c>
      <c r="E33" s="5">
        <v>3.9508886228798315E-3</v>
      </c>
    </row>
    <row r="34" spans="1:16" x14ac:dyDescent="0.25">
      <c r="A34" s="2" t="s">
        <v>18</v>
      </c>
      <c r="B34" s="3">
        <v>745</v>
      </c>
      <c r="D34" s="2" t="s">
        <v>18</v>
      </c>
      <c r="E34" s="5">
        <v>4.8731987153070771E-3</v>
      </c>
    </row>
    <row r="35" spans="1:16" x14ac:dyDescent="0.25">
      <c r="A35" s="2" t="s">
        <v>13</v>
      </c>
      <c r="B35" s="3">
        <v>996</v>
      </c>
      <c r="D35" s="2" t="s">
        <v>13</v>
      </c>
      <c r="E35" s="5">
        <v>6.5150415039541588E-3</v>
      </c>
      <c r="H35" s="11" t="str">
        <f>CONCATENATE("Fordeling av sysselsatte innen ",H20,"    ",I20,"  ",J20,"  ",K20,"  ",L20,"  ",M20," ",N20," ",O20," ",P20," ",Q20)</f>
        <v xml:space="preserve">Fordeling av sysselsatte innen sekundærnæringer    personlig tjenesteyting            </v>
      </c>
    </row>
    <row r="36" spans="1:16" x14ac:dyDescent="0.25">
      <c r="A36" s="2" t="s">
        <v>11</v>
      </c>
      <c r="B36" s="3">
        <v>1025</v>
      </c>
      <c r="D36" s="2" t="s">
        <v>11</v>
      </c>
      <c r="E36" s="5">
        <v>6.7047364875030251E-3</v>
      </c>
      <c r="H36" s="37" t="str">
        <f>CONCATENATE(" i ",H18," ",I18," ",J18," i ",J1," i % (sum=100%)")</f>
        <v xml:space="preserve"> i Oslo Rogaland  i 2015 i % (sum=100%)</v>
      </c>
    </row>
    <row r="37" spans="1:16" x14ac:dyDescent="0.25">
      <c r="A37" s="2" t="s">
        <v>15</v>
      </c>
      <c r="B37" s="3">
        <v>1243</v>
      </c>
      <c r="D37" s="2" t="s">
        <v>15</v>
      </c>
      <c r="E37" s="5">
        <v>8.1307194672841573E-3</v>
      </c>
      <c r="H37" s="11" t="s">
        <v>165</v>
      </c>
    </row>
    <row r="38" spans="1:16" x14ac:dyDescent="0.25">
      <c r="A38" s="2" t="s">
        <v>26</v>
      </c>
      <c r="B38" s="3">
        <v>1716</v>
      </c>
      <c r="D38" s="2" t="s">
        <v>26</v>
      </c>
      <c r="E38" s="5">
        <v>1.1224710061029455E-2</v>
      </c>
      <c r="H38" s="37" t="str">
        <f>CONCATENATE(" i hele landet i ",J1," i % (sum=100%)")</f>
        <v xml:space="preserve"> i hele landet i 2015 i % (sum=100%)</v>
      </c>
    </row>
    <row r="39" spans="1:16" x14ac:dyDescent="0.25">
      <c r="A39" s="2" t="s">
        <v>23</v>
      </c>
      <c r="B39" s="3">
        <v>1735</v>
      </c>
      <c r="D39" s="2" t="s">
        <v>23</v>
      </c>
      <c r="E39" s="5">
        <v>1.1348992981285609E-2</v>
      </c>
      <c r="H39" t="str">
        <f>IF(B16=G23,H37,H35)</f>
        <v xml:space="preserve">Fordeling av sysselsatte innen sekundærnæringer    personlig tjenesteyting            </v>
      </c>
    </row>
    <row r="40" spans="1:16" x14ac:dyDescent="0.25">
      <c r="A40" s="2" t="s">
        <v>10</v>
      </c>
      <c r="B40" s="3">
        <v>2023</v>
      </c>
      <c r="D40" s="2" t="s">
        <v>10</v>
      </c>
      <c r="E40" s="5">
        <v>1.3232860404115728E-2</v>
      </c>
      <c r="H40" t="str">
        <f>IF(B15=G23,H38,H36)</f>
        <v xml:space="preserve"> i Oslo Rogaland  i 2015 i % (sum=100%)</v>
      </c>
    </row>
    <row r="41" spans="1:16" x14ac:dyDescent="0.25">
      <c r="A41" s="2" t="s">
        <v>1</v>
      </c>
      <c r="B41" s="3">
        <v>2260</v>
      </c>
      <c r="D41" s="2" t="s">
        <v>1</v>
      </c>
      <c r="E41" s="5">
        <v>1.4783126304153012E-2</v>
      </c>
      <c r="H41" t="str">
        <f>CONCATENATE(H39,H40)</f>
        <v>Fordeling av sysselsatte innen sekundærnæringer    personlig tjenesteyting             i Oslo Rogaland  i 2015 i % (sum=100%)</v>
      </c>
    </row>
    <row r="42" spans="1:16" x14ac:dyDescent="0.25">
      <c r="A42" s="2" t="s">
        <v>8</v>
      </c>
      <c r="B42" s="3">
        <v>3242</v>
      </c>
      <c r="D42" s="2" t="s">
        <v>8</v>
      </c>
      <c r="E42" s="5">
        <v>2.1206590919497375E-2</v>
      </c>
      <c r="H42" s="38" t="str">
        <f>TRIM(H41)</f>
        <v>Fordeling av sysselsatte innen sekundærnæringer personlig tjenesteyting i Oslo Rogaland i 2015 i % (sum=100%)</v>
      </c>
      <c r="I42" s="38"/>
      <c r="J42" s="38"/>
      <c r="K42" s="38"/>
      <c r="L42" s="38"/>
      <c r="M42" s="38"/>
      <c r="N42" s="38"/>
      <c r="O42" s="38"/>
      <c r="P42" s="38"/>
    </row>
    <row r="43" spans="1:16" x14ac:dyDescent="0.25">
      <c r="A43" s="2" t="s">
        <v>9</v>
      </c>
      <c r="B43" s="3">
        <v>3325</v>
      </c>
      <c r="D43" s="2" t="s">
        <v>9</v>
      </c>
      <c r="E43" s="5">
        <v>2.1749511044826888E-2</v>
      </c>
    </row>
    <row r="44" spans="1:16" x14ac:dyDescent="0.25">
      <c r="A44" s="2" t="s">
        <v>24</v>
      </c>
      <c r="B44" s="3">
        <v>4820</v>
      </c>
      <c r="D44" s="2" t="s">
        <v>24</v>
      </c>
      <c r="E44" s="5">
        <v>3.1528614507087396E-2</v>
      </c>
    </row>
    <row r="45" spans="1:16" x14ac:dyDescent="0.25">
      <c r="A45" s="2" t="s">
        <v>4</v>
      </c>
      <c r="B45" s="3">
        <v>5040</v>
      </c>
      <c r="D45" s="2" t="s">
        <v>4</v>
      </c>
      <c r="E45" s="5">
        <v>3.2967679899527071E-2</v>
      </c>
    </row>
    <row r="46" spans="1:16" x14ac:dyDescent="0.25">
      <c r="A46" s="2" t="s">
        <v>2</v>
      </c>
      <c r="B46" s="3">
        <v>11189</v>
      </c>
      <c r="D46" s="2" t="s">
        <v>2</v>
      </c>
      <c r="E46" s="5">
        <v>7.3189557618215953E-2</v>
      </c>
    </row>
    <row r="47" spans="1:16" x14ac:dyDescent="0.25">
      <c r="A47" s="2" t="s">
        <v>12</v>
      </c>
      <c r="B47" s="3">
        <v>11735</v>
      </c>
      <c r="D47" s="2" t="s">
        <v>12</v>
      </c>
      <c r="E47" s="5">
        <v>7.6761056273998055E-2</v>
      </c>
    </row>
    <row r="48" spans="1:16" x14ac:dyDescent="0.25">
      <c r="A48" s="2" t="s">
        <v>3</v>
      </c>
      <c r="B48" s="3">
        <v>23049</v>
      </c>
      <c r="D48" s="2" t="s">
        <v>3</v>
      </c>
      <c r="E48" s="5">
        <v>0.1507682646833729</v>
      </c>
    </row>
    <row r="49" spans="1:5" x14ac:dyDescent="0.25">
      <c r="A49" s="2" t="s">
        <v>0</v>
      </c>
      <c r="B49" s="3">
        <v>75408</v>
      </c>
      <c r="D49" s="2" t="s">
        <v>0</v>
      </c>
      <c r="E49" s="5">
        <v>0.493259286877686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31"/>
  <sheetViews>
    <sheetView showGridLines="0" zoomScale="70" zoomScaleNormal="70" workbookViewId="0">
      <selection activeCell="A16" sqref="A16"/>
    </sheetView>
  </sheetViews>
  <sheetFormatPr baseColWidth="10" defaultRowHeight="15" x14ac:dyDescent="0.25"/>
  <cols>
    <col min="1" max="1" width="27.28515625" style="16" customWidth="1"/>
    <col min="2" max="9" width="11.42578125" style="24"/>
  </cols>
  <sheetData>
    <row r="1" spans="1:11" ht="60" customHeight="1" x14ac:dyDescent="0.25">
      <c r="A1" s="69" t="str">
        <f>P_Tn2!Y23</f>
        <v>Antall sysselsatte i primæringene og andre næringsgrupper i perioden 2008 - 2015 i Frøya</v>
      </c>
      <c r="B1" s="69"/>
      <c r="C1" s="69"/>
      <c r="D1" s="69"/>
      <c r="E1" s="69"/>
      <c r="F1" s="69"/>
      <c r="G1" s="69"/>
      <c r="H1" s="69"/>
      <c r="I1" s="69"/>
    </row>
    <row r="2" spans="1:11" ht="17.25" customHeight="1" x14ac:dyDescent="0.25">
      <c r="A2" s="70" t="s">
        <v>161</v>
      </c>
      <c r="B2" s="70"/>
      <c r="C2" s="70"/>
      <c r="D2" s="70"/>
      <c r="E2" s="70"/>
      <c r="F2" s="70"/>
      <c r="G2" s="70"/>
      <c r="H2" s="70"/>
      <c r="I2" s="70"/>
      <c r="K2" s="12" t="s">
        <v>160</v>
      </c>
    </row>
    <row r="3" spans="1:11" ht="24" customHeight="1" x14ac:dyDescent="0.25">
      <c r="A3" s="32" t="s">
        <v>162</v>
      </c>
      <c r="B3" s="33">
        <f>IF(P_Tn2!M7&gt;0,P_Tn2!M7,"")</f>
        <v>2008</v>
      </c>
      <c r="C3" s="33">
        <f>IF(P_Tn2!N7&gt;0,P_Tn2!N7,"")</f>
        <v>2009</v>
      </c>
      <c r="D3" s="33">
        <f>IF(P_Tn2!O7&gt;0,P_Tn2!O7,"")</f>
        <v>2010</v>
      </c>
      <c r="E3" s="33">
        <f>IF(P_Tn2!P7&gt;0,P_Tn2!P7,"")</f>
        <v>2011</v>
      </c>
      <c r="F3" s="33">
        <f>IF(P_Tn2!Q7&gt;0,P_Tn2!Q7,"")</f>
        <v>2012</v>
      </c>
      <c r="G3" s="33">
        <f>IF(P_Tn2!R7&gt;0,P_Tn2!R7,"")</f>
        <v>2013</v>
      </c>
      <c r="H3" s="33">
        <f>IF(P_Tn2!S7&gt;0,P_Tn2!S7,"")</f>
        <v>2014</v>
      </c>
      <c r="I3" s="33">
        <f>IF(P_Tn2!T7&gt;0,P_Tn2!T7,"")</f>
        <v>2015</v>
      </c>
      <c r="K3" s="67" t="s">
        <v>175</v>
      </c>
    </row>
    <row r="4" spans="1:11" ht="30" customHeight="1" x14ac:dyDescent="0.25">
      <c r="A4" s="16" t="str">
        <f>IF(P_Tn2!L8&gt;0,P_Tn2!L8,"")</f>
        <v>jordbruk</v>
      </c>
      <c r="B4" s="26">
        <f>IF(P_Tn2!M8&gt;0,P_Tn2!M8,"")</f>
        <v>29</v>
      </c>
      <c r="C4" s="26">
        <f>IF(P_Tn2!N8&gt;0,P_Tn2!N8,"")</f>
        <v>27</v>
      </c>
      <c r="D4" s="26">
        <f>IF(P_Tn2!O8&gt;0,P_Tn2!O8,"")</f>
        <v>21</v>
      </c>
      <c r="E4" s="26">
        <f>IF(P_Tn2!P8&gt;0,P_Tn2!P8,"")</f>
        <v>21</v>
      </c>
      <c r="F4" s="26">
        <f>IF(P_Tn2!Q8&gt;0,P_Tn2!Q8,"")</f>
        <v>22</v>
      </c>
      <c r="G4" s="26">
        <f>IF(P_Tn2!R8&gt;0,P_Tn2!R8,"")</f>
        <v>27</v>
      </c>
      <c r="H4" s="26">
        <f>IF(P_Tn2!S8&gt;0,P_Tn2!S8,"")</f>
        <v>20</v>
      </c>
      <c r="I4" s="26">
        <f>IF(P_Tn2!T8&gt;0,P_Tn2!T8,"")</f>
        <v>18</v>
      </c>
    </row>
    <row r="5" spans="1:11" ht="30" customHeight="1" x14ac:dyDescent="0.25">
      <c r="A5" s="16" t="str">
        <f>IF(P_Tn2!L9&gt;0,P_Tn2!L9,"")</f>
        <v>skogbruk</v>
      </c>
      <c r="B5" s="26" t="str">
        <f>IF(P_Tn2!M9&gt;0,P_Tn2!M9,"")</f>
        <v/>
      </c>
      <c r="C5" s="26" t="str">
        <f>IF(P_Tn2!N9&gt;0,P_Tn2!N9,"")</f>
        <v/>
      </c>
      <c r="D5" s="26" t="str">
        <f>IF(P_Tn2!O9&gt;0,P_Tn2!O9,"")</f>
        <v/>
      </c>
      <c r="E5" s="26" t="str">
        <f>IF(P_Tn2!P9&gt;0,P_Tn2!P9,"")</f>
        <v/>
      </c>
      <c r="F5" s="26" t="str">
        <f>IF(P_Tn2!Q9&gt;0,P_Tn2!Q9,"")</f>
        <v/>
      </c>
      <c r="G5" s="26" t="str">
        <f>IF(P_Tn2!R9&gt;0,P_Tn2!R9,"")</f>
        <v/>
      </c>
      <c r="H5" s="26" t="str">
        <f>IF(P_Tn2!S9&gt;0,P_Tn2!S9,"")</f>
        <v/>
      </c>
      <c r="I5" s="26" t="str">
        <f>IF(P_Tn2!T9&gt;0,P_Tn2!T9,"")</f>
        <v/>
      </c>
    </row>
    <row r="6" spans="1:11" ht="30" customHeight="1" x14ac:dyDescent="0.25">
      <c r="A6" s="16" t="str">
        <f>IF(P_Tn2!L10&gt;0,P_Tn2!L10,"")</f>
        <v>fiske og akvakultur</v>
      </c>
      <c r="B6" s="26">
        <f>IF(P_Tn2!M10&gt;0,P_Tn2!M10,"")</f>
        <v>354</v>
      </c>
      <c r="C6" s="26">
        <f>IF(P_Tn2!N10&gt;0,P_Tn2!N10,"")</f>
        <v>377</v>
      </c>
      <c r="D6" s="26">
        <f>IF(P_Tn2!O10&gt;0,P_Tn2!O10,"")</f>
        <v>349</v>
      </c>
      <c r="E6" s="26">
        <f>IF(P_Tn2!P10&gt;0,P_Tn2!P10,"")</f>
        <v>296</v>
      </c>
      <c r="F6" s="26">
        <f>IF(P_Tn2!Q10&gt;0,P_Tn2!Q10,"")</f>
        <v>318</v>
      </c>
      <c r="G6" s="26">
        <f>IF(P_Tn2!R10&gt;0,P_Tn2!R10,"")</f>
        <v>328</v>
      </c>
      <c r="H6" s="26">
        <f>IF(P_Tn2!S10&gt;0,P_Tn2!S10,"")</f>
        <v>355</v>
      </c>
      <c r="I6" s="26">
        <f>IF(P_Tn2!T10&gt;0,P_Tn2!T10,"")</f>
        <v>383</v>
      </c>
    </row>
    <row r="7" spans="1:11" ht="30" customHeight="1" x14ac:dyDescent="0.25">
      <c r="A7" s="16" t="str">
        <f>IF(P_Tn2!L11&gt;0,P_Tn2!L11,"")</f>
        <v>sekundærnæringer</v>
      </c>
      <c r="B7" s="26">
        <f>IF(P_Tn2!M11&gt;0,P_Tn2!M11,"")</f>
        <v>663</v>
      </c>
      <c r="C7" s="26">
        <f>IF(P_Tn2!N11&gt;0,P_Tn2!N11,"")</f>
        <v>684</v>
      </c>
      <c r="D7" s="26">
        <f>IF(P_Tn2!O11&gt;0,P_Tn2!O11,"")</f>
        <v>658</v>
      </c>
      <c r="E7" s="26">
        <f>IF(P_Tn2!P11&gt;0,P_Tn2!P11,"")</f>
        <v>618</v>
      </c>
      <c r="F7" s="26">
        <f>IF(P_Tn2!Q11&gt;0,P_Tn2!Q11,"")</f>
        <v>689</v>
      </c>
      <c r="G7" s="26">
        <f>IF(P_Tn2!R11&gt;0,P_Tn2!R11,"")</f>
        <v>791</v>
      </c>
      <c r="H7" s="26">
        <f>IF(P_Tn2!S11&gt;0,P_Tn2!S11,"")</f>
        <v>810</v>
      </c>
      <c r="I7" s="26">
        <f>IF(P_Tn2!T11&gt;0,P_Tn2!T11,"")</f>
        <v>903</v>
      </c>
    </row>
    <row r="8" spans="1:11" ht="30" customHeight="1" x14ac:dyDescent="0.25">
      <c r="A8" s="16" t="str">
        <f>IF(P_Tn2!L12&gt;0,P_Tn2!L12,"")</f>
        <v>handel, hotell og restaurant, samferdsel, finans, eiendom</v>
      </c>
      <c r="B8" s="26">
        <f>IF(P_Tn2!M12&gt;0,P_Tn2!M12,"")</f>
        <v>515</v>
      </c>
      <c r="C8" s="26">
        <f>IF(P_Tn2!N12&gt;0,P_Tn2!N12,"")</f>
        <v>538</v>
      </c>
      <c r="D8" s="26">
        <f>IF(P_Tn2!O12&gt;0,P_Tn2!O12,"")</f>
        <v>591</v>
      </c>
      <c r="E8" s="26">
        <f>IF(P_Tn2!P12&gt;0,P_Tn2!P12,"")</f>
        <v>607</v>
      </c>
      <c r="F8" s="26">
        <f>IF(P_Tn2!Q12&gt;0,P_Tn2!Q12,"")</f>
        <v>628</v>
      </c>
      <c r="G8" s="26">
        <f>IF(P_Tn2!R12&gt;0,P_Tn2!R12,"")</f>
        <v>636</v>
      </c>
      <c r="H8" s="26">
        <f>IF(P_Tn2!S12&gt;0,P_Tn2!S12,"")</f>
        <v>647</v>
      </c>
      <c r="I8" s="26">
        <f>IF(P_Tn2!T12&gt;0,P_Tn2!T12,"")</f>
        <v>627</v>
      </c>
    </row>
    <row r="9" spans="1:11" ht="30" customHeight="1" x14ac:dyDescent="0.25">
      <c r="A9" s="16" t="str">
        <f>IF(P_Tn2!L13&gt;0,P_Tn2!L13,"")</f>
        <v>helse- og sosialtjenester</v>
      </c>
      <c r="B9" s="26">
        <f>IF(P_Tn2!M13&gt;0,P_Tn2!M13,"")</f>
        <v>336</v>
      </c>
      <c r="C9" s="26">
        <f>IF(P_Tn2!N13&gt;0,P_Tn2!N13,"")</f>
        <v>354</v>
      </c>
      <c r="D9" s="26">
        <f>IF(P_Tn2!O13&gt;0,P_Tn2!O13,"")</f>
        <v>349</v>
      </c>
      <c r="E9" s="26">
        <f>IF(P_Tn2!P13&gt;0,P_Tn2!P13,"")</f>
        <v>360</v>
      </c>
      <c r="F9" s="26">
        <f>IF(P_Tn2!Q13&gt;0,P_Tn2!Q13,"")</f>
        <v>367</v>
      </c>
      <c r="G9" s="26">
        <f>IF(P_Tn2!R13&gt;0,P_Tn2!R13,"")</f>
        <v>330</v>
      </c>
      <c r="H9" s="26">
        <f>IF(P_Tn2!S13&gt;0,P_Tn2!S13,"")</f>
        <v>343</v>
      </c>
      <c r="I9" s="26">
        <f>IF(P_Tn2!T13&gt;0,P_Tn2!T13,"")</f>
        <v>391</v>
      </c>
    </row>
    <row r="10" spans="1:11" ht="30" customHeight="1" x14ac:dyDescent="0.25">
      <c r="A10" s="16" t="str">
        <f>IF(P_Tn2!L14&gt;0,P_Tn2!L14,"")</f>
        <v>off.adm., forsvar, sosialforsikring</v>
      </c>
      <c r="B10" s="26">
        <f>IF(P_Tn2!M14&gt;0,P_Tn2!M14,"")</f>
        <v>90</v>
      </c>
      <c r="C10" s="26">
        <f>IF(P_Tn2!N14&gt;0,P_Tn2!N14,"")</f>
        <v>93</v>
      </c>
      <c r="D10" s="26">
        <f>IF(P_Tn2!O14&gt;0,P_Tn2!O14,"")</f>
        <v>87</v>
      </c>
      <c r="E10" s="26">
        <f>IF(P_Tn2!P14&gt;0,P_Tn2!P14,"")</f>
        <v>87</v>
      </c>
      <c r="F10" s="26">
        <f>IF(P_Tn2!Q14&gt;0,P_Tn2!Q14,"")</f>
        <v>83</v>
      </c>
      <c r="G10" s="26">
        <f>IF(P_Tn2!R14&gt;0,P_Tn2!R14,"")</f>
        <v>94</v>
      </c>
      <c r="H10" s="26">
        <f>IF(P_Tn2!S14&gt;0,P_Tn2!S14,"")</f>
        <v>126</v>
      </c>
      <c r="I10" s="26">
        <f>IF(P_Tn2!T14&gt;0,P_Tn2!T14,"")</f>
        <v>87</v>
      </c>
    </row>
    <row r="11" spans="1:11" ht="30" customHeight="1" x14ac:dyDescent="0.25">
      <c r="A11" s="16" t="str">
        <f>IF(P_Tn2!L15&gt;0,P_Tn2!L15,"")</f>
        <v>personlig tjenesteyting</v>
      </c>
      <c r="B11" s="26">
        <f>IF(P_Tn2!M15&gt;0,P_Tn2!M15,"")</f>
        <v>35</v>
      </c>
      <c r="C11" s="26">
        <f>IF(P_Tn2!N15&gt;0,P_Tn2!N15,"")</f>
        <v>43</v>
      </c>
      <c r="D11" s="26">
        <f>IF(P_Tn2!O15&gt;0,P_Tn2!O15,"")</f>
        <v>42</v>
      </c>
      <c r="E11" s="26">
        <f>IF(P_Tn2!P15&gt;0,P_Tn2!P15,"")</f>
        <v>39</v>
      </c>
      <c r="F11" s="26">
        <f>IF(P_Tn2!Q15&gt;0,P_Tn2!Q15,"")</f>
        <v>31</v>
      </c>
      <c r="G11" s="26">
        <f>IF(P_Tn2!R15&gt;0,P_Tn2!R15,"")</f>
        <v>27</v>
      </c>
      <c r="H11" s="26">
        <f>IF(P_Tn2!S15&gt;0,P_Tn2!S15,"")</f>
        <v>24</v>
      </c>
      <c r="I11" s="26">
        <f>IF(P_Tn2!T15&gt;0,P_Tn2!T15,"")</f>
        <v>29</v>
      </c>
    </row>
    <row r="12" spans="1:11" ht="30" customHeight="1" x14ac:dyDescent="0.25">
      <c r="A12" s="16" t="str">
        <f>IF(P_Tn2!L16&gt;0,P_Tn2!L16,"")</f>
        <v>undervisning</v>
      </c>
      <c r="B12" s="26">
        <f>IF(P_Tn2!M16&gt;0,P_Tn2!M16,"")</f>
        <v>153</v>
      </c>
      <c r="C12" s="26">
        <f>IF(P_Tn2!N16&gt;0,P_Tn2!N16,"")</f>
        <v>158</v>
      </c>
      <c r="D12" s="26">
        <f>IF(P_Tn2!O16&gt;0,P_Tn2!O16,"")</f>
        <v>151</v>
      </c>
      <c r="E12" s="26">
        <f>IF(P_Tn2!P16&gt;0,P_Tn2!P16,"")</f>
        <v>150</v>
      </c>
      <c r="F12" s="26">
        <f>IF(P_Tn2!Q16&gt;0,P_Tn2!Q16,"")</f>
        <v>151</v>
      </c>
      <c r="G12" s="26">
        <f>IF(P_Tn2!R16&gt;0,P_Tn2!R16,"")</f>
        <v>174</v>
      </c>
      <c r="H12" s="26">
        <f>IF(P_Tn2!S16&gt;0,P_Tn2!S16,"")</f>
        <v>203</v>
      </c>
      <c r="I12" s="26">
        <f>IF(P_Tn2!T16&gt;0,P_Tn2!T16,"")</f>
        <v>175</v>
      </c>
    </row>
    <row r="13" spans="1:11" ht="30" customHeight="1" x14ac:dyDescent="0.25">
      <c r="A13" s="16" t="str">
        <f>IF(P_Tn2!L17&gt;0,P_Tn2!L17,"")</f>
        <v>uoppgitt</v>
      </c>
      <c r="B13" s="26">
        <f>IF(P_Tn2!M17&gt;0,P_Tn2!M17,"")</f>
        <v>7</v>
      </c>
      <c r="C13" s="26">
        <f>IF(P_Tn2!N17&gt;0,P_Tn2!N17,"")</f>
        <v>7</v>
      </c>
      <c r="D13" s="26">
        <f>IF(P_Tn2!O17&gt;0,P_Tn2!O17,"")</f>
        <v>12</v>
      </c>
      <c r="E13" s="26">
        <f>IF(P_Tn2!P17&gt;0,P_Tn2!P17,"")</f>
        <v>9</v>
      </c>
      <c r="F13" s="26">
        <f>IF(P_Tn2!Q17&gt;0,P_Tn2!Q17,"")</f>
        <v>10</v>
      </c>
      <c r="G13" s="26">
        <f>IF(P_Tn2!R17&gt;0,P_Tn2!R17,"")</f>
        <v>4</v>
      </c>
      <c r="H13" s="26">
        <f>IF(P_Tn2!S17&gt;0,P_Tn2!S17,"")</f>
        <v>9</v>
      </c>
      <c r="I13" s="26">
        <f>IF(P_Tn2!T17&gt;0,P_Tn2!T17,"")</f>
        <v>12</v>
      </c>
    </row>
    <row r="14" spans="1:11" ht="30" customHeight="1" x14ac:dyDescent="0.25">
      <c r="A14" s="28" t="str">
        <f>IF(P_Tn2!L18&gt;0,P_Tn2!L18,"")</f>
        <v>Totalsum</v>
      </c>
      <c r="B14" s="29">
        <f>IF(P_Tn2!M18&gt;0,P_Tn2!M18,"")</f>
        <v>2182</v>
      </c>
      <c r="C14" s="29">
        <f>IF(P_Tn2!N18&gt;0,P_Tn2!N18,"")</f>
        <v>2281</v>
      </c>
      <c r="D14" s="29">
        <f>IF(P_Tn2!O18&gt;0,P_Tn2!O18,"")</f>
        <v>2260</v>
      </c>
      <c r="E14" s="29">
        <f>IF(P_Tn2!P18&gt;0,P_Tn2!P18,"")</f>
        <v>2187</v>
      </c>
      <c r="F14" s="29">
        <f>IF(P_Tn2!Q18&gt;0,P_Tn2!Q18,"")</f>
        <v>2299</v>
      </c>
      <c r="G14" s="29">
        <f>IF(P_Tn2!R18&gt;0,P_Tn2!R18,"")</f>
        <v>2411</v>
      </c>
      <c r="H14" s="29">
        <f>IF(P_Tn2!S18&gt;0,P_Tn2!S18,"")</f>
        <v>2537</v>
      </c>
      <c r="I14" s="29">
        <f>IF(P_Tn2!T18&gt;0,P_Tn2!T18,"")</f>
        <v>2625</v>
      </c>
    </row>
    <row r="16" spans="1:11" x14ac:dyDescent="0.25">
      <c r="A16" s="68" t="s">
        <v>177</v>
      </c>
    </row>
    <row r="18" spans="1:9" ht="67.5" customHeight="1" x14ac:dyDescent="0.25">
      <c r="A18" s="69" t="str">
        <f>P_Tn2!Y29</f>
        <v>Fordeling av sysselsatte i primæringene og andre næringsgrupper i perioden 2008 - 2015 i Frøya i %</v>
      </c>
      <c r="B18" s="69"/>
      <c r="C18" s="69"/>
      <c r="D18" s="69"/>
      <c r="E18" s="69"/>
      <c r="F18" s="69"/>
      <c r="G18" s="69"/>
      <c r="H18" s="69"/>
      <c r="I18" s="69"/>
    </row>
    <row r="19" spans="1:9" ht="16.5" customHeight="1" x14ac:dyDescent="0.25">
      <c r="A19" s="71" t="s">
        <v>161</v>
      </c>
      <c r="B19" s="71"/>
      <c r="C19" s="71"/>
      <c r="D19" s="71"/>
      <c r="E19" s="71"/>
      <c r="F19" s="71"/>
      <c r="G19" s="71"/>
      <c r="H19" s="71"/>
      <c r="I19" s="71"/>
    </row>
    <row r="20" spans="1:9" ht="21" customHeight="1" x14ac:dyDescent="0.25">
      <c r="A20" s="32" t="s">
        <v>162</v>
      </c>
      <c r="B20" s="33">
        <f>IF(P_Tn2!B7&gt;0,P_Tn2!B7,"")</f>
        <v>2008</v>
      </c>
      <c r="C20" s="33">
        <f>IF(P_Tn2!C7&gt;0,P_Tn2!C7,"")</f>
        <v>2009</v>
      </c>
      <c r="D20" s="33">
        <f>IF(P_Tn2!D7&gt;0,P_Tn2!D7,"")</f>
        <v>2010</v>
      </c>
      <c r="E20" s="33">
        <f>IF(P_Tn2!E7&gt;0,P_Tn2!E7,"")</f>
        <v>2011</v>
      </c>
      <c r="F20" s="33">
        <f>IF(P_Tn2!F7&gt;0,P_Tn2!F7,"")</f>
        <v>2012</v>
      </c>
      <c r="G20" s="33">
        <f>IF(P_Tn2!G7&gt;0,P_Tn2!G7,"")</f>
        <v>2013</v>
      </c>
      <c r="H20" s="33">
        <f>IF(P_Tn2!H7&gt;0,P_Tn2!H7,"")</f>
        <v>2014</v>
      </c>
      <c r="I20" s="33">
        <f>IF(P_Tn2!I7&gt;0,P_Tn2!I7,"")</f>
        <v>2015</v>
      </c>
    </row>
    <row r="21" spans="1:9" ht="30" customHeight="1" x14ac:dyDescent="0.25">
      <c r="A21" s="16" t="str">
        <f>IF(P_Tn2!A8&gt;0,P_Tn2!A8,"")</f>
        <v>jordbruk</v>
      </c>
      <c r="B21" s="27">
        <f>IF(P_Tn2!B8&gt;0,P_Tn2!B8,"")</f>
        <v>1.3290559120073327E-2</v>
      </c>
      <c r="C21" s="27">
        <f>IF(P_Tn2!C8&gt;0,P_Tn2!C8,"")</f>
        <v>1.183691363437089E-2</v>
      </c>
      <c r="D21" s="27">
        <f>IF(P_Tn2!D8&gt;0,P_Tn2!D8,"")</f>
        <v>9.2920353982300884E-3</v>
      </c>
      <c r="E21" s="27">
        <f>IF(P_Tn2!E8&gt;0,P_Tn2!E8,"")</f>
        <v>9.6021947873799734E-3</v>
      </c>
      <c r="F21" s="27">
        <f>IF(P_Tn2!F8&gt;0,P_Tn2!F8,"")</f>
        <v>9.5693779904306216E-3</v>
      </c>
      <c r="G21" s="27">
        <f>IF(P_Tn2!G8&gt;0,P_Tn2!G8,"")</f>
        <v>1.1198672749896308E-2</v>
      </c>
      <c r="H21" s="27">
        <f>IF(P_Tn2!H8&gt;0,P_Tn2!H8,"")</f>
        <v>7.883326763894364E-3</v>
      </c>
      <c r="I21" s="27">
        <f>IF(P_Tn2!I8&gt;0,P_Tn2!I8,"")</f>
        <v>6.8571428571428568E-3</v>
      </c>
    </row>
    <row r="22" spans="1:9" ht="30" customHeight="1" x14ac:dyDescent="0.25">
      <c r="A22" s="16" t="str">
        <f>IF(P_Tn2!A9&gt;0,P_Tn2!A9,"")</f>
        <v>skogbruk</v>
      </c>
      <c r="B22" s="27" t="str">
        <f>IF(P_Tn2!B9&gt;0,P_Tn2!B9,"")</f>
        <v/>
      </c>
      <c r="C22" s="27" t="str">
        <f>IF(P_Tn2!C9&gt;0,P_Tn2!C9,"")</f>
        <v/>
      </c>
      <c r="D22" s="27" t="str">
        <f>IF(P_Tn2!D9&gt;0,P_Tn2!D9,"")</f>
        <v/>
      </c>
      <c r="E22" s="27" t="str">
        <f>IF(P_Tn2!E9&gt;0,P_Tn2!E9,"")</f>
        <v/>
      </c>
      <c r="F22" s="27" t="str">
        <f>IF(P_Tn2!F9&gt;0,P_Tn2!F9,"")</f>
        <v/>
      </c>
      <c r="G22" s="27" t="str">
        <f>IF(P_Tn2!G9&gt;0,P_Tn2!G9,"")</f>
        <v/>
      </c>
      <c r="H22" s="27" t="str">
        <f>IF(P_Tn2!H9&gt;0,P_Tn2!H9,"")</f>
        <v/>
      </c>
      <c r="I22" s="27" t="str">
        <f>IF(P_Tn2!I9&gt;0,P_Tn2!I9,"")</f>
        <v/>
      </c>
    </row>
    <row r="23" spans="1:9" ht="30" customHeight="1" x14ac:dyDescent="0.25">
      <c r="A23" s="16" t="str">
        <f>IF(P_Tn2!A10&gt;0,P_Tn2!A10,"")</f>
        <v>fiske og akvakultur</v>
      </c>
      <c r="B23" s="27">
        <f>IF(P_Tn2!B10&gt;0,P_Tn2!B10,"")</f>
        <v>0.16223648029330889</v>
      </c>
      <c r="C23" s="27">
        <f>IF(P_Tn2!C10&gt;0,P_Tn2!C10,"")</f>
        <v>0.16527838667251205</v>
      </c>
      <c r="D23" s="27">
        <f>IF(P_Tn2!D10&gt;0,P_Tn2!D10,"")</f>
        <v>0.15442477876106195</v>
      </c>
      <c r="E23" s="27">
        <f>IF(P_Tn2!E10&gt;0,P_Tn2!E10,"")</f>
        <v>0.13534522176497485</v>
      </c>
      <c r="F23" s="27">
        <f>IF(P_Tn2!F10&gt;0,P_Tn2!F10,"")</f>
        <v>0.13832100913440626</v>
      </c>
      <c r="G23" s="27">
        <f>IF(P_Tn2!G10&gt;0,P_Tn2!G10,"")</f>
        <v>0.13604313562836998</v>
      </c>
      <c r="H23" s="27">
        <f>IF(P_Tn2!H10&gt;0,P_Tn2!H10,"")</f>
        <v>0.13992905005912495</v>
      </c>
      <c r="I23" s="27">
        <f>IF(P_Tn2!I10&gt;0,P_Tn2!I10,"")</f>
        <v>0.1459047619047619</v>
      </c>
    </row>
    <row r="24" spans="1:9" ht="30" customHeight="1" x14ac:dyDescent="0.25">
      <c r="A24" s="16" t="str">
        <f>IF(P_Tn2!A11&gt;0,P_Tn2!A11,"")</f>
        <v>sekundærnæringer</v>
      </c>
      <c r="B24" s="27">
        <f>IF(P_Tn2!B11&gt;0,P_Tn2!B11,"")</f>
        <v>0.30384967919340056</v>
      </c>
      <c r="C24" s="27">
        <f>IF(P_Tn2!C11&gt;0,P_Tn2!C11,"")</f>
        <v>0.29986847873739586</v>
      </c>
      <c r="D24" s="27">
        <f>IF(P_Tn2!D11&gt;0,P_Tn2!D11,"")</f>
        <v>0.29115044247787608</v>
      </c>
      <c r="E24" s="27">
        <f>IF(P_Tn2!E11&gt;0,P_Tn2!E11,"")</f>
        <v>0.28257887517146779</v>
      </c>
      <c r="F24" s="27">
        <f>IF(P_Tn2!F11&gt;0,P_Tn2!F11,"")</f>
        <v>0.29969551979121356</v>
      </c>
      <c r="G24" s="27">
        <f>IF(P_Tn2!G11&gt;0,P_Tn2!G11,"")</f>
        <v>0.3280796350062215</v>
      </c>
      <c r="H24" s="27">
        <f>IF(P_Tn2!H11&gt;0,P_Tn2!H11,"")</f>
        <v>0.31927473393772171</v>
      </c>
      <c r="I24" s="27">
        <f>IF(P_Tn2!I11&gt;0,P_Tn2!I11,"")</f>
        <v>0.34399999999999997</v>
      </c>
    </row>
    <row r="25" spans="1:9" ht="30" customHeight="1" x14ac:dyDescent="0.25">
      <c r="A25" s="16" t="str">
        <f>IF(P_Tn2!A12&gt;0,P_Tn2!A12,"")</f>
        <v>handel, hotell og restaurant, samferdsel, finans, eiendom</v>
      </c>
      <c r="B25" s="27">
        <f>IF(P_Tn2!B12&gt;0,P_Tn2!B12,"")</f>
        <v>0.23602199816681943</v>
      </c>
      <c r="C25" s="27">
        <f>IF(P_Tn2!C12&gt;0,P_Tn2!C12,"")</f>
        <v>0.235861464270057</v>
      </c>
      <c r="D25" s="27">
        <f>IF(P_Tn2!D12&gt;0,P_Tn2!D12,"")</f>
        <v>0.26150442477876107</v>
      </c>
      <c r="E25" s="27">
        <f>IF(P_Tn2!E12&gt;0,P_Tn2!E12,"")</f>
        <v>0.27754915409236397</v>
      </c>
      <c r="F25" s="27">
        <f>IF(P_Tn2!F12&gt;0,P_Tn2!F12,"")</f>
        <v>0.27316224445411047</v>
      </c>
      <c r="G25" s="27">
        <f>IF(P_Tn2!G12&gt;0,P_Tn2!G12,"")</f>
        <v>0.26379095810866859</v>
      </c>
      <c r="H25" s="27">
        <f>IF(P_Tn2!H12&gt;0,P_Tn2!H12,"")</f>
        <v>0.25502562081198266</v>
      </c>
      <c r="I25" s="27">
        <f>IF(P_Tn2!I12&gt;0,P_Tn2!I12,"")</f>
        <v>0.23885714285714285</v>
      </c>
    </row>
    <row r="26" spans="1:9" ht="30" customHeight="1" x14ac:dyDescent="0.25">
      <c r="A26" s="16" t="str">
        <f>IF(P_Tn2!A13&gt;0,P_Tn2!A13,"")</f>
        <v>helse- og sosialtjenester</v>
      </c>
      <c r="B26" s="27">
        <f>IF(P_Tn2!B13&gt;0,P_Tn2!B13,"")</f>
        <v>0.153987167736022</v>
      </c>
      <c r="C26" s="27">
        <f>IF(P_Tn2!C13&gt;0,P_Tn2!C13,"")</f>
        <v>0.15519508987286279</v>
      </c>
      <c r="D26" s="27">
        <f>IF(P_Tn2!D13&gt;0,P_Tn2!D13,"")</f>
        <v>0.15442477876106195</v>
      </c>
      <c r="E26" s="27">
        <f>IF(P_Tn2!E13&gt;0,P_Tn2!E13,"")</f>
        <v>0.16460905349794239</v>
      </c>
      <c r="F26" s="27">
        <f>IF(P_Tn2!F13&gt;0,P_Tn2!F13,"")</f>
        <v>0.15963462374945628</v>
      </c>
      <c r="G26" s="27">
        <f>IF(P_Tn2!G13&gt;0,P_Tn2!G13,"")</f>
        <v>0.1368726669431771</v>
      </c>
      <c r="H26" s="27">
        <f>IF(P_Tn2!H13&gt;0,P_Tn2!H13,"")</f>
        <v>0.13519905400078833</v>
      </c>
      <c r="I26" s="27">
        <f>IF(P_Tn2!I13&gt;0,P_Tn2!I13,"")</f>
        <v>0.14895238095238095</v>
      </c>
    </row>
    <row r="27" spans="1:9" ht="30" customHeight="1" x14ac:dyDescent="0.25">
      <c r="A27" s="16" t="str">
        <f>IF(P_Tn2!A14&gt;0,P_Tn2!A14,"")</f>
        <v>off.adm., forsvar, sosialforsikring</v>
      </c>
      <c r="B27" s="27">
        <f>IF(P_Tn2!B14&gt;0,P_Tn2!B14,"")</f>
        <v>4.1246562786434467E-2</v>
      </c>
      <c r="C27" s="27">
        <f>IF(P_Tn2!C14&gt;0,P_Tn2!C14,"")</f>
        <v>4.0771591407277513E-2</v>
      </c>
      <c r="D27" s="27">
        <f>IF(P_Tn2!D14&gt;0,P_Tn2!D14,"")</f>
        <v>3.8495575221238941E-2</v>
      </c>
      <c r="E27" s="27">
        <f>IF(P_Tn2!E14&gt;0,P_Tn2!E14,"")</f>
        <v>3.9780521262002745E-2</v>
      </c>
      <c r="F27" s="27">
        <f>IF(P_Tn2!F14&gt;0,P_Tn2!F14,"")</f>
        <v>3.6102653327533707E-2</v>
      </c>
      <c r="G27" s="27">
        <f>IF(P_Tn2!G14&gt;0,P_Tn2!G14,"")</f>
        <v>3.8987971795935293E-2</v>
      </c>
      <c r="H27" s="27">
        <f>IF(P_Tn2!H14&gt;0,P_Tn2!H14,"")</f>
        <v>4.9664958612534491E-2</v>
      </c>
      <c r="I27" s="27">
        <f>IF(P_Tn2!I14&gt;0,P_Tn2!I14,"")</f>
        <v>3.3142857142857141E-2</v>
      </c>
    </row>
    <row r="28" spans="1:9" ht="30" customHeight="1" x14ac:dyDescent="0.25">
      <c r="A28" s="16" t="str">
        <f>IF(P_Tn2!A15&gt;0,P_Tn2!A15,"")</f>
        <v>personlig tjenesteyting</v>
      </c>
      <c r="B28" s="27">
        <f>IF(P_Tn2!B15&gt;0,P_Tn2!B15,"")</f>
        <v>1.6040329972502293E-2</v>
      </c>
      <c r="C28" s="27">
        <f>IF(P_Tn2!C15&gt;0,P_Tn2!C15,"")</f>
        <v>1.8851380973257344E-2</v>
      </c>
      <c r="D28" s="27">
        <f>IF(P_Tn2!D15&gt;0,P_Tn2!D15,"")</f>
        <v>1.8584070796460177E-2</v>
      </c>
      <c r="E28" s="27">
        <f>IF(P_Tn2!E15&gt;0,P_Tn2!E15,"")</f>
        <v>1.7832647462277092E-2</v>
      </c>
      <c r="F28" s="27">
        <f>IF(P_Tn2!F15&gt;0,P_Tn2!F15,"")</f>
        <v>1.3484123531970421E-2</v>
      </c>
      <c r="G28" s="27">
        <f>IF(P_Tn2!G15&gt;0,P_Tn2!G15,"")</f>
        <v>1.1198672749896308E-2</v>
      </c>
      <c r="H28" s="27">
        <f>IF(P_Tn2!H15&gt;0,P_Tn2!H15,"")</f>
        <v>9.4599921166732357E-3</v>
      </c>
      <c r="I28" s="27">
        <f>IF(P_Tn2!I15&gt;0,P_Tn2!I15,"")</f>
        <v>1.1047619047619047E-2</v>
      </c>
    </row>
    <row r="29" spans="1:9" ht="30" customHeight="1" x14ac:dyDescent="0.25">
      <c r="A29" s="16" t="str">
        <f>IF(P_Tn2!A16&gt;0,P_Tn2!A16,"")</f>
        <v>undervisning</v>
      </c>
      <c r="B29" s="27">
        <f>IF(P_Tn2!B16&gt;0,P_Tn2!B16,"")</f>
        <v>7.0119156736938582E-2</v>
      </c>
      <c r="C29" s="27">
        <f>IF(P_Tn2!C16&gt;0,P_Tn2!C16,"")</f>
        <v>6.9267864971503723E-2</v>
      </c>
      <c r="D29" s="27">
        <f>IF(P_Tn2!D16&gt;0,P_Tn2!D16,"")</f>
        <v>6.6814159292035394E-2</v>
      </c>
      <c r="E29" s="27">
        <f>IF(P_Tn2!E16&gt;0,P_Tn2!E16,"")</f>
        <v>6.8587105624142664E-2</v>
      </c>
      <c r="F29" s="27">
        <f>IF(P_Tn2!F16&gt;0,P_Tn2!F16,"")</f>
        <v>6.5680730752501082E-2</v>
      </c>
      <c r="G29" s="27">
        <f>IF(P_Tn2!G16&gt;0,P_Tn2!G16,"")</f>
        <v>7.2169224388220654E-2</v>
      </c>
      <c r="H29" s="27">
        <f>IF(P_Tn2!H16&gt;0,P_Tn2!H16,"")</f>
        <v>8.0015766653527789E-2</v>
      </c>
      <c r="I29" s="27">
        <f>IF(P_Tn2!I16&gt;0,P_Tn2!I16,"")</f>
        <v>6.6666666666666666E-2</v>
      </c>
    </row>
    <row r="30" spans="1:9" ht="30" customHeight="1" x14ac:dyDescent="0.25">
      <c r="A30" s="16" t="str">
        <f>IF(P_Tn2!A17&gt;0,P_Tn2!A17,"")</f>
        <v>uoppgitt</v>
      </c>
      <c r="B30" s="27">
        <f>IF(P_Tn2!B17&gt;0,P_Tn2!B17,"")</f>
        <v>3.2080659945004585E-3</v>
      </c>
      <c r="C30" s="27">
        <f>IF(P_Tn2!C17&gt;0,P_Tn2!C17,"")</f>
        <v>3.0688294607628232E-3</v>
      </c>
      <c r="D30" s="27">
        <f>IF(P_Tn2!D17&gt;0,P_Tn2!D17,"")</f>
        <v>5.3097345132743362E-3</v>
      </c>
      <c r="E30" s="27">
        <f>IF(P_Tn2!E17&gt;0,P_Tn2!E17,"")</f>
        <v>4.11522633744856E-3</v>
      </c>
      <c r="F30" s="27">
        <f>IF(P_Tn2!F17&gt;0,P_Tn2!F17,"")</f>
        <v>4.3497172683775558E-3</v>
      </c>
      <c r="G30" s="27">
        <f>IF(P_Tn2!G17&gt;0,P_Tn2!G17,"")</f>
        <v>1.6590626296142678E-3</v>
      </c>
      <c r="H30" s="27">
        <f>IF(P_Tn2!H17&gt;0,P_Tn2!H17,"")</f>
        <v>3.5474970437524636E-3</v>
      </c>
      <c r="I30" s="27">
        <f>IF(P_Tn2!I17&gt;0,P_Tn2!I17,"")</f>
        <v>4.5714285714285718E-3</v>
      </c>
    </row>
    <row r="31" spans="1:9" ht="30" customHeight="1" x14ac:dyDescent="0.25">
      <c r="A31" s="30" t="str">
        <f>IF(P_Tn2!A18&gt;0,P_Tn2!A18,"")</f>
        <v>Totalsum</v>
      </c>
      <c r="B31" s="31">
        <f>IF(P_Tn2!B18&gt;0,P_Tn2!B18,"")</f>
        <v>1</v>
      </c>
      <c r="C31" s="31">
        <f>IF(P_Tn2!C18&gt;0,P_Tn2!C18,"")</f>
        <v>1</v>
      </c>
      <c r="D31" s="31">
        <f>IF(P_Tn2!D18&gt;0,P_Tn2!D18,"")</f>
        <v>1</v>
      </c>
      <c r="E31" s="31">
        <f>IF(P_Tn2!E18&gt;0,P_Tn2!E18,"")</f>
        <v>1</v>
      </c>
      <c r="F31" s="31">
        <f>IF(P_Tn2!F18&gt;0,P_Tn2!F18,"")</f>
        <v>1</v>
      </c>
      <c r="G31" s="31">
        <f>IF(P_Tn2!G18&gt;0,P_Tn2!G18,"")</f>
        <v>1</v>
      </c>
      <c r="H31" s="31">
        <f>IF(P_Tn2!H18&gt;0,P_Tn2!H18,"")</f>
        <v>1</v>
      </c>
      <c r="I31" s="31">
        <f>IF(P_Tn2!I18&gt;0,P_Tn2!I18,"")</f>
        <v>1</v>
      </c>
    </row>
  </sheetData>
  <mergeCells count="4">
    <mergeCell ref="A1:I1"/>
    <mergeCell ref="A18:I18"/>
    <mergeCell ref="A2:I2"/>
    <mergeCell ref="A19:I19"/>
  </mergeCells>
  <conditionalFormatting sqref="B21:I30">
    <cfRule type="colorScale" priority="1">
      <colorScale>
        <cfvo type="min"/>
        <cfvo type="max"/>
        <color rgb="FFFCFCFF"/>
        <color rgb="FF63BE7B"/>
      </colorScale>
    </cfRule>
  </conditionalFormatting>
  <printOptions horizontalCentered="1" verticalCentered="1"/>
  <pageMargins left="3.937007874015748E-2" right="0.23622047244094491" top="0.15748031496062992" bottom="0.15748031496062992" header="0.31496062992125984" footer="0.31496062992125984"/>
  <pageSetup paperSize="9" scale="84" fitToHeight="0" orientation="portrait" r:id="rId1"/>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76"/>
  <sheetViews>
    <sheetView topLeftCell="S21" workbookViewId="0">
      <selection activeCell="X44" sqref="X44"/>
    </sheetView>
  </sheetViews>
  <sheetFormatPr baseColWidth="10" defaultRowHeight="15" x14ac:dyDescent="0.25"/>
  <cols>
    <col min="1" max="1" width="31.5703125" style="8" customWidth="1"/>
    <col min="2" max="10" width="7.42578125" customWidth="1"/>
    <col min="11" max="11" width="9.140625" customWidth="1"/>
    <col min="12" max="12" width="30.42578125" customWidth="1"/>
    <col min="13" max="23" width="8.28515625" customWidth="1"/>
  </cols>
  <sheetData>
    <row r="1" spans="1:37" x14ac:dyDescent="0.25">
      <c r="X1" t="s">
        <v>120</v>
      </c>
    </row>
    <row r="3" spans="1:37" x14ac:dyDescent="0.25">
      <c r="A3" s="1" t="s">
        <v>35</v>
      </c>
      <c r="B3" t="s">
        <v>127</v>
      </c>
      <c r="L3" s="1" t="s">
        <v>35</v>
      </c>
      <c r="M3" t="s">
        <v>127</v>
      </c>
    </row>
    <row r="4" spans="1:37" x14ac:dyDescent="0.25">
      <c r="A4" s="1" t="s">
        <v>31</v>
      </c>
      <c r="B4" t="s">
        <v>61</v>
      </c>
      <c r="L4" s="1" t="s">
        <v>31</v>
      </c>
      <c r="M4" t="s">
        <v>61</v>
      </c>
    </row>
    <row r="6" spans="1:37" x14ac:dyDescent="0.25">
      <c r="A6" s="7" t="s">
        <v>122</v>
      </c>
      <c r="B6" s="1" t="s">
        <v>121</v>
      </c>
      <c r="L6" s="1" t="s">
        <v>122</v>
      </c>
      <c r="M6" s="1" t="s">
        <v>121</v>
      </c>
      <c r="X6" s="1" t="s">
        <v>35</v>
      </c>
      <c r="Y6" t="s">
        <v>127</v>
      </c>
    </row>
    <row r="7" spans="1:37" x14ac:dyDescent="0.25">
      <c r="A7" s="7" t="s">
        <v>118</v>
      </c>
      <c r="B7">
        <v>2008</v>
      </c>
      <c r="C7">
        <v>2009</v>
      </c>
      <c r="D7">
        <v>2010</v>
      </c>
      <c r="E7">
        <v>2011</v>
      </c>
      <c r="F7">
        <v>2012</v>
      </c>
      <c r="G7">
        <v>2013</v>
      </c>
      <c r="H7">
        <v>2014</v>
      </c>
      <c r="I7">
        <v>2015</v>
      </c>
      <c r="L7" s="1" t="s">
        <v>118</v>
      </c>
      <c r="M7">
        <v>2008</v>
      </c>
      <c r="N7">
        <v>2009</v>
      </c>
      <c r="O7">
        <v>2010</v>
      </c>
      <c r="P7">
        <v>2011</v>
      </c>
      <c r="Q7">
        <v>2012</v>
      </c>
      <c r="R7">
        <v>2013</v>
      </c>
      <c r="S7">
        <v>2014</v>
      </c>
      <c r="T7">
        <v>2015</v>
      </c>
      <c r="X7" s="1" t="s">
        <v>29</v>
      </c>
      <c r="Y7" t="s">
        <v>120</v>
      </c>
    </row>
    <row r="8" spans="1:37" x14ac:dyDescent="0.25">
      <c r="A8" s="14" t="s">
        <v>110</v>
      </c>
      <c r="B8" s="6">
        <v>1.3290559120073327E-2</v>
      </c>
      <c r="C8" s="6">
        <v>1.183691363437089E-2</v>
      </c>
      <c r="D8" s="6">
        <v>9.2920353982300884E-3</v>
      </c>
      <c r="E8" s="6">
        <v>9.6021947873799734E-3</v>
      </c>
      <c r="F8" s="6">
        <v>9.5693779904306216E-3</v>
      </c>
      <c r="G8" s="6">
        <v>1.1198672749896308E-2</v>
      </c>
      <c r="H8" s="6">
        <v>7.883326763894364E-3</v>
      </c>
      <c r="I8" s="6">
        <v>6.8571428571428568E-3</v>
      </c>
      <c r="L8" s="16" t="s">
        <v>110</v>
      </c>
      <c r="M8" s="3">
        <v>29</v>
      </c>
      <c r="N8" s="3">
        <v>27</v>
      </c>
      <c r="O8" s="3">
        <v>21</v>
      </c>
      <c r="P8" s="3">
        <v>21</v>
      </c>
      <c r="Q8" s="3">
        <v>22</v>
      </c>
      <c r="R8" s="3">
        <v>27</v>
      </c>
      <c r="S8" s="3">
        <v>20</v>
      </c>
      <c r="T8" s="3">
        <v>18</v>
      </c>
      <c r="X8" s="1" t="s">
        <v>28</v>
      </c>
      <c r="Y8" s="16" t="s">
        <v>120</v>
      </c>
    </row>
    <row r="9" spans="1:37" x14ac:dyDescent="0.25">
      <c r="A9" s="14" t="s">
        <v>109</v>
      </c>
      <c r="B9" s="6">
        <v>0</v>
      </c>
      <c r="C9" s="6">
        <v>0</v>
      </c>
      <c r="D9" s="6">
        <v>0</v>
      </c>
      <c r="E9" s="6">
        <v>0</v>
      </c>
      <c r="F9" s="6">
        <v>0</v>
      </c>
      <c r="G9" s="6">
        <v>0</v>
      </c>
      <c r="H9" s="6">
        <v>0</v>
      </c>
      <c r="I9" s="6">
        <v>0</v>
      </c>
      <c r="L9" s="16" t="s">
        <v>109</v>
      </c>
      <c r="M9" s="3">
        <v>0</v>
      </c>
      <c r="N9" s="3">
        <v>0</v>
      </c>
      <c r="O9" s="3">
        <v>0</v>
      </c>
      <c r="P9" s="3">
        <v>0</v>
      </c>
      <c r="Q9" s="3">
        <v>0</v>
      </c>
      <c r="R9" s="3">
        <v>0</v>
      </c>
      <c r="S9" s="3">
        <v>0</v>
      </c>
      <c r="T9" s="3">
        <v>0</v>
      </c>
    </row>
    <row r="10" spans="1:37" x14ac:dyDescent="0.25">
      <c r="A10" s="14" t="s">
        <v>111</v>
      </c>
      <c r="B10" s="6">
        <v>0.16223648029330889</v>
      </c>
      <c r="C10" s="6">
        <v>0.16527838667251205</v>
      </c>
      <c r="D10" s="6">
        <v>0.15442477876106195</v>
      </c>
      <c r="E10" s="6">
        <v>0.13534522176497485</v>
      </c>
      <c r="F10" s="6">
        <v>0.13832100913440626</v>
      </c>
      <c r="G10" s="6">
        <v>0.13604313562836998</v>
      </c>
      <c r="H10" s="6">
        <v>0.13992905005912495</v>
      </c>
      <c r="I10" s="6">
        <v>0.1459047619047619</v>
      </c>
      <c r="L10" s="16" t="s">
        <v>111</v>
      </c>
      <c r="M10" s="3">
        <v>354</v>
      </c>
      <c r="N10" s="3">
        <v>377</v>
      </c>
      <c r="O10" s="3">
        <v>349</v>
      </c>
      <c r="P10" s="3">
        <v>296</v>
      </c>
      <c r="Q10" s="3">
        <v>318</v>
      </c>
      <c r="R10" s="3">
        <v>328</v>
      </c>
      <c r="S10" s="3">
        <v>355</v>
      </c>
      <c r="T10" s="3">
        <v>383</v>
      </c>
      <c r="Y10" s="1" t="s">
        <v>121</v>
      </c>
    </row>
    <row r="11" spans="1:37" x14ac:dyDescent="0.25">
      <c r="A11" s="14" t="s">
        <v>117</v>
      </c>
      <c r="B11" s="6">
        <v>0.30384967919340056</v>
      </c>
      <c r="C11" s="6">
        <v>0.29986847873739586</v>
      </c>
      <c r="D11" s="6">
        <v>0.29115044247787608</v>
      </c>
      <c r="E11" s="6">
        <v>0.28257887517146779</v>
      </c>
      <c r="F11" s="6">
        <v>0.29969551979121356</v>
      </c>
      <c r="G11" s="6">
        <v>0.3280796350062215</v>
      </c>
      <c r="H11" s="6">
        <v>0.31927473393772171</v>
      </c>
      <c r="I11" s="6">
        <v>0.34399999999999997</v>
      </c>
      <c r="L11" s="16" t="s">
        <v>117</v>
      </c>
      <c r="M11" s="3">
        <v>663</v>
      </c>
      <c r="N11" s="3">
        <v>684</v>
      </c>
      <c r="O11" s="3">
        <v>658</v>
      </c>
      <c r="P11" s="3">
        <v>618</v>
      </c>
      <c r="Q11" s="3">
        <v>689</v>
      </c>
      <c r="R11" s="3">
        <v>791</v>
      </c>
      <c r="S11" s="3">
        <v>810</v>
      </c>
      <c r="T11" s="3">
        <v>903</v>
      </c>
      <c r="Y11" t="s">
        <v>61</v>
      </c>
    </row>
    <row r="12" spans="1:37" ht="30" x14ac:dyDescent="0.25">
      <c r="A12" s="14" t="s">
        <v>123</v>
      </c>
      <c r="B12" s="6">
        <v>0.23602199816681943</v>
      </c>
      <c r="C12" s="6">
        <v>0.235861464270057</v>
      </c>
      <c r="D12" s="6">
        <v>0.26150442477876107</v>
      </c>
      <c r="E12" s="6">
        <v>0.27754915409236397</v>
      </c>
      <c r="F12" s="6">
        <v>0.27316224445411047</v>
      </c>
      <c r="G12" s="6">
        <v>0.26379095810866859</v>
      </c>
      <c r="H12" s="6">
        <v>0.25502562081198266</v>
      </c>
      <c r="I12" s="6">
        <v>0.23885714285714285</v>
      </c>
      <c r="L12" s="16" t="s">
        <v>123</v>
      </c>
      <c r="M12" s="3">
        <v>515</v>
      </c>
      <c r="N12" s="3">
        <v>538</v>
      </c>
      <c r="O12" s="3">
        <v>591</v>
      </c>
      <c r="P12" s="3">
        <v>607</v>
      </c>
      <c r="Q12" s="3">
        <v>628</v>
      </c>
      <c r="R12" s="3">
        <v>636</v>
      </c>
      <c r="S12" s="3">
        <v>647</v>
      </c>
      <c r="T12" s="3">
        <v>627</v>
      </c>
      <c r="X12" t="s">
        <v>122</v>
      </c>
      <c r="Y12" s="3">
        <v>18782</v>
      </c>
    </row>
    <row r="13" spans="1:37" x14ac:dyDescent="0.25">
      <c r="A13" s="14" t="s">
        <v>114</v>
      </c>
      <c r="B13" s="6">
        <v>0.153987167736022</v>
      </c>
      <c r="C13" s="6">
        <v>0.15519508987286279</v>
      </c>
      <c r="D13" s="6">
        <v>0.15442477876106195</v>
      </c>
      <c r="E13" s="6">
        <v>0.16460905349794239</v>
      </c>
      <c r="F13" s="6">
        <v>0.15963462374945628</v>
      </c>
      <c r="G13" s="6">
        <v>0.1368726669431771</v>
      </c>
      <c r="H13" s="6">
        <v>0.13519905400078833</v>
      </c>
      <c r="I13" s="6">
        <v>0.14895238095238095</v>
      </c>
      <c r="L13" s="16" t="s">
        <v>114</v>
      </c>
      <c r="M13" s="3">
        <v>336</v>
      </c>
      <c r="N13" s="3">
        <v>354</v>
      </c>
      <c r="O13" s="3">
        <v>349</v>
      </c>
      <c r="P13" s="3">
        <v>360</v>
      </c>
      <c r="Q13" s="3">
        <v>367</v>
      </c>
      <c r="R13" s="3">
        <v>330</v>
      </c>
      <c r="S13" s="3">
        <v>343</v>
      </c>
      <c r="T13" s="3">
        <v>391</v>
      </c>
    </row>
    <row r="14" spans="1:37" ht="30" x14ac:dyDescent="0.25">
      <c r="A14" s="14" t="s">
        <v>116</v>
      </c>
      <c r="B14" s="6">
        <v>4.1246562786434467E-2</v>
      </c>
      <c r="C14" s="6">
        <v>4.0771591407277513E-2</v>
      </c>
      <c r="D14" s="6">
        <v>3.8495575221238941E-2</v>
      </c>
      <c r="E14" s="6">
        <v>3.9780521262002745E-2</v>
      </c>
      <c r="F14" s="6">
        <v>3.6102653327533707E-2</v>
      </c>
      <c r="G14" s="6">
        <v>3.8987971795935293E-2</v>
      </c>
      <c r="H14" s="6">
        <v>4.9664958612534491E-2</v>
      </c>
      <c r="I14" s="6">
        <v>3.3142857142857141E-2</v>
      </c>
      <c r="L14" s="16" t="s">
        <v>116</v>
      </c>
      <c r="M14" s="3">
        <v>90</v>
      </c>
      <c r="N14" s="3">
        <v>93</v>
      </c>
      <c r="O14" s="3">
        <v>87</v>
      </c>
      <c r="P14" s="3">
        <v>87</v>
      </c>
      <c r="Q14" s="3">
        <v>83</v>
      </c>
      <c r="R14" s="3">
        <v>94</v>
      </c>
      <c r="S14" s="3">
        <v>126</v>
      </c>
      <c r="T14" s="3">
        <v>87</v>
      </c>
    </row>
    <row r="15" spans="1:37" x14ac:dyDescent="0.25">
      <c r="A15" s="14" t="s">
        <v>113</v>
      </c>
      <c r="B15" s="6">
        <v>1.6040329972502293E-2</v>
      </c>
      <c r="C15" s="6">
        <v>1.8851380973257344E-2</v>
      </c>
      <c r="D15" s="6">
        <v>1.8584070796460177E-2</v>
      </c>
      <c r="E15" s="6">
        <v>1.7832647462277092E-2</v>
      </c>
      <c r="F15" s="6">
        <v>1.3484123531970421E-2</v>
      </c>
      <c r="G15" s="6">
        <v>1.1198672749896308E-2</v>
      </c>
      <c r="H15" s="6">
        <v>9.4599921166732357E-3</v>
      </c>
      <c r="I15" s="6">
        <v>1.1047619047619047E-2</v>
      </c>
      <c r="L15" s="16" t="s">
        <v>113</v>
      </c>
      <c r="M15" s="3">
        <v>35</v>
      </c>
      <c r="N15" s="3">
        <v>43</v>
      </c>
      <c r="O15" s="3">
        <v>42</v>
      </c>
      <c r="P15" s="3">
        <v>39</v>
      </c>
      <c r="Q15" s="3">
        <v>31</v>
      </c>
      <c r="R15" s="3">
        <v>27</v>
      </c>
      <c r="S15" s="3">
        <v>24</v>
      </c>
      <c r="T15" s="3">
        <v>29</v>
      </c>
      <c r="Y15" t="str">
        <f>MID(Y11,6,25)</f>
        <v>Frøya</v>
      </c>
      <c r="Z15" t="str">
        <f t="shared" ref="Z15:AK15" si="0">MID(Z11,6,25)</f>
        <v/>
      </c>
      <c r="AA15" t="str">
        <f t="shared" si="0"/>
        <v/>
      </c>
      <c r="AB15" t="str">
        <f t="shared" si="0"/>
        <v/>
      </c>
      <c r="AC15" t="str">
        <f t="shared" si="0"/>
        <v/>
      </c>
      <c r="AD15" t="str">
        <f t="shared" si="0"/>
        <v/>
      </c>
      <c r="AE15" t="str">
        <f t="shared" si="0"/>
        <v/>
      </c>
      <c r="AF15" t="str">
        <f t="shared" si="0"/>
        <v/>
      </c>
      <c r="AG15" t="str">
        <f t="shared" si="0"/>
        <v/>
      </c>
      <c r="AH15" t="str">
        <f t="shared" si="0"/>
        <v/>
      </c>
      <c r="AI15" t="str">
        <f t="shared" si="0"/>
        <v/>
      </c>
      <c r="AJ15" t="str">
        <f t="shared" si="0"/>
        <v/>
      </c>
      <c r="AK15" t="str">
        <f t="shared" si="0"/>
        <v/>
      </c>
    </row>
    <row r="16" spans="1:37" x14ac:dyDescent="0.25">
      <c r="A16" s="14" t="s">
        <v>115</v>
      </c>
      <c r="B16" s="6">
        <v>7.0119156736938582E-2</v>
      </c>
      <c r="C16" s="6">
        <v>6.9267864971503723E-2</v>
      </c>
      <c r="D16" s="6">
        <v>6.6814159292035394E-2</v>
      </c>
      <c r="E16" s="6">
        <v>6.8587105624142664E-2</v>
      </c>
      <c r="F16" s="6">
        <v>6.5680730752501082E-2</v>
      </c>
      <c r="G16" s="6">
        <v>7.2169224388220654E-2</v>
      </c>
      <c r="H16" s="6">
        <v>8.0015766653527789E-2</v>
      </c>
      <c r="I16" s="6">
        <v>6.6666666666666666E-2</v>
      </c>
      <c r="L16" s="16" t="s">
        <v>115</v>
      </c>
      <c r="M16" s="3">
        <v>153</v>
      </c>
      <c r="N16" s="3">
        <v>158</v>
      </c>
      <c r="O16" s="3">
        <v>151</v>
      </c>
      <c r="P16" s="3">
        <v>150</v>
      </c>
      <c r="Q16" s="3">
        <v>151</v>
      </c>
      <c r="R16" s="3">
        <v>174</v>
      </c>
      <c r="S16" s="3">
        <v>203</v>
      </c>
      <c r="T16" s="3">
        <v>175</v>
      </c>
    </row>
    <row r="17" spans="1:25" x14ac:dyDescent="0.25">
      <c r="A17" s="14" t="s">
        <v>112</v>
      </c>
      <c r="B17" s="6">
        <v>3.2080659945004585E-3</v>
      </c>
      <c r="C17" s="6">
        <v>3.0688294607628232E-3</v>
      </c>
      <c r="D17" s="6">
        <v>5.3097345132743362E-3</v>
      </c>
      <c r="E17" s="6">
        <v>4.11522633744856E-3</v>
      </c>
      <c r="F17" s="6">
        <v>4.3497172683775558E-3</v>
      </c>
      <c r="G17" s="6">
        <v>1.6590626296142678E-3</v>
      </c>
      <c r="H17" s="6">
        <v>3.5474970437524636E-3</v>
      </c>
      <c r="I17" s="6">
        <v>4.5714285714285718E-3</v>
      </c>
      <c r="L17" s="16" t="s">
        <v>112</v>
      </c>
      <c r="M17" s="3">
        <v>7</v>
      </c>
      <c r="N17" s="3">
        <v>7</v>
      </c>
      <c r="O17" s="3">
        <v>12</v>
      </c>
      <c r="P17" s="3">
        <v>9</v>
      </c>
      <c r="Q17" s="3">
        <v>10</v>
      </c>
      <c r="R17" s="3">
        <v>4</v>
      </c>
      <c r="S17" s="3">
        <v>9</v>
      </c>
      <c r="T17" s="3">
        <v>12</v>
      </c>
      <c r="Y17" t="str">
        <f>CONCATENATE("Antall sysselsatte i primæringene og andre næringsgrupper i perioden 2008 - 2015 i ",Y15," ",Z15," ",AA15," ",AB15," ",AC15," ",AD15," ",AE15," ",AF15," ",AG15," ",AH15,)</f>
        <v xml:space="preserve">Antall sysselsatte i primæringene og andre næringsgrupper i perioden 2008 - 2015 i Frøya         </v>
      </c>
    </row>
    <row r="18" spans="1:25" x14ac:dyDescent="0.25">
      <c r="A18" s="2" t="s">
        <v>119</v>
      </c>
      <c r="B18" s="6">
        <v>1</v>
      </c>
      <c r="C18" s="6">
        <v>1</v>
      </c>
      <c r="D18" s="6">
        <v>1</v>
      </c>
      <c r="E18" s="6">
        <v>1</v>
      </c>
      <c r="F18" s="6">
        <v>1</v>
      </c>
      <c r="G18" s="6">
        <v>1</v>
      </c>
      <c r="H18" s="6">
        <v>1</v>
      </c>
      <c r="I18" s="6">
        <v>1</v>
      </c>
      <c r="L18" s="2" t="s">
        <v>119</v>
      </c>
      <c r="M18" s="3">
        <v>2182</v>
      </c>
      <c r="N18" s="3">
        <v>2281</v>
      </c>
      <c r="O18" s="3">
        <v>2260</v>
      </c>
      <c r="P18" s="3">
        <v>2187</v>
      </c>
      <c r="Q18" s="3">
        <v>2299</v>
      </c>
      <c r="R18" s="3">
        <v>2411</v>
      </c>
      <c r="S18" s="3">
        <v>2537</v>
      </c>
      <c r="T18" s="3">
        <v>2625</v>
      </c>
    </row>
    <row r="19" spans="1:25" x14ac:dyDescent="0.25">
      <c r="Y19" t="str">
        <f>CONCATENATE("Antall sysselsatte i primærnæringene og andre næringsgrupper - 2008 - 2015 i ",X44," ",Y44," ",Z44," ",AA44," ",AB44," ",AC44," ",AD44," ",AE44," ",AF44," ",AG44)</f>
        <v xml:space="preserve">Antall sysselsatte i primærnæringene og andre næringsgrupper - 2008 - 2015 i Sør-Trøndelag         </v>
      </c>
    </row>
    <row r="20" spans="1:25" x14ac:dyDescent="0.25">
      <c r="Y20" t="str">
        <f>IF(M4=X1,Y19,Y17)</f>
        <v xml:space="preserve">Antall sysselsatte i primæringene og andre næringsgrupper i perioden 2008 - 2015 i Frøya         </v>
      </c>
    </row>
    <row r="21" spans="1:25" x14ac:dyDescent="0.25">
      <c r="Y21" t="s">
        <v>174</v>
      </c>
    </row>
    <row r="22" spans="1:25" x14ac:dyDescent="0.25">
      <c r="Y22" t="str">
        <f>IF(M3=X1,Y21,Y20)</f>
        <v xml:space="preserve">Antall sysselsatte i primæringene og andre næringsgrupper i perioden 2008 - 2015 i Frøya         </v>
      </c>
    </row>
    <row r="23" spans="1:25" x14ac:dyDescent="0.25">
      <c r="Y23" s="36" t="str">
        <f>TRIM(Y22)</f>
        <v>Antall sysselsatte i primæringene og andre næringsgrupper i perioden 2008 - 2015 i Frøya</v>
      </c>
    </row>
    <row r="29" spans="1:25" x14ac:dyDescent="0.25">
      <c r="Y29" s="36" t="str">
        <f>TRIM(Y30)</f>
        <v>Fordeling av sysselsatte i primæringene og andre næringsgrupper i perioden 2008 - 2015 i Frøya i %</v>
      </c>
    </row>
    <row r="30" spans="1:25" x14ac:dyDescent="0.25">
      <c r="A30"/>
      <c r="Y30" t="str">
        <f>IF(Y6=X1,Y31,Y32)</f>
        <v>Fordeling av sysselsatte i primæringene og andre næringsgrupper i perioden 2008 - 2015 i Frøya           i %</v>
      </c>
    </row>
    <row r="31" spans="1:25" x14ac:dyDescent="0.25">
      <c r="A31"/>
      <c r="Y31" t="s">
        <v>176</v>
      </c>
    </row>
    <row r="32" spans="1:25" x14ac:dyDescent="0.25">
      <c r="A32"/>
      <c r="Y32" t="str">
        <f>IF(Y38=X1,Y33,Y34)</f>
        <v>Fordeling av sysselsatte i primæringene og andre næringsgrupper i perioden 2008 - 2015 i Frøya           i %</v>
      </c>
    </row>
    <row r="33" spans="1:33" x14ac:dyDescent="0.25">
      <c r="A33"/>
      <c r="Y33" t="str">
        <f>CONCATENATE("Fordeling av sysselsatte i primærnæringene og andre næringsgrupper - 2008 - 2015 i ",X43," ",Y43," ",Z43," ",AA43," ",AB43," ",AC43," ",AD43," ",AE43," ",AF43," ",AG43)</f>
        <v xml:space="preserve">Fordeling av sysselsatte i primærnæringene og andre næringsgrupper - 2008 - 2015 i Sør-Trøndelag         </v>
      </c>
    </row>
    <row r="34" spans="1:33" x14ac:dyDescent="0.25">
      <c r="A34"/>
      <c r="Y34" t="str">
        <f>CONCATENATE("Fordeling av sysselsatte i primæringene og andre næringsgrupper i perioden 2008 - 2015 i ",Y15," ",Z15," ",AA15," ",AB15," ",AC15," ",AD15," ",AE15," ",AF15," ",AG15," ",AH15," ",AI15," i %")</f>
        <v>Fordeling av sysselsatte i primæringene og andre næringsgrupper i perioden 2008 - 2015 i Frøya           i %</v>
      </c>
    </row>
    <row r="35" spans="1:33" x14ac:dyDescent="0.25">
      <c r="A35"/>
      <c r="Y35" s="11"/>
    </row>
    <row r="36" spans="1:33" x14ac:dyDescent="0.25">
      <c r="A36"/>
    </row>
    <row r="37" spans="1:33" x14ac:dyDescent="0.25">
      <c r="A37"/>
    </row>
    <row r="38" spans="1:33" x14ac:dyDescent="0.25">
      <c r="A38"/>
      <c r="X38" s="1" t="s">
        <v>31</v>
      </c>
      <c r="Y38" t="s">
        <v>61</v>
      </c>
    </row>
    <row r="39" spans="1:33" x14ac:dyDescent="0.25">
      <c r="A39"/>
    </row>
    <row r="40" spans="1:33" x14ac:dyDescent="0.25">
      <c r="A40"/>
      <c r="X40" s="1" t="s">
        <v>121</v>
      </c>
    </row>
    <row r="41" spans="1:33" x14ac:dyDescent="0.25">
      <c r="A41"/>
      <c r="X41" t="s">
        <v>56</v>
      </c>
    </row>
    <row r="42" spans="1:33" x14ac:dyDescent="0.25">
      <c r="A42"/>
    </row>
    <row r="43" spans="1:33" x14ac:dyDescent="0.25">
      <c r="A43"/>
      <c r="X43" t="str">
        <f>MID(X41,4,25)</f>
        <v>Sør-Trøndelag</v>
      </c>
      <c r="Y43" t="str">
        <f t="shared" ref="Y43:AG43" si="1">MID(Y41,4,25)</f>
        <v/>
      </c>
      <c r="Z43" t="str">
        <f t="shared" si="1"/>
        <v/>
      </c>
      <c r="AA43" t="str">
        <f t="shared" si="1"/>
        <v/>
      </c>
      <c r="AB43" t="str">
        <f t="shared" si="1"/>
        <v/>
      </c>
      <c r="AC43" t="str">
        <f t="shared" si="1"/>
        <v/>
      </c>
      <c r="AD43" t="str">
        <f t="shared" si="1"/>
        <v/>
      </c>
      <c r="AE43" t="str">
        <f t="shared" si="1"/>
        <v/>
      </c>
      <c r="AF43" t="str">
        <f t="shared" si="1"/>
        <v/>
      </c>
      <c r="AG43" t="str">
        <f t="shared" si="1"/>
        <v/>
      </c>
    </row>
    <row r="44" spans="1:33" x14ac:dyDescent="0.25">
      <c r="A44"/>
      <c r="X44" t="str">
        <f>IF(X43&gt;0,X43,"")</f>
        <v>Sør-Trøndelag</v>
      </c>
      <c r="Y44" t="str">
        <f t="shared" ref="Y44:AG44" si="2">IF(Y43&gt;0,Y43,"")</f>
        <v/>
      </c>
      <c r="Z44" t="str">
        <f t="shared" si="2"/>
        <v/>
      </c>
      <c r="AA44" t="str">
        <f t="shared" si="2"/>
        <v/>
      </c>
      <c r="AB44" t="str">
        <f t="shared" si="2"/>
        <v/>
      </c>
      <c r="AC44" t="str">
        <f t="shared" si="2"/>
        <v/>
      </c>
      <c r="AD44" t="str">
        <f t="shared" si="2"/>
        <v/>
      </c>
      <c r="AE44" t="str">
        <f t="shared" si="2"/>
        <v/>
      </c>
      <c r="AF44" t="str">
        <f t="shared" si="2"/>
        <v/>
      </c>
      <c r="AG44" t="str">
        <f t="shared" si="2"/>
        <v/>
      </c>
    </row>
    <row r="45" spans="1:33" x14ac:dyDescent="0.25">
      <c r="A45"/>
    </row>
    <row r="46" spans="1:33" x14ac:dyDescent="0.25">
      <c r="A46"/>
    </row>
    <row r="47" spans="1:33" x14ac:dyDescent="0.25">
      <c r="A47"/>
    </row>
    <row r="48" spans="1:33"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sheetData>
  <conditionalFormatting pivot="1" sqref="B8:I17">
    <cfRule type="colorScale" priority="13">
      <colorScale>
        <cfvo type="min"/>
        <cfvo type="max"/>
        <color rgb="FFFCFCFF"/>
        <color rgb="FF63BE7B"/>
      </colorScale>
    </cfRule>
  </conditionalFormatting>
  <conditionalFormatting pivot="1" sqref="M8:T17">
    <cfRule type="colorScale" priority="12">
      <colorScale>
        <cfvo type="min"/>
        <cfvo type="max"/>
        <color rgb="FFFCFCFF"/>
        <color rgb="FF63BE7B"/>
      </colorScale>
    </cfRule>
  </conditionalFormatting>
  <conditionalFormatting pivot="1">
    <cfRule type="colorScale" priority="11">
      <colorScale>
        <cfvo type="min"/>
        <cfvo type="max"/>
        <color rgb="FFFCFCFF"/>
        <color rgb="FF63BE7B"/>
      </colorScale>
    </cfRule>
  </conditionalFormatting>
  <conditionalFormatting pivot="1">
    <cfRule type="colorScale" priority="10">
      <colorScale>
        <cfvo type="min"/>
        <cfvo type="max"/>
        <color rgb="FFFCFCFF"/>
        <color rgb="FF63BE7B"/>
      </colorScale>
    </cfRule>
  </conditionalFormatting>
  <conditionalFormatting pivot="1" sqref="M8:T18">
    <cfRule type="colorScale" priority="9">
      <colorScale>
        <cfvo type="min"/>
        <cfvo type="max"/>
        <color rgb="FFFCFCFF"/>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3"/>
  <sheetViews>
    <sheetView showGridLines="0" showRowColHeaders="0" topLeftCell="A2" workbookViewId="0">
      <selection activeCell="L2" sqref="L2"/>
    </sheetView>
  </sheetViews>
  <sheetFormatPr baseColWidth="10" defaultRowHeight="15" x14ac:dyDescent="0.25"/>
  <cols>
    <col min="1" max="1" width="21" style="23" customWidth="1"/>
    <col min="2" max="11" width="11.5703125" style="23" bestFit="1" customWidth="1"/>
    <col min="12" max="12" width="12.28515625" style="23" bestFit="1" customWidth="1"/>
  </cols>
  <sheetData>
    <row r="1" spans="1:12" ht="42" customHeight="1" x14ac:dyDescent="0.25">
      <c r="A1" s="42" t="str">
        <f>PT_fylker_næring!A31</f>
        <v>Antall sysselsatte i primæringene og andre næringsgrupper i fylkene i 2015</v>
      </c>
      <c r="B1" s="22"/>
      <c r="C1" s="22"/>
      <c r="D1" s="22"/>
      <c r="E1" s="22"/>
      <c r="F1" s="22"/>
      <c r="G1" s="22"/>
      <c r="H1" s="22"/>
      <c r="I1" s="22"/>
      <c r="J1" s="22"/>
      <c r="K1" s="22"/>
      <c r="L1" s="22"/>
    </row>
    <row r="2" spans="1:12" x14ac:dyDescent="0.25">
      <c r="A2" s="41" t="s">
        <v>166</v>
      </c>
      <c r="B2" s="22"/>
      <c r="C2" s="22"/>
      <c r="D2" s="22"/>
      <c r="E2" s="22"/>
      <c r="F2" s="22"/>
      <c r="G2" s="22"/>
      <c r="H2" s="22"/>
      <c r="I2" s="22"/>
      <c r="J2" s="22"/>
      <c r="K2" s="22"/>
      <c r="L2" s="68" t="s">
        <v>177</v>
      </c>
    </row>
    <row r="3" spans="1:12" ht="76.5" x14ac:dyDescent="0.25">
      <c r="A3" s="22" t="s">
        <v>32</v>
      </c>
      <c r="B3" s="34" t="str">
        <f>PT_fylker_næring!B6</f>
        <v>jordbruk</v>
      </c>
      <c r="C3" s="34" t="str">
        <f>PT_fylker_næring!C6</f>
        <v>skogbruk</v>
      </c>
      <c r="D3" s="34" t="str">
        <f>PT_fylker_næring!D6</f>
        <v>fiske og akvakultur</v>
      </c>
      <c r="E3" s="34" t="str">
        <f>PT_fylker_næring!E6</f>
        <v>sekundærnæringer</v>
      </c>
      <c r="F3" s="34" t="str">
        <f>PT_fylker_næring!F6</f>
        <v>handel, hotell og restaurant, samferdsel, finans, eiendom</v>
      </c>
      <c r="G3" s="34" t="str">
        <f>PT_fylker_næring!G6</f>
        <v>helse- og sosialtjenester</v>
      </c>
      <c r="H3" s="34" t="str">
        <f>PT_fylker_næring!H6</f>
        <v>off.adm., forsvar, sosialforsikring</v>
      </c>
      <c r="I3" s="34" t="str">
        <f>PT_fylker_næring!I6</f>
        <v>personlig tjenesteyting</v>
      </c>
      <c r="J3" s="34" t="str">
        <f>PT_fylker_næring!J6</f>
        <v>undervisning</v>
      </c>
      <c r="K3" s="34" t="str">
        <f>PT_fylker_næring!K6</f>
        <v>uoppgitt</v>
      </c>
      <c r="L3" s="34" t="str">
        <f>PT_fylker_næring!L6</f>
        <v>Totalsum</v>
      </c>
    </row>
    <row r="4" spans="1:12" x14ac:dyDescent="0.25">
      <c r="A4" s="23" t="str">
        <f>PT_fylker_næring!A7</f>
        <v>01 Østfold</v>
      </c>
      <c r="B4" s="39">
        <f>PT_fylker_næring!B7</f>
        <v>1863</v>
      </c>
      <c r="C4" s="39">
        <f>PT_fylker_næring!C7</f>
        <v>309</v>
      </c>
      <c r="D4" s="39">
        <f>PT_fylker_næring!D7</f>
        <v>99</v>
      </c>
      <c r="E4" s="39">
        <f>PT_fylker_næring!E7</f>
        <v>25819</v>
      </c>
      <c r="F4" s="39">
        <f>PT_fylker_næring!F7</f>
        <v>39186</v>
      </c>
      <c r="G4" s="39">
        <f>PT_fylker_næring!G7</f>
        <v>27430</v>
      </c>
      <c r="H4" s="39">
        <f>PT_fylker_næring!H7</f>
        <v>6956</v>
      </c>
      <c r="I4" s="39">
        <f>PT_fylker_næring!I7</f>
        <v>3899</v>
      </c>
      <c r="J4" s="39">
        <f>PT_fylker_næring!J7</f>
        <v>9167</v>
      </c>
      <c r="K4" s="39">
        <f>PT_fylker_næring!K7</f>
        <v>1145</v>
      </c>
      <c r="L4" s="39">
        <f>PT_fylker_næring!L7</f>
        <v>115873</v>
      </c>
    </row>
    <row r="5" spans="1:12" x14ac:dyDescent="0.25">
      <c r="A5" s="23" t="str">
        <f>PT_fylker_næring!A8</f>
        <v>02 Akershus</v>
      </c>
      <c r="B5" s="39">
        <f>PT_fylker_næring!B8</f>
        <v>1762</v>
      </c>
      <c r="C5" s="39">
        <f>PT_fylker_næring!C8</f>
        <v>546</v>
      </c>
      <c r="D5" s="39">
        <f>PT_fylker_næring!D8</f>
        <v>90</v>
      </c>
      <c r="E5" s="39">
        <f>PT_fylker_næring!E8</f>
        <v>37214</v>
      </c>
      <c r="F5" s="39">
        <f>PT_fylker_næring!F8</f>
        <v>128032</v>
      </c>
      <c r="G5" s="39">
        <f>PT_fylker_næring!G8</f>
        <v>52379</v>
      </c>
      <c r="H5" s="39">
        <f>PT_fylker_næring!H8</f>
        <v>12750</v>
      </c>
      <c r="I5" s="39">
        <f>PT_fylker_næring!I8</f>
        <v>8535</v>
      </c>
      <c r="J5" s="39">
        <f>PT_fylker_næring!J8</f>
        <v>19627</v>
      </c>
      <c r="K5" s="39">
        <f>PT_fylker_næring!K8</f>
        <v>2646</v>
      </c>
      <c r="L5" s="39">
        <f>PT_fylker_næring!L8</f>
        <v>263581</v>
      </c>
    </row>
    <row r="6" spans="1:12" x14ac:dyDescent="0.25">
      <c r="A6" s="23" t="str">
        <f>PT_fylker_næring!A9</f>
        <v>03 Oslo</v>
      </c>
      <c r="B6" s="39">
        <f>PT_fylker_næring!B9</f>
        <v>160</v>
      </c>
      <c r="C6" s="39">
        <f>PT_fylker_næring!C9</f>
        <v>123</v>
      </c>
      <c r="D6" s="39">
        <f>PT_fylker_næring!D9</f>
        <v>103</v>
      </c>
      <c r="E6" s="39">
        <f>PT_fylker_næring!E9</f>
        <v>47496</v>
      </c>
      <c r="F6" s="39">
        <f>PT_fylker_næring!F9</f>
        <v>232730</v>
      </c>
      <c r="G6" s="39">
        <f>PT_fylker_næring!G9</f>
        <v>68257</v>
      </c>
      <c r="H6" s="39">
        <f>PT_fylker_næring!H9</f>
        <v>40106</v>
      </c>
      <c r="I6" s="39">
        <f>PT_fylker_næring!I9</f>
        <v>27912</v>
      </c>
      <c r="J6" s="39">
        <f>PT_fylker_næring!J9</f>
        <v>30529</v>
      </c>
      <c r="K6" s="39">
        <f>PT_fylker_næring!K9</f>
        <v>3963</v>
      </c>
      <c r="L6" s="39">
        <f>PT_fylker_næring!L9</f>
        <v>451379</v>
      </c>
    </row>
    <row r="7" spans="1:12" x14ac:dyDescent="0.25">
      <c r="A7" s="23" t="str">
        <f>PT_fylker_næring!A10</f>
        <v>04 Hedmark</v>
      </c>
      <c r="B7" s="39">
        <f>PT_fylker_næring!B10</f>
        <v>3215</v>
      </c>
      <c r="C7" s="39">
        <f>PT_fylker_næring!C10</f>
        <v>1177</v>
      </c>
      <c r="D7" s="39">
        <f>PT_fylker_næring!D10</f>
        <v>17</v>
      </c>
      <c r="E7" s="39">
        <f>PT_fylker_næring!E10</f>
        <v>15725</v>
      </c>
      <c r="F7" s="39">
        <f>PT_fylker_næring!F10</f>
        <v>26456</v>
      </c>
      <c r="G7" s="39">
        <f>PT_fylker_næring!G10</f>
        <v>21386</v>
      </c>
      <c r="H7" s="39">
        <f>PT_fylker_næring!H10</f>
        <v>7108</v>
      </c>
      <c r="I7" s="39">
        <f>PT_fylker_næring!I10</f>
        <v>3319</v>
      </c>
      <c r="J7" s="39">
        <f>PT_fylker_næring!J10</f>
        <v>6887</v>
      </c>
      <c r="K7" s="39">
        <f>PT_fylker_næring!K10</f>
        <v>874</v>
      </c>
      <c r="L7" s="39">
        <f>PT_fylker_næring!L10</f>
        <v>86164</v>
      </c>
    </row>
    <row r="8" spans="1:12" x14ac:dyDescent="0.25">
      <c r="A8" s="23" t="str">
        <f>PT_fylker_næring!A11</f>
        <v>05 Oppland</v>
      </c>
      <c r="B8" s="39">
        <f>PT_fylker_næring!B11</f>
        <v>3898</v>
      </c>
      <c r="C8" s="39">
        <f>PT_fylker_næring!C11</f>
        <v>669</v>
      </c>
      <c r="D8" s="39">
        <f>PT_fylker_næring!D11</f>
        <v>23</v>
      </c>
      <c r="E8" s="39">
        <f>PT_fylker_næring!E11</f>
        <v>17282</v>
      </c>
      <c r="F8" s="39">
        <f>PT_fylker_næring!F11</f>
        <v>27034</v>
      </c>
      <c r="G8" s="39">
        <f>PT_fylker_næring!G11</f>
        <v>21208</v>
      </c>
      <c r="H8" s="39">
        <f>PT_fylker_næring!H11</f>
        <v>5376</v>
      </c>
      <c r="I8" s="39">
        <f>PT_fylker_næring!I11</f>
        <v>2928</v>
      </c>
      <c r="J8" s="39">
        <f>PT_fylker_næring!J11</f>
        <v>7451</v>
      </c>
      <c r="K8" s="39">
        <f>PT_fylker_næring!K11</f>
        <v>916</v>
      </c>
      <c r="L8" s="39">
        <f>PT_fylker_næring!L11</f>
        <v>86785</v>
      </c>
    </row>
    <row r="9" spans="1:12" x14ac:dyDescent="0.25">
      <c r="A9" s="23" t="str">
        <f>PT_fylker_næring!A12</f>
        <v>06 Buskerud</v>
      </c>
      <c r="B9" s="39">
        <f>PT_fylker_næring!B12</f>
        <v>1636</v>
      </c>
      <c r="C9" s="39">
        <f>PT_fylker_næring!C12</f>
        <v>652</v>
      </c>
      <c r="D9" s="39">
        <f>PT_fylker_næring!D12</f>
        <v>19</v>
      </c>
      <c r="E9" s="39">
        <f>PT_fylker_næring!E12</f>
        <v>30384</v>
      </c>
      <c r="F9" s="39">
        <f>PT_fylker_næring!F12</f>
        <v>43717</v>
      </c>
      <c r="G9" s="39">
        <f>PT_fylker_næring!G12</f>
        <v>26464</v>
      </c>
      <c r="H9" s="39">
        <f>PT_fylker_næring!H12</f>
        <v>6278</v>
      </c>
      <c r="I9" s="39">
        <f>PT_fylker_næring!I12</f>
        <v>4429</v>
      </c>
      <c r="J9" s="39">
        <f>PT_fylker_næring!J12</f>
        <v>8597</v>
      </c>
      <c r="K9" s="39">
        <f>PT_fylker_næring!K12</f>
        <v>1192</v>
      </c>
      <c r="L9" s="39">
        <f>PT_fylker_næring!L12</f>
        <v>123368</v>
      </c>
    </row>
    <row r="10" spans="1:12" x14ac:dyDescent="0.25">
      <c r="A10" s="23" t="str">
        <f>PT_fylker_næring!A13</f>
        <v>07 Vestfold</v>
      </c>
      <c r="B10" s="39">
        <f>PT_fylker_næring!B13</f>
        <v>1459</v>
      </c>
      <c r="C10" s="39">
        <f>PT_fylker_næring!C13</f>
        <v>264</v>
      </c>
      <c r="D10" s="39">
        <f>PT_fylker_næring!D13</f>
        <v>58</v>
      </c>
      <c r="E10" s="39">
        <f>PT_fylker_næring!E13</f>
        <v>22118</v>
      </c>
      <c r="F10" s="39">
        <f>PT_fylker_næring!F13</f>
        <v>38050</v>
      </c>
      <c r="G10" s="39">
        <f>PT_fylker_næring!G13</f>
        <v>23416</v>
      </c>
      <c r="H10" s="39">
        <f>PT_fylker_næring!H13</f>
        <v>6106</v>
      </c>
      <c r="I10" s="39">
        <f>PT_fylker_næring!I13</f>
        <v>3486</v>
      </c>
      <c r="J10" s="39">
        <f>PT_fylker_næring!J13</f>
        <v>8556</v>
      </c>
      <c r="K10" s="39">
        <f>PT_fylker_næring!K13</f>
        <v>1011</v>
      </c>
      <c r="L10" s="39">
        <f>PT_fylker_næring!L13</f>
        <v>104524</v>
      </c>
    </row>
    <row r="11" spans="1:12" x14ac:dyDescent="0.25">
      <c r="A11" s="23" t="str">
        <f>PT_fylker_næring!A14</f>
        <v>08 Telemark</v>
      </c>
      <c r="B11" s="39">
        <f>PT_fylker_næring!B14</f>
        <v>1028</v>
      </c>
      <c r="C11" s="39">
        <f>PT_fylker_næring!C14</f>
        <v>461</v>
      </c>
      <c r="D11" s="39">
        <f>PT_fylker_næring!D14</f>
        <v>59</v>
      </c>
      <c r="E11" s="39">
        <f>PT_fylker_næring!E14</f>
        <v>15885</v>
      </c>
      <c r="F11" s="39">
        <f>PT_fylker_næring!F14</f>
        <v>23881</v>
      </c>
      <c r="G11" s="39">
        <f>PT_fylker_næring!G14</f>
        <v>18367</v>
      </c>
      <c r="H11" s="39">
        <f>PT_fylker_næring!H14</f>
        <v>4408</v>
      </c>
      <c r="I11" s="39">
        <f>PT_fylker_næring!I14</f>
        <v>2722</v>
      </c>
      <c r="J11" s="39">
        <f>PT_fylker_næring!J14</f>
        <v>6295</v>
      </c>
      <c r="K11" s="39">
        <f>PT_fylker_næring!K14</f>
        <v>779</v>
      </c>
      <c r="L11" s="39">
        <f>PT_fylker_næring!L14</f>
        <v>73885</v>
      </c>
    </row>
    <row r="12" spans="1:12" x14ac:dyDescent="0.25">
      <c r="A12" s="23" t="str">
        <f>PT_fylker_næring!A15</f>
        <v>09 Aust-Agder</v>
      </c>
      <c r="B12" s="39">
        <f>PT_fylker_næring!B15</f>
        <v>543</v>
      </c>
      <c r="C12" s="39">
        <f>PT_fylker_næring!C15</f>
        <v>320</v>
      </c>
      <c r="D12" s="39">
        <f>PT_fylker_næring!D15</f>
        <v>75</v>
      </c>
      <c r="E12" s="39">
        <f>PT_fylker_næring!E15</f>
        <v>9932</v>
      </c>
      <c r="F12" s="39">
        <f>PT_fylker_næring!F15</f>
        <v>15488</v>
      </c>
      <c r="G12" s="39">
        <f>PT_fylker_næring!G15</f>
        <v>11259</v>
      </c>
      <c r="H12" s="39">
        <f>PT_fylker_næring!H15</f>
        <v>3201</v>
      </c>
      <c r="I12" s="39">
        <f>PT_fylker_næring!I15</f>
        <v>1556</v>
      </c>
      <c r="J12" s="39">
        <f>PT_fylker_næring!J15</f>
        <v>4459</v>
      </c>
      <c r="K12" s="39">
        <f>PT_fylker_næring!K15</f>
        <v>499</v>
      </c>
      <c r="L12" s="39">
        <f>PT_fylker_næring!L15</f>
        <v>47332</v>
      </c>
    </row>
    <row r="13" spans="1:12" x14ac:dyDescent="0.25">
      <c r="A13" s="23" t="str">
        <f>PT_fylker_næring!A16</f>
        <v>10 Vest-Agder</v>
      </c>
      <c r="B13" s="39">
        <f>PT_fylker_næring!B16</f>
        <v>944</v>
      </c>
      <c r="C13" s="39">
        <f>PT_fylker_næring!C16</f>
        <v>248</v>
      </c>
      <c r="D13" s="39">
        <f>PT_fylker_næring!D16</f>
        <v>296</v>
      </c>
      <c r="E13" s="39">
        <f>PT_fylker_næring!E16</f>
        <v>21498</v>
      </c>
      <c r="F13" s="39">
        <f>PT_fylker_næring!F16</f>
        <v>28736</v>
      </c>
      <c r="G13" s="39">
        <f>PT_fylker_næring!G16</f>
        <v>18971</v>
      </c>
      <c r="H13" s="39">
        <f>PT_fylker_næring!H16</f>
        <v>4464</v>
      </c>
      <c r="I13" s="39">
        <f>PT_fylker_næring!I16</f>
        <v>3495</v>
      </c>
      <c r="J13" s="39">
        <f>PT_fylker_næring!J16</f>
        <v>7443</v>
      </c>
      <c r="K13" s="39">
        <f>PT_fylker_næring!K16</f>
        <v>769</v>
      </c>
      <c r="L13" s="39">
        <f>PT_fylker_næring!L16</f>
        <v>86864</v>
      </c>
    </row>
    <row r="14" spans="1:12" x14ac:dyDescent="0.25">
      <c r="A14" s="23" t="str">
        <f>PT_fylker_næring!A17</f>
        <v>11 Rogaland</v>
      </c>
      <c r="B14" s="39">
        <f>PT_fylker_næring!B17</f>
        <v>4913</v>
      </c>
      <c r="C14" s="39">
        <f>PT_fylker_næring!C17</f>
        <v>91</v>
      </c>
      <c r="D14" s="39">
        <f>PT_fylker_næring!D17</f>
        <v>755</v>
      </c>
      <c r="E14" s="39">
        <f>PT_fylker_næring!E17</f>
        <v>69660</v>
      </c>
      <c r="F14" s="39">
        <f>PT_fylker_næring!F17</f>
        <v>80817</v>
      </c>
      <c r="G14" s="39">
        <f>PT_fylker_næring!G17</f>
        <v>44635</v>
      </c>
      <c r="H14" s="39">
        <f>PT_fylker_næring!H17</f>
        <v>9682</v>
      </c>
      <c r="I14" s="39">
        <f>PT_fylker_næring!I17</f>
        <v>7809</v>
      </c>
      <c r="J14" s="39">
        <f>PT_fylker_næring!J17</f>
        <v>17257</v>
      </c>
      <c r="K14" s="39">
        <f>PT_fylker_næring!K17</f>
        <v>1463</v>
      </c>
      <c r="L14" s="39">
        <f>PT_fylker_næring!L17</f>
        <v>237082</v>
      </c>
    </row>
    <row r="15" spans="1:12" x14ac:dyDescent="0.25">
      <c r="A15" s="23" t="str">
        <f>PT_fylker_næring!A18</f>
        <v>12 Hordaland</v>
      </c>
      <c r="B15" s="39">
        <f>PT_fylker_næring!B18</f>
        <v>2010</v>
      </c>
      <c r="C15" s="39">
        <f>PT_fylker_næring!C18</f>
        <v>141</v>
      </c>
      <c r="D15" s="39">
        <f>PT_fylker_næring!D18</f>
        <v>2251</v>
      </c>
      <c r="E15" s="39">
        <f>PT_fylker_næring!E18</f>
        <v>55559</v>
      </c>
      <c r="F15" s="39">
        <f>PT_fylker_næring!F18</f>
        <v>93355</v>
      </c>
      <c r="G15" s="39">
        <f>PT_fylker_næring!G18</f>
        <v>53543</v>
      </c>
      <c r="H15" s="39">
        <f>PT_fylker_næring!H18</f>
        <v>13829</v>
      </c>
      <c r="I15" s="39">
        <f>PT_fylker_næring!I18</f>
        <v>9126</v>
      </c>
      <c r="J15" s="39">
        <f>PT_fylker_næring!J18</f>
        <v>22284</v>
      </c>
      <c r="K15" s="39">
        <f>PT_fylker_næring!K18</f>
        <v>1595</v>
      </c>
      <c r="L15" s="39">
        <f>PT_fylker_næring!L18</f>
        <v>253693</v>
      </c>
    </row>
    <row r="16" spans="1:12" x14ac:dyDescent="0.25">
      <c r="A16" s="23" t="str">
        <f>PT_fylker_næring!A19</f>
        <v>14 Sogn og Fjordane</v>
      </c>
      <c r="B16" s="39">
        <f>PT_fylker_næring!B19</f>
        <v>2024</v>
      </c>
      <c r="C16" s="39">
        <f>PT_fylker_næring!C19</f>
        <v>104</v>
      </c>
      <c r="D16" s="39">
        <f>PT_fylker_næring!D19</f>
        <v>928</v>
      </c>
      <c r="E16" s="39">
        <f>PT_fylker_næring!E19</f>
        <v>12973</v>
      </c>
      <c r="F16" s="39">
        <f>PT_fylker_næring!F19</f>
        <v>15596</v>
      </c>
      <c r="G16" s="39">
        <f>PT_fylker_næring!G19</f>
        <v>12423</v>
      </c>
      <c r="H16" s="39">
        <f>PT_fylker_næring!H19</f>
        <v>3087</v>
      </c>
      <c r="I16" s="39">
        <f>PT_fylker_næring!I19</f>
        <v>1470</v>
      </c>
      <c r="J16" s="39">
        <f>PT_fylker_næring!J19</f>
        <v>4765</v>
      </c>
      <c r="K16" s="39">
        <f>PT_fylker_næring!K19</f>
        <v>399</v>
      </c>
      <c r="L16" s="39">
        <f>PT_fylker_næring!L19</f>
        <v>53769</v>
      </c>
    </row>
    <row r="17" spans="1:12" x14ac:dyDescent="0.25">
      <c r="A17" s="23" t="str">
        <f>PT_fylker_næring!A20</f>
        <v>15 Møre og Romsdal</v>
      </c>
      <c r="B17" s="39">
        <f>PT_fylker_næring!B20</f>
        <v>2172</v>
      </c>
      <c r="C17" s="39">
        <f>PT_fylker_næring!C20</f>
        <v>133</v>
      </c>
      <c r="D17" s="39">
        <f>PT_fylker_næring!D20</f>
        <v>2503</v>
      </c>
      <c r="E17" s="39">
        <f>PT_fylker_næring!E20</f>
        <v>33690</v>
      </c>
      <c r="F17" s="39">
        <f>PT_fylker_næring!F20</f>
        <v>41266</v>
      </c>
      <c r="G17" s="39">
        <f>PT_fylker_næring!G20</f>
        <v>27742</v>
      </c>
      <c r="H17" s="39">
        <f>PT_fylker_næring!H20</f>
        <v>5980</v>
      </c>
      <c r="I17" s="39">
        <f>PT_fylker_næring!I20</f>
        <v>3540</v>
      </c>
      <c r="J17" s="39">
        <f>PT_fylker_næring!J20</f>
        <v>9850</v>
      </c>
      <c r="K17" s="39">
        <f>PT_fylker_næring!K20</f>
        <v>826</v>
      </c>
      <c r="L17" s="39">
        <f>PT_fylker_næring!L20</f>
        <v>127702</v>
      </c>
    </row>
    <row r="18" spans="1:12" x14ac:dyDescent="0.25">
      <c r="A18" s="23" t="str">
        <f>PT_fylker_næring!A21</f>
        <v>16 Sør-Trøndelag</v>
      </c>
      <c r="B18" s="39">
        <f>PT_fylker_næring!B21</f>
        <v>2678</v>
      </c>
      <c r="C18" s="39">
        <f>PT_fylker_næring!C21</f>
        <v>229</v>
      </c>
      <c r="D18" s="39">
        <f>PT_fylker_næring!D21</f>
        <v>1224</v>
      </c>
      <c r="E18" s="39">
        <f>PT_fylker_næring!E21</f>
        <v>28117</v>
      </c>
      <c r="F18" s="39">
        <f>PT_fylker_næring!F21</f>
        <v>62828</v>
      </c>
      <c r="G18" s="39">
        <f>PT_fylker_næring!G21</f>
        <v>33184</v>
      </c>
      <c r="H18" s="39">
        <f>PT_fylker_næring!H21</f>
        <v>9054</v>
      </c>
      <c r="I18" s="39">
        <f>PT_fylker_næring!I21</f>
        <v>5860</v>
      </c>
      <c r="J18" s="39">
        <f>PT_fylker_næring!J21</f>
        <v>17592</v>
      </c>
      <c r="K18" s="39">
        <f>PT_fylker_næring!K21</f>
        <v>1000</v>
      </c>
      <c r="L18" s="39">
        <f>PT_fylker_næring!L21</f>
        <v>161766</v>
      </c>
    </row>
    <row r="19" spans="1:12" x14ac:dyDescent="0.25">
      <c r="A19" s="23" t="str">
        <f>PT_fylker_næring!A22</f>
        <v>17 Nord-Trøndelag</v>
      </c>
      <c r="B19" s="39">
        <f>PT_fylker_næring!B22</f>
        <v>3189</v>
      </c>
      <c r="C19" s="39">
        <f>PT_fylker_næring!C22</f>
        <v>383</v>
      </c>
      <c r="D19" s="39">
        <f>PT_fylker_næring!D22</f>
        <v>641</v>
      </c>
      <c r="E19" s="39">
        <f>PT_fylker_næring!E22</f>
        <v>12603</v>
      </c>
      <c r="F19" s="39">
        <f>PT_fylker_næring!F22</f>
        <v>18587</v>
      </c>
      <c r="G19" s="39">
        <f>PT_fylker_næring!G22</f>
        <v>14623</v>
      </c>
      <c r="H19" s="39">
        <f>PT_fylker_næring!H22</f>
        <v>3960</v>
      </c>
      <c r="I19" s="39">
        <f>PT_fylker_næring!I22</f>
        <v>1519</v>
      </c>
      <c r="J19" s="39">
        <f>PT_fylker_næring!J22</f>
        <v>5731</v>
      </c>
      <c r="K19" s="39">
        <f>PT_fylker_næring!K22</f>
        <v>506</v>
      </c>
      <c r="L19" s="39">
        <f>PT_fylker_næring!L22</f>
        <v>61742</v>
      </c>
    </row>
    <row r="20" spans="1:12" x14ac:dyDescent="0.25">
      <c r="A20" s="23" t="str">
        <f>PT_fylker_næring!A23</f>
        <v>18 Nordland</v>
      </c>
      <c r="B20" s="39">
        <f>PT_fylker_næring!B23</f>
        <v>2210</v>
      </c>
      <c r="C20" s="39">
        <f>PT_fylker_næring!C23</f>
        <v>172</v>
      </c>
      <c r="D20" s="39">
        <f>PT_fylker_næring!D23</f>
        <v>3043</v>
      </c>
      <c r="E20" s="39">
        <f>PT_fylker_næring!E23</f>
        <v>21592</v>
      </c>
      <c r="F20" s="39">
        <f>PT_fylker_næring!F23</f>
        <v>35278</v>
      </c>
      <c r="G20" s="39">
        <f>PT_fylker_næring!G23</f>
        <v>27553</v>
      </c>
      <c r="H20" s="39">
        <f>PT_fylker_næring!H23</f>
        <v>9604</v>
      </c>
      <c r="I20" s="39">
        <f>PT_fylker_næring!I23</f>
        <v>3546</v>
      </c>
      <c r="J20" s="39">
        <f>PT_fylker_næring!J23</f>
        <v>10204</v>
      </c>
      <c r="K20" s="39">
        <f>PT_fylker_næring!K23</f>
        <v>738</v>
      </c>
      <c r="L20" s="39">
        <f>PT_fylker_næring!L23</f>
        <v>113940</v>
      </c>
    </row>
    <row r="21" spans="1:12" x14ac:dyDescent="0.25">
      <c r="A21" s="23" t="str">
        <f>PT_fylker_næring!A24</f>
        <v>19 Troms</v>
      </c>
      <c r="B21" s="39">
        <f>PT_fylker_næring!B24</f>
        <v>974</v>
      </c>
      <c r="C21" s="39">
        <f>PT_fylker_næring!C24</f>
        <v>69</v>
      </c>
      <c r="D21" s="39">
        <f>PT_fylker_næring!D24</f>
        <v>1559</v>
      </c>
      <c r="E21" s="39">
        <f>PT_fylker_næring!E24</f>
        <v>12064</v>
      </c>
      <c r="F21" s="39">
        <f>PT_fylker_næring!F24</f>
        <v>26845</v>
      </c>
      <c r="G21" s="39">
        <f>PT_fylker_næring!G24</f>
        <v>21504</v>
      </c>
      <c r="H21" s="39">
        <f>PT_fylker_næring!H24</f>
        <v>7391</v>
      </c>
      <c r="I21" s="39">
        <f>PT_fylker_næring!I24</f>
        <v>2599</v>
      </c>
      <c r="J21" s="39">
        <f>PT_fylker_næring!J24</f>
        <v>9074</v>
      </c>
      <c r="K21" s="39">
        <f>PT_fylker_næring!K24</f>
        <v>486</v>
      </c>
      <c r="L21" s="39">
        <f>PT_fylker_næring!L24</f>
        <v>82565</v>
      </c>
    </row>
    <row r="22" spans="1:12" x14ac:dyDescent="0.25">
      <c r="A22" s="23" t="str">
        <f>PT_fylker_næring!A25</f>
        <v>20 Finnmark</v>
      </c>
      <c r="B22" s="39">
        <f>PT_fylker_næring!B25</f>
        <v>678</v>
      </c>
      <c r="C22" s="39">
        <f>PT_fylker_næring!C25</f>
        <v>14</v>
      </c>
      <c r="D22" s="39">
        <f>PT_fylker_næring!D25</f>
        <v>1546</v>
      </c>
      <c r="E22" s="39">
        <f>PT_fylker_næring!E25</f>
        <v>6563</v>
      </c>
      <c r="F22" s="39">
        <f>PT_fylker_næring!F25</f>
        <v>10694</v>
      </c>
      <c r="G22" s="39">
        <f>PT_fylker_næring!G25</f>
        <v>8244</v>
      </c>
      <c r="H22" s="39">
        <f>PT_fylker_næring!H25</f>
        <v>3738</v>
      </c>
      <c r="I22" s="39">
        <f>PT_fylker_næring!I25</f>
        <v>1184</v>
      </c>
      <c r="J22" s="39">
        <f>PT_fylker_næring!J25</f>
        <v>3641</v>
      </c>
      <c r="K22" s="39">
        <f>PT_fylker_næring!K25</f>
        <v>294</v>
      </c>
      <c r="L22" s="39">
        <f>PT_fylker_næring!L25</f>
        <v>36596</v>
      </c>
    </row>
    <row r="23" spans="1:12" ht="15.75" thickBot="1" x14ac:dyDescent="0.3">
      <c r="A23" s="43" t="str">
        <f>PT_fylker_næring!A26</f>
        <v>Totalsum</v>
      </c>
      <c r="B23" s="44">
        <f>PT_fylker_næring!B26</f>
        <v>37356</v>
      </c>
      <c r="C23" s="44">
        <f>PT_fylker_næring!C26</f>
        <v>6105</v>
      </c>
      <c r="D23" s="44">
        <f>PT_fylker_næring!D26</f>
        <v>15289</v>
      </c>
      <c r="E23" s="44">
        <f>PT_fylker_næring!E26</f>
        <v>496174</v>
      </c>
      <c r="F23" s="44">
        <f>PT_fylker_næring!F26</f>
        <v>988576</v>
      </c>
      <c r="G23" s="44">
        <f>PT_fylker_næring!G26</f>
        <v>532588</v>
      </c>
      <c r="H23" s="44">
        <f>PT_fylker_næring!H26</f>
        <v>163078</v>
      </c>
      <c r="I23" s="44">
        <f>PT_fylker_næring!I26</f>
        <v>98934</v>
      </c>
      <c r="J23" s="44">
        <f>PT_fylker_næring!J26</f>
        <v>209409</v>
      </c>
      <c r="K23" s="44">
        <f>PT_fylker_næring!K26</f>
        <v>21101</v>
      </c>
      <c r="L23" s="44">
        <f>PT_fylker_næring!L26</f>
        <v>2568610</v>
      </c>
    </row>
    <row r="24" spans="1:12" x14ac:dyDescent="0.25">
      <c r="A24" s="25"/>
      <c r="B24" s="45"/>
      <c r="C24" s="45"/>
      <c r="D24" s="45"/>
      <c r="E24" s="45"/>
      <c r="F24" s="45"/>
      <c r="G24" s="45"/>
      <c r="H24" s="45"/>
      <c r="I24" s="45"/>
      <c r="J24" s="45"/>
      <c r="K24" s="45"/>
      <c r="L24" s="45"/>
    </row>
    <row r="25" spans="1:12" x14ac:dyDescent="0.25">
      <c r="A25" s="25"/>
      <c r="B25" s="45"/>
      <c r="C25" s="45"/>
      <c r="D25" s="45"/>
      <c r="E25" s="45"/>
      <c r="F25" s="45"/>
      <c r="G25" s="45"/>
      <c r="H25" s="45"/>
      <c r="I25" s="45"/>
      <c r="J25" s="45"/>
      <c r="K25" s="45"/>
      <c r="L25" s="45"/>
    </row>
    <row r="26" spans="1:12" x14ac:dyDescent="0.25">
      <c r="B26" s="45"/>
      <c r="C26" s="45"/>
      <c r="D26" s="45"/>
      <c r="E26" s="45"/>
      <c r="F26" s="45"/>
      <c r="G26" s="45"/>
      <c r="H26" s="45"/>
      <c r="I26" s="45"/>
      <c r="J26" s="45"/>
      <c r="K26" s="45"/>
      <c r="L26" s="45"/>
    </row>
    <row r="27" spans="1:12" x14ac:dyDescent="0.25">
      <c r="A27" s="25"/>
      <c r="B27" s="45"/>
      <c r="C27" s="45"/>
      <c r="D27" s="45"/>
      <c r="E27" s="45"/>
      <c r="F27" s="45"/>
      <c r="G27" s="45"/>
      <c r="H27" s="45"/>
      <c r="I27" s="45"/>
      <c r="J27" s="45"/>
      <c r="K27" s="45"/>
      <c r="L27" s="45"/>
    </row>
    <row r="28" spans="1:12" x14ac:dyDescent="0.25">
      <c r="A28" s="25"/>
      <c r="B28" s="45"/>
      <c r="C28" s="45"/>
      <c r="D28" s="45"/>
      <c r="E28" s="45"/>
      <c r="F28" s="45"/>
      <c r="G28" s="45"/>
      <c r="H28" s="45"/>
      <c r="I28" s="45"/>
      <c r="J28" s="45"/>
      <c r="K28" s="45"/>
      <c r="L28" s="45"/>
    </row>
    <row r="29" spans="1:12" x14ac:dyDescent="0.25">
      <c r="A29" s="25"/>
      <c r="B29" s="45"/>
      <c r="C29" s="45"/>
      <c r="D29" s="45"/>
      <c r="E29" s="45"/>
      <c r="F29" s="45"/>
      <c r="G29" s="45"/>
      <c r="H29" s="45"/>
      <c r="I29" s="45"/>
      <c r="J29" s="45"/>
      <c r="K29" s="45"/>
      <c r="L29" s="45"/>
    </row>
    <row r="31" spans="1:12" ht="37.5" customHeight="1" x14ac:dyDescent="0.25">
      <c r="A31" s="42" t="str">
        <f>PT_fylker_næring!A33</f>
        <v>Fylkesvis fordeling i sysselsetting i primærnæringene og andre næringsgrupper i 2015 i %</v>
      </c>
      <c r="B31" s="22"/>
      <c r="C31" s="22"/>
      <c r="D31" s="22"/>
      <c r="E31" s="22"/>
      <c r="F31" s="22"/>
      <c r="G31" s="22"/>
      <c r="H31" s="22"/>
      <c r="I31" s="22"/>
      <c r="J31" s="22"/>
      <c r="K31" s="22"/>
      <c r="L31" s="22"/>
    </row>
    <row r="32" spans="1:12" x14ac:dyDescent="0.25">
      <c r="A32" s="41" t="s">
        <v>166</v>
      </c>
      <c r="B32" s="22"/>
      <c r="C32" s="22"/>
      <c r="D32" s="22"/>
      <c r="E32" s="22"/>
      <c r="F32" s="22"/>
      <c r="G32" s="22"/>
      <c r="H32" s="22"/>
      <c r="I32" s="22"/>
      <c r="J32" s="22"/>
      <c r="K32" s="22"/>
      <c r="L32" s="68" t="s">
        <v>177</v>
      </c>
    </row>
    <row r="33" spans="1:12" ht="86.25" customHeight="1" x14ac:dyDescent="0.25">
      <c r="A33" s="22" t="s">
        <v>32</v>
      </c>
      <c r="B33" s="34" t="str">
        <f>PT_fylker_næring!O6</f>
        <v>jordbruk</v>
      </c>
      <c r="C33" s="34" t="str">
        <f>PT_fylker_næring!P6</f>
        <v>skogbruk</v>
      </c>
      <c r="D33" s="34" t="str">
        <f>PT_fylker_næring!Q6</f>
        <v>fiske og akvakultur</v>
      </c>
      <c r="E33" s="34" t="str">
        <f>PT_fylker_næring!R6</f>
        <v>sekundærnæringer</v>
      </c>
      <c r="F33" s="34" t="str">
        <f>PT_fylker_næring!S6</f>
        <v>handel, hotell og restaurant, samferdsel, finans, eiendom</v>
      </c>
      <c r="G33" s="34" t="str">
        <f>PT_fylker_næring!T6</f>
        <v>helse- og sosialtjenester</v>
      </c>
      <c r="H33" s="34" t="str">
        <f>PT_fylker_næring!U6</f>
        <v>off.adm., forsvar, sosialforsikring</v>
      </c>
      <c r="I33" s="34" t="str">
        <f>PT_fylker_næring!V6</f>
        <v>personlig tjenesteyting</v>
      </c>
      <c r="J33" s="34" t="str">
        <f>PT_fylker_næring!W6</f>
        <v>undervisning</v>
      </c>
      <c r="K33" s="34" t="str">
        <f>PT_fylker_næring!X6</f>
        <v>uoppgitt</v>
      </c>
      <c r="L33" s="34" t="str">
        <f>PT_fylker_næring!Y6</f>
        <v>Totalsum</v>
      </c>
    </row>
    <row r="34" spans="1:12" x14ac:dyDescent="0.25">
      <c r="A34" s="23" t="str">
        <f>PT_fylker_næring!N7</f>
        <v>01 Østfold</v>
      </c>
      <c r="B34" s="40">
        <f>PT_fylker_næring!O7</f>
        <v>1.6077947407938002E-2</v>
      </c>
      <c r="C34" s="40">
        <f>PT_fylker_næring!P7</f>
        <v>2.6667126940702322E-3</v>
      </c>
      <c r="D34" s="40">
        <f>PT_fylker_næring!Q7</f>
        <v>8.5438367868269566E-4</v>
      </c>
      <c r="E34" s="40">
        <f>PT_fylker_næring!R7</f>
        <v>0.22282153737281335</v>
      </c>
      <c r="F34" s="40">
        <f>PT_fylker_næring!S7</f>
        <v>0.33818059427131431</v>
      </c>
      <c r="G34" s="40">
        <f>PT_fylker_næring!T7</f>
        <v>0.23672468996228629</v>
      </c>
      <c r="H34" s="40">
        <f>PT_fylker_næring!U7</f>
        <v>6.0031241100170017E-2</v>
      </c>
      <c r="I34" s="40">
        <f>PT_fylker_næring!V7</f>
        <v>3.3648908719028592E-2</v>
      </c>
      <c r="J34" s="40">
        <f>PT_fylker_næring!W7</f>
        <v>7.9112476590750214E-2</v>
      </c>
      <c r="K34" s="40">
        <f>PT_fylker_næring!X7</f>
        <v>9.8815082029463288E-3</v>
      </c>
      <c r="L34" s="40">
        <f>PT_fylker_næring!Y7</f>
        <v>1</v>
      </c>
    </row>
    <row r="35" spans="1:12" x14ac:dyDescent="0.25">
      <c r="A35" s="23" t="str">
        <f>PT_fylker_næring!N8</f>
        <v>02 Akershus</v>
      </c>
      <c r="B35" s="40">
        <f>PT_fylker_næring!O8</f>
        <v>6.6848520948019777E-3</v>
      </c>
      <c r="C35" s="40">
        <f>PT_fylker_næring!P8</f>
        <v>2.0714694913518046E-3</v>
      </c>
      <c r="D35" s="40">
        <f>PT_fylker_næring!Q8</f>
        <v>3.4145101505798979E-4</v>
      </c>
      <c r="E35" s="40">
        <f>PT_fylker_næring!R8</f>
        <v>0.14118620082631145</v>
      </c>
      <c r="F35" s="40">
        <f>PT_fylker_næring!S8</f>
        <v>0.4857406262211616</v>
      </c>
      <c r="G35" s="40">
        <f>PT_fylker_næring!T8</f>
        <v>0.19872069686358274</v>
      </c>
      <c r="H35" s="40">
        <f>PT_fylker_næring!U8</f>
        <v>4.8372227133215213E-2</v>
      </c>
      <c r="I35" s="40">
        <f>PT_fylker_næring!V8</f>
        <v>3.2380937927999363E-2</v>
      </c>
      <c r="J35" s="40">
        <f>PT_fylker_næring!W8</f>
        <v>7.4462878583812939E-2</v>
      </c>
      <c r="K35" s="40">
        <f>PT_fylker_næring!X8</f>
        <v>1.0038659842704899E-2</v>
      </c>
      <c r="L35" s="40">
        <f>PT_fylker_næring!Y8</f>
        <v>1</v>
      </c>
    </row>
    <row r="36" spans="1:12" x14ac:dyDescent="0.25">
      <c r="A36" s="23" t="str">
        <f>PT_fylker_næring!N9</f>
        <v>03 Oslo</v>
      </c>
      <c r="B36" s="40">
        <f>PT_fylker_næring!O9</f>
        <v>3.5446930406598447E-4</v>
      </c>
      <c r="C36" s="40">
        <f>PT_fylker_næring!P9</f>
        <v>2.7249827750072556E-4</v>
      </c>
      <c r="D36" s="40">
        <f>PT_fylker_næring!Q9</f>
        <v>2.281896144924775E-4</v>
      </c>
      <c r="E36" s="40">
        <f>PT_fylker_næring!R9</f>
        <v>0.10522421291198748</v>
      </c>
      <c r="F36" s="40">
        <f>PT_fylker_næring!S9</f>
        <v>0.5155977570954785</v>
      </c>
      <c r="G36" s="40">
        <f>PT_fylker_næring!T9</f>
        <v>0.15121882054769939</v>
      </c>
      <c r="H36" s="40">
        <f>PT_fylker_næring!U9</f>
        <v>8.8852161930439835E-2</v>
      </c>
      <c r="I36" s="40">
        <f>PT_fylker_næring!V9</f>
        <v>6.1837170094310986E-2</v>
      </c>
      <c r="J36" s="40">
        <f>PT_fylker_næring!W9</f>
        <v>6.7634958648940244E-2</v>
      </c>
      <c r="K36" s="40">
        <f>PT_fylker_næring!X9</f>
        <v>8.7797615750843522E-3</v>
      </c>
      <c r="L36" s="40">
        <f>PT_fylker_næring!Y9</f>
        <v>1</v>
      </c>
    </row>
    <row r="37" spans="1:12" x14ac:dyDescent="0.25">
      <c r="A37" s="23" t="str">
        <f>PT_fylker_næring!N10</f>
        <v>04 Hedmark</v>
      </c>
      <c r="B37" s="40">
        <f>PT_fylker_næring!O10</f>
        <v>3.7312566733206445E-2</v>
      </c>
      <c r="C37" s="40">
        <f>PT_fylker_næring!P10</f>
        <v>1.3659997214613992E-2</v>
      </c>
      <c r="D37" s="40">
        <f>PT_fylker_næring!Q10</f>
        <v>1.9729817557216471E-4</v>
      </c>
      <c r="E37" s="40">
        <f>PT_fylker_næring!R10</f>
        <v>0.18250081240425237</v>
      </c>
      <c r="F37" s="40">
        <f>PT_fylker_næring!S10</f>
        <v>0.30704238429042291</v>
      </c>
      <c r="G37" s="40">
        <f>PT_fylker_næring!T10</f>
        <v>0.2482011048697832</v>
      </c>
      <c r="H37" s="40">
        <f>PT_fylker_næring!U10</f>
        <v>8.2493848939232159E-2</v>
      </c>
      <c r="I37" s="40">
        <f>PT_fylker_næring!V10</f>
        <v>3.8519567336706743E-2</v>
      </c>
      <c r="J37" s="40">
        <f>PT_fylker_næring!W10</f>
        <v>7.9928972656794023E-2</v>
      </c>
      <c r="K37" s="40">
        <f>PT_fylker_næring!X10</f>
        <v>1.0143447379415997E-2</v>
      </c>
      <c r="L37" s="40">
        <f>PT_fylker_næring!Y10</f>
        <v>1</v>
      </c>
    </row>
    <row r="38" spans="1:12" x14ac:dyDescent="0.25">
      <c r="A38" s="23" t="str">
        <f>PT_fylker_næring!N11</f>
        <v>05 Oppland</v>
      </c>
      <c r="B38" s="40">
        <f>PT_fylker_næring!O11</f>
        <v>4.4915596013135911E-2</v>
      </c>
      <c r="C38" s="40">
        <f>PT_fylker_næring!P11</f>
        <v>7.708705421443798E-3</v>
      </c>
      <c r="D38" s="40">
        <f>PT_fylker_næring!Q11</f>
        <v>2.6502275738894969E-4</v>
      </c>
      <c r="E38" s="40">
        <f>PT_fylker_næring!R11</f>
        <v>0.19913579535634038</v>
      </c>
      <c r="F38" s="40">
        <f>PT_fylker_næring!S11</f>
        <v>0.31150544448925505</v>
      </c>
      <c r="G38" s="40">
        <f>PT_fylker_næring!T11</f>
        <v>0.24437402776977588</v>
      </c>
      <c r="H38" s="40">
        <f>PT_fylker_næring!U11</f>
        <v>6.1946188857521463E-2</v>
      </c>
      <c r="I38" s="40">
        <f>PT_fylker_næring!V11</f>
        <v>3.373854928847151E-2</v>
      </c>
      <c r="J38" s="40">
        <f>PT_fylker_næring!W11</f>
        <v>8.5855850665437577E-2</v>
      </c>
      <c r="K38" s="40">
        <f>PT_fylker_næring!X11</f>
        <v>1.0554819381229475E-2</v>
      </c>
      <c r="L38" s="40">
        <f>PT_fylker_næring!Y11</f>
        <v>1</v>
      </c>
    </row>
    <row r="39" spans="1:12" x14ac:dyDescent="0.25">
      <c r="A39" s="23" t="str">
        <f>PT_fylker_næring!N12</f>
        <v>06 Buskerud</v>
      </c>
      <c r="B39" s="40">
        <f>PT_fylker_næring!O12</f>
        <v>1.3261137410025291E-2</v>
      </c>
      <c r="C39" s="40">
        <f>PT_fylker_næring!P12</f>
        <v>5.2850009726995656E-3</v>
      </c>
      <c r="D39" s="40">
        <f>PT_fylker_næring!Q12</f>
        <v>1.540107645418585E-4</v>
      </c>
      <c r="E39" s="40">
        <f>PT_fylker_næring!R12</f>
        <v>0.24628752999156994</v>
      </c>
      <c r="F39" s="40">
        <f>PT_fylker_næring!S12</f>
        <v>0.35436255755139096</v>
      </c>
      <c r="G39" s="40">
        <f>PT_fylker_næring!T12</f>
        <v>0.2145126775176707</v>
      </c>
      <c r="H39" s="40">
        <f>PT_fylker_næring!U12</f>
        <v>5.0888398936515145E-2</v>
      </c>
      <c r="I39" s="40">
        <f>PT_fylker_næring!V12</f>
        <v>3.590071979767849E-2</v>
      </c>
      <c r="J39" s="40">
        <f>PT_fylker_næring!W12</f>
        <v>6.9685818040334607E-2</v>
      </c>
      <c r="K39" s="40">
        <f>PT_fylker_næring!X12</f>
        <v>9.6621490175734393E-3</v>
      </c>
      <c r="L39" s="40">
        <f>PT_fylker_næring!Y12</f>
        <v>1</v>
      </c>
    </row>
    <row r="40" spans="1:12" x14ac:dyDescent="0.25">
      <c r="A40" s="23" t="str">
        <f>PT_fylker_næring!N13</f>
        <v>07 Vestfold</v>
      </c>
      <c r="B40" s="40">
        <f>PT_fylker_næring!O13</f>
        <v>1.3958516704297578E-2</v>
      </c>
      <c r="C40" s="40">
        <f>PT_fylker_næring!P13</f>
        <v>2.5257357161991506E-3</v>
      </c>
      <c r="D40" s="40">
        <f>PT_fylker_næring!Q13</f>
        <v>5.5489648310435885E-4</v>
      </c>
      <c r="E40" s="40">
        <f>PT_fylker_næring!R13</f>
        <v>0.21160690367762428</v>
      </c>
      <c r="F40" s="40">
        <f>PT_fylker_næring!S13</f>
        <v>0.36403122727794573</v>
      </c>
      <c r="G40" s="40">
        <f>PT_fylker_næring!T13</f>
        <v>0.2240251042822701</v>
      </c>
      <c r="H40" s="40">
        <f>PT_fylker_næring!U13</f>
        <v>5.8417205617848529E-2</v>
      </c>
      <c r="I40" s="40">
        <f>PT_fylker_næring!V13</f>
        <v>3.3351192070720598E-2</v>
      </c>
      <c r="J40" s="40">
        <f>PT_fylker_næring!W13</f>
        <v>8.1856798438636108E-2</v>
      </c>
      <c r="K40" s="40">
        <f>PT_fylker_næring!X13</f>
        <v>9.6724197313535643E-3</v>
      </c>
      <c r="L40" s="40">
        <f>PT_fylker_næring!Y13</f>
        <v>1</v>
      </c>
    </row>
    <row r="41" spans="1:12" x14ac:dyDescent="0.25">
      <c r="A41" s="23" t="str">
        <f>PT_fylker_næring!N14</f>
        <v>08 Telemark</v>
      </c>
      <c r="B41" s="40">
        <f>PT_fylker_næring!O14</f>
        <v>1.3913514245110645E-2</v>
      </c>
      <c r="C41" s="40">
        <f>PT_fylker_næring!P14</f>
        <v>6.2394261352101237E-3</v>
      </c>
      <c r="D41" s="40">
        <f>PT_fylker_næring!Q14</f>
        <v>7.9853826893144754E-4</v>
      </c>
      <c r="E41" s="40">
        <f>PT_fylker_næring!R14</f>
        <v>0.21499627799959398</v>
      </c>
      <c r="F41" s="40">
        <f>PT_fylker_næring!S14</f>
        <v>0.32321851526020168</v>
      </c>
      <c r="G41" s="40">
        <f>PT_fylker_næring!T14</f>
        <v>0.24858902348243891</v>
      </c>
      <c r="H41" s="40">
        <f>PT_fylker_næring!U14</f>
        <v>5.9660282872030859E-2</v>
      </c>
      <c r="I41" s="40">
        <f>PT_fylker_næring!V14</f>
        <v>3.6841036746294915E-2</v>
      </c>
      <c r="J41" s="40">
        <f>PT_fylker_næring!W14</f>
        <v>8.5199972930906143E-2</v>
      </c>
      <c r="K41" s="40">
        <f>PT_fylker_næring!X14</f>
        <v>1.0543412059281316E-2</v>
      </c>
      <c r="L41" s="40">
        <f>PT_fylker_næring!Y14</f>
        <v>1</v>
      </c>
    </row>
    <row r="42" spans="1:12" x14ac:dyDescent="0.25">
      <c r="A42" s="23" t="str">
        <f>PT_fylker_næring!N15</f>
        <v>09 Aust-Agder</v>
      </c>
      <c r="B42" s="40">
        <f>PT_fylker_næring!O15</f>
        <v>1.1472154145187189E-2</v>
      </c>
      <c r="C42" s="40">
        <f>PT_fylker_næring!P15</f>
        <v>6.7607538240513814E-3</v>
      </c>
      <c r="D42" s="40">
        <f>PT_fylker_næring!Q15</f>
        <v>1.5845516775120426E-3</v>
      </c>
      <c r="E42" s="40">
        <f>PT_fylker_næring!R15</f>
        <v>0.20983689681399476</v>
      </c>
      <c r="F42" s="40">
        <f>PT_fylker_næring!S15</f>
        <v>0.32722048508408685</v>
      </c>
      <c r="G42" s="40">
        <f>PT_fylker_næring!T15</f>
        <v>0.23787289782810783</v>
      </c>
      <c r="H42" s="40">
        <f>PT_fylker_næring!U15</f>
        <v>6.7628665596213972E-2</v>
      </c>
      <c r="I42" s="40">
        <f>PT_fylker_næring!V15</f>
        <v>3.2874165469449844E-2</v>
      </c>
      <c r="J42" s="40">
        <f>PT_fylker_næring!W15</f>
        <v>9.4206879067015969E-2</v>
      </c>
      <c r="K42" s="40">
        <f>PT_fylker_næring!X15</f>
        <v>1.0542550494380123E-2</v>
      </c>
      <c r="L42" s="40">
        <f>PT_fylker_næring!Y15</f>
        <v>1</v>
      </c>
    </row>
    <row r="43" spans="1:12" x14ac:dyDescent="0.25">
      <c r="A43" s="23" t="str">
        <f>PT_fylker_næring!N16</f>
        <v>10 Vest-Agder</v>
      </c>
      <c r="B43" s="40">
        <f>PT_fylker_næring!O16</f>
        <v>1.08675630871247E-2</v>
      </c>
      <c r="C43" s="40">
        <f>PT_fylker_næring!P16</f>
        <v>2.8550377601768281E-3</v>
      </c>
      <c r="D43" s="40">
        <f>PT_fylker_næring!Q16</f>
        <v>3.4076257137594401E-3</v>
      </c>
      <c r="E43" s="40">
        <f>PT_fylker_næring!R16</f>
        <v>0.24749032971081231</v>
      </c>
      <c r="F43" s="40">
        <f>PT_fylker_næring!S16</f>
        <v>0.33081598821145697</v>
      </c>
      <c r="G43" s="40">
        <f>PT_fylker_næring!T16</f>
        <v>0.21839887640449437</v>
      </c>
      <c r="H43" s="40">
        <f>PT_fylker_næring!U16</f>
        <v>5.1390679683182908E-2</v>
      </c>
      <c r="I43" s="40">
        <f>PT_fylker_næring!V16</f>
        <v>4.023531037023393E-2</v>
      </c>
      <c r="J43" s="40">
        <f>PT_fylker_næring!W16</f>
        <v>8.5685669552403754E-2</v>
      </c>
      <c r="K43" s="40">
        <f>PT_fylker_næring!X16</f>
        <v>8.852919506354761E-3</v>
      </c>
      <c r="L43" s="40">
        <f>PT_fylker_næring!Y16</f>
        <v>1</v>
      </c>
    </row>
    <row r="44" spans="1:12" x14ac:dyDescent="0.25">
      <c r="A44" s="23" t="str">
        <f>PT_fylker_næring!N17</f>
        <v>11 Rogaland</v>
      </c>
      <c r="B44" s="40">
        <f>PT_fylker_næring!O17</f>
        <v>2.0722787896170946E-2</v>
      </c>
      <c r="C44" s="40">
        <f>PT_fylker_næring!P17</f>
        <v>3.8383344159404761E-4</v>
      </c>
      <c r="D44" s="40">
        <f>PT_fylker_næring!Q17</f>
        <v>3.1845521802583072E-3</v>
      </c>
      <c r="E44" s="40">
        <f>PT_fylker_næring!R17</f>
        <v>0.29382239056528964</v>
      </c>
      <c r="F44" s="40">
        <f>PT_fylker_næring!S17</f>
        <v>0.34088205768468294</v>
      </c>
      <c r="G44" s="40">
        <f>PT_fylker_næring!T17</f>
        <v>0.18826819412692655</v>
      </c>
      <c r="H44" s="40">
        <f>PT_fylker_næring!U17</f>
        <v>4.083819100564362E-2</v>
      </c>
      <c r="I44" s="40">
        <f>PT_fylker_næring!V17</f>
        <v>3.2937970828658437E-2</v>
      </c>
      <c r="J44" s="40">
        <f>PT_fylker_næring!W17</f>
        <v>7.2789161555917359E-2</v>
      </c>
      <c r="K44" s="40">
        <f>PT_fylker_næring!X17</f>
        <v>6.1708607148581503E-3</v>
      </c>
      <c r="L44" s="40">
        <f>PT_fylker_næring!Y17</f>
        <v>1</v>
      </c>
    </row>
    <row r="45" spans="1:12" x14ac:dyDescent="0.25">
      <c r="A45" s="23" t="str">
        <f>PT_fylker_næring!N18</f>
        <v>12 Hordaland</v>
      </c>
      <c r="B45" s="40">
        <f>PT_fylker_næring!O18</f>
        <v>7.9229620052583237E-3</v>
      </c>
      <c r="C45" s="40">
        <f>PT_fylker_næring!P18</f>
        <v>5.5578987201065856E-4</v>
      </c>
      <c r="D45" s="40">
        <f>PT_fylker_næring!Q18</f>
        <v>8.8729290914609394E-3</v>
      </c>
      <c r="E45" s="40">
        <f>PT_fylker_næring!R18</f>
        <v>0.21900091843290906</v>
      </c>
      <c r="F45" s="40">
        <f>PT_fylker_næring!S18</f>
        <v>0.36798413830890092</v>
      </c>
      <c r="G45" s="40">
        <f>PT_fylker_næring!T18</f>
        <v>0.21105430579479922</v>
      </c>
      <c r="H45" s="40">
        <f>PT_fylker_næring!U18</f>
        <v>5.4510766950605652E-2</v>
      </c>
      <c r="I45" s="40">
        <f>PT_fylker_næring!V18</f>
        <v>3.597261256715794E-2</v>
      </c>
      <c r="J45" s="40">
        <f>PT_fylker_næring!W18</f>
        <v>8.7838450410535562E-2</v>
      </c>
      <c r="K45" s="40">
        <f>PT_fylker_næring!X18</f>
        <v>6.2871265663617046E-3</v>
      </c>
      <c r="L45" s="40">
        <f>PT_fylker_næring!Y18</f>
        <v>1</v>
      </c>
    </row>
    <row r="46" spans="1:12" x14ac:dyDescent="0.25">
      <c r="A46" s="23" t="str">
        <f>PT_fylker_næring!N19</f>
        <v>14 Sogn og Fjordane</v>
      </c>
      <c r="B46" s="40">
        <f>PT_fylker_næring!O19</f>
        <v>3.7642507764697131E-2</v>
      </c>
      <c r="C46" s="40">
        <f>PT_fylker_næring!P19</f>
        <v>1.9342000037196154E-3</v>
      </c>
      <c r="D46" s="40">
        <f>PT_fylker_næring!Q19</f>
        <v>1.7259015417805799E-2</v>
      </c>
      <c r="E46" s="40">
        <f>PT_fylker_næring!R19</f>
        <v>0.24127285238706317</v>
      </c>
      <c r="F46" s="40">
        <f>PT_fylker_næring!S19</f>
        <v>0.29005560825010696</v>
      </c>
      <c r="G46" s="40">
        <f>PT_fylker_næring!T19</f>
        <v>0.23104391005969982</v>
      </c>
      <c r="H46" s="40">
        <f>PT_fylker_næring!U19</f>
        <v>5.7412263571946662E-2</v>
      </c>
      <c r="I46" s="40">
        <f>PT_fylker_næring!V19</f>
        <v>2.733917312949841E-2</v>
      </c>
      <c r="J46" s="40">
        <f>PT_fylker_næring!W19</f>
        <v>8.8619836708884306E-2</v>
      </c>
      <c r="K46" s="40">
        <f>PT_fylker_næring!X19</f>
        <v>7.4206327065781397E-3</v>
      </c>
      <c r="L46" s="40">
        <f>PT_fylker_næring!Y19</f>
        <v>1</v>
      </c>
    </row>
    <row r="47" spans="1:12" x14ac:dyDescent="0.25">
      <c r="A47" s="23" t="str">
        <f>PT_fylker_næring!N20</f>
        <v>15 Møre og Romsdal</v>
      </c>
      <c r="B47" s="40">
        <f>PT_fylker_næring!O20</f>
        <v>1.7008347559161172E-2</v>
      </c>
      <c r="C47" s="40">
        <f>PT_fylker_næring!P20</f>
        <v>1.041487212416407E-3</v>
      </c>
      <c r="D47" s="40">
        <f>PT_fylker_næring!Q20</f>
        <v>1.9600319493821555E-2</v>
      </c>
      <c r="E47" s="40">
        <f>PT_fylker_næring!R20</f>
        <v>0.26381732470908836</v>
      </c>
      <c r="F47" s="40">
        <f>PT_fylker_næring!S20</f>
        <v>0.32314294216222145</v>
      </c>
      <c r="G47" s="40">
        <f>PT_fylker_næring!T20</f>
        <v>0.21724013719440571</v>
      </c>
      <c r="H47" s="40">
        <f>PT_fylker_næring!U20</f>
        <v>4.6827770904136194E-2</v>
      </c>
      <c r="I47" s="40">
        <f>PT_fylker_næring!V20</f>
        <v>2.7720787458301359E-2</v>
      </c>
      <c r="J47" s="40">
        <f>PT_fylker_næring!W20</f>
        <v>7.7132699566177507E-2</v>
      </c>
      <c r="K47" s="40">
        <f>PT_fylker_næring!X20</f>
        <v>6.468183740270317E-3</v>
      </c>
      <c r="L47" s="40">
        <f>PT_fylker_næring!Y20</f>
        <v>1</v>
      </c>
    </row>
    <row r="48" spans="1:12" x14ac:dyDescent="0.25">
      <c r="A48" s="23" t="str">
        <f>PT_fylker_næring!N21</f>
        <v>16 Sør-Trøndelag</v>
      </c>
      <c r="B48" s="40">
        <f>PT_fylker_næring!O21</f>
        <v>1.655477665269587E-2</v>
      </c>
      <c r="C48" s="40">
        <f>PT_fylker_næring!P21</f>
        <v>1.4156250386360546E-3</v>
      </c>
      <c r="D48" s="40">
        <f>PT_fylker_næring!Q21</f>
        <v>7.5664849226660729E-3</v>
      </c>
      <c r="E48" s="40">
        <f>PT_fylker_næring!R21</f>
        <v>0.17381279131585128</v>
      </c>
      <c r="F48" s="40">
        <f>PT_fylker_næring!S21</f>
        <v>0.38838816562194778</v>
      </c>
      <c r="G48" s="40">
        <f>PT_fylker_næring!T21</f>
        <v>0.20513581345894688</v>
      </c>
      <c r="H48" s="40">
        <f>PT_fylker_næring!U21</f>
        <v>5.5969734060309334E-2</v>
      </c>
      <c r="I48" s="40">
        <f>PT_fylker_næring!V21</f>
        <v>3.622516474413659E-2</v>
      </c>
      <c r="J48" s="40">
        <f>PT_fylker_næring!W21</f>
        <v>0.1087496754571418</v>
      </c>
      <c r="K48" s="40">
        <f>PT_fylker_næring!X21</f>
        <v>6.1817687276683603E-3</v>
      </c>
      <c r="L48" s="40">
        <f>PT_fylker_næring!Y21</f>
        <v>1</v>
      </c>
    </row>
    <row r="49" spans="1:12" x14ac:dyDescent="0.25">
      <c r="A49" s="23" t="str">
        <f>PT_fylker_næring!N22</f>
        <v>17 Nord-Trøndelag</v>
      </c>
      <c r="B49" s="40">
        <f>PT_fylker_næring!O22</f>
        <v>5.1650416248258883E-2</v>
      </c>
      <c r="C49" s="40">
        <f>PT_fylker_næring!P22</f>
        <v>6.2032328074892295E-3</v>
      </c>
      <c r="D49" s="40">
        <f>PT_fylker_næring!Q22</f>
        <v>1.038191182663341E-2</v>
      </c>
      <c r="E49" s="40">
        <f>PT_fylker_næring!R22</f>
        <v>0.2041236111561012</v>
      </c>
      <c r="F49" s="40">
        <f>PT_fylker_næring!S22</f>
        <v>0.30104305011175536</v>
      </c>
      <c r="G49" s="40">
        <f>PT_fylker_næring!T22</f>
        <v>0.23684040037575718</v>
      </c>
      <c r="H49" s="40">
        <f>PT_fylker_næring!U22</f>
        <v>6.4137864014771145E-2</v>
      </c>
      <c r="I49" s="40">
        <f>PT_fylker_næring!V22</f>
        <v>2.4602377635969033E-2</v>
      </c>
      <c r="J49" s="40">
        <f>PT_fylker_næring!W22</f>
        <v>9.2821742088043793E-2</v>
      </c>
      <c r="K49" s="40">
        <f>PT_fylker_næring!X22</f>
        <v>8.195393735220758E-3</v>
      </c>
      <c r="L49" s="40">
        <f>PT_fylker_næring!Y22</f>
        <v>1</v>
      </c>
    </row>
    <row r="50" spans="1:12" x14ac:dyDescent="0.25">
      <c r="A50" s="23" t="str">
        <f>PT_fylker_næring!N23</f>
        <v>18 Nordland</v>
      </c>
      <c r="B50" s="40">
        <f>PT_fylker_næring!O23</f>
        <v>1.9396173424609444E-2</v>
      </c>
      <c r="C50" s="40">
        <f>PT_fylker_næring!P23</f>
        <v>1.509566438476391E-3</v>
      </c>
      <c r="D50" s="40">
        <f>PT_fylker_næring!Q23</f>
        <v>2.670703879234685E-2</v>
      </c>
      <c r="E50" s="40">
        <f>PT_fylker_næring!R23</f>
        <v>0.18950324732315255</v>
      </c>
      <c r="F50" s="40">
        <f>PT_fylker_næring!S23</f>
        <v>0.30961909777075652</v>
      </c>
      <c r="G50" s="40">
        <f>PT_fylker_næring!T23</f>
        <v>0.24182025627523257</v>
      </c>
      <c r="H50" s="40">
        <f>PT_fylker_næring!U23</f>
        <v>8.4289977180972447E-2</v>
      </c>
      <c r="I50" s="40">
        <f>PT_fylker_næring!V23</f>
        <v>3.1121642969984202E-2</v>
      </c>
      <c r="J50" s="40">
        <f>PT_fylker_næring!W23</f>
        <v>8.9555906617517986E-2</v>
      </c>
      <c r="K50" s="40">
        <f>PT_fylker_næring!X23</f>
        <v>6.4770932069510272E-3</v>
      </c>
      <c r="L50" s="40">
        <f>PT_fylker_næring!Y23</f>
        <v>1</v>
      </c>
    </row>
    <row r="51" spans="1:12" x14ac:dyDescent="0.25">
      <c r="A51" s="23" t="str">
        <f>PT_fylker_næring!N24</f>
        <v>19 Troms</v>
      </c>
      <c r="B51" s="40">
        <f>PT_fylker_næring!O24</f>
        <v>1.1796766184218495E-2</v>
      </c>
      <c r="C51" s="40">
        <f>PT_fylker_næring!P24</f>
        <v>8.3570520196209045E-4</v>
      </c>
      <c r="D51" s="40">
        <f>PT_fylker_næring!Q24</f>
        <v>1.8882092896505782E-2</v>
      </c>
      <c r="E51" s="40">
        <f>PT_fylker_næring!R24</f>
        <v>0.14611518197783566</v>
      </c>
      <c r="F51" s="40">
        <f>PT_fylker_næring!S24</f>
        <v>0.32513777024162782</v>
      </c>
      <c r="G51" s="40">
        <f>PT_fylker_næring!T24</f>
        <v>0.26044934294192457</v>
      </c>
      <c r="H51" s="40">
        <f>PT_fylker_næring!U24</f>
        <v>8.9517349966692902E-2</v>
      </c>
      <c r="I51" s="40">
        <f>PT_fylker_næring!V24</f>
        <v>3.1478229273905409E-2</v>
      </c>
      <c r="J51" s="40">
        <f>PT_fylker_næring!W24</f>
        <v>0.10990128989281173</v>
      </c>
      <c r="K51" s="40">
        <f>PT_fylker_næring!X24</f>
        <v>5.8862714225155939E-3</v>
      </c>
      <c r="L51" s="40">
        <f>PT_fylker_næring!Y24</f>
        <v>1</v>
      </c>
    </row>
    <row r="52" spans="1:12" x14ac:dyDescent="0.25">
      <c r="A52" s="23" t="str">
        <f>PT_fylker_næring!N25</f>
        <v>20 Finnmark</v>
      </c>
      <c r="B52" s="40">
        <f>PT_fylker_næring!O25</f>
        <v>1.8526614930593509E-2</v>
      </c>
      <c r="C52" s="40">
        <f>PT_fylker_næring!P25</f>
        <v>3.8255547054322876E-4</v>
      </c>
      <c r="D52" s="40">
        <f>PT_fylker_næring!Q25</f>
        <v>4.2245054104273691E-2</v>
      </c>
      <c r="E52" s="40">
        <f>PT_fylker_næring!R25</f>
        <v>0.17933653951251502</v>
      </c>
      <c r="F52" s="40">
        <f>PT_fylker_næring!S25</f>
        <v>0.29221772871352059</v>
      </c>
      <c r="G52" s="40">
        <f>PT_fylker_næring!T25</f>
        <v>0.22527052136845557</v>
      </c>
      <c r="H52" s="40">
        <f>PT_fylker_næring!U25</f>
        <v>0.10214231063504207</v>
      </c>
      <c r="I52" s="40">
        <f>PT_fylker_næring!V25</f>
        <v>3.2353262651655917E-2</v>
      </c>
      <c r="J52" s="40">
        <f>PT_fylker_næring!W25</f>
        <v>9.9491747731992569E-2</v>
      </c>
      <c r="K52" s="40">
        <f>PT_fylker_næring!X25</f>
        <v>8.0336648814078038E-3</v>
      </c>
      <c r="L52" s="40">
        <f>PT_fylker_næring!Y25</f>
        <v>1</v>
      </c>
    </row>
    <row r="53" spans="1:12" ht="15.75" thickBot="1" x14ac:dyDescent="0.3">
      <c r="A53" s="43" t="str">
        <f>PT_fylker_næring!N26</f>
        <v>Totalsum</v>
      </c>
      <c r="B53" s="46">
        <f>PT_fylker_næring!O26</f>
        <v>1.4543274377970965E-2</v>
      </c>
      <c r="C53" s="46">
        <f>PT_fylker_næring!P26</f>
        <v>2.3767718727249368E-3</v>
      </c>
      <c r="D53" s="46">
        <f>PT_fylker_næring!Q26</f>
        <v>5.9522465457971432E-3</v>
      </c>
      <c r="E53" s="46">
        <f>PT_fylker_næring!R26</f>
        <v>0.19316828946395131</v>
      </c>
      <c r="F53" s="46">
        <f>PT_fylker_næring!S26</f>
        <v>0.38486808040146225</v>
      </c>
      <c r="G53" s="46">
        <f>PT_fylker_næring!T26</f>
        <v>0.20734482852593425</v>
      </c>
      <c r="H53" s="46">
        <f>PT_fylker_næring!U26</f>
        <v>6.3488813015599874E-2</v>
      </c>
      <c r="I53" s="46">
        <f>PT_fylker_næring!V26</f>
        <v>3.8516551753672218E-2</v>
      </c>
      <c r="J53" s="46">
        <f>PT_fylker_næring!W26</f>
        <v>8.1526195101630838E-2</v>
      </c>
      <c r="K53" s="46">
        <f>PT_fylker_næring!X26</f>
        <v>8.2149489412561665E-3</v>
      </c>
      <c r="L53" s="46">
        <f>PT_fylker_næring!Y26</f>
        <v>1</v>
      </c>
    </row>
  </sheetData>
  <printOptions horizontalCentered="1" verticalCentered="1"/>
  <pageMargins left="0.11811023622047245" right="0.11811023622047245" top="0.35433070866141736" bottom="0.15748031496062992" header="0.31496062992125984" footer="0.31496062992125984"/>
  <pageSetup paperSize="9" scale="67" fitToHeight="0" orientation="portrait" r:id="rId1"/>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AL33"/>
  <sheetViews>
    <sheetView topLeftCell="A5" workbookViewId="0">
      <selection activeCell="A33" sqref="A33"/>
    </sheetView>
  </sheetViews>
  <sheetFormatPr baseColWidth="10" defaultRowHeight="15" x14ac:dyDescent="0.25"/>
  <cols>
    <col min="1" max="1" width="19.85546875" customWidth="1"/>
    <col min="2" max="2" width="14" customWidth="1"/>
    <col min="3" max="12" width="10.140625" customWidth="1"/>
  </cols>
  <sheetData>
    <row r="3" spans="1:38" x14ac:dyDescent="0.25">
      <c r="A3" s="1" t="s">
        <v>29</v>
      </c>
      <c r="B3" s="2">
        <v>2015</v>
      </c>
      <c r="N3" s="1" t="s">
        <v>29</v>
      </c>
      <c r="O3" s="2">
        <v>2015</v>
      </c>
      <c r="AA3" s="1" t="s">
        <v>29</v>
      </c>
      <c r="AB3" s="2">
        <v>2015</v>
      </c>
    </row>
    <row r="5" spans="1:38" s="8" customFormat="1" ht="63.75" customHeight="1" x14ac:dyDescent="0.25">
      <c r="A5" s="1" t="s">
        <v>122</v>
      </c>
      <c r="B5" s="1" t="s">
        <v>121</v>
      </c>
      <c r="C5"/>
      <c r="D5"/>
      <c r="E5"/>
      <c r="F5"/>
      <c r="G5"/>
      <c r="H5"/>
      <c r="I5"/>
      <c r="J5"/>
      <c r="K5"/>
      <c r="L5"/>
      <c r="N5" s="1" t="s">
        <v>122</v>
      </c>
      <c r="O5" s="1" t="s">
        <v>121</v>
      </c>
      <c r="P5"/>
      <c r="Q5"/>
      <c r="R5"/>
      <c r="S5"/>
      <c r="T5"/>
      <c r="U5"/>
      <c r="V5"/>
      <c r="W5"/>
      <c r="X5"/>
      <c r="Y5"/>
      <c r="AA5" s="1" t="s">
        <v>122</v>
      </c>
      <c r="AB5" s="1" t="s">
        <v>121</v>
      </c>
      <c r="AC5"/>
      <c r="AD5"/>
      <c r="AE5"/>
      <c r="AF5"/>
      <c r="AG5"/>
      <c r="AH5"/>
      <c r="AI5"/>
      <c r="AJ5"/>
      <c r="AK5"/>
      <c r="AL5"/>
    </row>
    <row r="6" spans="1:38" ht="105" x14ac:dyDescent="0.25">
      <c r="A6" s="1" t="s">
        <v>118</v>
      </c>
      <c r="B6" s="8" t="s">
        <v>110</v>
      </c>
      <c r="C6" s="8" t="s">
        <v>109</v>
      </c>
      <c r="D6" s="8" t="s">
        <v>111</v>
      </c>
      <c r="E6" s="8" t="s">
        <v>117</v>
      </c>
      <c r="F6" s="8" t="s">
        <v>123</v>
      </c>
      <c r="G6" s="8" t="s">
        <v>114</v>
      </c>
      <c r="H6" s="8" t="s">
        <v>116</v>
      </c>
      <c r="I6" s="8" t="s">
        <v>113</v>
      </c>
      <c r="J6" s="8" t="s">
        <v>115</v>
      </c>
      <c r="K6" s="8" t="s">
        <v>112</v>
      </c>
      <c r="L6" s="8" t="s">
        <v>119</v>
      </c>
      <c r="N6" s="1" t="s">
        <v>118</v>
      </c>
      <c r="O6" s="8" t="s">
        <v>110</v>
      </c>
      <c r="P6" s="8" t="s">
        <v>109</v>
      </c>
      <c r="Q6" s="8" t="s">
        <v>111</v>
      </c>
      <c r="R6" s="8" t="s">
        <v>117</v>
      </c>
      <c r="S6" s="8" t="s">
        <v>123</v>
      </c>
      <c r="T6" s="8" t="s">
        <v>114</v>
      </c>
      <c r="U6" s="8" t="s">
        <v>116</v>
      </c>
      <c r="V6" s="8" t="s">
        <v>113</v>
      </c>
      <c r="W6" s="8" t="s">
        <v>115</v>
      </c>
      <c r="X6" s="8" t="s">
        <v>112</v>
      </c>
      <c r="Y6" s="8" t="s">
        <v>119</v>
      </c>
      <c r="AA6" s="1" t="s">
        <v>118</v>
      </c>
      <c r="AB6" s="8" t="s">
        <v>110</v>
      </c>
      <c r="AC6" s="8" t="s">
        <v>109</v>
      </c>
      <c r="AD6" s="8" t="s">
        <v>111</v>
      </c>
      <c r="AE6" s="8" t="s">
        <v>117</v>
      </c>
      <c r="AF6" s="8" t="s">
        <v>123</v>
      </c>
      <c r="AG6" s="8" t="s">
        <v>114</v>
      </c>
      <c r="AH6" s="8" t="s">
        <v>116</v>
      </c>
      <c r="AI6" s="8" t="s">
        <v>113</v>
      </c>
      <c r="AJ6" s="8" t="s">
        <v>115</v>
      </c>
      <c r="AK6" s="8" t="s">
        <v>112</v>
      </c>
      <c r="AL6" s="8" t="s">
        <v>119</v>
      </c>
    </row>
    <row r="7" spans="1:38" x14ac:dyDescent="0.25">
      <c r="A7" s="2" t="s">
        <v>36</v>
      </c>
      <c r="B7" s="3">
        <v>1863</v>
      </c>
      <c r="C7" s="3">
        <v>309</v>
      </c>
      <c r="D7" s="3">
        <v>99</v>
      </c>
      <c r="E7" s="3">
        <v>25819</v>
      </c>
      <c r="F7" s="3">
        <v>39186</v>
      </c>
      <c r="G7" s="3">
        <v>27430</v>
      </c>
      <c r="H7" s="3">
        <v>6956</v>
      </c>
      <c r="I7" s="3">
        <v>3899</v>
      </c>
      <c r="J7" s="3">
        <v>9167</v>
      </c>
      <c r="K7" s="3">
        <v>1145</v>
      </c>
      <c r="L7" s="3">
        <v>115873</v>
      </c>
      <c r="N7" s="2" t="s">
        <v>36</v>
      </c>
      <c r="O7" s="6">
        <v>1.6077947407938002E-2</v>
      </c>
      <c r="P7" s="6">
        <v>2.6667126940702322E-3</v>
      </c>
      <c r="Q7" s="6">
        <v>8.5438367868269566E-4</v>
      </c>
      <c r="R7" s="6">
        <v>0.22282153737281335</v>
      </c>
      <c r="S7" s="6">
        <v>0.33818059427131431</v>
      </c>
      <c r="T7" s="6">
        <v>0.23672468996228629</v>
      </c>
      <c r="U7" s="6">
        <v>6.0031241100170017E-2</v>
      </c>
      <c r="V7" s="6">
        <v>3.3648908719028592E-2</v>
      </c>
      <c r="W7" s="6">
        <v>7.9112476590750214E-2</v>
      </c>
      <c r="X7" s="6">
        <v>9.8815082029463288E-3</v>
      </c>
      <c r="Y7" s="4">
        <v>1</v>
      </c>
      <c r="AA7" s="2" t="s">
        <v>36</v>
      </c>
      <c r="AB7" s="6">
        <v>4.9871506585287502E-2</v>
      </c>
      <c r="AC7" s="6">
        <v>5.0614250614250615E-2</v>
      </c>
      <c r="AD7" s="6">
        <v>6.4752436392177381E-3</v>
      </c>
      <c r="AE7" s="6">
        <v>5.2036180855909421E-2</v>
      </c>
      <c r="AF7" s="6">
        <v>3.9638834040073803E-2</v>
      </c>
      <c r="AG7" s="6">
        <v>5.1503225757996804E-2</v>
      </c>
      <c r="AH7" s="6">
        <v>4.2654435300898956E-2</v>
      </c>
      <c r="AI7" s="6">
        <v>3.9410111791699516E-2</v>
      </c>
      <c r="AJ7" s="6">
        <v>4.3775577936000842E-2</v>
      </c>
      <c r="AK7" s="6">
        <v>5.4262831145443342E-2</v>
      </c>
      <c r="AL7" s="4">
        <v>4.5111169075881509E-2</v>
      </c>
    </row>
    <row r="8" spans="1:38" x14ac:dyDescent="0.25">
      <c r="A8" s="2" t="s">
        <v>43</v>
      </c>
      <c r="B8" s="3">
        <v>1762</v>
      </c>
      <c r="C8" s="3">
        <v>546</v>
      </c>
      <c r="D8" s="3">
        <v>90</v>
      </c>
      <c r="E8" s="3">
        <v>37214</v>
      </c>
      <c r="F8" s="3">
        <v>128032</v>
      </c>
      <c r="G8" s="3">
        <v>52379</v>
      </c>
      <c r="H8" s="3">
        <v>12750</v>
      </c>
      <c r="I8" s="3">
        <v>8535</v>
      </c>
      <c r="J8" s="3">
        <v>19627</v>
      </c>
      <c r="K8" s="3">
        <v>2646</v>
      </c>
      <c r="L8" s="3">
        <v>263581</v>
      </c>
      <c r="N8" s="2" t="s">
        <v>43</v>
      </c>
      <c r="O8" s="6">
        <v>6.6848520948019777E-3</v>
      </c>
      <c r="P8" s="6">
        <v>2.0714694913518046E-3</v>
      </c>
      <c r="Q8" s="6">
        <v>3.4145101505798979E-4</v>
      </c>
      <c r="R8" s="6">
        <v>0.14118620082631145</v>
      </c>
      <c r="S8" s="6">
        <v>0.4857406262211616</v>
      </c>
      <c r="T8" s="6">
        <v>0.19872069686358274</v>
      </c>
      <c r="U8" s="6">
        <v>4.8372227133215213E-2</v>
      </c>
      <c r="V8" s="6">
        <v>3.2380937927999363E-2</v>
      </c>
      <c r="W8" s="6">
        <v>7.4462878583812939E-2</v>
      </c>
      <c r="X8" s="6">
        <v>1.0038659842704899E-2</v>
      </c>
      <c r="Y8" s="4">
        <v>1</v>
      </c>
      <c r="AA8" s="2" t="s">
        <v>43</v>
      </c>
      <c r="AB8" s="6">
        <v>4.7167790984045402E-2</v>
      </c>
      <c r="AC8" s="6">
        <v>8.9434889434889434E-2</v>
      </c>
      <c r="AD8" s="6">
        <v>5.8865851265615804E-3</v>
      </c>
      <c r="AE8" s="6">
        <v>7.500191465090876E-2</v>
      </c>
      <c r="AF8" s="6">
        <v>0.12951153983102967</v>
      </c>
      <c r="AG8" s="6">
        <v>9.8348066422825897E-2</v>
      </c>
      <c r="AH8" s="6">
        <v>7.8183445958375744E-2</v>
      </c>
      <c r="AI8" s="6">
        <v>8.6269634301655643E-2</v>
      </c>
      <c r="AJ8" s="6">
        <v>9.3725675591784505E-2</v>
      </c>
      <c r="AK8" s="6">
        <v>0.12539690062082365</v>
      </c>
      <c r="AL8" s="4">
        <v>0.10261620098029674</v>
      </c>
    </row>
    <row r="9" spans="1:38" x14ac:dyDescent="0.25">
      <c r="A9" s="2" t="s">
        <v>44</v>
      </c>
      <c r="B9" s="3">
        <v>160</v>
      </c>
      <c r="C9" s="3">
        <v>123</v>
      </c>
      <c r="D9" s="3">
        <v>103</v>
      </c>
      <c r="E9" s="3">
        <v>47496</v>
      </c>
      <c r="F9" s="3">
        <v>232730</v>
      </c>
      <c r="G9" s="3">
        <v>68257</v>
      </c>
      <c r="H9" s="3">
        <v>40106</v>
      </c>
      <c r="I9" s="3">
        <v>27912</v>
      </c>
      <c r="J9" s="3">
        <v>30529</v>
      </c>
      <c r="K9" s="3">
        <v>3963</v>
      </c>
      <c r="L9" s="3">
        <v>451379</v>
      </c>
      <c r="N9" s="2" t="s">
        <v>44</v>
      </c>
      <c r="O9" s="6">
        <v>3.5446930406598447E-4</v>
      </c>
      <c r="P9" s="6">
        <v>2.7249827750072556E-4</v>
      </c>
      <c r="Q9" s="6">
        <v>2.281896144924775E-4</v>
      </c>
      <c r="R9" s="6">
        <v>0.10522421291198748</v>
      </c>
      <c r="S9" s="6">
        <v>0.5155977570954785</v>
      </c>
      <c r="T9" s="6">
        <v>0.15121882054769939</v>
      </c>
      <c r="U9" s="6">
        <v>8.8852161930439835E-2</v>
      </c>
      <c r="V9" s="6">
        <v>6.1837170094310986E-2</v>
      </c>
      <c r="W9" s="6">
        <v>6.7634958648940244E-2</v>
      </c>
      <c r="X9" s="6">
        <v>8.7797615750843522E-3</v>
      </c>
      <c r="Y9" s="4">
        <v>1</v>
      </c>
      <c r="AA9" s="2" t="s">
        <v>44</v>
      </c>
      <c r="AB9" s="6">
        <v>4.2831138237498659E-3</v>
      </c>
      <c r="AC9" s="6">
        <v>2.0147420147420148E-2</v>
      </c>
      <c r="AD9" s="6">
        <v>6.736869644842697E-3</v>
      </c>
      <c r="AE9" s="6">
        <v>9.5724483749652339E-2</v>
      </c>
      <c r="AF9" s="6">
        <v>0.23541943158644352</v>
      </c>
      <c r="AG9" s="6">
        <v>0.1281609799695074</v>
      </c>
      <c r="AH9" s="6">
        <v>0.24593139479267589</v>
      </c>
      <c r="AI9" s="6">
        <v>0.28212747892534418</v>
      </c>
      <c r="AJ9" s="6">
        <v>0.14578647527088137</v>
      </c>
      <c r="AK9" s="6">
        <v>0.18781100421780958</v>
      </c>
      <c r="AL9" s="4">
        <v>0.17572889617341675</v>
      </c>
    </row>
    <row r="10" spans="1:38" x14ac:dyDescent="0.25">
      <c r="A10" s="2" t="s">
        <v>45</v>
      </c>
      <c r="B10" s="3">
        <v>3215</v>
      </c>
      <c r="C10" s="3">
        <v>1177</v>
      </c>
      <c r="D10" s="3">
        <v>17</v>
      </c>
      <c r="E10" s="3">
        <v>15725</v>
      </c>
      <c r="F10" s="3">
        <v>26456</v>
      </c>
      <c r="G10" s="3">
        <v>21386</v>
      </c>
      <c r="H10" s="3">
        <v>7108</v>
      </c>
      <c r="I10" s="3">
        <v>3319</v>
      </c>
      <c r="J10" s="3">
        <v>6887</v>
      </c>
      <c r="K10" s="3">
        <v>874</v>
      </c>
      <c r="L10" s="3">
        <v>86164</v>
      </c>
      <c r="N10" s="2" t="s">
        <v>45</v>
      </c>
      <c r="O10" s="6">
        <v>3.7312566733206445E-2</v>
      </c>
      <c r="P10" s="6">
        <v>1.3659997214613992E-2</v>
      </c>
      <c r="Q10" s="6">
        <v>1.9729817557216471E-4</v>
      </c>
      <c r="R10" s="6">
        <v>0.18250081240425237</v>
      </c>
      <c r="S10" s="6">
        <v>0.30704238429042291</v>
      </c>
      <c r="T10" s="6">
        <v>0.2482011048697832</v>
      </c>
      <c r="U10" s="6">
        <v>8.2493848939232159E-2</v>
      </c>
      <c r="V10" s="6">
        <v>3.8519567336706743E-2</v>
      </c>
      <c r="W10" s="6">
        <v>7.9928972656794023E-2</v>
      </c>
      <c r="X10" s="6">
        <v>1.0143447379415997E-2</v>
      </c>
      <c r="Y10" s="4">
        <v>1</v>
      </c>
      <c r="AA10" s="2" t="s">
        <v>45</v>
      </c>
      <c r="AB10" s="6">
        <v>8.6063818395973879E-2</v>
      </c>
      <c r="AC10" s="6">
        <v>0.19279279279279279</v>
      </c>
      <c r="AD10" s="6">
        <v>1.1119105239060763E-3</v>
      </c>
      <c r="AE10" s="6">
        <v>3.1692511094898158E-2</v>
      </c>
      <c r="AF10" s="6">
        <v>2.6761725957336613E-2</v>
      </c>
      <c r="AG10" s="6">
        <v>4.0154866425830098E-2</v>
      </c>
      <c r="AH10" s="6">
        <v>4.3586504617422341E-2</v>
      </c>
      <c r="AI10" s="6">
        <v>3.3547617603654961E-2</v>
      </c>
      <c r="AJ10" s="6">
        <v>3.2887793743344364E-2</v>
      </c>
      <c r="AK10" s="6">
        <v>4.1419837922373345E-2</v>
      </c>
      <c r="AL10" s="4">
        <v>3.3544991259864286E-2</v>
      </c>
    </row>
    <row r="11" spans="1:38" x14ac:dyDescent="0.25">
      <c r="A11" s="2" t="s">
        <v>46</v>
      </c>
      <c r="B11" s="3">
        <v>3898</v>
      </c>
      <c r="C11" s="3">
        <v>669</v>
      </c>
      <c r="D11" s="3">
        <v>23</v>
      </c>
      <c r="E11" s="3">
        <v>17282</v>
      </c>
      <c r="F11" s="3">
        <v>27034</v>
      </c>
      <c r="G11" s="3">
        <v>21208</v>
      </c>
      <c r="H11" s="3">
        <v>5376</v>
      </c>
      <c r="I11" s="3">
        <v>2928</v>
      </c>
      <c r="J11" s="3">
        <v>7451</v>
      </c>
      <c r="K11" s="3">
        <v>916</v>
      </c>
      <c r="L11" s="3">
        <v>86785</v>
      </c>
      <c r="N11" s="2" t="s">
        <v>46</v>
      </c>
      <c r="O11" s="6">
        <v>4.4915596013135911E-2</v>
      </c>
      <c r="P11" s="6">
        <v>7.708705421443798E-3</v>
      </c>
      <c r="Q11" s="6">
        <v>2.6502275738894969E-4</v>
      </c>
      <c r="R11" s="6">
        <v>0.19913579535634038</v>
      </c>
      <c r="S11" s="6">
        <v>0.31150544448925505</v>
      </c>
      <c r="T11" s="6">
        <v>0.24437402776977588</v>
      </c>
      <c r="U11" s="6">
        <v>6.1946188857521463E-2</v>
      </c>
      <c r="V11" s="6">
        <v>3.373854928847151E-2</v>
      </c>
      <c r="W11" s="6">
        <v>8.5855850665437577E-2</v>
      </c>
      <c r="X11" s="6">
        <v>1.0554819381229475E-2</v>
      </c>
      <c r="Y11" s="4">
        <v>1</v>
      </c>
      <c r="AA11" s="2" t="s">
        <v>46</v>
      </c>
      <c r="AB11" s="6">
        <v>0.10434736053110612</v>
      </c>
      <c r="AC11" s="6">
        <v>0.10958230958230958</v>
      </c>
      <c r="AD11" s="6">
        <v>1.5043495323435148E-3</v>
      </c>
      <c r="AE11" s="6">
        <v>3.4830523163245149E-2</v>
      </c>
      <c r="AF11" s="6">
        <v>2.7346405334541805E-2</v>
      </c>
      <c r="AG11" s="6">
        <v>3.9820649357477075E-2</v>
      </c>
      <c r="AH11" s="6">
        <v>3.2965820037037491E-2</v>
      </c>
      <c r="AI11" s="6">
        <v>2.9595487901024925E-2</v>
      </c>
      <c r="AJ11" s="6">
        <v>3.5581087727843595E-2</v>
      </c>
      <c r="AK11" s="6">
        <v>4.3410264916354677E-2</v>
      </c>
      <c r="AL11" s="4">
        <v>3.3786756261168491E-2</v>
      </c>
    </row>
    <row r="12" spans="1:38" x14ac:dyDescent="0.25">
      <c r="A12" s="2" t="s">
        <v>47</v>
      </c>
      <c r="B12" s="3">
        <v>1636</v>
      </c>
      <c r="C12" s="3">
        <v>652</v>
      </c>
      <c r="D12" s="3">
        <v>19</v>
      </c>
      <c r="E12" s="3">
        <v>30384</v>
      </c>
      <c r="F12" s="3">
        <v>43717</v>
      </c>
      <c r="G12" s="3">
        <v>26464</v>
      </c>
      <c r="H12" s="3">
        <v>6278</v>
      </c>
      <c r="I12" s="3">
        <v>4429</v>
      </c>
      <c r="J12" s="3">
        <v>8597</v>
      </c>
      <c r="K12" s="3">
        <v>1192</v>
      </c>
      <c r="L12" s="3">
        <v>123368</v>
      </c>
      <c r="N12" s="2" t="s">
        <v>47</v>
      </c>
      <c r="O12" s="6">
        <v>1.3261137410025291E-2</v>
      </c>
      <c r="P12" s="6">
        <v>5.2850009726995656E-3</v>
      </c>
      <c r="Q12" s="6">
        <v>1.540107645418585E-4</v>
      </c>
      <c r="R12" s="6">
        <v>0.24628752999156994</v>
      </c>
      <c r="S12" s="6">
        <v>0.35436255755139096</v>
      </c>
      <c r="T12" s="6">
        <v>0.2145126775176707</v>
      </c>
      <c r="U12" s="6">
        <v>5.0888398936515145E-2</v>
      </c>
      <c r="V12" s="6">
        <v>3.590071979767849E-2</v>
      </c>
      <c r="W12" s="6">
        <v>6.9685818040334607E-2</v>
      </c>
      <c r="X12" s="6">
        <v>9.6621490175734393E-3</v>
      </c>
      <c r="Y12" s="4">
        <v>1</v>
      </c>
      <c r="AA12" s="2" t="s">
        <v>47</v>
      </c>
      <c r="AB12" s="6">
        <v>4.3794838847842382E-2</v>
      </c>
      <c r="AC12" s="6">
        <v>0.1067977067977068</v>
      </c>
      <c r="AD12" s="6">
        <v>1.2427235267185558E-3</v>
      </c>
      <c r="AE12" s="6">
        <v>6.1236582327973653E-2</v>
      </c>
      <c r="AF12" s="6">
        <v>4.4222194348234226E-2</v>
      </c>
      <c r="AG12" s="6">
        <v>4.9689440993788817E-2</v>
      </c>
      <c r="AH12" s="6">
        <v>3.8496915586406506E-2</v>
      </c>
      <c r="AI12" s="6">
        <v>4.476721854974023E-2</v>
      </c>
      <c r="AJ12" s="6">
        <v>4.1053631887836721E-2</v>
      </c>
      <c r="AK12" s="6">
        <v>5.6490213733946255E-2</v>
      </c>
      <c r="AL12" s="4">
        <v>4.802908966328092E-2</v>
      </c>
    </row>
    <row r="13" spans="1:38" x14ac:dyDescent="0.25">
      <c r="A13" s="2" t="s">
        <v>48</v>
      </c>
      <c r="B13" s="3">
        <v>1459</v>
      </c>
      <c r="C13" s="3">
        <v>264</v>
      </c>
      <c r="D13" s="3">
        <v>58</v>
      </c>
      <c r="E13" s="3">
        <v>22118</v>
      </c>
      <c r="F13" s="3">
        <v>38050</v>
      </c>
      <c r="G13" s="3">
        <v>23416</v>
      </c>
      <c r="H13" s="3">
        <v>6106</v>
      </c>
      <c r="I13" s="3">
        <v>3486</v>
      </c>
      <c r="J13" s="3">
        <v>8556</v>
      </c>
      <c r="K13" s="3">
        <v>1011</v>
      </c>
      <c r="L13" s="3">
        <v>104524</v>
      </c>
      <c r="N13" s="2" t="s">
        <v>48</v>
      </c>
      <c r="O13" s="6">
        <v>1.3958516704297578E-2</v>
      </c>
      <c r="P13" s="6">
        <v>2.5257357161991506E-3</v>
      </c>
      <c r="Q13" s="6">
        <v>5.5489648310435885E-4</v>
      </c>
      <c r="R13" s="6">
        <v>0.21160690367762428</v>
      </c>
      <c r="S13" s="6">
        <v>0.36403122727794573</v>
      </c>
      <c r="T13" s="6">
        <v>0.2240251042822701</v>
      </c>
      <c r="U13" s="6">
        <v>5.8417205617848529E-2</v>
      </c>
      <c r="V13" s="6">
        <v>3.3351192070720598E-2</v>
      </c>
      <c r="W13" s="6">
        <v>8.1856798438636108E-2</v>
      </c>
      <c r="X13" s="6">
        <v>9.6724197313535643E-3</v>
      </c>
      <c r="Y13" s="4">
        <v>1</v>
      </c>
      <c r="AA13" s="2" t="s">
        <v>48</v>
      </c>
      <c r="AB13" s="6">
        <v>3.9056644180319094E-2</v>
      </c>
      <c r="AC13" s="6">
        <v>4.3243243243243246E-2</v>
      </c>
      <c r="AD13" s="6">
        <v>3.7935770815619072E-3</v>
      </c>
      <c r="AE13" s="6">
        <v>4.4577103999806522E-2</v>
      </c>
      <c r="AF13" s="6">
        <v>3.8489706405981941E-2</v>
      </c>
      <c r="AG13" s="6">
        <v>4.3966443104238175E-2</v>
      </c>
      <c r="AH13" s="6">
        <v>3.7442205570340573E-2</v>
      </c>
      <c r="AI13" s="6">
        <v>3.5235611619867789E-2</v>
      </c>
      <c r="AJ13" s="6">
        <v>4.0857842786126669E-2</v>
      </c>
      <c r="AK13" s="6">
        <v>4.791242121226482E-2</v>
      </c>
      <c r="AL13" s="4">
        <v>4.0692826081032155E-2</v>
      </c>
    </row>
    <row r="14" spans="1:38" x14ac:dyDescent="0.25">
      <c r="A14" s="2" t="s">
        <v>49</v>
      </c>
      <c r="B14" s="3">
        <v>1028</v>
      </c>
      <c r="C14" s="3">
        <v>461</v>
      </c>
      <c r="D14" s="3">
        <v>59</v>
      </c>
      <c r="E14" s="3">
        <v>15885</v>
      </c>
      <c r="F14" s="3">
        <v>23881</v>
      </c>
      <c r="G14" s="3">
        <v>18367</v>
      </c>
      <c r="H14" s="3">
        <v>4408</v>
      </c>
      <c r="I14" s="3">
        <v>2722</v>
      </c>
      <c r="J14" s="3">
        <v>6295</v>
      </c>
      <c r="K14" s="3">
        <v>779</v>
      </c>
      <c r="L14" s="3">
        <v>73885</v>
      </c>
      <c r="N14" s="2" t="s">
        <v>49</v>
      </c>
      <c r="O14" s="6">
        <v>1.3913514245110645E-2</v>
      </c>
      <c r="P14" s="6">
        <v>6.2394261352101237E-3</v>
      </c>
      <c r="Q14" s="6">
        <v>7.9853826893144754E-4</v>
      </c>
      <c r="R14" s="6">
        <v>0.21499627799959398</v>
      </c>
      <c r="S14" s="6">
        <v>0.32321851526020168</v>
      </c>
      <c r="T14" s="6">
        <v>0.24858902348243891</v>
      </c>
      <c r="U14" s="6">
        <v>5.9660282872030859E-2</v>
      </c>
      <c r="V14" s="6">
        <v>3.6841036746294915E-2</v>
      </c>
      <c r="W14" s="6">
        <v>8.5199972930906143E-2</v>
      </c>
      <c r="X14" s="6">
        <v>1.0543412059281316E-2</v>
      </c>
      <c r="Y14" s="4">
        <v>1</v>
      </c>
      <c r="AA14" s="2" t="s">
        <v>49</v>
      </c>
      <c r="AB14" s="6">
        <v>2.7519006317592892E-2</v>
      </c>
      <c r="AC14" s="6">
        <v>7.5511875511875506E-2</v>
      </c>
      <c r="AD14" s="6">
        <v>3.8589835829681471E-3</v>
      </c>
      <c r="AE14" s="6">
        <v>3.201497861637248E-2</v>
      </c>
      <c r="AF14" s="6">
        <v>2.4156969216327324E-2</v>
      </c>
      <c r="AG14" s="6">
        <v>3.4486319631685282E-2</v>
      </c>
      <c r="AH14" s="6">
        <v>2.7030010179178061E-2</v>
      </c>
      <c r="AI14" s="6">
        <v>2.7513291689409101E-2</v>
      </c>
      <c r="AJ14" s="6">
        <v>3.0060790128408999E-2</v>
      </c>
      <c r="AK14" s="6">
        <v>3.6917681626463202E-2</v>
      </c>
      <c r="AL14" s="4">
        <v>2.8764584736491721E-2</v>
      </c>
    </row>
    <row r="15" spans="1:38" x14ac:dyDescent="0.25">
      <c r="A15" s="2" t="s">
        <v>50</v>
      </c>
      <c r="B15" s="3">
        <v>543</v>
      </c>
      <c r="C15" s="3">
        <v>320</v>
      </c>
      <c r="D15" s="3">
        <v>75</v>
      </c>
      <c r="E15" s="3">
        <v>9932</v>
      </c>
      <c r="F15" s="3">
        <v>15488</v>
      </c>
      <c r="G15" s="3">
        <v>11259</v>
      </c>
      <c r="H15" s="3">
        <v>3201</v>
      </c>
      <c r="I15" s="3">
        <v>1556</v>
      </c>
      <c r="J15" s="3">
        <v>4459</v>
      </c>
      <c r="K15" s="3">
        <v>499</v>
      </c>
      <c r="L15" s="3">
        <v>47332</v>
      </c>
      <c r="N15" s="2" t="s">
        <v>50</v>
      </c>
      <c r="O15" s="6">
        <v>1.1472154145187189E-2</v>
      </c>
      <c r="P15" s="6">
        <v>6.7607538240513814E-3</v>
      </c>
      <c r="Q15" s="6">
        <v>1.5845516775120426E-3</v>
      </c>
      <c r="R15" s="6">
        <v>0.20983689681399476</v>
      </c>
      <c r="S15" s="6">
        <v>0.32722048508408685</v>
      </c>
      <c r="T15" s="6">
        <v>0.23787289782810783</v>
      </c>
      <c r="U15" s="6">
        <v>6.7628665596213972E-2</v>
      </c>
      <c r="V15" s="6">
        <v>3.2874165469449844E-2</v>
      </c>
      <c r="W15" s="6">
        <v>9.4206879067015969E-2</v>
      </c>
      <c r="X15" s="6">
        <v>1.0542550494380123E-2</v>
      </c>
      <c r="Y15" s="4">
        <v>1</v>
      </c>
      <c r="AA15" s="2" t="s">
        <v>50</v>
      </c>
      <c r="AB15" s="6">
        <v>1.4535817539351108E-2</v>
      </c>
      <c r="AC15" s="6">
        <v>5.2416052416052419E-2</v>
      </c>
      <c r="AD15" s="6">
        <v>4.9054876054679831E-3</v>
      </c>
      <c r="AE15" s="6">
        <v>2.0017171395518507E-2</v>
      </c>
      <c r="AF15" s="6">
        <v>1.5666979574660927E-2</v>
      </c>
      <c r="AG15" s="6">
        <v>2.1140168385318483E-2</v>
      </c>
      <c r="AH15" s="6">
        <v>1.962864396178516E-2</v>
      </c>
      <c r="AI15" s="6">
        <v>1.5727656821719529E-2</v>
      </c>
      <c r="AJ15" s="6">
        <v>2.1293258646954048E-2</v>
      </c>
      <c r="AK15" s="6">
        <v>2.3648168333254348E-2</v>
      </c>
      <c r="AL15" s="4">
        <v>1.8427087023721003E-2</v>
      </c>
    </row>
    <row r="16" spans="1:38" x14ac:dyDescent="0.25">
      <c r="A16" s="2" t="s">
        <v>51</v>
      </c>
      <c r="B16" s="3">
        <v>944</v>
      </c>
      <c r="C16" s="3">
        <v>248</v>
      </c>
      <c r="D16" s="3">
        <v>296</v>
      </c>
      <c r="E16" s="3">
        <v>21498</v>
      </c>
      <c r="F16" s="3">
        <v>28736</v>
      </c>
      <c r="G16" s="3">
        <v>18971</v>
      </c>
      <c r="H16" s="3">
        <v>4464</v>
      </c>
      <c r="I16" s="3">
        <v>3495</v>
      </c>
      <c r="J16" s="3">
        <v>7443</v>
      </c>
      <c r="K16" s="3">
        <v>769</v>
      </c>
      <c r="L16" s="3">
        <v>86864</v>
      </c>
      <c r="N16" s="2" t="s">
        <v>51</v>
      </c>
      <c r="O16" s="6">
        <v>1.08675630871247E-2</v>
      </c>
      <c r="P16" s="6">
        <v>2.8550377601768281E-3</v>
      </c>
      <c r="Q16" s="6">
        <v>3.4076257137594401E-3</v>
      </c>
      <c r="R16" s="6">
        <v>0.24749032971081231</v>
      </c>
      <c r="S16" s="6">
        <v>0.33081598821145697</v>
      </c>
      <c r="T16" s="6">
        <v>0.21839887640449437</v>
      </c>
      <c r="U16" s="6">
        <v>5.1390679683182908E-2</v>
      </c>
      <c r="V16" s="6">
        <v>4.023531037023393E-2</v>
      </c>
      <c r="W16" s="6">
        <v>8.5685669552403754E-2</v>
      </c>
      <c r="X16" s="6">
        <v>8.852919506354761E-3</v>
      </c>
      <c r="Y16" s="4">
        <v>1</v>
      </c>
      <c r="AA16" s="2" t="s">
        <v>51</v>
      </c>
      <c r="AB16" s="6">
        <v>2.5270371560124211E-2</v>
      </c>
      <c r="AC16" s="6">
        <v>4.0622440622440623E-2</v>
      </c>
      <c r="AD16" s="6">
        <v>1.9360324416246976E-2</v>
      </c>
      <c r="AE16" s="6">
        <v>4.3327542354093522E-2</v>
      </c>
      <c r="AF16" s="6">
        <v>2.9068073673647752E-2</v>
      </c>
      <c r="AG16" s="6">
        <v>3.5620404515310143E-2</v>
      </c>
      <c r="AH16" s="6">
        <v>2.7373404137897201E-2</v>
      </c>
      <c r="AI16" s="6">
        <v>3.5326581357268481E-2</v>
      </c>
      <c r="AJ16" s="6">
        <v>3.554288497629042E-2</v>
      </c>
      <c r="AK16" s="6">
        <v>3.6443770437420024E-2</v>
      </c>
      <c r="AL16" s="4">
        <v>3.3817512195311858E-2</v>
      </c>
    </row>
    <row r="17" spans="1:38" x14ac:dyDescent="0.25">
      <c r="A17" s="2" t="s">
        <v>52</v>
      </c>
      <c r="B17" s="3">
        <v>4913</v>
      </c>
      <c r="C17" s="3">
        <v>91</v>
      </c>
      <c r="D17" s="3">
        <v>755</v>
      </c>
      <c r="E17" s="3">
        <v>69660</v>
      </c>
      <c r="F17" s="3">
        <v>80817</v>
      </c>
      <c r="G17" s="3">
        <v>44635</v>
      </c>
      <c r="H17" s="3">
        <v>9682</v>
      </c>
      <c r="I17" s="3">
        <v>7809</v>
      </c>
      <c r="J17" s="3">
        <v>17257</v>
      </c>
      <c r="K17" s="3">
        <v>1463</v>
      </c>
      <c r="L17" s="3">
        <v>237082</v>
      </c>
      <c r="N17" s="2" t="s">
        <v>52</v>
      </c>
      <c r="O17" s="6">
        <v>2.0722787896170946E-2</v>
      </c>
      <c r="P17" s="6">
        <v>3.8383344159404761E-4</v>
      </c>
      <c r="Q17" s="6">
        <v>3.1845521802583072E-3</v>
      </c>
      <c r="R17" s="6">
        <v>0.29382239056528964</v>
      </c>
      <c r="S17" s="6">
        <v>0.34088205768468294</v>
      </c>
      <c r="T17" s="6">
        <v>0.18826819412692655</v>
      </c>
      <c r="U17" s="6">
        <v>4.083819100564362E-2</v>
      </c>
      <c r="V17" s="6">
        <v>3.2937970828658437E-2</v>
      </c>
      <c r="W17" s="6">
        <v>7.2789161555917359E-2</v>
      </c>
      <c r="X17" s="6">
        <v>6.1708607148581503E-3</v>
      </c>
      <c r="Y17" s="4">
        <v>1</v>
      </c>
      <c r="AA17" s="2" t="s">
        <v>52</v>
      </c>
      <c r="AB17" s="6">
        <v>0.13151836385051932</v>
      </c>
      <c r="AC17" s="6">
        <v>1.4905814905814906E-2</v>
      </c>
      <c r="AD17" s="6">
        <v>4.9381908561711034E-2</v>
      </c>
      <c r="AE17" s="6">
        <v>0.14039429716188273</v>
      </c>
      <c r="AF17" s="6">
        <v>8.1750922539086529E-2</v>
      </c>
      <c r="AG17" s="6">
        <v>8.3807746325489874E-2</v>
      </c>
      <c r="AH17" s="6">
        <v>5.9370362648548544E-2</v>
      </c>
      <c r="AI17" s="6">
        <v>7.8931408817999885E-2</v>
      </c>
      <c r="AJ17" s="6">
        <v>8.2408110444154734E-2</v>
      </c>
      <c r="AK17" s="6">
        <v>6.9333206957016252E-2</v>
      </c>
      <c r="AL17" s="4">
        <v>9.2299726311117686E-2</v>
      </c>
    </row>
    <row r="18" spans="1:38" x14ac:dyDescent="0.25">
      <c r="A18" s="2" t="s">
        <v>53</v>
      </c>
      <c r="B18" s="3">
        <v>2010</v>
      </c>
      <c r="C18" s="3">
        <v>141</v>
      </c>
      <c r="D18" s="3">
        <v>2251</v>
      </c>
      <c r="E18" s="3">
        <v>55559</v>
      </c>
      <c r="F18" s="3">
        <v>93355</v>
      </c>
      <c r="G18" s="3">
        <v>53543</v>
      </c>
      <c r="H18" s="3">
        <v>13829</v>
      </c>
      <c r="I18" s="3">
        <v>9126</v>
      </c>
      <c r="J18" s="3">
        <v>22284</v>
      </c>
      <c r="K18" s="3">
        <v>1595</v>
      </c>
      <c r="L18" s="3">
        <v>253693</v>
      </c>
      <c r="N18" s="2" t="s">
        <v>53</v>
      </c>
      <c r="O18" s="6">
        <v>7.9229620052583237E-3</v>
      </c>
      <c r="P18" s="6">
        <v>5.5578987201065856E-4</v>
      </c>
      <c r="Q18" s="6">
        <v>8.8729290914609394E-3</v>
      </c>
      <c r="R18" s="6">
        <v>0.21900091843290906</v>
      </c>
      <c r="S18" s="6">
        <v>0.36798413830890092</v>
      </c>
      <c r="T18" s="6">
        <v>0.21105430579479922</v>
      </c>
      <c r="U18" s="6">
        <v>5.4510766950605652E-2</v>
      </c>
      <c r="V18" s="6">
        <v>3.597261256715794E-2</v>
      </c>
      <c r="W18" s="6">
        <v>8.7838450410535562E-2</v>
      </c>
      <c r="X18" s="6">
        <v>6.2871265663617046E-3</v>
      </c>
      <c r="Y18" s="4">
        <v>1</v>
      </c>
      <c r="AA18" s="2" t="s">
        <v>53</v>
      </c>
      <c r="AB18" s="6">
        <v>5.3806617410857696E-2</v>
      </c>
      <c r="AC18" s="6">
        <v>2.3095823095823097E-2</v>
      </c>
      <c r="AD18" s="6">
        <v>0.14723003466544574</v>
      </c>
      <c r="AE18" s="6">
        <v>0.11197483140994893</v>
      </c>
      <c r="AF18" s="6">
        <v>9.4433811866765929E-2</v>
      </c>
      <c r="AG18" s="6">
        <v>0.10053362073497712</v>
      </c>
      <c r="AH18" s="6">
        <v>8.4799911698696329E-2</v>
      </c>
      <c r="AI18" s="6">
        <v>9.2243313724301043E-2</v>
      </c>
      <c r="AJ18" s="6">
        <v>0.1064137644513846</v>
      </c>
      <c r="AK18" s="6">
        <v>7.5588834652386139E-2</v>
      </c>
      <c r="AL18" s="4">
        <v>9.8766648109288688E-2</v>
      </c>
    </row>
    <row r="19" spans="1:38" x14ac:dyDescent="0.25">
      <c r="A19" s="2" t="s">
        <v>54</v>
      </c>
      <c r="B19" s="3">
        <v>2024</v>
      </c>
      <c r="C19" s="3">
        <v>104</v>
      </c>
      <c r="D19" s="3">
        <v>928</v>
      </c>
      <c r="E19" s="3">
        <v>12973</v>
      </c>
      <c r="F19" s="3">
        <v>15596</v>
      </c>
      <c r="G19" s="3">
        <v>12423</v>
      </c>
      <c r="H19" s="3">
        <v>3087</v>
      </c>
      <c r="I19" s="3">
        <v>1470</v>
      </c>
      <c r="J19" s="3">
        <v>4765</v>
      </c>
      <c r="K19" s="3">
        <v>399</v>
      </c>
      <c r="L19" s="3">
        <v>53769</v>
      </c>
      <c r="N19" s="2" t="s">
        <v>54</v>
      </c>
      <c r="O19" s="6">
        <v>3.7642507764697131E-2</v>
      </c>
      <c r="P19" s="6">
        <v>1.9342000037196154E-3</v>
      </c>
      <c r="Q19" s="6">
        <v>1.7259015417805799E-2</v>
      </c>
      <c r="R19" s="6">
        <v>0.24127285238706317</v>
      </c>
      <c r="S19" s="6">
        <v>0.29005560825010696</v>
      </c>
      <c r="T19" s="6">
        <v>0.23104391005969982</v>
      </c>
      <c r="U19" s="6">
        <v>5.7412263571946662E-2</v>
      </c>
      <c r="V19" s="6">
        <v>2.733917312949841E-2</v>
      </c>
      <c r="W19" s="6">
        <v>8.8619836708884306E-2</v>
      </c>
      <c r="X19" s="6">
        <v>7.4206327065781397E-3</v>
      </c>
      <c r="Y19" s="4">
        <v>1</v>
      </c>
      <c r="AA19" s="2" t="s">
        <v>54</v>
      </c>
      <c r="AB19" s="6">
        <v>5.418138987043581E-2</v>
      </c>
      <c r="AC19" s="6">
        <v>1.7035217035217036E-2</v>
      </c>
      <c r="AD19" s="6">
        <v>6.0697233304990515E-2</v>
      </c>
      <c r="AE19" s="6">
        <v>2.6146069725539831E-2</v>
      </c>
      <c r="AF19" s="6">
        <v>1.5776227624380929E-2</v>
      </c>
      <c r="AG19" s="6">
        <v>2.3325722697469714E-2</v>
      </c>
      <c r="AH19" s="6">
        <v>1.8929591974392621E-2</v>
      </c>
      <c r="AI19" s="6">
        <v>1.4858390442112923E-2</v>
      </c>
      <c r="AJ19" s="6">
        <v>2.2754513893863206E-2</v>
      </c>
      <c r="AK19" s="6">
        <v>1.8909056442822616E-2</v>
      </c>
      <c r="AL19" s="4">
        <v>2.0933111682972502E-2</v>
      </c>
    </row>
    <row r="20" spans="1:38" x14ac:dyDescent="0.25">
      <c r="A20" s="2" t="s">
        <v>55</v>
      </c>
      <c r="B20" s="3">
        <v>2172</v>
      </c>
      <c r="C20" s="3">
        <v>133</v>
      </c>
      <c r="D20" s="3">
        <v>2503</v>
      </c>
      <c r="E20" s="3">
        <v>33690</v>
      </c>
      <c r="F20" s="3">
        <v>41266</v>
      </c>
      <c r="G20" s="3">
        <v>27742</v>
      </c>
      <c r="H20" s="3">
        <v>5980</v>
      </c>
      <c r="I20" s="3">
        <v>3540</v>
      </c>
      <c r="J20" s="3">
        <v>9850</v>
      </c>
      <c r="K20" s="3">
        <v>826</v>
      </c>
      <c r="L20" s="3">
        <v>127702</v>
      </c>
      <c r="N20" s="2" t="s">
        <v>55</v>
      </c>
      <c r="O20" s="6">
        <v>1.7008347559161172E-2</v>
      </c>
      <c r="P20" s="6">
        <v>1.041487212416407E-3</v>
      </c>
      <c r="Q20" s="6">
        <v>1.9600319493821555E-2</v>
      </c>
      <c r="R20" s="6">
        <v>0.26381732470908836</v>
      </c>
      <c r="S20" s="6">
        <v>0.32314294216222145</v>
      </c>
      <c r="T20" s="6">
        <v>0.21724013719440571</v>
      </c>
      <c r="U20" s="6">
        <v>4.6827770904136194E-2</v>
      </c>
      <c r="V20" s="6">
        <v>2.7720787458301359E-2</v>
      </c>
      <c r="W20" s="6">
        <v>7.7132699566177507E-2</v>
      </c>
      <c r="X20" s="6">
        <v>6.468183740270317E-3</v>
      </c>
      <c r="Y20" s="4">
        <v>1</v>
      </c>
      <c r="AA20" s="2" t="s">
        <v>55</v>
      </c>
      <c r="AB20" s="6">
        <v>5.8143270157404434E-2</v>
      </c>
      <c r="AC20" s="6">
        <v>2.1785421785421786E-2</v>
      </c>
      <c r="AD20" s="6">
        <v>0.16371247301981817</v>
      </c>
      <c r="AE20" s="6">
        <v>6.7899567490436824E-2</v>
      </c>
      <c r="AF20" s="6">
        <v>4.1742870553199751E-2</v>
      </c>
      <c r="AG20" s="6">
        <v>5.2089044439604347E-2</v>
      </c>
      <c r="AH20" s="6">
        <v>3.6669569163222504E-2</v>
      </c>
      <c r="AI20" s="6">
        <v>3.5781430044271936E-2</v>
      </c>
      <c r="AJ20" s="6">
        <v>4.7037137849853639E-2</v>
      </c>
      <c r="AK20" s="6">
        <v>3.9145064214966115E-2</v>
      </c>
      <c r="AL20" s="4">
        <v>4.9716383569323487E-2</v>
      </c>
    </row>
    <row r="21" spans="1:38" x14ac:dyDescent="0.25">
      <c r="A21" s="2" t="s">
        <v>56</v>
      </c>
      <c r="B21" s="3">
        <v>2678</v>
      </c>
      <c r="C21" s="3">
        <v>229</v>
      </c>
      <c r="D21" s="3">
        <v>1224</v>
      </c>
      <c r="E21" s="3">
        <v>28117</v>
      </c>
      <c r="F21" s="3">
        <v>62828</v>
      </c>
      <c r="G21" s="3">
        <v>33184</v>
      </c>
      <c r="H21" s="3">
        <v>9054</v>
      </c>
      <c r="I21" s="3">
        <v>5860</v>
      </c>
      <c r="J21" s="3">
        <v>17592</v>
      </c>
      <c r="K21" s="3">
        <v>1000</v>
      </c>
      <c r="L21" s="3">
        <v>161766</v>
      </c>
      <c r="N21" s="2" t="s">
        <v>56</v>
      </c>
      <c r="O21" s="6">
        <v>1.655477665269587E-2</v>
      </c>
      <c r="P21" s="6">
        <v>1.4156250386360546E-3</v>
      </c>
      <c r="Q21" s="6">
        <v>7.5664849226660729E-3</v>
      </c>
      <c r="R21" s="6">
        <v>0.17381279131585128</v>
      </c>
      <c r="S21" s="6">
        <v>0.38838816562194778</v>
      </c>
      <c r="T21" s="6">
        <v>0.20513581345894688</v>
      </c>
      <c r="U21" s="6">
        <v>5.5969734060309334E-2</v>
      </c>
      <c r="V21" s="6">
        <v>3.622516474413659E-2</v>
      </c>
      <c r="W21" s="6">
        <v>0.1087496754571418</v>
      </c>
      <c r="X21" s="6">
        <v>6.1817687276683603E-3</v>
      </c>
      <c r="Y21" s="4">
        <v>1</v>
      </c>
      <c r="AA21" s="2" t="s">
        <v>56</v>
      </c>
      <c r="AB21" s="6">
        <v>7.1688617625013384E-2</v>
      </c>
      <c r="AC21" s="6">
        <v>3.7510237510237507E-2</v>
      </c>
      <c r="AD21" s="6">
        <v>8.0057557721237488E-2</v>
      </c>
      <c r="AE21" s="6">
        <v>5.6667620633084365E-2</v>
      </c>
      <c r="AF21" s="6">
        <v>6.3554041368594827E-2</v>
      </c>
      <c r="AG21" s="6">
        <v>6.2307074136105207E-2</v>
      </c>
      <c r="AH21" s="6">
        <v>5.5519444682912471E-2</v>
      </c>
      <c r="AI21" s="6">
        <v>5.9231406796450156E-2</v>
      </c>
      <c r="AJ21" s="6">
        <v>8.4007850665444181E-2</v>
      </c>
      <c r="AK21" s="6">
        <v>4.7391118904317332E-2</v>
      </c>
      <c r="AL21" s="4">
        <v>6.2978030919446704E-2</v>
      </c>
    </row>
    <row r="22" spans="1:38" x14ac:dyDescent="0.25">
      <c r="A22" s="2" t="s">
        <v>82</v>
      </c>
      <c r="B22" s="3">
        <v>3189</v>
      </c>
      <c r="C22" s="3">
        <v>383</v>
      </c>
      <c r="D22" s="3">
        <v>641</v>
      </c>
      <c r="E22" s="3">
        <v>12603</v>
      </c>
      <c r="F22" s="3">
        <v>18587</v>
      </c>
      <c r="G22" s="3">
        <v>14623</v>
      </c>
      <c r="H22" s="3">
        <v>3960</v>
      </c>
      <c r="I22" s="3">
        <v>1519</v>
      </c>
      <c r="J22" s="3">
        <v>5731</v>
      </c>
      <c r="K22" s="3">
        <v>506</v>
      </c>
      <c r="L22" s="3">
        <v>61742</v>
      </c>
      <c r="N22" s="2" t="s">
        <v>82</v>
      </c>
      <c r="O22" s="6">
        <v>5.1650416248258883E-2</v>
      </c>
      <c r="P22" s="6">
        <v>6.2032328074892295E-3</v>
      </c>
      <c r="Q22" s="6">
        <v>1.038191182663341E-2</v>
      </c>
      <c r="R22" s="6">
        <v>0.2041236111561012</v>
      </c>
      <c r="S22" s="6">
        <v>0.30104305011175536</v>
      </c>
      <c r="T22" s="6">
        <v>0.23684040037575718</v>
      </c>
      <c r="U22" s="6">
        <v>6.4137864014771145E-2</v>
      </c>
      <c r="V22" s="6">
        <v>2.4602377635969033E-2</v>
      </c>
      <c r="W22" s="6">
        <v>9.2821742088043793E-2</v>
      </c>
      <c r="X22" s="6">
        <v>8.195393735220758E-3</v>
      </c>
      <c r="Y22" s="4">
        <v>1</v>
      </c>
      <c r="AA22" s="2" t="s">
        <v>82</v>
      </c>
      <c r="AB22" s="6">
        <v>8.5367812399614523E-2</v>
      </c>
      <c r="AC22" s="6">
        <v>6.2735462735462738E-2</v>
      </c>
      <c r="AD22" s="6">
        <v>4.1925567401399702E-2</v>
      </c>
      <c r="AE22" s="6">
        <v>2.5400363582130461E-2</v>
      </c>
      <c r="AF22" s="6">
        <v>1.8801791668015409E-2</v>
      </c>
      <c r="AG22" s="6">
        <v>2.7456495452394723E-2</v>
      </c>
      <c r="AH22" s="6">
        <v>2.4282858509424937E-2</v>
      </c>
      <c r="AI22" s="6">
        <v>1.5353670123516688E-2</v>
      </c>
      <c r="AJ22" s="6">
        <v>2.7367496143909764E-2</v>
      </c>
      <c r="AK22" s="6">
        <v>2.3979906165584569E-2</v>
      </c>
      <c r="AL22" s="4">
        <v>2.4037125137720401E-2</v>
      </c>
    </row>
    <row r="23" spans="1:38" x14ac:dyDescent="0.25">
      <c r="A23" s="2" t="s">
        <v>106</v>
      </c>
      <c r="B23" s="3">
        <v>2210</v>
      </c>
      <c r="C23" s="3">
        <v>172</v>
      </c>
      <c r="D23" s="3">
        <v>3043</v>
      </c>
      <c r="E23" s="3">
        <v>21592</v>
      </c>
      <c r="F23" s="3">
        <v>35278</v>
      </c>
      <c r="G23" s="3">
        <v>27553</v>
      </c>
      <c r="H23" s="3">
        <v>9604</v>
      </c>
      <c r="I23" s="3">
        <v>3546</v>
      </c>
      <c r="J23" s="3">
        <v>10204</v>
      </c>
      <c r="K23" s="3">
        <v>738</v>
      </c>
      <c r="L23" s="3">
        <v>113940</v>
      </c>
      <c r="N23" s="2" t="s">
        <v>106</v>
      </c>
      <c r="O23" s="6">
        <v>1.9396173424609444E-2</v>
      </c>
      <c r="P23" s="6">
        <v>1.509566438476391E-3</v>
      </c>
      <c r="Q23" s="6">
        <v>2.670703879234685E-2</v>
      </c>
      <c r="R23" s="6">
        <v>0.18950324732315255</v>
      </c>
      <c r="S23" s="6">
        <v>0.30961909777075652</v>
      </c>
      <c r="T23" s="6">
        <v>0.24182025627523257</v>
      </c>
      <c r="U23" s="6">
        <v>8.4289977180972447E-2</v>
      </c>
      <c r="V23" s="6">
        <v>3.1121642969984202E-2</v>
      </c>
      <c r="W23" s="6">
        <v>8.9555906617517986E-2</v>
      </c>
      <c r="X23" s="6">
        <v>6.4770932069510272E-3</v>
      </c>
      <c r="Y23" s="4">
        <v>1</v>
      </c>
      <c r="AA23" s="2" t="s">
        <v>106</v>
      </c>
      <c r="AB23" s="6">
        <v>5.9160509690545024E-2</v>
      </c>
      <c r="AC23" s="6">
        <v>2.8173628173628174E-2</v>
      </c>
      <c r="AD23" s="6">
        <v>0.19903198377918765</v>
      </c>
      <c r="AE23" s="6">
        <v>4.3516992022959687E-2</v>
      </c>
      <c r="AF23" s="6">
        <v>3.5685673129835241E-2</v>
      </c>
      <c r="AG23" s="6">
        <v>5.1734173507476701E-2</v>
      </c>
      <c r="AH23" s="6">
        <v>5.8892063920332603E-2</v>
      </c>
      <c r="AI23" s="6">
        <v>3.5842076535872402E-2</v>
      </c>
      <c r="AJ23" s="6">
        <v>4.8727609606081877E-2</v>
      </c>
      <c r="AK23" s="6">
        <v>3.4974645751386188E-2</v>
      </c>
      <c r="AL23" s="4">
        <v>4.4358621978424127E-2</v>
      </c>
    </row>
    <row r="24" spans="1:38" x14ac:dyDescent="0.25">
      <c r="A24" s="2" t="s">
        <v>107</v>
      </c>
      <c r="B24" s="3">
        <v>974</v>
      </c>
      <c r="C24" s="3">
        <v>69</v>
      </c>
      <c r="D24" s="3">
        <v>1559</v>
      </c>
      <c r="E24" s="3">
        <v>12064</v>
      </c>
      <c r="F24" s="3">
        <v>26845</v>
      </c>
      <c r="G24" s="3">
        <v>21504</v>
      </c>
      <c r="H24" s="3">
        <v>7391</v>
      </c>
      <c r="I24" s="3">
        <v>2599</v>
      </c>
      <c r="J24" s="3">
        <v>9074</v>
      </c>
      <c r="K24" s="3">
        <v>486</v>
      </c>
      <c r="L24" s="3">
        <v>82565</v>
      </c>
      <c r="N24" s="2" t="s">
        <v>107</v>
      </c>
      <c r="O24" s="6">
        <v>1.1796766184218495E-2</v>
      </c>
      <c r="P24" s="6">
        <v>8.3570520196209045E-4</v>
      </c>
      <c r="Q24" s="6">
        <v>1.8882092896505782E-2</v>
      </c>
      <c r="R24" s="6">
        <v>0.14611518197783566</v>
      </c>
      <c r="S24" s="6">
        <v>0.32513777024162782</v>
      </c>
      <c r="T24" s="6">
        <v>0.26044934294192457</v>
      </c>
      <c r="U24" s="6">
        <v>8.9517349966692902E-2</v>
      </c>
      <c r="V24" s="6">
        <v>3.1478229273905409E-2</v>
      </c>
      <c r="W24" s="6">
        <v>0.10990128989281173</v>
      </c>
      <c r="X24" s="6">
        <v>5.8862714225155939E-3</v>
      </c>
      <c r="Y24" s="4">
        <v>1</v>
      </c>
      <c r="AA24" s="2" t="s">
        <v>107</v>
      </c>
      <c r="AB24" s="6">
        <v>2.6073455402077311E-2</v>
      </c>
      <c r="AC24" s="6">
        <v>1.1302211302211302E-2</v>
      </c>
      <c r="AD24" s="6">
        <v>0.10196873569232781</v>
      </c>
      <c r="AE24" s="6">
        <v>2.4314051119163842E-2</v>
      </c>
      <c r="AF24" s="6">
        <v>2.7155221247531804E-2</v>
      </c>
      <c r="AG24" s="6">
        <v>4.0376426055412439E-2</v>
      </c>
      <c r="AH24" s="6">
        <v>4.5321870515949422E-2</v>
      </c>
      <c r="AI24" s="6">
        <v>2.6270038611599652E-2</v>
      </c>
      <c r="AJ24" s="6">
        <v>4.3331470949195115E-2</v>
      </c>
      <c r="AK24" s="6">
        <v>2.3032083787498221E-2</v>
      </c>
      <c r="AL24" s="4">
        <v>3.2143844336041671E-2</v>
      </c>
    </row>
    <row r="25" spans="1:38" x14ac:dyDescent="0.25">
      <c r="A25" s="2" t="s">
        <v>108</v>
      </c>
      <c r="B25" s="3">
        <v>678</v>
      </c>
      <c r="C25" s="3">
        <v>14</v>
      </c>
      <c r="D25" s="3">
        <v>1546</v>
      </c>
      <c r="E25" s="3">
        <v>6563</v>
      </c>
      <c r="F25" s="3">
        <v>10694</v>
      </c>
      <c r="G25" s="3">
        <v>8244</v>
      </c>
      <c r="H25" s="3">
        <v>3738</v>
      </c>
      <c r="I25" s="3">
        <v>1184</v>
      </c>
      <c r="J25" s="3">
        <v>3641</v>
      </c>
      <c r="K25" s="3">
        <v>294</v>
      </c>
      <c r="L25" s="3">
        <v>36596</v>
      </c>
      <c r="N25" s="2" t="s">
        <v>108</v>
      </c>
      <c r="O25" s="6">
        <v>1.8526614930593509E-2</v>
      </c>
      <c r="P25" s="6">
        <v>3.8255547054322876E-4</v>
      </c>
      <c r="Q25" s="6">
        <v>4.2245054104273691E-2</v>
      </c>
      <c r="R25" s="6">
        <v>0.17933653951251502</v>
      </c>
      <c r="S25" s="6">
        <v>0.29221772871352059</v>
      </c>
      <c r="T25" s="6">
        <v>0.22527052136845557</v>
      </c>
      <c r="U25" s="6">
        <v>0.10214231063504207</v>
      </c>
      <c r="V25" s="6">
        <v>3.2353262651655917E-2</v>
      </c>
      <c r="W25" s="6">
        <v>9.9491747731992569E-2</v>
      </c>
      <c r="X25" s="6">
        <v>8.0336648814078038E-3</v>
      </c>
      <c r="Y25" s="4">
        <v>1</v>
      </c>
      <c r="AA25" s="2" t="s">
        <v>108</v>
      </c>
      <c r="AB25" s="6">
        <v>1.8149694828140057E-2</v>
      </c>
      <c r="AC25" s="6">
        <v>2.293202293202293E-3</v>
      </c>
      <c r="AD25" s="6">
        <v>0.10111845117404671</v>
      </c>
      <c r="AE25" s="6">
        <v>1.3227214646474826E-2</v>
      </c>
      <c r="AF25" s="6">
        <v>1.0817580034311981E-2</v>
      </c>
      <c r="AG25" s="6">
        <v>1.547913208709171E-2</v>
      </c>
      <c r="AH25" s="6">
        <v>2.2921546744502631E-2</v>
      </c>
      <c r="AI25" s="6">
        <v>1.1967574342490954E-2</v>
      </c>
      <c r="AJ25" s="6">
        <v>1.7387027300641327E-2</v>
      </c>
      <c r="AK25" s="6">
        <v>1.3932988957869295E-2</v>
      </c>
      <c r="AL25" s="4">
        <v>1.424739450519931E-2</v>
      </c>
    </row>
    <row r="26" spans="1:38" x14ac:dyDescent="0.25">
      <c r="A26" s="2" t="s">
        <v>119</v>
      </c>
      <c r="B26" s="3">
        <v>37356</v>
      </c>
      <c r="C26" s="3">
        <v>6105</v>
      </c>
      <c r="D26" s="3">
        <v>15289</v>
      </c>
      <c r="E26" s="3">
        <v>496174</v>
      </c>
      <c r="F26" s="3">
        <v>988576</v>
      </c>
      <c r="G26" s="3">
        <v>532588</v>
      </c>
      <c r="H26" s="3">
        <v>163078</v>
      </c>
      <c r="I26" s="3">
        <v>98934</v>
      </c>
      <c r="J26" s="3">
        <v>209409</v>
      </c>
      <c r="K26" s="3">
        <v>21101</v>
      </c>
      <c r="L26" s="3">
        <v>2568610</v>
      </c>
      <c r="N26" s="2" t="s">
        <v>119</v>
      </c>
      <c r="O26" s="6">
        <v>1.4543274377970965E-2</v>
      </c>
      <c r="P26" s="6">
        <v>2.3767718727249368E-3</v>
      </c>
      <c r="Q26" s="6">
        <v>5.9522465457971432E-3</v>
      </c>
      <c r="R26" s="6">
        <v>0.19316828946395131</v>
      </c>
      <c r="S26" s="6">
        <v>0.38486808040146225</v>
      </c>
      <c r="T26" s="6">
        <v>0.20734482852593425</v>
      </c>
      <c r="U26" s="6">
        <v>6.3488813015599874E-2</v>
      </c>
      <c r="V26" s="6">
        <v>3.8516551753672218E-2</v>
      </c>
      <c r="W26" s="6">
        <v>8.1526195101630838E-2</v>
      </c>
      <c r="X26" s="6">
        <v>8.2149489412561665E-3</v>
      </c>
      <c r="Y26" s="4">
        <v>1</v>
      </c>
      <c r="AA26" s="2" t="s">
        <v>119</v>
      </c>
      <c r="AB26" s="6">
        <v>1</v>
      </c>
      <c r="AC26" s="6">
        <v>1</v>
      </c>
      <c r="AD26" s="6">
        <v>1</v>
      </c>
      <c r="AE26" s="6">
        <v>1</v>
      </c>
      <c r="AF26" s="6">
        <v>1</v>
      </c>
      <c r="AG26" s="6">
        <v>1</v>
      </c>
      <c r="AH26" s="6">
        <v>1</v>
      </c>
      <c r="AI26" s="6">
        <v>1</v>
      </c>
      <c r="AJ26" s="6">
        <v>1</v>
      </c>
      <c r="AK26" s="6">
        <v>1</v>
      </c>
      <c r="AL26" s="4">
        <v>1</v>
      </c>
    </row>
    <row r="31" spans="1:38" x14ac:dyDescent="0.25">
      <c r="A31" t="str">
        <f>CONCATENATE("Antall sysselsatte i primæringene og andre næringsgrupper i fylkene i ",B3)</f>
        <v>Antall sysselsatte i primæringene og andre næringsgrupper i fylkene i 2015</v>
      </c>
    </row>
    <row r="33" spans="1:1" x14ac:dyDescent="0.25">
      <c r="A33" t="str">
        <f>CONCATENATE("Fylkesvis fordeling i sysselsetting i primærnæringene og andre næringsgrupper i ",B3," i %")</f>
        <v>Fylkesvis fordeling i sysselsetting i primærnæringene og andre næringsgrupper i 2015 i %</v>
      </c>
    </row>
  </sheetData>
  <conditionalFormatting pivot="1" sqref="O7:X26">
    <cfRule type="colorScale" priority="4">
      <colorScale>
        <cfvo type="min"/>
        <cfvo type="max"/>
        <color rgb="FFFCFCFF"/>
        <color rgb="FF63BE7B"/>
      </colorScale>
    </cfRule>
  </conditionalFormatting>
  <conditionalFormatting pivot="1" sqref="AB7:AK25">
    <cfRule type="colorScale" priority="2">
      <colorScale>
        <cfvo type="min"/>
        <cfvo type="max"/>
        <color rgb="FFFCFCFF"/>
        <color rgb="FF63BE7B"/>
      </colorScale>
    </cfRule>
  </conditionalFormatting>
  <conditionalFormatting pivot="1" sqref="AB7:AL25">
    <cfRule type="colorScale" priority="1">
      <colorScale>
        <cfvo type="min"/>
        <cfvo type="max"/>
        <color rgb="FFFCFCFF"/>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C3B7FA6-9349-481B-8FB3-555B23EA2B6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Navngitte områder</vt:lpstr>
      </vt:variant>
      <vt:variant>
        <vt:i4>6</vt:i4>
      </vt:variant>
    </vt:vector>
  </HeadingPairs>
  <TitlesOfParts>
    <vt:vector size="19" baseType="lpstr">
      <vt:lpstr>OM talla</vt:lpstr>
      <vt:lpstr>næringsgruppe_1</vt:lpstr>
      <vt:lpstr>P_D_n1</vt:lpstr>
      <vt:lpstr>Rang_fylker</vt:lpstr>
      <vt:lpstr>P_rang_fylke_D1</vt:lpstr>
      <vt:lpstr>næringsgruppe_2</vt:lpstr>
      <vt:lpstr>P_Tn2</vt:lpstr>
      <vt:lpstr>landstall</vt:lpstr>
      <vt:lpstr>PT_fylker_næring</vt:lpstr>
      <vt:lpstr>fylkesvis_tall</vt:lpstr>
      <vt:lpstr>fylkesvise_%_tall</vt:lpstr>
      <vt:lpstr>PT_fylke%)</vt:lpstr>
      <vt:lpstr>PT_fylkesvis_tall</vt:lpstr>
      <vt:lpstr>fylkesvis_tall!Utskriftsområde</vt:lpstr>
      <vt:lpstr>'fylkesvise_%_tall'!Utskriftsområde</vt:lpstr>
      <vt:lpstr>landstall!Utskriftsområde</vt:lpstr>
      <vt:lpstr>næringsgruppe_1!Utskriftsområde</vt:lpstr>
      <vt:lpstr>næringsgruppe_2!Utskriftsområde</vt:lpstr>
      <vt:lpstr>Rang_fylker!Utskriftsområde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Sandberg, Johan</dc:creator>
  <cp:lastModifiedBy>Sandberg, Johan</cp:lastModifiedBy>
  <cp:lastPrinted>2016-11-30T12:05:57Z</cp:lastPrinted>
  <dcterms:created xsi:type="dcterms:W3CDTF">2016-11-14T08:04:00Z</dcterms:created>
  <dcterms:modified xsi:type="dcterms:W3CDTF">2017-02-03T08:16:12Z</dcterms:modified>
</cp:coreProperties>
</file>